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ED18D1F3-8881-40F9-AE7C-3EE43BB05C39}" xr6:coauthVersionLast="47" xr6:coauthVersionMax="47" xr10:uidLastSave="{00000000-0000-0000-0000-000000000000}"/>
  <bookViews>
    <workbookView xWindow="3510" yWindow="3510" windowWidth="21600" windowHeight="11385" tabRatio="639" activeTab="2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BASE!$A$1:$AD$2700</definedName>
    <definedName name="_xlnm._FilterDatabase" localSheetId="3" hidden="1">'Resumen TMs'!$B$5:$AI$36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I5" i="1"/>
  <c r="J5" i="1" s="1"/>
  <c r="I6" i="1"/>
  <c r="I7" i="1"/>
  <c r="I8" i="1"/>
  <c r="J8" i="1" s="1"/>
  <c r="I9" i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I17" i="1"/>
  <c r="J17" i="1" s="1"/>
  <c r="I18" i="1"/>
  <c r="I19" i="1"/>
  <c r="I20" i="1"/>
  <c r="J20" i="1" s="1"/>
  <c r="I21" i="1"/>
  <c r="I22" i="1"/>
  <c r="I23" i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I31" i="1"/>
  <c r="I32" i="1"/>
  <c r="J32" i="1" s="1"/>
  <c r="I33" i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I43" i="1"/>
  <c r="I44" i="1"/>
  <c r="J44" i="1" s="1"/>
  <c r="I45" i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I55" i="1"/>
  <c r="I56" i="1"/>
  <c r="J56" i="1" s="1"/>
  <c r="I57" i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I67" i="1"/>
  <c r="I68" i="1"/>
  <c r="J68" i="1" s="1"/>
  <c r="I69" i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J77" i="1" s="1"/>
  <c r="I78" i="1"/>
  <c r="I79" i="1"/>
  <c r="I80" i="1"/>
  <c r="J80" i="1" s="1"/>
  <c r="I81" i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J89" i="1" s="1"/>
  <c r="I90" i="1"/>
  <c r="I91" i="1"/>
  <c r="I92" i="1"/>
  <c r="J92" i="1" s="1"/>
  <c r="I93" i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J101" i="1" s="1"/>
  <c r="I102" i="1"/>
  <c r="I103" i="1"/>
  <c r="I104" i="1"/>
  <c r="J104" i="1" s="1"/>
  <c r="I105" i="1"/>
  <c r="I106" i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J113" i="1" s="1"/>
  <c r="I114" i="1"/>
  <c r="I115" i="1"/>
  <c r="I116" i="1"/>
  <c r="J116" i="1" s="1"/>
  <c r="I117" i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I127" i="1"/>
  <c r="I128" i="1"/>
  <c r="J128" i="1" s="1"/>
  <c r="I129" i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I137" i="1"/>
  <c r="J137" i="1" s="1"/>
  <c r="I138" i="1"/>
  <c r="I139" i="1"/>
  <c r="I140" i="1"/>
  <c r="J140" i="1" s="1"/>
  <c r="I141" i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J149" i="1" s="1"/>
  <c r="I150" i="1"/>
  <c r="I151" i="1"/>
  <c r="I152" i="1"/>
  <c r="J152" i="1" s="1"/>
  <c r="I153" i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I161" i="1"/>
  <c r="J161" i="1" s="1"/>
  <c r="I162" i="1"/>
  <c r="I163" i="1"/>
  <c r="I164" i="1"/>
  <c r="J164" i="1" s="1"/>
  <c r="I165" i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I175" i="1"/>
  <c r="I176" i="1"/>
  <c r="J176" i="1" s="1"/>
  <c r="I177" i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I185" i="1"/>
  <c r="J185" i="1" s="1"/>
  <c r="I186" i="1"/>
  <c r="I187" i="1"/>
  <c r="I188" i="1"/>
  <c r="J188" i="1" s="1"/>
  <c r="I189" i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J197" i="1" s="1"/>
  <c r="I198" i="1"/>
  <c r="I199" i="1"/>
  <c r="I200" i="1"/>
  <c r="J200" i="1" s="1"/>
  <c r="I201" i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I211" i="1"/>
  <c r="I212" i="1"/>
  <c r="J212" i="1" s="1"/>
  <c r="I213" i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J221" i="1" s="1"/>
  <c r="I222" i="1"/>
  <c r="I223" i="1"/>
  <c r="I224" i="1"/>
  <c r="J224" i="1" s="1"/>
  <c r="I225" i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I235" i="1"/>
  <c r="I236" i="1"/>
  <c r="J236" i="1" s="1"/>
  <c r="I237" i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J245" i="1" s="1"/>
  <c r="I246" i="1"/>
  <c r="I247" i="1"/>
  <c r="I248" i="1"/>
  <c r="J248" i="1" s="1"/>
  <c r="I249" i="1"/>
  <c r="I250" i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I257" i="1"/>
  <c r="J257" i="1" s="1"/>
  <c r="I258" i="1"/>
  <c r="I259" i="1"/>
  <c r="I260" i="1"/>
  <c r="J260" i="1" s="1"/>
  <c r="I261" i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I271" i="1"/>
  <c r="I272" i="1"/>
  <c r="J272" i="1" s="1"/>
  <c r="I273" i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I283" i="1"/>
  <c r="I284" i="1"/>
  <c r="J284" i="1" s="1"/>
  <c r="I285" i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I293" i="1"/>
  <c r="J293" i="1" s="1"/>
  <c r="I294" i="1"/>
  <c r="I295" i="1"/>
  <c r="I296" i="1"/>
  <c r="J296" i="1" s="1"/>
  <c r="I297" i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I305" i="1"/>
  <c r="J305" i="1" s="1"/>
  <c r="I306" i="1"/>
  <c r="I307" i="1"/>
  <c r="I308" i="1"/>
  <c r="J308" i="1" s="1"/>
  <c r="I309" i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J317" i="1" s="1"/>
  <c r="I318" i="1"/>
  <c r="I319" i="1"/>
  <c r="I320" i="1"/>
  <c r="J320" i="1" s="1"/>
  <c r="I321" i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I329" i="1"/>
  <c r="J329" i="1" s="1"/>
  <c r="I330" i="1"/>
  <c r="I331" i="1"/>
  <c r="I332" i="1"/>
  <c r="J332" i="1" s="1"/>
  <c r="I333" i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I341" i="1"/>
  <c r="J341" i="1" s="1"/>
  <c r="I342" i="1"/>
  <c r="I343" i="1"/>
  <c r="I344" i="1"/>
  <c r="J344" i="1" s="1"/>
  <c r="I345" i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J353" i="1" s="1"/>
  <c r="I354" i="1"/>
  <c r="I355" i="1"/>
  <c r="I356" i="1"/>
  <c r="J356" i="1" s="1"/>
  <c r="I357" i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I367" i="1"/>
  <c r="I368" i="1"/>
  <c r="J368" i="1" s="1"/>
  <c r="I369" i="1"/>
  <c r="I370" i="1"/>
  <c r="J370" i="1" s="1"/>
  <c r="I371" i="1"/>
  <c r="J371" i="1" s="1"/>
  <c r="I372" i="1"/>
  <c r="I373" i="1"/>
  <c r="J373" i="1" s="1"/>
  <c r="I374" i="1"/>
  <c r="J374" i="1" s="1"/>
  <c r="I375" i="1"/>
  <c r="J375" i="1" s="1"/>
  <c r="I376" i="1"/>
  <c r="I377" i="1"/>
  <c r="J377" i="1" s="1"/>
  <c r="I378" i="1"/>
  <c r="I379" i="1"/>
  <c r="I380" i="1"/>
  <c r="J380" i="1" s="1"/>
  <c r="I381" i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I389" i="1"/>
  <c r="J389" i="1" s="1"/>
  <c r="I390" i="1"/>
  <c r="I391" i="1"/>
  <c r="I392" i="1"/>
  <c r="J392" i="1" s="1"/>
  <c r="I393" i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I401" i="1"/>
  <c r="J401" i="1" s="1"/>
  <c r="I402" i="1"/>
  <c r="I403" i="1"/>
  <c r="I404" i="1"/>
  <c r="J404" i="1" s="1"/>
  <c r="I405" i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I413" i="1"/>
  <c r="J413" i="1" s="1"/>
  <c r="I414" i="1"/>
  <c r="I415" i="1"/>
  <c r="I416" i="1"/>
  <c r="J416" i="1" s="1"/>
  <c r="I417" i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I425" i="1"/>
  <c r="J425" i="1" s="1"/>
  <c r="I426" i="1"/>
  <c r="I427" i="1"/>
  <c r="I428" i="1"/>
  <c r="J428" i="1" s="1"/>
  <c r="I429" i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I437" i="1"/>
  <c r="J437" i="1" s="1"/>
  <c r="I438" i="1"/>
  <c r="I439" i="1"/>
  <c r="I440" i="1"/>
  <c r="J440" i="1" s="1"/>
  <c r="I441" i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I449" i="1"/>
  <c r="J449" i="1" s="1"/>
  <c r="I450" i="1"/>
  <c r="I451" i="1"/>
  <c r="I452" i="1"/>
  <c r="J452" i="1" s="1"/>
  <c r="I453" i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I461" i="1"/>
  <c r="J461" i="1" s="1"/>
  <c r="I462" i="1"/>
  <c r="I463" i="1"/>
  <c r="I464" i="1"/>
  <c r="J464" i="1" s="1"/>
  <c r="I465" i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I473" i="1"/>
  <c r="J473" i="1" s="1"/>
  <c r="I474" i="1"/>
  <c r="I475" i="1"/>
  <c r="I476" i="1"/>
  <c r="J476" i="1" s="1"/>
  <c r="I477" i="1"/>
  <c r="I478" i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I485" i="1"/>
  <c r="J485" i="1" s="1"/>
  <c r="I486" i="1"/>
  <c r="I487" i="1"/>
  <c r="I488" i="1"/>
  <c r="J488" i="1" s="1"/>
  <c r="I489" i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I497" i="1"/>
  <c r="J497" i="1" s="1"/>
  <c r="I498" i="1"/>
  <c r="I499" i="1"/>
  <c r="I500" i="1"/>
  <c r="J500" i="1" s="1"/>
  <c r="I501" i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J509" i="1" s="1"/>
  <c r="I510" i="1"/>
  <c r="I511" i="1"/>
  <c r="I512" i="1"/>
  <c r="J512" i="1" s="1"/>
  <c r="I513" i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I521" i="1"/>
  <c r="J521" i="1" s="1"/>
  <c r="I522" i="1"/>
  <c r="I523" i="1"/>
  <c r="I524" i="1"/>
  <c r="J524" i="1" s="1"/>
  <c r="I525" i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I533" i="1"/>
  <c r="J533" i="1" s="1"/>
  <c r="I534" i="1"/>
  <c r="I535" i="1"/>
  <c r="I536" i="1"/>
  <c r="J536" i="1" s="1"/>
  <c r="I537" i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I545" i="1"/>
  <c r="J545" i="1" s="1"/>
  <c r="I546" i="1"/>
  <c r="I547" i="1"/>
  <c r="I548" i="1"/>
  <c r="J548" i="1" s="1"/>
  <c r="I549" i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I559" i="1"/>
  <c r="I560" i="1"/>
  <c r="J560" i="1" s="1"/>
  <c r="I561" i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I569" i="1"/>
  <c r="J569" i="1" s="1"/>
  <c r="I570" i="1"/>
  <c r="I571" i="1"/>
  <c r="I572" i="1"/>
  <c r="J572" i="1" s="1"/>
  <c r="I573" i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I580" i="1"/>
  <c r="I581" i="1"/>
  <c r="J581" i="1" s="1"/>
  <c r="I582" i="1"/>
  <c r="I583" i="1"/>
  <c r="I584" i="1"/>
  <c r="J584" i="1" s="1"/>
  <c r="I585" i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I593" i="1"/>
  <c r="J593" i="1" s="1"/>
  <c r="I594" i="1"/>
  <c r="I595" i="1"/>
  <c r="I596" i="1"/>
  <c r="J596" i="1" s="1"/>
  <c r="I597" i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I605" i="1"/>
  <c r="J605" i="1" s="1"/>
  <c r="I606" i="1"/>
  <c r="I607" i="1"/>
  <c r="I608" i="1"/>
  <c r="J608" i="1" s="1"/>
  <c r="I609" i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I617" i="1"/>
  <c r="J617" i="1" s="1"/>
  <c r="I618" i="1"/>
  <c r="I619" i="1"/>
  <c r="I620" i="1"/>
  <c r="J620" i="1" s="1"/>
  <c r="I621" i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I629" i="1"/>
  <c r="J629" i="1" s="1"/>
  <c r="I630" i="1"/>
  <c r="I631" i="1"/>
  <c r="I632" i="1"/>
  <c r="J632" i="1" s="1"/>
  <c r="I633" i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I641" i="1"/>
  <c r="J641" i="1" s="1"/>
  <c r="I642" i="1"/>
  <c r="I643" i="1"/>
  <c r="I644" i="1"/>
  <c r="J644" i="1" s="1"/>
  <c r="I645" i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I653" i="1"/>
  <c r="J653" i="1" s="1"/>
  <c r="I654" i="1"/>
  <c r="I655" i="1"/>
  <c r="I656" i="1"/>
  <c r="J656" i="1" s="1"/>
  <c r="I657" i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I665" i="1"/>
  <c r="J665" i="1" s="1"/>
  <c r="I666" i="1"/>
  <c r="I667" i="1"/>
  <c r="I668" i="1"/>
  <c r="J668" i="1" s="1"/>
  <c r="I669" i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I677" i="1"/>
  <c r="J677" i="1" s="1"/>
  <c r="I678" i="1"/>
  <c r="I679" i="1"/>
  <c r="I680" i="1"/>
  <c r="J680" i="1" s="1"/>
  <c r="I681" i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I689" i="1"/>
  <c r="J689" i="1" s="1"/>
  <c r="I690" i="1"/>
  <c r="I691" i="1"/>
  <c r="I692" i="1"/>
  <c r="J692" i="1" s="1"/>
  <c r="I693" i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I701" i="1"/>
  <c r="J701" i="1" s="1"/>
  <c r="I702" i="1"/>
  <c r="I703" i="1"/>
  <c r="I704" i="1"/>
  <c r="J704" i="1" s="1"/>
  <c r="I705" i="1"/>
  <c r="I706" i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I713" i="1"/>
  <c r="J713" i="1" s="1"/>
  <c r="I714" i="1"/>
  <c r="I715" i="1"/>
  <c r="I716" i="1"/>
  <c r="J716" i="1" s="1"/>
  <c r="I717" i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I724" i="1"/>
  <c r="I725" i="1"/>
  <c r="J725" i="1" s="1"/>
  <c r="I726" i="1"/>
  <c r="I727" i="1"/>
  <c r="I728" i="1"/>
  <c r="J728" i="1" s="1"/>
  <c r="I729" i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I737" i="1"/>
  <c r="J737" i="1" s="1"/>
  <c r="I738" i="1"/>
  <c r="I739" i="1"/>
  <c r="I740" i="1"/>
  <c r="J740" i="1" s="1"/>
  <c r="I741" i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I749" i="1"/>
  <c r="J749" i="1" s="1"/>
  <c r="I750" i="1"/>
  <c r="I751" i="1"/>
  <c r="I752" i="1"/>
  <c r="J752" i="1" s="1"/>
  <c r="I753" i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I761" i="1"/>
  <c r="J761" i="1" s="1"/>
  <c r="I762" i="1"/>
  <c r="I763" i="1"/>
  <c r="I764" i="1"/>
  <c r="J764" i="1" s="1"/>
  <c r="I765" i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I773" i="1"/>
  <c r="J773" i="1" s="1"/>
  <c r="I774" i="1"/>
  <c r="I775" i="1"/>
  <c r="I776" i="1"/>
  <c r="J776" i="1" s="1"/>
  <c r="I777" i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J785" i="1" s="1"/>
  <c r="I786" i="1"/>
  <c r="I787" i="1"/>
  <c r="I788" i="1"/>
  <c r="J788" i="1" s="1"/>
  <c r="I789" i="1"/>
  <c r="I790" i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I797" i="1"/>
  <c r="J797" i="1" s="1"/>
  <c r="I798" i="1"/>
  <c r="I799" i="1"/>
  <c r="I800" i="1"/>
  <c r="J800" i="1" s="1"/>
  <c r="I801" i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I809" i="1"/>
  <c r="J809" i="1" s="1"/>
  <c r="I810" i="1"/>
  <c r="I811" i="1"/>
  <c r="I812" i="1"/>
  <c r="J812" i="1" s="1"/>
  <c r="I813" i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I821" i="1"/>
  <c r="J821" i="1" s="1"/>
  <c r="I822" i="1"/>
  <c r="I823" i="1"/>
  <c r="I824" i="1"/>
  <c r="J824" i="1" s="1"/>
  <c r="I825" i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I833" i="1"/>
  <c r="J833" i="1" s="1"/>
  <c r="I834" i="1"/>
  <c r="I835" i="1"/>
  <c r="I836" i="1"/>
  <c r="J836" i="1" s="1"/>
  <c r="I837" i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I845" i="1"/>
  <c r="J845" i="1" s="1"/>
  <c r="I846" i="1"/>
  <c r="I847" i="1"/>
  <c r="I848" i="1"/>
  <c r="J848" i="1" s="1"/>
  <c r="I849" i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I857" i="1"/>
  <c r="J857" i="1" s="1"/>
  <c r="I858" i="1"/>
  <c r="I859" i="1"/>
  <c r="I860" i="1"/>
  <c r="J860" i="1" s="1"/>
  <c r="I861" i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I868" i="1"/>
  <c r="I869" i="1"/>
  <c r="J869" i="1" s="1"/>
  <c r="I870" i="1"/>
  <c r="I871" i="1"/>
  <c r="I872" i="1"/>
  <c r="J872" i="1" s="1"/>
  <c r="I873" i="1"/>
  <c r="I874" i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I881" i="1"/>
  <c r="J881" i="1" s="1"/>
  <c r="I882" i="1"/>
  <c r="I883" i="1"/>
  <c r="I884" i="1"/>
  <c r="J884" i="1" s="1"/>
  <c r="I885" i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I893" i="1"/>
  <c r="J893" i="1" s="1"/>
  <c r="I894" i="1"/>
  <c r="I895" i="1"/>
  <c r="I896" i="1"/>
  <c r="J896" i="1" s="1"/>
  <c r="I897" i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I905" i="1"/>
  <c r="J905" i="1" s="1"/>
  <c r="I906" i="1"/>
  <c r="I907" i="1"/>
  <c r="I908" i="1"/>
  <c r="J908" i="1" s="1"/>
  <c r="I909" i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I917" i="1"/>
  <c r="J917" i="1" s="1"/>
  <c r="I918" i="1"/>
  <c r="I919" i="1"/>
  <c r="I920" i="1"/>
  <c r="J920" i="1" s="1"/>
  <c r="I921" i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I929" i="1"/>
  <c r="J929" i="1" s="1"/>
  <c r="I930" i="1"/>
  <c r="I931" i="1"/>
  <c r="I932" i="1"/>
  <c r="J932" i="1" s="1"/>
  <c r="I933" i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I941" i="1"/>
  <c r="J941" i="1" s="1"/>
  <c r="I942" i="1"/>
  <c r="I943" i="1"/>
  <c r="I944" i="1"/>
  <c r="J944" i="1" s="1"/>
  <c r="I945" i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I953" i="1"/>
  <c r="J953" i="1" s="1"/>
  <c r="I954" i="1"/>
  <c r="I955" i="1"/>
  <c r="I956" i="1"/>
  <c r="J956" i="1" s="1"/>
  <c r="I957" i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I965" i="1"/>
  <c r="J965" i="1" s="1"/>
  <c r="I966" i="1"/>
  <c r="I967" i="1"/>
  <c r="I968" i="1"/>
  <c r="J968" i="1" s="1"/>
  <c r="I969" i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I977" i="1"/>
  <c r="J977" i="1" s="1"/>
  <c r="I978" i="1"/>
  <c r="I979" i="1"/>
  <c r="I980" i="1"/>
  <c r="J980" i="1" s="1"/>
  <c r="I981" i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I989" i="1"/>
  <c r="J989" i="1" s="1"/>
  <c r="I990" i="1"/>
  <c r="I991" i="1"/>
  <c r="I992" i="1"/>
  <c r="J992" i="1" s="1"/>
  <c r="I993" i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I1001" i="1"/>
  <c r="J1001" i="1" s="1"/>
  <c r="I1002" i="1"/>
  <c r="I1003" i="1"/>
  <c r="I1004" i="1"/>
  <c r="J1004" i="1" s="1"/>
  <c r="I1005" i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I1012" i="1"/>
  <c r="I1013" i="1"/>
  <c r="J1013" i="1" s="1"/>
  <c r="I1014" i="1"/>
  <c r="I1015" i="1"/>
  <c r="I1016" i="1"/>
  <c r="J1016" i="1" s="1"/>
  <c r="I1017" i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I1025" i="1"/>
  <c r="J1025" i="1" s="1"/>
  <c r="I1026" i="1"/>
  <c r="I1027" i="1"/>
  <c r="I1028" i="1"/>
  <c r="J1028" i="1" s="1"/>
  <c r="I1029" i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I1037" i="1"/>
  <c r="J1037" i="1" s="1"/>
  <c r="I1038" i="1"/>
  <c r="I1039" i="1"/>
  <c r="I1040" i="1"/>
  <c r="J1040" i="1" s="1"/>
  <c r="I1041" i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I1049" i="1"/>
  <c r="J1049" i="1" s="1"/>
  <c r="I1050" i="1"/>
  <c r="I1051" i="1"/>
  <c r="I1052" i="1"/>
  <c r="J1052" i="1" s="1"/>
  <c r="I1053" i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I1061" i="1"/>
  <c r="J1061" i="1" s="1"/>
  <c r="I1062" i="1"/>
  <c r="I1063" i="1"/>
  <c r="I1064" i="1"/>
  <c r="J1064" i="1" s="1"/>
  <c r="I1065" i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I1073" i="1"/>
  <c r="J1073" i="1" s="1"/>
  <c r="I1074" i="1"/>
  <c r="I1075" i="1"/>
  <c r="I1076" i="1"/>
  <c r="J1076" i="1" s="1"/>
  <c r="I1077" i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I1085" i="1"/>
  <c r="J1085" i="1" s="1"/>
  <c r="I1086" i="1"/>
  <c r="I1087" i="1"/>
  <c r="I1088" i="1"/>
  <c r="J1088" i="1" s="1"/>
  <c r="I1089" i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I1097" i="1"/>
  <c r="J1097" i="1" s="1"/>
  <c r="I1098" i="1"/>
  <c r="I1099" i="1"/>
  <c r="I1100" i="1"/>
  <c r="J1100" i="1" s="1"/>
  <c r="I1101" i="1"/>
  <c r="I1102" i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I1109" i="1"/>
  <c r="J1109" i="1" s="1"/>
  <c r="I1110" i="1"/>
  <c r="I1111" i="1"/>
  <c r="I1112" i="1"/>
  <c r="J1112" i="1" s="1"/>
  <c r="I1113" i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I1121" i="1"/>
  <c r="J1121" i="1" s="1"/>
  <c r="I1122" i="1"/>
  <c r="I1123" i="1"/>
  <c r="I1124" i="1"/>
  <c r="J1124" i="1" s="1"/>
  <c r="I1125" i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I1133" i="1"/>
  <c r="J1133" i="1" s="1"/>
  <c r="I1134" i="1"/>
  <c r="I1135" i="1"/>
  <c r="I1136" i="1"/>
  <c r="J1136" i="1" s="1"/>
  <c r="I1137" i="1"/>
  <c r="I1138" i="1"/>
  <c r="J1138" i="1" s="1"/>
  <c r="I1139" i="1"/>
  <c r="J1139" i="1" s="1"/>
  <c r="I1140" i="1"/>
  <c r="I1141" i="1"/>
  <c r="J1141" i="1" s="1"/>
  <c r="I1142" i="1"/>
  <c r="J1142" i="1" s="1"/>
  <c r="I1143" i="1"/>
  <c r="J1143" i="1" s="1"/>
  <c r="I1144" i="1"/>
  <c r="I1145" i="1"/>
  <c r="J1145" i="1" s="1"/>
  <c r="I1146" i="1"/>
  <c r="I1147" i="1"/>
  <c r="I1148" i="1"/>
  <c r="J1148" i="1" s="1"/>
  <c r="I1149" i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I1156" i="1"/>
  <c r="I1157" i="1"/>
  <c r="J1157" i="1" s="1"/>
  <c r="I1158" i="1"/>
  <c r="I1159" i="1"/>
  <c r="I1160" i="1"/>
  <c r="J1160" i="1" s="1"/>
  <c r="I1161" i="1"/>
  <c r="I1162" i="1"/>
  <c r="J1162" i="1" s="1"/>
  <c r="I1163" i="1"/>
  <c r="J1163" i="1" s="1"/>
  <c r="I1164" i="1"/>
  <c r="I1165" i="1"/>
  <c r="J1165" i="1" s="1"/>
  <c r="I1166" i="1"/>
  <c r="J1166" i="1" s="1"/>
  <c r="I1167" i="1"/>
  <c r="J1167" i="1" s="1"/>
  <c r="I1168" i="1"/>
  <c r="I1169" i="1"/>
  <c r="J1169" i="1" s="1"/>
  <c r="I1170" i="1"/>
  <c r="I1171" i="1"/>
  <c r="I1172" i="1"/>
  <c r="J1172" i="1" s="1"/>
  <c r="I1173" i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I1181" i="1"/>
  <c r="J1181" i="1" s="1"/>
  <c r="I1182" i="1"/>
  <c r="I1183" i="1"/>
  <c r="I1184" i="1"/>
  <c r="J1184" i="1" s="1"/>
  <c r="I1185" i="1"/>
  <c r="I1186" i="1"/>
  <c r="J1186" i="1" s="1"/>
  <c r="I1187" i="1"/>
  <c r="J1187" i="1" s="1"/>
  <c r="I1188" i="1"/>
  <c r="I1189" i="1"/>
  <c r="J1189" i="1" s="1"/>
  <c r="I1190" i="1"/>
  <c r="J1190" i="1" s="1"/>
  <c r="I1191" i="1"/>
  <c r="J1191" i="1" s="1"/>
  <c r="I1192" i="1"/>
  <c r="I1193" i="1"/>
  <c r="J1193" i="1" s="1"/>
  <c r="I1194" i="1"/>
  <c r="I1195" i="1"/>
  <c r="I1196" i="1"/>
  <c r="J1196" i="1" s="1"/>
  <c r="I1197" i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I1205" i="1"/>
  <c r="J1205" i="1" s="1"/>
  <c r="I1206" i="1"/>
  <c r="I1207" i="1"/>
  <c r="I1208" i="1"/>
  <c r="J1208" i="1" s="1"/>
  <c r="I1209" i="1"/>
  <c r="I1210" i="1"/>
  <c r="J1210" i="1" s="1"/>
  <c r="I1211" i="1"/>
  <c r="J1211" i="1" s="1"/>
  <c r="I1212" i="1"/>
  <c r="I1213" i="1"/>
  <c r="J1213" i="1" s="1"/>
  <c r="I1214" i="1"/>
  <c r="J1214" i="1" s="1"/>
  <c r="I1215" i="1"/>
  <c r="J1215" i="1" s="1"/>
  <c r="I1216" i="1"/>
  <c r="I1217" i="1"/>
  <c r="J1217" i="1" s="1"/>
  <c r="I1218" i="1"/>
  <c r="I1219" i="1"/>
  <c r="I1220" i="1"/>
  <c r="J1220" i="1" s="1"/>
  <c r="I1221" i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I1229" i="1"/>
  <c r="J1229" i="1" s="1"/>
  <c r="I1230" i="1"/>
  <c r="I1231" i="1"/>
  <c r="I1232" i="1"/>
  <c r="J1232" i="1" s="1"/>
  <c r="I1233" i="1"/>
  <c r="I1234" i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I1241" i="1"/>
  <c r="J1241" i="1" s="1"/>
  <c r="I1242" i="1"/>
  <c r="I1243" i="1"/>
  <c r="I1244" i="1"/>
  <c r="J1244" i="1" s="1"/>
  <c r="I1245" i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I1253" i="1"/>
  <c r="J1253" i="1" s="1"/>
  <c r="I1254" i="1"/>
  <c r="I1255" i="1"/>
  <c r="I1256" i="1"/>
  <c r="J1256" i="1" s="1"/>
  <c r="I1257" i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I1265" i="1"/>
  <c r="J1265" i="1" s="1"/>
  <c r="I1266" i="1"/>
  <c r="I1267" i="1"/>
  <c r="I1268" i="1"/>
  <c r="J1268" i="1" s="1"/>
  <c r="I1269" i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I1277" i="1"/>
  <c r="J1277" i="1" s="1"/>
  <c r="I1278" i="1"/>
  <c r="I1279" i="1"/>
  <c r="I1280" i="1"/>
  <c r="J1280" i="1" s="1"/>
  <c r="I1281" i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I1289" i="1"/>
  <c r="J1289" i="1" s="1"/>
  <c r="I1290" i="1"/>
  <c r="I1291" i="1"/>
  <c r="I1292" i="1"/>
  <c r="J1292" i="1" s="1"/>
  <c r="I1293" i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I1300" i="1"/>
  <c r="I1301" i="1"/>
  <c r="J1301" i="1" s="1"/>
  <c r="I1302" i="1"/>
  <c r="I1303" i="1"/>
  <c r="I1304" i="1"/>
  <c r="J1304" i="1" s="1"/>
  <c r="I1305" i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I1313" i="1"/>
  <c r="J1313" i="1" s="1"/>
  <c r="I1314" i="1"/>
  <c r="I1315" i="1"/>
  <c r="I1316" i="1"/>
  <c r="J1316" i="1" s="1"/>
  <c r="I1317" i="1"/>
  <c r="I1318" i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I1325" i="1"/>
  <c r="J1325" i="1" s="1"/>
  <c r="I1326" i="1"/>
  <c r="I1327" i="1"/>
  <c r="I1328" i="1"/>
  <c r="J1328" i="1" s="1"/>
  <c r="I1329" i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I1337" i="1"/>
  <c r="J1337" i="1" s="1"/>
  <c r="I1338" i="1"/>
  <c r="I1339" i="1"/>
  <c r="I1340" i="1"/>
  <c r="J1340" i="1" s="1"/>
  <c r="I1341" i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I1349" i="1"/>
  <c r="J1349" i="1" s="1"/>
  <c r="I1350" i="1"/>
  <c r="I1351" i="1"/>
  <c r="I1352" i="1"/>
  <c r="J1352" i="1" s="1"/>
  <c r="I1353" i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I1361" i="1"/>
  <c r="J1361" i="1" s="1"/>
  <c r="I1362" i="1"/>
  <c r="I1363" i="1"/>
  <c r="I1364" i="1"/>
  <c r="J1364" i="1" s="1"/>
  <c r="I1365" i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I1373" i="1"/>
  <c r="J1373" i="1" s="1"/>
  <c r="I1374" i="1"/>
  <c r="I1375" i="1"/>
  <c r="I1376" i="1"/>
  <c r="J1376" i="1" s="1"/>
  <c r="I1377" i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I1385" i="1"/>
  <c r="J1385" i="1" s="1"/>
  <c r="I1386" i="1"/>
  <c r="I1387" i="1"/>
  <c r="I1388" i="1"/>
  <c r="J1388" i="1" s="1"/>
  <c r="I1389" i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I1397" i="1"/>
  <c r="J1397" i="1" s="1"/>
  <c r="I1398" i="1"/>
  <c r="I1399" i="1"/>
  <c r="I1400" i="1"/>
  <c r="J1400" i="1" s="1"/>
  <c r="I1401" i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I1409" i="1"/>
  <c r="J1409" i="1" s="1"/>
  <c r="I1410" i="1"/>
  <c r="I1411" i="1"/>
  <c r="I1412" i="1"/>
  <c r="J1412" i="1" s="1"/>
  <c r="I1413" i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I1421" i="1"/>
  <c r="J1421" i="1" s="1"/>
  <c r="I1422" i="1"/>
  <c r="I1423" i="1"/>
  <c r="I1424" i="1"/>
  <c r="J1424" i="1" s="1"/>
  <c r="I1425" i="1"/>
  <c r="I1426" i="1"/>
  <c r="J1426" i="1" s="1"/>
  <c r="I1427" i="1"/>
  <c r="J1427" i="1" s="1"/>
  <c r="I1428" i="1"/>
  <c r="J1428" i="1" s="1"/>
  <c r="I1429" i="1"/>
  <c r="J1429" i="1" s="1"/>
  <c r="I1430" i="1"/>
  <c r="I1431" i="1"/>
  <c r="J1431" i="1" s="1"/>
  <c r="I1432" i="1"/>
  <c r="I1433" i="1"/>
  <c r="J1433" i="1" s="1"/>
  <c r="I1434" i="1"/>
  <c r="I1435" i="1"/>
  <c r="I1436" i="1"/>
  <c r="J1436" i="1" s="1"/>
  <c r="I1437" i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I1445" i="1"/>
  <c r="J1445" i="1" s="1"/>
  <c r="I1446" i="1"/>
  <c r="I1447" i="1"/>
  <c r="I1448" i="1"/>
  <c r="J1448" i="1" s="1"/>
  <c r="I1449" i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I1457" i="1"/>
  <c r="J1457" i="1" s="1"/>
  <c r="I1458" i="1"/>
  <c r="I1459" i="1"/>
  <c r="I1460" i="1"/>
  <c r="J1460" i="1" s="1"/>
  <c r="I1461" i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I1469" i="1"/>
  <c r="J1469" i="1" s="1"/>
  <c r="I1470" i="1"/>
  <c r="I1471" i="1"/>
  <c r="I1472" i="1"/>
  <c r="J1472" i="1" s="1"/>
  <c r="I1473" i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I1481" i="1"/>
  <c r="J1481" i="1" s="1"/>
  <c r="I1482" i="1"/>
  <c r="I1483" i="1"/>
  <c r="I1484" i="1"/>
  <c r="J1484" i="1" s="1"/>
  <c r="I1485" i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I1493" i="1"/>
  <c r="J1493" i="1" s="1"/>
  <c r="I1494" i="1"/>
  <c r="I1495" i="1"/>
  <c r="I1496" i="1"/>
  <c r="J1496" i="1" s="1"/>
  <c r="I1497" i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I1504" i="1"/>
  <c r="I1505" i="1"/>
  <c r="J1505" i="1" s="1"/>
  <c r="I1506" i="1"/>
  <c r="I1507" i="1"/>
  <c r="I1508" i="1"/>
  <c r="J1508" i="1" s="1"/>
  <c r="I1509" i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I1517" i="1"/>
  <c r="J1517" i="1" s="1"/>
  <c r="I1518" i="1"/>
  <c r="I1519" i="1"/>
  <c r="I1520" i="1"/>
  <c r="J1520" i="1" s="1"/>
  <c r="I1521" i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I1529" i="1"/>
  <c r="J1529" i="1" s="1"/>
  <c r="I1530" i="1"/>
  <c r="I1531" i="1"/>
  <c r="I1532" i="1"/>
  <c r="J1532" i="1" s="1"/>
  <c r="I1533" i="1"/>
  <c r="I1534" i="1"/>
  <c r="J1534" i="1" s="1"/>
  <c r="I1535" i="1"/>
  <c r="J1535" i="1" s="1"/>
  <c r="I1536" i="1"/>
  <c r="J1536" i="1" s="1"/>
  <c r="I1537" i="1"/>
  <c r="J1537" i="1" s="1"/>
  <c r="I1538" i="1"/>
  <c r="I1539" i="1"/>
  <c r="J1539" i="1" s="1"/>
  <c r="I1540" i="1"/>
  <c r="I1541" i="1"/>
  <c r="J1541" i="1" s="1"/>
  <c r="I1542" i="1"/>
  <c r="I1543" i="1"/>
  <c r="I1544" i="1"/>
  <c r="J1544" i="1" s="1"/>
  <c r="I1545" i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I1553" i="1"/>
  <c r="J1553" i="1" s="1"/>
  <c r="I1554" i="1"/>
  <c r="I1555" i="1"/>
  <c r="I1556" i="1"/>
  <c r="J1556" i="1" s="1"/>
  <c r="I1557" i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I1565" i="1"/>
  <c r="J1565" i="1" s="1"/>
  <c r="I1566" i="1"/>
  <c r="I1567" i="1"/>
  <c r="I1568" i="1"/>
  <c r="J1568" i="1" s="1"/>
  <c r="I1569" i="1"/>
  <c r="I1570" i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I1577" i="1"/>
  <c r="J1577" i="1" s="1"/>
  <c r="I1578" i="1"/>
  <c r="I1579" i="1"/>
  <c r="I1580" i="1"/>
  <c r="J1580" i="1" s="1"/>
  <c r="I1581" i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I1589" i="1"/>
  <c r="I1590" i="1"/>
  <c r="I1591" i="1"/>
  <c r="I1592" i="1"/>
  <c r="J1592" i="1" s="1"/>
  <c r="I1593" i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I1601" i="1"/>
  <c r="J1601" i="1" s="1"/>
  <c r="I1602" i="1"/>
  <c r="I1603" i="1"/>
  <c r="I1604" i="1"/>
  <c r="J1604" i="1" s="1"/>
  <c r="I1605" i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I1613" i="1"/>
  <c r="J1613" i="1" s="1"/>
  <c r="I1614" i="1"/>
  <c r="I1615" i="1"/>
  <c r="I1616" i="1"/>
  <c r="J1616" i="1" s="1"/>
  <c r="I1617" i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I1625" i="1"/>
  <c r="J1625" i="1" s="1"/>
  <c r="I1626" i="1"/>
  <c r="I1627" i="1"/>
  <c r="I1628" i="1"/>
  <c r="J1628" i="1" s="1"/>
  <c r="I1629" i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I1637" i="1"/>
  <c r="J1637" i="1" s="1"/>
  <c r="I1638" i="1"/>
  <c r="I1639" i="1"/>
  <c r="I1640" i="1"/>
  <c r="J1640" i="1" s="1"/>
  <c r="I1641" i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I1649" i="1"/>
  <c r="J1649" i="1" s="1"/>
  <c r="I1650" i="1"/>
  <c r="I1651" i="1"/>
  <c r="I1652" i="1"/>
  <c r="J1652" i="1" s="1"/>
  <c r="I1653" i="1"/>
  <c r="I1654" i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I1661" i="1"/>
  <c r="J1661" i="1" s="1"/>
  <c r="I1662" i="1"/>
  <c r="I1663" i="1"/>
  <c r="I1664" i="1"/>
  <c r="J1664" i="1" s="1"/>
  <c r="I1665" i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I1673" i="1"/>
  <c r="J1673" i="1" s="1"/>
  <c r="I1674" i="1"/>
  <c r="I1675" i="1"/>
  <c r="I1676" i="1"/>
  <c r="J1676" i="1" s="1"/>
  <c r="I1677" i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I1685" i="1"/>
  <c r="J1685" i="1" s="1"/>
  <c r="I1686" i="1"/>
  <c r="I1687" i="1"/>
  <c r="I1688" i="1"/>
  <c r="J1688" i="1" s="1"/>
  <c r="I1689" i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I1697" i="1"/>
  <c r="J1697" i="1" s="1"/>
  <c r="I1698" i="1"/>
  <c r="I1699" i="1"/>
  <c r="I1700" i="1"/>
  <c r="J1700" i="1" s="1"/>
  <c r="I1701" i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I1709" i="1"/>
  <c r="J1709" i="1" s="1"/>
  <c r="I1710" i="1"/>
  <c r="I1711" i="1"/>
  <c r="I1712" i="1"/>
  <c r="J1712" i="1" s="1"/>
  <c r="I1713" i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I1721" i="1"/>
  <c r="J1721" i="1" s="1"/>
  <c r="I1722" i="1"/>
  <c r="I1723" i="1"/>
  <c r="I1724" i="1"/>
  <c r="J1724" i="1" s="1"/>
  <c r="I1725" i="1"/>
  <c r="I1726" i="1"/>
  <c r="J1726" i="1" s="1"/>
  <c r="I1727" i="1"/>
  <c r="J1727" i="1" s="1"/>
  <c r="I1728" i="1"/>
  <c r="I1729" i="1"/>
  <c r="J1729" i="1" s="1"/>
  <c r="I1730" i="1"/>
  <c r="J1730" i="1" s="1"/>
  <c r="I1731" i="1"/>
  <c r="J1731" i="1" s="1"/>
  <c r="I1732" i="1"/>
  <c r="I1733" i="1"/>
  <c r="J1733" i="1" s="1"/>
  <c r="I1734" i="1"/>
  <c r="I1735" i="1"/>
  <c r="I1736" i="1"/>
  <c r="J1736" i="1" s="1"/>
  <c r="I1737" i="1"/>
  <c r="I1738" i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I1745" i="1"/>
  <c r="I1746" i="1"/>
  <c r="J1746" i="1" s="1"/>
  <c r="I1747" i="1"/>
  <c r="I1748" i="1"/>
  <c r="J1748" i="1" s="1"/>
  <c r="I1749" i="1"/>
  <c r="I1750" i="1"/>
  <c r="J1750" i="1" s="1"/>
  <c r="I1751" i="1"/>
  <c r="J1751" i="1" s="1"/>
  <c r="I1752" i="1"/>
  <c r="J1752" i="1" s="1"/>
  <c r="I1753" i="1"/>
  <c r="J1753" i="1" s="1"/>
  <c r="I1754" i="1"/>
  <c r="I1755" i="1"/>
  <c r="I1756" i="1"/>
  <c r="I1757" i="1"/>
  <c r="J1757" i="1" s="1"/>
  <c r="I1758" i="1"/>
  <c r="I1759" i="1"/>
  <c r="I1760" i="1"/>
  <c r="J1760" i="1" s="1"/>
  <c r="I1761" i="1"/>
  <c r="I1762" i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I1769" i="1"/>
  <c r="J1769" i="1" s="1"/>
  <c r="I1770" i="1"/>
  <c r="J1770" i="1" s="1"/>
  <c r="I1771" i="1"/>
  <c r="I1772" i="1"/>
  <c r="J1772" i="1" s="1"/>
  <c r="I1773" i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I1781" i="1"/>
  <c r="J1781" i="1" s="1"/>
  <c r="I1782" i="1"/>
  <c r="I1783" i="1"/>
  <c r="I1784" i="1"/>
  <c r="J1784" i="1" s="1"/>
  <c r="I1785" i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I1793" i="1"/>
  <c r="J1793" i="1" s="1"/>
  <c r="I1794" i="1"/>
  <c r="J1794" i="1" s="1"/>
  <c r="I1795" i="1"/>
  <c r="I1796" i="1"/>
  <c r="J1796" i="1" s="1"/>
  <c r="I1797" i="1"/>
  <c r="I1798" i="1"/>
  <c r="J1798" i="1" s="1"/>
  <c r="I1799" i="1"/>
  <c r="J1799" i="1" s="1"/>
  <c r="I1800" i="1"/>
  <c r="J1800" i="1" s="1"/>
  <c r="I1801" i="1"/>
  <c r="J1801" i="1" s="1"/>
  <c r="I1802" i="1"/>
  <c r="I1803" i="1"/>
  <c r="J1803" i="1" s="1"/>
  <c r="I1804" i="1"/>
  <c r="I1805" i="1"/>
  <c r="J1805" i="1" s="1"/>
  <c r="I1806" i="1"/>
  <c r="I1807" i="1"/>
  <c r="I1808" i="1"/>
  <c r="J1808" i="1" s="1"/>
  <c r="I1809" i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I1816" i="1"/>
  <c r="I1817" i="1"/>
  <c r="J1817" i="1" s="1"/>
  <c r="I1818" i="1"/>
  <c r="J1818" i="1" s="1"/>
  <c r="I1819" i="1"/>
  <c r="I1820" i="1"/>
  <c r="J1820" i="1" s="1"/>
  <c r="I1821" i="1"/>
  <c r="I1822" i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I1829" i="1"/>
  <c r="J1829" i="1" s="1"/>
  <c r="I1830" i="1"/>
  <c r="I1831" i="1"/>
  <c r="J1831" i="1" s="1"/>
  <c r="I1832" i="1"/>
  <c r="J1832" i="1" s="1"/>
  <c r="I1833" i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I1841" i="1"/>
  <c r="J1841" i="1" s="1"/>
  <c r="I1842" i="1"/>
  <c r="I1843" i="1"/>
  <c r="I1844" i="1"/>
  <c r="J1844" i="1" s="1"/>
  <c r="I1845" i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I1853" i="1"/>
  <c r="J1853" i="1" s="1"/>
  <c r="I1854" i="1"/>
  <c r="J1854" i="1" s="1"/>
  <c r="I1855" i="1"/>
  <c r="J1855" i="1" s="1"/>
  <c r="I1856" i="1"/>
  <c r="J1856" i="1" s="1"/>
  <c r="I1857" i="1"/>
  <c r="I1858" i="1"/>
  <c r="I1859" i="1"/>
  <c r="J1859" i="1" s="1"/>
  <c r="I1860" i="1"/>
  <c r="J1860" i="1" s="1"/>
  <c r="I1861" i="1"/>
  <c r="J1861" i="1" s="1"/>
  <c r="I1862" i="1"/>
  <c r="I1863" i="1"/>
  <c r="J1863" i="1" s="1"/>
  <c r="I1864" i="1"/>
  <c r="I1865" i="1"/>
  <c r="J1865" i="1" s="1"/>
  <c r="I1866" i="1"/>
  <c r="I1867" i="1"/>
  <c r="J1867" i="1" s="1"/>
  <c r="I1868" i="1"/>
  <c r="J1868" i="1" s="1"/>
  <c r="I1869" i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I1877" i="1"/>
  <c r="J1877" i="1" s="1"/>
  <c r="I1878" i="1"/>
  <c r="I1879" i="1"/>
  <c r="I1880" i="1"/>
  <c r="J1880" i="1" s="1"/>
  <c r="I1881" i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I1889" i="1"/>
  <c r="J1889" i="1" s="1"/>
  <c r="I1890" i="1"/>
  <c r="I1891" i="1"/>
  <c r="I1892" i="1"/>
  <c r="J1892" i="1" s="1"/>
  <c r="I1893" i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I1901" i="1"/>
  <c r="J1901" i="1" s="1"/>
  <c r="I1902" i="1"/>
  <c r="I1903" i="1"/>
  <c r="J1903" i="1" s="1"/>
  <c r="I1904" i="1"/>
  <c r="J1904" i="1" s="1"/>
  <c r="I1905" i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I1913" i="1"/>
  <c r="J1913" i="1" s="1"/>
  <c r="I1914" i="1"/>
  <c r="I1915" i="1"/>
  <c r="I1916" i="1"/>
  <c r="J1916" i="1" s="1"/>
  <c r="I1917" i="1"/>
  <c r="I1918" i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I1925" i="1"/>
  <c r="J1925" i="1" s="1"/>
  <c r="I1926" i="1"/>
  <c r="I1927" i="1"/>
  <c r="I1928" i="1"/>
  <c r="J1928" i="1" s="1"/>
  <c r="I1929" i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I1937" i="1"/>
  <c r="J1937" i="1" s="1"/>
  <c r="I1938" i="1"/>
  <c r="I1939" i="1"/>
  <c r="J1939" i="1" s="1"/>
  <c r="I1940" i="1"/>
  <c r="J1940" i="1" s="1"/>
  <c r="I1941" i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I1949" i="1"/>
  <c r="J1949" i="1" s="1"/>
  <c r="I1950" i="1"/>
  <c r="I1951" i="1"/>
  <c r="I1952" i="1"/>
  <c r="J1952" i="1" s="1"/>
  <c r="I1953" i="1"/>
  <c r="I1954" i="1"/>
  <c r="J1954" i="1" s="1"/>
  <c r="I1955" i="1"/>
  <c r="J1955" i="1" s="1"/>
  <c r="I1956" i="1"/>
  <c r="I1957" i="1"/>
  <c r="J1957" i="1" s="1"/>
  <c r="I1958" i="1"/>
  <c r="J1958" i="1" s="1"/>
  <c r="I1959" i="1"/>
  <c r="J1959" i="1" s="1"/>
  <c r="I1960" i="1"/>
  <c r="I1961" i="1"/>
  <c r="J1961" i="1" s="1"/>
  <c r="I1962" i="1"/>
  <c r="I1963" i="1"/>
  <c r="I1964" i="1"/>
  <c r="J1964" i="1" s="1"/>
  <c r="I1965" i="1"/>
  <c r="I1966" i="1"/>
  <c r="J1966" i="1" s="1"/>
  <c r="I1967" i="1"/>
  <c r="J1967" i="1" s="1"/>
  <c r="I1968" i="1"/>
  <c r="J1968" i="1" s="1"/>
  <c r="I1969" i="1"/>
  <c r="J1969" i="1" s="1"/>
  <c r="I1970" i="1"/>
  <c r="I1971" i="1"/>
  <c r="J1971" i="1" s="1"/>
  <c r="I1972" i="1"/>
  <c r="I1973" i="1"/>
  <c r="J1973" i="1" s="1"/>
  <c r="I1974" i="1"/>
  <c r="I1975" i="1"/>
  <c r="I1976" i="1"/>
  <c r="J1976" i="1" s="1"/>
  <c r="I1977" i="1"/>
  <c r="I1978" i="1"/>
  <c r="J1978" i="1" s="1"/>
  <c r="I1979" i="1"/>
  <c r="J1979" i="1" s="1"/>
  <c r="I1980" i="1"/>
  <c r="I1981" i="1"/>
  <c r="J1981" i="1" s="1"/>
  <c r="I1982" i="1"/>
  <c r="J1982" i="1" s="1"/>
  <c r="I1983" i="1"/>
  <c r="J1983" i="1" s="1"/>
  <c r="I1984" i="1"/>
  <c r="I1985" i="1"/>
  <c r="J1985" i="1" s="1"/>
  <c r="I1986" i="1"/>
  <c r="I1987" i="1"/>
  <c r="I1988" i="1"/>
  <c r="J1988" i="1" s="1"/>
  <c r="I1989" i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I1997" i="1"/>
  <c r="J1997" i="1" s="1"/>
  <c r="I1998" i="1"/>
  <c r="I1999" i="1"/>
  <c r="J1999" i="1" s="1"/>
  <c r="I2000" i="1"/>
  <c r="J2000" i="1" s="1"/>
  <c r="I2001" i="1"/>
  <c r="I2002" i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I2009" i="1"/>
  <c r="J2009" i="1" s="1"/>
  <c r="I2010" i="1"/>
  <c r="I2011" i="1"/>
  <c r="I2012" i="1"/>
  <c r="J2012" i="1" s="1"/>
  <c r="I2013" i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I2021" i="1"/>
  <c r="J2021" i="1" s="1"/>
  <c r="I2022" i="1"/>
  <c r="J2022" i="1" s="1"/>
  <c r="I2023" i="1"/>
  <c r="J2023" i="1" s="1"/>
  <c r="I2024" i="1"/>
  <c r="J2024" i="1" s="1"/>
  <c r="I2025" i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I2033" i="1"/>
  <c r="J2033" i="1" s="1"/>
  <c r="I2034" i="1"/>
  <c r="I2035" i="1"/>
  <c r="I2036" i="1"/>
  <c r="J2036" i="1" s="1"/>
  <c r="I2037" i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I2045" i="1"/>
  <c r="J2045" i="1" s="1"/>
  <c r="I2046" i="1"/>
  <c r="I2047" i="1"/>
  <c r="J2047" i="1" s="1"/>
  <c r="I2048" i="1"/>
  <c r="J2048" i="1" s="1"/>
  <c r="I2049" i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I2057" i="1"/>
  <c r="J2057" i="1" s="1"/>
  <c r="I2058" i="1"/>
  <c r="I2059" i="1"/>
  <c r="J2059" i="1" s="1"/>
  <c r="I2060" i="1"/>
  <c r="J2060" i="1" s="1"/>
  <c r="I2061" i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I2071" i="1"/>
  <c r="I2072" i="1"/>
  <c r="J2072" i="1" s="1"/>
  <c r="I2073" i="1"/>
  <c r="I2074" i="1"/>
  <c r="J2074" i="1" s="1"/>
  <c r="I2075" i="1"/>
  <c r="J2075" i="1" s="1"/>
  <c r="I2076" i="1"/>
  <c r="I2077" i="1"/>
  <c r="J2077" i="1" s="1"/>
  <c r="I2078" i="1"/>
  <c r="J2078" i="1" s="1"/>
  <c r="I2079" i="1"/>
  <c r="J2079" i="1" s="1"/>
  <c r="I2080" i="1"/>
  <c r="I2081" i="1"/>
  <c r="J2081" i="1" s="1"/>
  <c r="I2082" i="1"/>
  <c r="J2082" i="1" s="1"/>
  <c r="I2083" i="1"/>
  <c r="J2083" i="1" s="1"/>
  <c r="I2084" i="1"/>
  <c r="J2084" i="1" s="1"/>
  <c r="I2085" i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I2093" i="1"/>
  <c r="J2093" i="1" s="1"/>
  <c r="I2094" i="1"/>
  <c r="I2095" i="1"/>
  <c r="J2095" i="1" s="1"/>
  <c r="I2096" i="1"/>
  <c r="J2096" i="1" s="1"/>
  <c r="I2097" i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I2105" i="1"/>
  <c r="J2105" i="1" s="1"/>
  <c r="I2106" i="1"/>
  <c r="J2106" i="1" s="1"/>
  <c r="I2107" i="1"/>
  <c r="I2108" i="1"/>
  <c r="J2108" i="1" s="1"/>
  <c r="I2109" i="1"/>
  <c r="I2110" i="1"/>
  <c r="J2110" i="1" s="1"/>
  <c r="I2111" i="1"/>
  <c r="J2111" i="1" s="1"/>
  <c r="I2112" i="1"/>
  <c r="J2112" i="1" s="1"/>
  <c r="I2113" i="1"/>
  <c r="J2113" i="1" s="1"/>
  <c r="I2114" i="1"/>
  <c r="I2115" i="1"/>
  <c r="J2115" i="1" s="1"/>
  <c r="I2116" i="1"/>
  <c r="I2117" i="1"/>
  <c r="J2117" i="1" s="1"/>
  <c r="I2118" i="1"/>
  <c r="I2119" i="1"/>
  <c r="I2120" i="1"/>
  <c r="J2120" i="1" s="1"/>
  <c r="I2121" i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I2128" i="1"/>
  <c r="I2129" i="1"/>
  <c r="J2129" i="1" s="1"/>
  <c r="I2130" i="1"/>
  <c r="J2130" i="1" s="1"/>
  <c r="I2131" i="1"/>
  <c r="J2131" i="1" s="1"/>
  <c r="I2132" i="1"/>
  <c r="J2132" i="1" s="1"/>
  <c r="I2133" i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I2143" i="1"/>
  <c r="I2144" i="1"/>
  <c r="J2144" i="1" s="1"/>
  <c r="I2145" i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I2153" i="1"/>
  <c r="J2153" i="1" s="1"/>
  <c r="I2154" i="1"/>
  <c r="I2155" i="1"/>
  <c r="I2156" i="1"/>
  <c r="J2156" i="1" s="1"/>
  <c r="I2157" i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I2165" i="1"/>
  <c r="J2165" i="1" s="1"/>
  <c r="I2166" i="1"/>
  <c r="I2167" i="1"/>
  <c r="I2168" i="1"/>
  <c r="J2168" i="1" s="1"/>
  <c r="I2169" i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I2177" i="1"/>
  <c r="J2177" i="1" s="1"/>
  <c r="I2178" i="1"/>
  <c r="I2179" i="1"/>
  <c r="J2179" i="1" s="1"/>
  <c r="I2180" i="1"/>
  <c r="J2180" i="1" s="1"/>
  <c r="I2181" i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I2192" i="1"/>
  <c r="J2192" i="1" s="1"/>
  <c r="I2193" i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I2201" i="1"/>
  <c r="J2201" i="1" s="1"/>
  <c r="I2202" i="1"/>
  <c r="J2202" i="1" s="1"/>
  <c r="I2203" i="1"/>
  <c r="I2204" i="1"/>
  <c r="J2204" i="1" s="1"/>
  <c r="I2205" i="1"/>
  <c r="I2206" i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I2215" i="1"/>
  <c r="J2215" i="1" s="1"/>
  <c r="I2216" i="1"/>
  <c r="J2216" i="1" s="1"/>
  <c r="I2217" i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I2225" i="1"/>
  <c r="J2225" i="1" s="1"/>
  <c r="I2226" i="1"/>
  <c r="I2227" i="1"/>
  <c r="J2227" i="1" s="1"/>
  <c r="I2228" i="1"/>
  <c r="J2228" i="1" s="1"/>
  <c r="I2229" i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I2237" i="1"/>
  <c r="J2237" i="1" s="1"/>
  <c r="I2238" i="1"/>
  <c r="J2238" i="1" s="1"/>
  <c r="I2239" i="1"/>
  <c r="I2240" i="1"/>
  <c r="J2240" i="1" s="1"/>
  <c r="I2241" i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I2249" i="1"/>
  <c r="J2249" i="1" s="1"/>
  <c r="I2250" i="1"/>
  <c r="J2250" i="1" s="1"/>
  <c r="I2251" i="1"/>
  <c r="I2252" i="1"/>
  <c r="J2252" i="1" s="1"/>
  <c r="I2253" i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I2261" i="1"/>
  <c r="J2261" i="1" s="1"/>
  <c r="I2262" i="1"/>
  <c r="I2263" i="1"/>
  <c r="J2263" i="1" s="1"/>
  <c r="I2264" i="1"/>
  <c r="J2264" i="1" s="1"/>
  <c r="I2265" i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I2275" i="1"/>
  <c r="I2276" i="1"/>
  <c r="J2276" i="1" s="1"/>
  <c r="I2277" i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I2285" i="1"/>
  <c r="J2285" i="1" s="1"/>
  <c r="I2286" i="1"/>
  <c r="J2286" i="1" s="1"/>
  <c r="I2287" i="1"/>
  <c r="I2288" i="1"/>
  <c r="J2288" i="1" s="1"/>
  <c r="I2289" i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I2311" i="1"/>
  <c r="I2312" i="1"/>
  <c r="J2312" i="1" s="1"/>
  <c r="I2313" i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I2321" i="1"/>
  <c r="J2321" i="1" s="1"/>
  <c r="I2322" i="1"/>
  <c r="I2323" i="1"/>
  <c r="I2324" i="1"/>
  <c r="J2324" i="1" s="1"/>
  <c r="I2325" i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I2333" i="1"/>
  <c r="J2333" i="1" s="1"/>
  <c r="I2334" i="1"/>
  <c r="J2334" i="1" s="1"/>
  <c r="I2335" i="1"/>
  <c r="I2336" i="1"/>
  <c r="J2336" i="1" s="1"/>
  <c r="I2337" i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I2347" i="1"/>
  <c r="J2347" i="1" s="1"/>
  <c r="I2348" i="1"/>
  <c r="J2348" i="1" s="1"/>
  <c r="I2349" i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I2357" i="1"/>
  <c r="J2357" i="1" s="1"/>
  <c r="I2358" i="1"/>
  <c r="I2359" i="1"/>
  <c r="J2359" i="1" s="1"/>
  <c r="I2360" i="1"/>
  <c r="J2360" i="1" s="1"/>
  <c r="I2361" i="1"/>
  <c r="I2362" i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I2369" i="1"/>
  <c r="J2369" i="1" s="1"/>
  <c r="I2370" i="1"/>
  <c r="J2370" i="1" s="1"/>
  <c r="I2371" i="1"/>
  <c r="I2372" i="1"/>
  <c r="J2372" i="1" s="1"/>
  <c r="I2373" i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I2381" i="1"/>
  <c r="J2381" i="1" s="1"/>
  <c r="I2382" i="1"/>
  <c r="I2383" i="1"/>
  <c r="I2384" i="1"/>
  <c r="J2384" i="1" s="1"/>
  <c r="I2385" i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I2405" i="1"/>
  <c r="J2405" i="1" s="1"/>
  <c r="I2406" i="1"/>
  <c r="J2406" i="1" s="1"/>
  <c r="I2407" i="1"/>
  <c r="I2408" i="1"/>
  <c r="J2408" i="1" s="1"/>
  <c r="I2409" i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I2419" i="1"/>
  <c r="I2420" i="1"/>
  <c r="J2420" i="1" s="1"/>
  <c r="I2421" i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I2429" i="1"/>
  <c r="J2429" i="1" s="1"/>
  <c r="I2430" i="1"/>
  <c r="J2430" i="1" s="1"/>
  <c r="I2431" i="1"/>
  <c r="I2432" i="1"/>
  <c r="J2432" i="1" s="1"/>
  <c r="I2433" i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I2443" i="1"/>
  <c r="J2443" i="1" s="1"/>
  <c r="I2444" i="1"/>
  <c r="J2444" i="1" s="1"/>
  <c r="I2445" i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I2455" i="1"/>
  <c r="I2456" i="1"/>
  <c r="J2456" i="1" s="1"/>
  <c r="I2457" i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I2465" i="1"/>
  <c r="J2465" i="1" s="1"/>
  <c r="I2466" i="1"/>
  <c r="J2466" i="1" s="1"/>
  <c r="I2467" i="1"/>
  <c r="I2468" i="1"/>
  <c r="J2468" i="1" s="1"/>
  <c r="I2469" i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I2477" i="1"/>
  <c r="J2477" i="1" s="1"/>
  <c r="I2478" i="1"/>
  <c r="J2478" i="1" s="1"/>
  <c r="I2479" i="1"/>
  <c r="J2479" i="1" s="1"/>
  <c r="I2480" i="1"/>
  <c r="J2480" i="1" s="1"/>
  <c r="I2481" i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I2489" i="1"/>
  <c r="J2489" i="1" s="1"/>
  <c r="I2490" i="1"/>
  <c r="J2490" i="1" s="1"/>
  <c r="I2491" i="1"/>
  <c r="I2492" i="1"/>
  <c r="J2492" i="1" s="1"/>
  <c r="I2493" i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I2513" i="1"/>
  <c r="J2513" i="1" s="1"/>
  <c r="I2514" i="1"/>
  <c r="I2515" i="1"/>
  <c r="J2515" i="1" s="1"/>
  <c r="I2516" i="1"/>
  <c r="J2516" i="1" s="1"/>
  <c r="I2517" i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I2528" i="1"/>
  <c r="J2528" i="1" s="1"/>
  <c r="I2529" i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I2561" i="1"/>
  <c r="J2561" i="1" s="1"/>
  <c r="I2562" i="1"/>
  <c r="I2563" i="1"/>
  <c r="I2564" i="1"/>
  <c r="J2564" i="1" s="1"/>
  <c r="I2565" i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I2573" i="1"/>
  <c r="J2573" i="1" s="1"/>
  <c r="I2574" i="1"/>
  <c r="J2574" i="1" s="1"/>
  <c r="I2575" i="1"/>
  <c r="I2576" i="1"/>
  <c r="J2576" i="1" s="1"/>
  <c r="I2577" i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I2588" i="1"/>
  <c r="J2588" i="1" s="1"/>
  <c r="I2589" i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I2612" i="1"/>
  <c r="J2612" i="1" s="1"/>
  <c r="I2613" i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I2621" i="1"/>
  <c r="J2621" i="1" s="1"/>
  <c r="I2622" i="1"/>
  <c r="J2622" i="1" s="1"/>
  <c r="I2623" i="1"/>
  <c r="J2623" i="1" s="1"/>
  <c r="I2624" i="1"/>
  <c r="J2624" i="1" s="1"/>
  <c r="I2625" i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I2633" i="1"/>
  <c r="J2633" i="1" s="1"/>
  <c r="I2634" i="1"/>
  <c r="J2634" i="1" s="1"/>
  <c r="I2635" i="1"/>
  <c r="J2635" i="1" s="1"/>
  <c r="I2636" i="1"/>
  <c r="J2636" i="1" s="1"/>
  <c r="I2637" i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I2645" i="1"/>
  <c r="J2645" i="1" s="1"/>
  <c r="I2646" i="1"/>
  <c r="J2646" i="1" s="1"/>
  <c r="I2647" i="1"/>
  <c r="I2648" i="1"/>
  <c r="J2648" i="1" s="1"/>
  <c r="I2649" i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I2659" i="1"/>
  <c r="J2659" i="1" s="1"/>
  <c r="I2660" i="1"/>
  <c r="J2660" i="1" s="1"/>
  <c r="I2661" i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I2669" i="1"/>
  <c r="J2669" i="1" s="1"/>
  <c r="I2670" i="1"/>
  <c r="J2670" i="1" s="1"/>
  <c r="I2671" i="1"/>
  <c r="J2671" i="1" s="1"/>
  <c r="I2672" i="1"/>
  <c r="J2672" i="1" s="1"/>
  <c r="I2673" i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I2683" i="1"/>
  <c r="I2684" i="1"/>
  <c r="J2684" i="1" s="1"/>
  <c r="I2685" i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I2696" i="1"/>
  <c r="J2696" i="1" s="1"/>
  <c r="I2697" i="1"/>
  <c r="I2698" i="1"/>
  <c r="J2698" i="1" s="1"/>
  <c r="I2699" i="1"/>
  <c r="J2699" i="1" s="1"/>
  <c r="I2700" i="1"/>
  <c r="J2700" i="1" s="1"/>
  <c r="J4" i="1"/>
  <c r="J6" i="1"/>
  <c r="J7" i="1"/>
  <c r="J9" i="1"/>
  <c r="J16" i="1"/>
  <c r="J18" i="1"/>
  <c r="J19" i="1"/>
  <c r="J21" i="1"/>
  <c r="J22" i="1"/>
  <c r="J23" i="1"/>
  <c r="J28" i="1"/>
  <c r="J30" i="1"/>
  <c r="J31" i="1"/>
  <c r="J33" i="1"/>
  <c r="J40" i="1"/>
  <c r="J42" i="1"/>
  <c r="J43" i="1"/>
  <c r="J45" i="1"/>
  <c r="J52" i="1"/>
  <c r="J54" i="1"/>
  <c r="J55" i="1"/>
  <c r="J57" i="1"/>
  <c r="J64" i="1"/>
  <c r="J66" i="1"/>
  <c r="J67" i="1"/>
  <c r="J69" i="1"/>
  <c r="J76" i="1"/>
  <c r="J78" i="1"/>
  <c r="J79" i="1"/>
  <c r="J81" i="1"/>
  <c r="J88" i="1"/>
  <c r="J90" i="1"/>
  <c r="J91" i="1"/>
  <c r="J93" i="1"/>
  <c r="J100" i="1"/>
  <c r="J102" i="1"/>
  <c r="J103" i="1"/>
  <c r="J105" i="1"/>
  <c r="J106" i="1"/>
  <c r="J112" i="1"/>
  <c r="J114" i="1"/>
  <c r="J115" i="1"/>
  <c r="J117" i="1"/>
  <c r="J124" i="1"/>
  <c r="J126" i="1"/>
  <c r="J127" i="1"/>
  <c r="J129" i="1"/>
  <c r="J136" i="1"/>
  <c r="J138" i="1"/>
  <c r="J139" i="1"/>
  <c r="J141" i="1"/>
  <c r="J148" i="1"/>
  <c r="J150" i="1"/>
  <c r="J151" i="1"/>
  <c r="J153" i="1"/>
  <c r="J160" i="1"/>
  <c r="J162" i="1"/>
  <c r="J163" i="1"/>
  <c r="J165" i="1"/>
  <c r="J172" i="1"/>
  <c r="J174" i="1"/>
  <c r="J175" i="1"/>
  <c r="J177" i="1"/>
  <c r="J184" i="1"/>
  <c r="J186" i="1"/>
  <c r="J187" i="1"/>
  <c r="J189" i="1"/>
  <c r="J196" i="1"/>
  <c r="J198" i="1"/>
  <c r="J199" i="1"/>
  <c r="J201" i="1"/>
  <c r="J208" i="1"/>
  <c r="J210" i="1"/>
  <c r="J211" i="1"/>
  <c r="J213" i="1"/>
  <c r="J220" i="1"/>
  <c r="J222" i="1"/>
  <c r="J223" i="1"/>
  <c r="J225" i="1"/>
  <c r="J232" i="1"/>
  <c r="J234" i="1"/>
  <c r="J235" i="1"/>
  <c r="J237" i="1"/>
  <c r="J244" i="1"/>
  <c r="J246" i="1"/>
  <c r="J247" i="1"/>
  <c r="J249" i="1"/>
  <c r="J250" i="1"/>
  <c r="J256" i="1"/>
  <c r="J258" i="1"/>
  <c r="J259" i="1"/>
  <c r="J261" i="1"/>
  <c r="J268" i="1"/>
  <c r="J270" i="1"/>
  <c r="J271" i="1"/>
  <c r="J273" i="1"/>
  <c r="J280" i="1"/>
  <c r="J282" i="1"/>
  <c r="J283" i="1"/>
  <c r="J285" i="1"/>
  <c r="J292" i="1"/>
  <c r="J294" i="1"/>
  <c r="J295" i="1"/>
  <c r="J297" i="1"/>
  <c r="J304" i="1"/>
  <c r="J306" i="1"/>
  <c r="J307" i="1"/>
  <c r="J309" i="1"/>
  <c r="J316" i="1"/>
  <c r="J318" i="1"/>
  <c r="J319" i="1"/>
  <c r="J321" i="1"/>
  <c r="J328" i="1"/>
  <c r="J330" i="1"/>
  <c r="J331" i="1"/>
  <c r="J333" i="1"/>
  <c r="J340" i="1"/>
  <c r="J342" i="1"/>
  <c r="J343" i="1"/>
  <c r="J345" i="1"/>
  <c r="J352" i="1"/>
  <c r="J354" i="1"/>
  <c r="J355" i="1"/>
  <c r="J357" i="1"/>
  <c r="J364" i="1"/>
  <c r="J366" i="1"/>
  <c r="J367" i="1"/>
  <c r="J369" i="1"/>
  <c r="J372" i="1"/>
  <c r="J376" i="1"/>
  <c r="J378" i="1"/>
  <c r="J379" i="1"/>
  <c r="J381" i="1"/>
  <c r="J388" i="1"/>
  <c r="J390" i="1"/>
  <c r="J391" i="1"/>
  <c r="J393" i="1"/>
  <c r="J400" i="1"/>
  <c r="J402" i="1"/>
  <c r="J403" i="1"/>
  <c r="J405" i="1"/>
  <c r="J412" i="1"/>
  <c r="J414" i="1"/>
  <c r="J415" i="1"/>
  <c r="J417" i="1"/>
  <c r="J424" i="1"/>
  <c r="J426" i="1"/>
  <c r="J427" i="1"/>
  <c r="J429" i="1"/>
  <c r="J436" i="1"/>
  <c r="J438" i="1"/>
  <c r="J439" i="1"/>
  <c r="J441" i="1"/>
  <c r="J448" i="1"/>
  <c r="J450" i="1"/>
  <c r="J451" i="1"/>
  <c r="J453" i="1"/>
  <c r="J460" i="1"/>
  <c r="J462" i="1"/>
  <c r="J463" i="1"/>
  <c r="J465" i="1"/>
  <c r="J472" i="1"/>
  <c r="J474" i="1"/>
  <c r="J475" i="1"/>
  <c r="J477" i="1"/>
  <c r="J478" i="1"/>
  <c r="J484" i="1"/>
  <c r="J486" i="1"/>
  <c r="J487" i="1"/>
  <c r="J489" i="1"/>
  <c r="J496" i="1"/>
  <c r="J498" i="1"/>
  <c r="J499" i="1"/>
  <c r="J501" i="1"/>
  <c r="J508" i="1"/>
  <c r="J510" i="1"/>
  <c r="J511" i="1"/>
  <c r="J513" i="1"/>
  <c r="J520" i="1"/>
  <c r="J522" i="1"/>
  <c r="J523" i="1"/>
  <c r="J525" i="1"/>
  <c r="J532" i="1"/>
  <c r="J534" i="1"/>
  <c r="J535" i="1"/>
  <c r="J537" i="1"/>
  <c r="J544" i="1"/>
  <c r="J546" i="1"/>
  <c r="J547" i="1"/>
  <c r="J549" i="1"/>
  <c r="J556" i="1"/>
  <c r="J558" i="1"/>
  <c r="J559" i="1"/>
  <c r="J561" i="1"/>
  <c r="J568" i="1"/>
  <c r="J570" i="1"/>
  <c r="J571" i="1"/>
  <c r="J573" i="1"/>
  <c r="J579" i="1"/>
  <c r="J580" i="1"/>
  <c r="J582" i="1"/>
  <c r="J583" i="1"/>
  <c r="J585" i="1"/>
  <c r="J592" i="1"/>
  <c r="J594" i="1"/>
  <c r="J595" i="1"/>
  <c r="J597" i="1"/>
  <c r="J604" i="1"/>
  <c r="J606" i="1"/>
  <c r="J607" i="1"/>
  <c r="J609" i="1"/>
  <c r="J616" i="1"/>
  <c r="J618" i="1"/>
  <c r="J619" i="1"/>
  <c r="J621" i="1"/>
  <c r="J628" i="1"/>
  <c r="J630" i="1"/>
  <c r="J631" i="1"/>
  <c r="J633" i="1"/>
  <c r="J640" i="1"/>
  <c r="J642" i="1"/>
  <c r="J643" i="1"/>
  <c r="J645" i="1"/>
  <c r="J652" i="1"/>
  <c r="J654" i="1"/>
  <c r="J655" i="1"/>
  <c r="J657" i="1"/>
  <c r="J664" i="1"/>
  <c r="J666" i="1"/>
  <c r="J667" i="1"/>
  <c r="J669" i="1"/>
  <c r="J676" i="1"/>
  <c r="J678" i="1"/>
  <c r="J679" i="1"/>
  <c r="J681" i="1"/>
  <c r="J688" i="1"/>
  <c r="J690" i="1"/>
  <c r="J691" i="1"/>
  <c r="J693" i="1"/>
  <c r="J700" i="1"/>
  <c r="J702" i="1"/>
  <c r="J703" i="1"/>
  <c r="J705" i="1"/>
  <c r="J706" i="1"/>
  <c r="J712" i="1"/>
  <c r="J714" i="1"/>
  <c r="J715" i="1"/>
  <c r="J717" i="1"/>
  <c r="J723" i="1"/>
  <c r="J724" i="1"/>
  <c r="J726" i="1"/>
  <c r="J727" i="1"/>
  <c r="J729" i="1"/>
  <c r="J736" i="1"/>
  <c r="J738" i="1"/>
  <c r="J739" i="1"/>
  <c r="J741" i="1"/>
  <c r="J748" i="1"/>
  <c r="J750" i="1"/>
  <c r="J751" i="1"/>
  <c r="J753" i="1"/>
  <c r="J760" i="1"/>
  <c r="J762" i="1"/>
  <c r="J763" i="1"/>
  <c r="J765" i="1"/>
  <c r="J772" i="1"/>
  <c r="J774" i="1"/>
  <c r="J775" i="1"/>
  <c r="J777" i="1"/>
  <c r="J784" i="1"/>
  <c r="J786" i="1"/>
  <c r="J787" i="1"/>
  <c r="J789" i="1"/>
  <c r="J790" i="1"/>
  <c r="J796" i="1"/>
  <c r="J798" i="1"/>
  <c r="J799" i="1"/>
  <c r="J801" i="1"/>
  <c r="J808" i="1"/>
  <c r="J810" i="1"/>
  <c r="J811" i="1"/>
  <c r="J813" i="1"/>
  <c r="J820" i="1"/>
  <c r="J822" i="1"/>
  <c r="J823" i="1"/>
  <c r="J825" i="1"/>
  <c r="J832" i="1"/>
  <c r="J834" i="1"/>
  <c r="J835" i="1"/>
  <c r="J837" i="1"/>
  <c r="J844" i="1"/>
  <c r="J846" i="1"/>
  <c r="J847" i="1"/>
  <c r="J849" i="1"/>
  <c r="J856" i="1"/>
  <c r="J858" i="1"/>
  <c r="J859" i="1"/>
  <c r="J861" i="1"/>
  <c r="J867" i="1"/>
  <c r="J868" i="1"/>
  <c r="J870" i="1"/>
  <c r="J871" i="1"/>
  <c r="J873" i="1"/>
  <c r="J874" i="1"/>
  <c r="J880" i="1"/>
  <c r="J882" i="1"/>
  <c r="J883" i="1"/>
  <c r="J885" i="1"/>
  <c r="J892" i="1"/>
  <c r="J894" i="1"/>
  <c r="J895" i="1"/>
  <c r="J897" i="1"/>
  <c r="J904" i="1"/>
  <c r="J906" i="1"/>
  <c r="J907" i="1"/>
  <c r="J909" i="1"/>
  <c r="J916" i="1"/>
  <c r="J918" i="1"/>
  <c r="J919" i="1"/>
  <c r="J921" i="1"/>
  <c r="J928" i="1"/>
  <c r="J930" i="1"/>
  <c r="J931" i="1"/>
  <c r="J933" i="1"/>
  <c r="J940" i="1"/>
  <c r="J942" i="1"/>
  <c r="J943" i="1"/>
  <c r="J945" i="1"/>
  <c r="J952" i="1"/>
  <c r="J954" i="1"/>
  <c r="J955" i="1"/>
  <c r="J957" i="1"/>
  <c r="J964" i="1"/>
  <c r="J966" i="1"/>
  <c r="J967" i="1"/>
  <c r="J969" i="1"/>
  <c r="J976" i="1"/>
  <c r="J978" i="1"/>
  <c r="J979" i="1"/>
  <c r="J981" i="1"/>
  <c r="J988" i="1"/>
  <c r="J990" i="1"/>
  <c r="J991" i="1"/>
  <c r="J993" i="1"/>
  <c r="J1000" i="1"/>
  <c r="J1002" i="1"/>
  <c r="J1003" i="1"/>
  <c r="J1005" i="1"/>
  <c r="J1011" i="1"/>
  <c r="J1012" i="1"/>
  <c r="J1014" i="1"/>
  <c r="J1015" i="1"/>
  <c r="J1017" i="1"/>
  <c r="J1024" i="1"/>
  <c r="J1026" i="1"/>
  <c r="J1027" i="1"/>
  <c r="J1029" i="1"/>
  <c r="J1036" i="1"/>
  <c r="J1038" i="1"/>
  <c r="J1039" i="1"/>
  <c r="J1041" i="1"/>
  <c r="J1048" i="1"/>
  <c r="J1050" i="1"/>
  <c r="J1051" i="1"/>
  <c r="J1053" i="1"/>
  <c r="J1060" i="1"/>
  <c r="J1062" i="1"/>
  <c r="J1063" i="1"/>
  <c r="J1065" i="1"/>
  <c r="J1072" i="1"/>
  <c r="J1074" i="1"/>
  <c r="J1075" i="1"/>
  <c r="J1077" i="1"/>
  <c r="J1084" i="1"/>
  <c r="J1086" i="1"/>
  <c r="J1087" i="1"/>
  <c r="J1089" i="1"/>
  <c r="J1096" i="1"/>
  <c r="J1098" i="1"/>
  <c r="J1099" i="1"/>
  <c r="J1101" i="1"/>
  <c r="J1102" i="1"/>
  <c r="J1108" i="1"/>
  <c r="J1110" i="1"/>
  <c r="J1111" i="1"/>
  <c r="J1113" i="1"/>
  <c r="J1120" i="1"/>
  <c r="J1122" i="1"/>
  <c r="J1123" i="1"/>
  <c r="J1125" i="1"/>
  <c r="J1132" i="1"/>
  <c r="J1134" i="1"/>
  <c r="J1135" i="1"/>
  <c r="J1137" i="1"/>
  <c r="J1140" i="1"/>
  <c r="J1144" i="1"/>
  <c r="J1146" i="1"/>
  <c r="J1147" i="1"/>
  <c r="J1149" i="1"/>
  <c r="J1155" i="1"/>
  <c r="J1156" i="1"/>
  <c r="J1158" i="1"/>
  <c r="J1159" i="1"/>
  <c r="J1161" i="1"/>
  <c r="J1164" i="1"/>
  <c r="J1168" i="1"/>
  <c r="J1170" i="1"/>
  <c r="J1171" i="1"/>
  <c r="J1173" i="1"/>
  <c r="J1180" i="1"/>
  <c r="J1182" i="1"/>
  <c r="J1183" i="1"/>
  <c r="J1185" i="1"/>
  <c r="J1188" i="1"/>
  <c r="J1192" i="1"/>
  <c r="J1194" i="1"/>
  <c r="J1195" i="1"/>
  <c r="J1197" i="1"/>
  <c r="J1204" i="1"/>
  <c r="J1206" i="1"/>
  <c r="J1207" i="1"/>
  <c r="J1209" i="1"/>
  <c r="J1212" i="1"/>
  <c r="J1216" i="1"/>
  <c r="J1218" i="1"/>
  <c r="J1219" i="1"/>
  <c r="J1221" i="1"/>
  <c r="J1228" i="1"/>
  <c r="J1230" i="1"/>
  <c r="J1231" i="1"/>
  <c r="J1233" i="1"/>
  <c r="J1234" i="1"/>
  <c r="J1240" i="1"/>
  <c r="J1242" i="1"/>
  <c r="J1243" i="1"/>
  <c r="J1245" i="1"/>
  <c r="J1252" i="1"/>
  <c r="J1254" i="1"/>
  <c r="J1255" i="1"/>
  <c r="J1257" i="1"/>
  <c r="J1264" i="1"/>
  <c r="J1266" i="1"/>
  <c r="J1267" i="1"/>
  <c r="J1269" i="1"/>
  <c r="J1276" i="1"/>
  <c r="J1278" i="1"/>
  <c r="J1279" i="1"/>
  <c r="J1281" i="1"/>
  <c r="J1288" i="1"/>
  <c r="J1290" i="1"/>
  <c r="J1291" i="1"/>
  <c r="J1293" i="1"/>
  <c r="J1299" i="1"/>
  <c r="J1300" i="1"/>
  <c r="J1302" i="1"/>
  <c r="J1303" i="1"/>
  <c r="J1305" i="1"/>
  <c r="J1312" i="1"/>
  <c r="J1314" i="1"/>
  <c r="J1315" i="1"/>
  <c r="J1317" i="1"/>
  <c r="J1318" i="1"/>
  <c r="J1324" i="1"/>
  <c r="J1326" i="1"/>
  <c r="J1327" i="1"/>
  <c r="J1329" i="1"/>
  <c r="J1336" i="1"/>
  <c r="J1338" i="1"/>
  <c r="J1339" i="1"/>
  <c r="J1341" i="1"/>
  <c r="J1348" i="1"/>
  <c r="J1350" i="1"/>
  <c r="J1351" i="1"/>
  <c r="J1353" i="1"/>
  <c r="J1360" i="1"/>
  <c r="J1362" i="1"/>
  <c r="J1363" i="1"/>
  <c r="J1365" i="1"/>
  <c r="J1372" i="1"/>
  <c r="J1374" i="1"/>
  <c r="J1375" i="1"/>
  <c r="J1377" i="1"/>
  <c r="J1384" i="1"/>
  <c r="J1386" i="1"/>
  <c r="J1387" i="1"/>
  <c r="J1389" i="1"/>
  <c r="J1396" i="1"/>
  <c r="J1398" i="1"/>
  <c r="J1399" i="1"/>
  <c r="J1401" i="1"/>
  <c r="J1408" i="1"/>
  <c r="J1410" i="1"/>
  <c r="J1411" i="1"/>
  <c r="J1413" i="1"/>
  <c r="J1420" i="1"/>
  <c r="J1422" i="1"/>
  <c r="J1423" i="1"/>
  <c r="J1425" i="1"/>
  <c r="J1430" i="1"/>
  <c r="J1432" i="1"/>
  <c r="J1434" i="1"/>
  <c r="J1435" i="1"/>
  <c r="J1437" i="1"/>
  <c r="J1444" i="1"/>
  <c r="J1446" i="1"/>
  <c r="J1447" i="1"/>
  <c r="J1449" i="1"/>
  <c r="J1456" i="1"/>
  <c r="J1458" i="1"/>
  <c r="J1459" i="1"/>
  <c r="J1461" i="1"/>
  <c r="J1468" i="1"/>
  <c r="J1470" i="1"/>
  <c r="J1471" i="1"/>
  <c r="J1473" i="1"/>
  <c r="J1480" i="1"/>
  <c r="J1482" i="1"/>
  <c r="J1483" i="1"/>
  <c r="J1485" i="1"/>
  <c r="J1492" i="1"/>
  <c r="J1494" i="1"/>
  <c r="J1495" i="1"/>
  <c r="J1497" i="1"/>
  <c r="J1503" i="1"/>
  <c r="J1504" i="1"/>
  <c r="J1506" i="1"/>
  <c r="J1507" i="1"/>
  <c r="J1509" i="1"/>
  <c r="J1516" i="1"/>
  <c r="J1518" i="1"/>
  <c r="J1519" i="1"/>
  <c r="J1521" i="1"/>
  <c r="J1528" i="1"/>
  <c r="J1530" i="1"/>
  <c r="J1531" i="1"/>
  <c r="J1533" i="1"/>
  <c r="J1538" i="1"/>
  <c r="J1540" i="1"/>
  <c r="J1542" i="1"/>
  <c r="J1543" i="1"/>
  <c r="J1545" i="1"/>
  <c r="J1552" i="1"/>
  <c r="J1554" i="1"/>
  <c r="J1555" i="1"/>
  <c r="J1557" i="1"/>
  <c r="J1564" i="1"/>
  <c r="J1566" i="1"/>
  <c r="J1567" i="1"/>
  <c r="J1569" i="1"/>
  <c r="J1570" i="1"/>
  <c r="J1576" i="1"/>
  <c r="J1578" i="1"/>
  <c r="J1579" i="1"/>
  <c r="J1581" i="1"/>
  <c r="J1588" i="1"/>
  <c r="J1589" i="1"/>
  <c r="J1590" i="1"/>
  <c r="J1591" i="1"/>
  <c r="J1593" i="1"/>
  <c r="J1600" i="1"/>
  <c r="J1602" i="1"/>
  <c r="J1603" i="1"/>
  <c r="J1605" i="1"/>
  <c r="J1612" i="1"/>
  <c r="J1614" i="1"/>
  <c r="J1615" i="1"/>
  <c r="J1617" i="1"/>
  <c r="J1624" i="1"/>
  <c r="J1626" i="1"/>
  <c r="J1627" i="1"/>
  <c r="J1629" i="1"/>
  <c r="J1636" i="1"/>
  <c r="J1638" i="1"/>
  <c r="J1639" i="1"/>
  <c r="J1641" i="1"/>
  <c r="J1648" i="1"/>
  <c r="J1650" i="1"/>
  <c r="J1651" i="1"/>
  <c r="J1653" i="1"/>
  <c r="J1654" i="1"/>
  <c r="J1660" i="1"/>
  <c r="J1662" i="1"/>
  <c r="J1663" i="1"/>
  <c r="J1665" i="1"/>
  <c r="J1672" i="1"/>
  <c r="J1674" i="1"/>
  <c r="J1675" i="1"/>
  <c r="J1677" i="1"/>
  <c r="J1684" i="1"/>
  <c r="J1686" i="1"/>
  <c r="J1687" i="1"/>
  <c r="J1689" i="1"/>
  <c r="J1696" i="1"/>
  <c r="J1698" i="1"/>
  <c r="J1699" i="1"/>
  <c r="J1701" i="1"/>
  <c r="J1708" i="1"/>
  <c r="J1710" i="1"/>
  <c r="J1711" i="1"/>
  <c r="J1713" i="1"/>
  <c r="J1720" i="1"/>
  <c r="J1722" i="1"/>
  <c r="J1723" i="1"/>
  <c r="J1725" i="1"/>
  <c r="J1728" i="1"/>
  <c r="J1732" i="1"/>
  <c r="J1734" i="1"/>
  <c r="J1735" i="1"/>
  <c r="J1737" i="1"/>
  <c r="J1738" i="1"/>
  <c r="J1744" i="1"/>
  <c r="J1745" i="1"/>
  <c r="J1747" i="1"/>
  <c r="J1749" i="1"/>
  <c r="J1754" i="1"/>
  <c r="J1755" i="1"/>
  <c r="J1756" i="1"/>
  <c r="J1758" i="1"/>
  <c r="J1759" i="1"/>
  <c r="J1761" i="1"/>
  <c r="J1762" i="1"/>
  <c r="J1768" i="1"/>
  <c r="J1771" i="1"/>
  <c r="J1773" i="1"/>
  <c r="J1780" i="1"/>
  <c r="J1782" i="1"/>
  <c r="J1783" i="1"/>
  <c r="J1785" i="1"/>
  <c r="J1792" i="1"/>
  <c r="J1795" i="1"/>
  <c r="J1797" i="1"/>
  <c r="J1802" i="1"/>
  <c r="J1804" i="1"/>
  <c r="J1806" i="1"/>
  <c r="J1807" i="1"/>
  <c r="J1809" i="1"/>
  <c r="J1815" i="1"/>
  <c r="J1816" i="1"/>
  <c r="J1819" i="1"/>
  <c r="J1821" i="1"/>
  <c r="J1822" i="1"/>
  <c r="J1828" i="1"/>
  <c r="J1830" i="1"/>
  <c r="J1833" i="1"/>
  <c r="J1840" i="1"/>
  <c r="J1842" i="1"/>
  <c r="J1843" i="1"/>
  <c r="J1845" i="1"/>
  <c r="J1852" i="1"/>
  <c r="J1857" i="1"/>
  <c r="J1858" i="1"/>
  <c r="J1862" i="1"/>
  <c r="J1864" i="1"/>
  <c r="J1866" i="1"/>
  <c r="J1869" i="1"/>
  <c r="J1876" i="1"/>
  <c r="J1878" i="1"/>
  <c r="J1879" i="1"/>
  <c r="J1881" i="1"/>
  <c r="J1888" i="1"/>
  <c r="J1890" i="1"/>
  <c r="J1891" i="1"/>
  <c r="J1893" i="1"/>
  <c r="J1900" i="1"/>
  <c r="J1902" i="1"/>
  <c r="J1905" i="1"/>
  <c r="J1912" i="1"/>
  <c r="J1914" i="1"/>
  <c r="J1915" i="1"/>
  <c r="J1917" i="1"/>
  <c r="J1918" i="1"/>
  <c r="J1924" i="1"/>
  <c r="J1926" i="1"/>
  <c r="J1927" i="1"/>
  <c r="J1929" i="1"/>
  <c r="J1936" i="1"/>
  <c r="J1938" i="1"/>
  <c r="J1941" i="1"/>
  <c r="J1948" i="1"/>
  <c r="J1950" i="1"/>
  <c r="J1951" i="1"/>
  <c r="J1953" i="1"/>
  <c r="J1956" i="1"/>
  <c r="J1960" i="1"/>
  <c r="J1962" i="1"/>
  <c r="J1963" i="1"/>
  <c r="J1965" i="1"/>
  <c r="J1970" i="1"/>
  <c r="J1972" i="1"/>
  <c r="J1974" i="1"/>
  <c r="J1975" i="1"/>
  <c r="J1977" i="1"/>
  <c r="J1980" i="1"/>
  <c r="J1984" i="1"/>
  <c r="J1986" i="1"/>
  <c r="J1987" i="1"/>
  <c r="J1989" i="1"/>
  <c r="J1996" i="1"/>
  <c r="J1998" i="1"/>
  <c r="J2001" i="1"/>
  <c r="J2002" i="1"/>
  <c r="J2008" i="1"/>
  <c r="J2010" i="1"/>
  <c r="J2011" i="1"/>
  <c r="J2013" i="1"/>
  <c r="J2020" i="1"/>
  <c r="J2025" i="1"/>
  <c r="J2032" i="1"/>
  <c r="J2034" i="1"/>
  <c r="J2035" i="1"/>
  <c r="J2037" i="1"/>
  <c r="J2044" i="1"/>
  <c r="J2046" i="1"/>
  <c r="J2049" i="1"/>
  <c r="J2056" i="1"/>
  <c r="J2058" i="1"/>
  <c r="J2061" i="1"/>
  <c r="J2070" i="1"/>
  <c r="J2071" i="1"/>
  <c r="J2073" i="1"/>
  <c r="J2076" i="1"/>
  <c r="J2080" i="1"/>
  <c r="J2085" i="1"/>
  <c r="J2092" i="1"/>
  <c r="J2094" i="1"/>
  <c r="J2097" i="1"/>
  <c r="J2104" i="1"/>
  <c r="J2107" i="1"/>
  <c r="J2109" i="1"/>
  <c r="J2114" i="1"/>
  <c r="J2116" i="1"/>
  <c r="J2118" i="1"/>
  <c r="J2119" i="1"/>
  <c r="J2121" i="1"/>
  <c r="J2127" i="1"/>
  <c r="J2128" i="1"/>
  <c r="J2133" i="1"/>
  <c r="J2142" i="1"/>
  <c r="J2143" i="1"/>
  <c r="J2145" i="1"/>
  <c r="J2152" i="1"/>
  <c r="J2154" i="1"/>
  <c r="J2155" i="1"/>
  <c r="J2157" i="1"/>
  <c r="J2164" i="1"/>
  <c r="J2166" i="1"/>
  <c r="J2167" i="1"/>
  <c r="J2169" i="1"/>
  <c r="J2176" i="1"/>
  <c r="J2178" i="1"/>
  <c r="J2181" i="1"/>
  <c r="J2191" i="1"/>
  <c r="J2193" i="1"/>
  <c r="J2200" i="1"/>
  <c r="J2203" i="1"/>
  <c r="J2205" i="1"/>
  <c r="J2206" i="1"/>
  <c r="J2214" i="1"/>
  <c r="J2217" i="1"/>
  <c r="J2224" i="1"/>
  <c r="J2226" i="1"/>
  <c r="J2229" i="1"/>
  <c r="J2236" i="1"/>
  <c r="J2239" i="1"/>
  <c r="J2241" i="1"/>
  <c r="J2248" i="1"/>
  <c r="J2251" i="1"/>
  <c r="J2253" i="1"/>
  <c r="J2260" i="1"/>
  <c r="J2262" i="1"/>
  <c r="J2265" i="1"/>
  <c r="J2274" i="1"/>
  <c r="J2275" i="1"/>
  <c r="J2277" i="1"/>
  <c r="J2284" i="1"/>
  <c r="J2287" i="1"/>
  <c r="J2289" i="1"/>
  <c r="J2301" i="1"/>
  <c r="J2310" i="1"/>
  <c r="J2311" i="1"/>
  <c r="J2313" i="1"/>
  <c r="J2320" i="1"/>
  <c r="J2322" i="1"/>
  <c r="J2323" i="1"/>
  <c r="J2325" i="1"/>
  <c r="J2332" i="1"/>
  <c r="J2335" i="1"/>
  <c r="J2337" i="1"/>
  <c r="J2346" i="1"/>
  <c r="J2349" i="1"/>
  <c r="J2356" i="1"/>
  <c r="J2358" i="1"/>
  <c r="J2361" i="1"/>
  <c r="J2362" i="1"/>
  <c r="J2368" i="1"/>
  <c r="J2371" i="1"/>
  <c r="J2373" i="1"/>
  <c r="J2380" i="1"/>
  <c r="J2382" i="1"/>
  <c r="J2383" i="1"/>
  <c r="J2385" i="1"/>
  <c r="J2397" i="1"/>
  <c r="J2404" i="1"/>
  <c r="J2407" i="1"/>
  <c r="J2409" i="1"/>
  <c r="J2418" i="1"/>
  <c r="J2419" i="1"/>
  <c r="J2421" i="1"/>
  <c r="J2428" i="1"/>
  <c r="J2431" i="1"/>
  <c r="J2433" i="1"/>
  <c r="J2442" i="1"/>
  <c r="J2445" i="1"/>
  <c r="J2454" i="1"/>
  <c r="J2455" i="1"/>
  <c r="J2457" i="1"/>
  <c r="J2464" i="1"/>
  <c r="J2467" i="1"/>
  <c r="J2469" i="1"/>
  <c r="J2476" i="1"/>
  <c r="J2481" i="1"/>
  <c r="J2488" i="1"/>
  <c r="J2491" i="1"/>
  <c r="J2493" i="1"/>
  <c r="J2505" i="1"/>
  <c r="J2512" i="1"/>
  <c r="J2514" i="1"/>
  <c r="J2517" i="1"/>
  <c r="J2527" i="1"/>
  <c r="J2529" i="1"/>
  <c r="J2541" i="1"/>
  <c r="J2553" i="1"/>
  <c r="J2560" i="1"/>
  <c r="J2562" i="1"/>
  <c r="J2563" i="1"/>
  <c r="J2565" i="1"/>
  <c r="J2572" i="1"/>
  <c r="J2575" i="1"/>
  <c r="J2577" i="1"/>
  <c r="J2587" i="1"/>
  <c r="J2589" i="1"/>
  <c r="J2601" i="1"/>
  <c r="J2611" i="1"/>
  <c r="J2613" i="1"/>
  <c r="J2620" i="1"/>
  <c r="J2625" i="1"/>
  <c r="J2632" i="1"/>
  <c r="J2637" i="1"/>
  <c r="J2644" i="1"/>
  <c r="J2647" i="1"/>
  <c r="J2649" i="1"/>
  <c r="J2658" i="1"/>
  <c r="J2661" i="1"/>
  <c r="J2668" i="1"/>
  <c r="J2673" i="1"/>
  <c r="J2682" i="1"/>
  <c r="J2683" i="1"/>
  <c r="J2685" i="1"/>
  <c r="J2695" i="1"/>
  <c r="J269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/>
  <c r="V9" i="1" a="1"/>
  <c r="V9" i="1" s="1"/>
  <c r="V10" i="1" a="1"/>
  <c r="V10" i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/>
  <c r="V17" i="1" a="1"/>
  <c r="V17" i="1" s="1"/>
  <c r="V18" i="1" a="1"/>
  <c r="V18" i="1" s="1"/>
  <c r="V19" i="1" a="1"/>
  <c r="V19" i="1"/>
  <c r="V20" i="1" a="1"/>
  <c r="V20" i="1" s="1"/>
  <c r="V21" i="1" a="1"/>
  <c r="V21" i="1" s="1"/>
  <c r="V22" i="1" a="1"/>
  <c r="V22" i="1"/>
  <c r="V23" i="1" a="1"/>
  <c r="V23" i="1" s="1"/>
  <c r="V24" i="1" a="1"/>
  <c r="V24" i="1" s="1"/>
  <c r="V25" i="1" a="1"/>
  <c r="V25" i="1" s="1"/>
  <c r="V26" i="1" a="1"/>
  <c r="V26" i="1"/>
  <c r="V27" i="1" a="1"/>
  <c r="V27" i="1" s="1"/>
  <c r="V28" i="1" a="1"/>
  <c r="V28" i="1"/>
  <c r="V29" i="1" a="1"/>
  <c r="V29" i="1"/>
  <c r="V30" i="1" a="1"/>
  <c r="V30" i="1" s="1"/>
  <c r="V31" i="1" a="1"/>
  <c r="V31" i="1" s="1"/>
  <c r="V32" i="1" a="1"/>
  <c r="V32" i="1" s="1"/>
  <c r="V33" i="1" a="1"/>
  <c r="V33" i="1" s="1"/>
  <c r="V34" i="1" a="1"/>
  <c r="V34" i="1"/>
  <c r="V35" i="1" a="1"/>
  <c r="V35" i="1" s="1"/>
  <c r="V36" i="1" a="1"/>
  <c r="V36" i="1" s="1"/>
  <c r="V37" i="1" a="1"/>
  <c r="V37" i="1" s="1"/>
  <c r="V38" i="1" a="1"/>
  <c r="V38" i="1"/>
  <c r="V39" i="1" a="1"/>
  <c r="V39" i="1" s="1"/>
  <c r="V40" i="1" a="1"/>
  <c r="V40" i="1" s="1"/>
  <c r="V41" i="1" a="1"/>
  <c r="V41" i="1"/>
  <c r="V42" i="1" a="1"/>
  <c r="V42" i="1" s="1"/>
  <c r="V43" i="1" a="1"/>
  <c r="V43" i="1" s="1"/>
  <c r="V44" i="1" a="1"/>
  <c r="V44" i="1"/>
  <c r="V45" i="1" a="1"/>
  <c r="V45" i="1" s="1"/>
  <c r="V46" i="1" a="1"/>
  <c r="V46" i="1"/>
  <c r="V47" i="1" a="1"/>
  <c r="V47" i="1"/>
  <c r="V48" i="1" a="1"/>
  <c r="V48" i="1" s="1"/>
  <c r="V49" i="1" a="1"/>
  <c r="V49" i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/>
  <c r="V59" i="1" a="1"/>
  <c r="V59" i="1" s="1"/>
  <c r="V60" i="1" a="1"/>
  <c r="V60" i="1" s="1"/>
  <c r="V61" i="1" a="1"/>
  <c r="V61" i="1" s="1"/>
  <c r="V62" i="1" a="1"/>
  <c r="V62" i="1"/>
  <c r="V63" i="1" a="1"/>
  <c r="V63" i="1" s="1"/>
  <c r="V64" i="1" a="1"/>
  <c r="V64" i="1" s="1"/>
  <c r="V65" i="1" a="1"/>
  <c r="V65" i="1" s="1"/>
  <c r="V66" i="1" a="1"/>
  <c r="V66" i="1" s="1"/>
  <c r="V67" i="1" a="1"/>
  <c r="V67" i="1"/>
  <c r="V68" i="1" a="1"/>
  <c r="V68" i="1" s="1"/>
  <c r="V69" i="1" a="1"/>
  <c r="V69" i="1" s="1"/>
  <c r="V70" i="1" a="1"/>
  <c r="V70" i="1"/>
  <c r="V71" i="1" a="1"/>
  <c r="V71" i="1"/>
  <c r="V72" i="1" a="1"/>
  <c r="V72" i="1" s="1"/>
  <c r="V73" i="1" a="1"/>
  <c r="V73" i="1" s="1"/>
  <c r="V74" i="1" a="1"/>
  <c r="V74" i="1"/>
  <c r="V75" i="1" a="1"/>
  <c r="V75" i="1" s="1"/>
  <c r="V76" i="1" a="1"/>
  <c r="V76" i="1" s="1"/>
  <c r="V77" i="1" a="1"/>
  <c r="V77" i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/>
  <c r="V99" i="1" a="1"/>
  <c r="V99" i="1" s="1"/>
  <c r="V100" i="1" a="1"/>
  <c r="V100" i="1" s="1"/>
  <c r="V101" i="1" a="1"/>
  <c r="V101" i="1"/>
  <c r="V102" i="1" a="1"/>
  <c r="V102" i="1" s="1"/>
  <c r="V103" i="1" a="1"/>
  <c r="V103" i="1"/>
  <c r="V104" i="1" a="1"/>
  <c r="V104" i="1" s="1"/>
  <c r="V105" i="1" a="1"/>
  <c r="V105" i="1"/>
  <c r="V106" i="1" a="1"/>
  <c r="V106" i="1" s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/>
  <c r="V130" i="1" a="1"/>
  <c r="V130" i="1" s="1"/>
  <c r="V131" i="1" a="1"/>
  <c r="V131" i="1" s="1"/>
  <c r="V132" i="1" a="1"/>
  <c r="V132" i="1" s="1"/>
  <c r="V133" i="1" a="1"/>
  <c r="V133" i="1" s="1"/>
  <c r="V134" i="1" a="1"/>
  <c r="V134" i="1"/>
  <c r="V135" i="1" a="1"/>
  <c r="V135" i="1" s="1"/>
  <c r="V136" i="1" a="1"/>
  <c r="V136" i="1"/>
  <c r="V137" i="1" a="1"/>
  <c r="V137" i="1" s="1"/>
  <c r="V138" i="1" a="1"/>
  <c r="V138" i="1" s="1"/>
  <c r="V139" i="1" a="1"/>
  <c r="V139" i="1"/>
  <c r="V140" i="1" a="1"/>
  <c r="V140" i="1" s="1"/>
  <c r="V141" i="1" a="1"/>
  <c r="V141" i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/>
  <c r="V152" i="1" a="1"/>
  <c r="V152" i="1" s="1"/>
  <c r="V153" i="1" a="1"/>
  <c r="V153" i="1" s="1"/>
  <c r="V154" i="1" a="1"/>
  <c r="V154" i="1" s="1"/>
  <c r="V155" i="1" a="1"/>
  <c r="V155" i="1"/>
  <c r="V156" i="1" a="1"/>
  <c r="V156" i="1" s="1"/>
  <c r="V157" i="1" a="1"/>
  <c r="V157" i="1"/>
  <c r="V158" i="1" a="1"/>
  <c r="V158" i="1" s="1"/>
  <c r="V159" i="1" a="1"/>
  <c r="V159" i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/>
  <c r="V178" i="1" a="1"/>
  <c r="V178" i="1" s="1"/>
  <c r="V179" i="1" a="1"/>
  <c r="V179" i="1" s="1"/>
  <c r="V180" i="1" a="1"/>
  <c r="V180" i="1" s="1"/>
  <c r="V181" i="1" a="1"/>
  <c r="V181" i="1"/>
  <c r="V182" i="1" a="1"/>
  <c r="V182" i="1" s="1"/>
  <c r="V183" i="1" a="1"/>
  <c r="V183" i="1" s="1"/>
  <c r="V184" i="1" a="1"/>
  <c r="V184" i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/>
  <c r="V191" i="1" a="1"/>
  <c r="V191" i="1" s="1"/>
  <c r="V192" i="1" a="1"/>
  <c r="V192" i="1" s="1"/>
  <c r="V193" i="1" a="1"/>
  <c r="V193" i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/>
  <c r="V220" i="1" a="1"/>
  <c r="V220" i="1" s="1"/>
  <c r="V221" i="1" a="1"/>
  <c r="V221" i="1"/>
  <c r="V222" i="1" a="1"/>
  <c r="V222" i="1" s="1"/>
  <c r="V223" i="1" a="1"/>
  <c r="V223" i="1"/>
  <c r="V224" i="1" a="1"/>
  <c r="V224" i="1" s="1"/>
  <c r="V225" i="1" a="1"/>
  <c r="V225" i="1" s="1"/>
  <c r="V226" i="1" a="1"/>
  <c r="V226" i="1"/>
  <c r="V227" i="1" a="1"/>
  <c r="V227" i="1" s="1"/>
  <c r="V228" i="1" a="1"/>
  <c r="V228" i="1" s="1"/>
  <c r="V229" i="1" a="1"/>
  <c r="V229" i="1"/>
  <c r="V230" i="1" a="1"/>
  <c r="V230" i="1" s="1"/>
  <c r="V231" i="1" a="1"/>
  <c r="V231" i="1" s="1"/>
  <c r="V232" i="1" a="1"/>
  <c r="V232" i="1" s="1"/>
  <c r="V233" i="1" a="1"/>
  <c r="V233" i="1"/>
  <c r="V234" i="1" a="1"/>
  <c r="V234" i="1" s="1"/>
  <c r="V235" i="1" a="1"/>
  <c r="V235" i="1" s="1"/>
  <c r="V236" i="1" a="1"/>
  <c r="V236" i="1"/>
  <c r="V237" i="1" a="1"/>
  <c r="V237" i="1" s="1"/>
  <c r="V238" i="1" a="1"/>
  <c r="V238" i="1" s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/>
  <c r="V245" i="1" a="1"/>
  <c r="V245" i="1"/>
  <c r="V246" i="1" a="1"/>
  <c r="V246" i="1" s="1"/>
  <c r="V247" i="1" a="1"/>
  <c r="V247" i="1"/>
  <c r="V248" i="1" a="1"/>
  <c r="V248" i="1" s="1"/>
  <c r="V249" i="1" a="1"/>
  <c r="V249" i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/>
  <c r="V256" i="1" a="1"/>
  <c r="V256" i="1" s="1"/>
  <c r="V257" i="1" a="1"/>
  <c r="V257" i="1" s="1"/>
  <c r="V258" i="1" a="1"/>
  <c r="V258" i="1" s="1"/>
  <c r="V259" i="1" a="1"/>
  <c r="V259" i="1" s="1"/>
  <c r="V260" i="1" a="1"/>
  <c r="V260" i="1"/>
  <c r="V261" i="1" a="1"/>
  <c r="V261" i="1" s="1"/>
  <c r="V262" i="1" a="1"/>
  <c r="V262" i="1"/>
  <c r="V263" i="1" a="1"/>
  <c r="V263" i="1"/>
  <c r="V264" i="1" a="1"/>
  <c r="V264" i="1" s="1"/>
  <c r="V265" i="1" a="1"/>
  <c r="V265" i="1"/>
  <c r="V266" i="1" a="1"/>
  <c r="V266" i="1" s="1"/>
  <c r="V267" i="1" a="1"/>
  <c r="V267" i="1" s="1"/>
  <c r="V268" i="1" a="1"/>
  <c r="V268" i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/>
  <c r="V276" i="1" a="1"/>
  <c r="V276" i="1" s="1"/>
  <c r="V277" i="1" a="1"/>
  <c r="V277" i="1" s="1"/>
  <c r="V278" i="1" a="1"/>
  <c r="V278" i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/>
  <c r="V300" i="1" a="1"/>
  <c r="V300" i="1" s="1"/>
  <c r="V301" i="1" a="1"/>
  <c r="V301" i="1" s="1"/>
  <c r="V302" i="1" a="1"/>
  <c r="V302" i="1"/>
  <c r="V303" i="1" a="1"/>
  <c r="V303" i="1" s="1"/>
  <c r="V304" i="1" a="1"/>
  <c r="V304" i="1"/>
  <c r="V305" i="1" a="1"/>
  <c r="V305" i="1" s="1"/>
  <c r="V306" i="1" a="1"/>
  <c r="V306" i="1" s="1"/>
  <c r="V307" i="1" a="1"/>
  <c r="V307" i="1" s="1"/>
  <c r="V308" i="1" a="1"/>
  <c r="V308" i="1"/>
  <c r="V309" i="1" a="1"/>
  <c r="V309" i="1"/>
  <c r="V310" i="1" a="1"/>
  <c r="V310" i="1" s="1"/>
  <c r="V311" i="1" a="1"/>
  <c r="V311" i="1" s="1"/>
  <c r="V312" i="1" a="1"/>
  <c r="V312" i="1" s="1"/>
  <c r="V313" i="1" a="1"/>
  <c r="V313" i="1" s="1"/>
  <c r="V314" i="1" a="1"/>
  <c r="V314" i="1"/>
  <c r="V315" i="1" a="1"/>
  <c r="V315" i="1" s="1"/>
  <c r="V316" i="1" a="1"/>
  <c r="V316" i="1"/>
  <c r="V317" i="1" a="1"/>
  <c r="V317" i="1" s="1"/>
  <c r="V318" i="1" a="1"/>
  <c r="V318" i="1" s="1"/>
  <c r="V319" i="1" a="1"/>
  <c r="V319" i="1" s="1"/>
  <c r="V320" i="1" a="1"/>
  <c r="V320" i="1" s="1"/>
  <c r="V321" i="1" a="1"/>
  <c r="V321" i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 s="1"/>
  <c r="V349" i="1" a="1"/>
  <c r="V349" i="1" s="1"/>
  <c r="V350" i="1" a="1"/>
  <c r="V350" i="1"/>
  <c r="V351" i="1" a="1"/>
  <c r="V351" i="1" s="1"/>
  <c r="V352" i="1" a="1"/>
  <c r="V352" i="1" s="1"/>
  <c r="V353" i="1" a="1"/>
  <c r="V353" i="1"/>
  <c r="V354" i="1" a="1"/>
  <c r="V354" i="1" s="1"/>
  <c r="V355" i="1" a="1"/>
  <c r="V355" i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/>
  <c r="V399" i="1" a="1"/>
  <c r="V399" i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/>
  <c r="V408" i="1" a="1"/>
  <c r="V408" i="1" s="1"/>
  <c r="V409" i="1" a="1"/>
  <c r="V409" i="1" s="1"/>
  <c r="V410" i="1" a="1"/>
  <c r="V410" i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 s="1"/>
  <c r="V419" i="1" a="1"/>
  <c r="V419" i="1"/>
  <c r="V420" i="1" a="1"/>
  <c r="V420" i="1" s="1"/>
  <c r="V421" i="1" a="1"/>
  <c r="V421" i="1" s="1"/>
  <c r="V422" i="1" a="1"/>
  <c r="V422" i="1"/>
  <c r="V423" i="1" a="1"/>
  <c r="V423" i="1" s="1"/>
  <c r="V424" i="1" a="1"/>
  <c r="V424" i="1"/>
  <c r="V425" i="1" a="1"/>
  <c r="V425" i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/>
  <c r="V438" i="1" a="1"/>
  <c r="V438" i="1" s="1"/>
  <c r="V439" i="1" a="1"/>
  <c r="V439" i="1" s="1"/>
  <c r="V440" i="1" a="1"/>
  <c r="V440" i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/>
  <c r="V456" i="1" a="1"/>
  <c r="V456" i="1" s="1"/>
  <c r="V457" i="1" a="1"/>
  <c r="V457" i="1"/>
  <c r="V458" i="1" a="1"/>
  <c r="V458" i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/>
  <c r="V482" i="1" a="1"/>
  <c r="V482" i="1" s="1"/>
  <c r="V483" i="1" a="1"/>
  <c r="V483" i="1"/>
  <c r="V484" i="1" a="1"/>
  <c r="V484" i="1"/>
  <c r="V485" i="1" a="1"/>
  <c r="V485" i="1" s="1"/>
  <c r="V486" i="1" a="1"/>
  <c r="V486" i="1" s="1"/>
  <c r="V487" i="1" a="1"/>
  <c r="V487" i="1" s="1"/>
  <c r="V488" i="1" a="1"/>
  <c r="V488" i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/>
  <c r="V496" i="1" a="1"/>
  <c r="V496" i="1" s="1"/>
  <c r="V497" i="1" a="1"/>
  <c r="V497" i="1"/>
  <c r="V498" i="1" a="1"/>
  <c r="V498" i="1" s="1"/>
  <c r="V499" i="1" a="1"/>
  <c r="V499" i="1" s="1"/>
  <c r="V500" i="1" a="1"/>
  <c r="V500" i="1" s="1"/>
  <c r="V501" i="1" a="1"/>
  <c r="V501" i="1" s="1"/>
  <c r="V502" i="1" a="1"/>
  <c r="V502" i="1"/>
  <c r="V503" i="1" a="1"/>
  <c r="V503" i="1" s="1"/>
  <c r="V504" i="1" a="1"/>
  <c r="V504" i="1" s="1"/>
  <c r="V505" i="1" a="1"/>
  <c r="V505" i="1" s="1"/>
  <c r="V506" i="1" a="1"/>
  <c r="V506" i="1" s="1"/>
  <c r="V507" i="1" a="1"/>
  <c r="V507" i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/>
  <c r="V525" i="1" a="1"/>
  <c r="V525" i="1" s="1"/>
  <c r="V526" i="1" a="1"/>
  <c r="V526" i="1" s="1"/>
  <c r="V527" i="1" a="1"/>
  <c r="V527" i="1" s="1"/>
  <c r="V528" i="1" a="1"/>
  <c r="V528" i="1" s="1"/>
  <c r="V529" i="1" a="1"/>
  <c r="V529" i="1"/>
  <c r="V530" i="1" a="1"/>
  <c r="V530" i="1" s="1"/>
  <c r="V531" i="1" a="1"/>
  <c r="V531" i="1" s="1"/>
  <c r="V532" i="1" a="1"/>
  <c r="V532" i="1" s="1"/>
  <c r="V533" i="1" a="1"/>
  <c r="V533" i="1"/>
  <c r="V534" i="1" a="1"/>
  <c r="V534" i="1" s="1"/>
  <c r="V535" i="1" a="1"/>
  <c r="V535" i="1" s="1"/>
  <c r="V536" i="1" a="1"/>
  <c r="V536" i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/>
  <c r="V543" i="1" a="1"/>
  <c r="V543" i="1" s="1"/>
  <c r="V544" i="1" a="1"/>
  <c r="V544" i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/>
  <c r="V566" i="1" a="1"/>
  <c r="V566" i="1" s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/>
  <c r="V573" i="1" a="1"/>
  <c r="V573" i="1" s="1"/>
  <c r="V574" i="1" a="1"/>
  <c r="V574" i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/>
  <c r="V581" i="1" a="1"/>
  <c r="V581" i="1" s="1"/>
  <c r="V582" i="1" a="1"/>
  <c r="V582" i="1" s="1"/>
  <c r="V583" i="1" a="1"/>
  <c r="V583" i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/>
  <c r="V602" i="1" a="1"/>
  <c r="V602" i="1" s="1"/>
  <c r="V603" i="1" a="1"/>
  <c r="V603" i="1" s="1"/>
  <c r="V604" i="1" a="1"/>
  <c r="V604" i="1" s="1"/>
  <c r="V605" i="1" a="1"/>
  <c r="V605" i="1"/>
  <c r="V606" i="1" a="1"/>
  <c r="V606" i="1" s="1"/>
  <c r="V607" i="1" a="1"/>
  <c r="V607" i="1" s="1"/>
  <c r="V608" i="1" a="1"/>
  <c r="V608" i="1"/>
  <c r="V609" i="1" a="1"/>
  <c r="V609" i="1" s="1"/>
  <c r="V610" i="1" a="1"/>
  <c r="V610" i="1"/>
  <c r="V611" i="1" a="1"/>
  <c r="V611" i="1" s="1"/>
  <c r="V612" i="1" a="1"/>
  <c r="V612" i="1" s="1"/>
  <c r="V613" i="1" a="1"/>
  <c r="V613" i="1" s="1"/>
  <c r="V614" i="1" a="1"/>
  <c r="V614" i="1"/>
  <c r="V615" i="1" a="1"/>
  <c r="V615" i="1" s="1"/>
  <c r="V616" i="1" a="1"/>
  <c r="V616" i="1"/>
  <c r="V617" i="1" a="1"/>
  <c r="V617" i="1" s="1"/>
  <c r="V618" i="1" a="1"/>
  <c r="V618" i="1" s="1"/>
  <c r="V619" i="1" a="1"/>
  <c r="V619" i="1"/>
  <c r="V620" i="1" a="1"/>
  <c r="V620" i="1" s="1"/>
  <c r="V621" i="1" a="1"/>
  <c r="V621" i="1" s="1"/>
  <c r="V622" i="1" a="1"/>
  <c r="V622" i="1" s="1"/>
  <c r="V623" i="1" a="1"/>
  <c r="V623" i="1"/>
  <c r="V624" i="1" a="1"/>
  <c r="V624" i="1" s="1"/>
  <c r="V625" i="1" a="1"/>
  <c r="V625" i="1"/>
  <c r="V626" i="1" a="1"/>
  <c r="V626" i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/>
  <c r="V633" i="1" a="1"/>
  <c r="V633" i="1" s="1"/>
  <c r="V634" i="1" a="1"/>
  <c r="V634" i="1"/>
  <c r="V635" i="1" a="1"/>
  <c r="V635" i="1" s="1"/>
  <c r="V636" i="1" a="1"/>
  <c r="V636" i="1" s="1"/>
  <c r="V637" i="1" a="1"/>
  <c r="V637" i="1"/>
  <c r="V638" i="1" a="1"/>
  <c r="V638" i="1" s="1"/>
  <c r="V639" i="1" a="1"/>
  <c r="V639" i="1" s="1"/>
  <c r="V640" i="1" a="1"/>
  <c r="V640" i="1" s="1"/>
  <c r="V641" i="1" a="1"/>
  <c r="V641" i="1"/>
  <c r="V642" i="1" a="1"/>
  <c r="V642" i="1" s="1"/>
  <c r="V643" i="1" a="1"/>
  <c r="V643" i="1"/>
  <c r="V644" i="1" a="1"/>
  <c r="V644" i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/>
  <c r="V654" i="1" a="1"/>
  <c r="V654" i="1" s="1"/>
  <c r="V655" i="1" a="1"/>
  <c r="V655" i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/>
  <c r="V696" i="1" a="1"/>
  <c r="V696" i="1" s="1"/>
  <c r="V697" i="1" a="1"/>
  <c r="V697" i="1" s="1"/>
  <c r="V698" i="1" a="1"/>
  <c r="V698" i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/>
  <c r="V710" i="1" a="1"/>
  <c r="V710" i="1" s="1"/>
  <c r="V711" i="1" a="1"/>
  <c r="V711" i="1" s="1"/>
  <c r="V712" i="1" a="1"/>
  <c r="V712" i="1" s="1"/>
  <c r="V713" i="1" a="1"/>
  <c r="V713" i="1"/>
  <c r="V714" i="1" a="1"/>
  <c r="V714" i="1" s="1"/>
  <c r="V715" i="1" a="1"/>
  <c r="V715" i="1"/>
  <c r="V716" i="1" a="1"/>
  <c r="V716" i="1"/>
  <c r="V717" i="1" a="1"/>
  <c r="V717" i="1" s="1"/>
  <c r="V718" i="1" a="1"/>
  <c r="V718" i="1" s="1"/>
  <c r="V719" i="1" a="1"/>
  <c r="V719" i="1" s="1"/>
  <c r="V720" i="1" a="1"/>
  <c r="V720" i="1" s="1"/>
  <c r="V721" i="1" a="1"/>
  <c r="V721" i="1"/>
  <c r="V722" i="1" a="1"/>
  <c r="V722" i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/>
  <c r="V729" i="1" a="1"/>
  <c r="V729" i="1" s="1"/>
  <c r="V730" i="1" a="1"/>
  <c r="V730" i="1" s="1"/>
  <c r="V731" i="1" a="1"/>
  <c r="V731" i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/>
  <c r="V741" i="1" a="1"/>
  <c r="V741" i="1" s="1"/>
  <c r="V742" i="1" a="1"/>
  <c r="V742" i="1" s="1"/>
  <c r="V743" i="1" a="1"/>
  <c r="V743" i="1" s="1"/>
  <c r="V744" i="1" a="1"/>
  <c r="V744" i="1" s="1"/>
  <c r="V745" i="1" a="1"/>
  <c r="V745" i="1"/>
  <c r="V746" i="1" a="1"/>
  <c r="V746" i="1" s="1"/>
  <c r="V747" i="1" a="1"/>
  <c r="V747" i="1"/>
  <c r="V748" i="1" a="1"/>
  <c r="V748" i="1" s="1"/>
  <c r="V749" i="1" a="1"/>
  <c r="V749" i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/>
  <c r="V767" i="1" a="1"/>
  <c r="V767" i="1" s="1"/>
  <c r="V768" i="1" a="1"/>
  <c r="V768" i="1" s="1"/>
  <c r="V769" i="1" a="1"/>
  <c r="V769" i="1"/>
  <c r="V770" i="1" a="1"/>
  <c r="V770" i="1"/>
  <c r="V771" i="1" a="1"/>
  <c r="V771" i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/>
  <c r="V779" i="1" a="1"/>
  <c r="V779" i="1"/>
  <c r="V780" i="1" a="1"/>
  <c r="V780" i="1" s="1"/>
  <c r="V781" i="1" a="1"/>
  <c r="V781" i="1" s="1"/>
  <c r="V782" i="1" a="1"/>
  <c r="V782" i="1" s="1"/>
  <c r="V783" i="1" a="1"/>
  <c r="V783" i="1"/>
  <c r="V784" i="1" a="1"/>
  <c r="V784" i="1"/>
  <c r="V785" i="1" a="1"/>
  <c r="V785" i="1" s="1"/>
  <c r="V786" i="1" a="1"/>
  <c r="V786" i="1" s="1"/>
  <c r="V787" i="1" a="1"/>
  <c r="V787" i="1" s="1"/>
  <c r="V788" i="1" a="1"/>
  <c r="V788" i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/>
  <c r="V808" i="1" a="1"/>
  <c r="V808" i="1" s="1"/>
  <c r="V809" i="1" a="1"/>
  <c r="V809" i="1"/>
  <c r="V810" i="1" a="1"/>
  <c r="V810" i="1" s="1"/>
  <c r="V811" i="1" a="1"/>
  <c r="V811" i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/>
  <c r="V827" i="1" a="1"/>
  <c r="V827" i="1"/>
  <c r="V828" i="1" a="1"/>
  <c r="V828" i="1" s="1"/>
  <c r="V829" i="1" a="1"/>
  <c r="V829" i="1" s="1"/>
  <c r="V830" i="1" a="1"/>
  <c r="V830" i="1" s="1"/>
  <c r="V831" i="1" a="1"/>
  <c r="V831" i="1" s="1"/>
  <c r="V832" i="1" a="1"/>
  <c r="V832" i="1"/>
  <c r="V833" i="1" a="1"/>
  <c r="V833" i="1" s="1"/>
  <c r="V834" i="1" a="1"/>
  <c r="V834" i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/>
  <c r="V841" i="1" a="1"/>
  <c r="V841" i="1"/>
  <c r="V842" i="1" a="1"/>
  <c r="V842" i="1" s="1"/>
  <c r="V843" i="1" a="1"/>
  <c r="V843" i="1" s="1"/>
  <c r="V844" i="1" a="1"/>
  <c r="V844" i="1"/>
  <c r="V845" i="1" a="1"/>
  <c r="V845" i="1" s="1"/>
  <c r="V846" i="1" a="1"/>
  <c r="V846" i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/>
  <c r="V870" i="1" a="1"/>
  <c r="V870" i="1"/>
  <c r="V871" i="1" a="1"/>
  <c r="V871" i="1" s="1"/>
  <c r="V872" i="1" a="1"/>
  <c r="V872" i="1" s="1"/>
  <c r="V873" i="1" a="1"/>
  <c r="V873" i="1"/>
  <c r="V874" i="1" a="1"/>
  <c r="V874" i="1"/>
  <c r="V875" i="1" a="1"/>
  <c r="V875" i="1" s="1"/>
  <c r="V876" i="1" a="1"/>
  <c r="V876" i="1"/>
  <c r="V877" i="1" a="1"/>
  <c r="V877" i="1"/>
  <c r="V878" i="1" a="1"/>
  <c r="V878" i="1" s="1"/>
  <c r="V879" i="1" a="1"/>
  <c r="V879" i="1"/>
  <c r="V880" i="1" a="1"/>
  <c r="V880" i="1"/>
  <c r="V881" i="1" a="1"/>
  <c r="V881" i="1"/>
  <c r="V882" i="1" a="1"/>
  <c r="V882" i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/>
  <c r="V889" i="1" a="1"/>
  <c r="V889" i="1" s="1"/>
  <c r="V890" i="1" a="1"/>
  <c r="V890" i="1" s="1"/>
  <c r="V891" i="1" a="1"/>
  <c r="V891" i="1" s="1"/>
  <c r="V892" i="1" a="1"/>
  <c r="V892" i="1" s="1"/>
  <c r="V893" i="1" a="1"/>
  <c r="V893" i="1"/>
  <c r="V894" i="1" a="1"/>
  <c r="V894" i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/>
  <c r="V901" i="1" a="1"/>
  <c r="V901" i="1"/>
  <c r="V902" i="1" a="1"/>
  <c r="V902" i="1" s="1"/>
  <c r="V903" i="1" a="1"/>
  <c r="V903" i="1" s="1"/>
  <c r="V904" i="1" a="1"/>
  <c r="V904" i="1"/>
  <c r="V905" i="1" a="1"/>
  <c r="V905" i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/>
  <c r="V913" i="1" a="1"/>
  <c r="V913" i="1"/>
  <c r="V914" i="1" a="1"/>
  <c r="V914" i="1" s="1"/>
  <c r="V915" i="1" a="1"/>
  <c r="V915" i="1" s="1"/>
  <c r="V916" i="1" a="1"/>
  <c r="V916" i="1"/>
  <c r="V917" i="1" a="1"/>
  <c r="V917" i="1" s="1"/>
  <c r="V918" i="1" a="1"/>
  <c r="V918" i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/>
  <c r="V928" i="1" a="1"/>
  <c r="V928" i="1"/>
  <c r="V929" i="1" a="1"/>
  <c r="V929" i="1" s="1"/>
  <c r="V930" i="1" a="1"/>
  <c r="V930" i="1" s="1"/>
  <c r="V931" i="1" a="1"/>
  <c r="V931" i="1"/>
  <c r="V932" i="1" a="1"/>
  <c r="V932" i="1" s="1"/>
  <c r="V933" i="1" a="1"/>
  <c r="V933" i="1" s="1"/>
  <c r="V934" i="1" a="1"/>
  <c r="V934" i="1"/>
  <c r="V935" i="1" a="1"/>
  <c r="V935" i="1" s="1"/>
  <c r="V936" i="1" a="1"/>
  <c r="V936" i="1" s="1"/>
  <c r="V937" i="1" a="1"/>
  <c r="V937" i="1"/>
  <c r="V938" i="1" a="1"/>
  <c r="V938" i="1" s="1"/>
  <c r="V939" i="1" a="1"/>
  <c r="V939" i="1" s="1"/>
  <c r="V940" i="1" a="1"/>
  <c r="V940" i="1"/>
  <c r="V941" i="1" a="1"/>
  <c r="V941" i="1" s="1"/>
  <c r="V942" i="1" a="1"/>
  <c r="V942" i="1"/>
  <c r="V943" i="1" a="1"/>
  <c r="V943" i="1"/>
  <c r="V944" i="1" a="1"/>
  <c r="V944" i="1" s="1"/>
  <c r="V945" i="1" a="1"/>
  <c r="V945" i="1"/>
  <c r="V946" i="1" a="1"/>
  <c r="V946" i="1"/>
  <c r="V947" i="1" a="1"/>
  <c r="V947" i="1" s="1"/>
  <c r="V948" i="1" a="1"/>
  <c r="V948" i="1" s="1"/>
  <c r="V949" i="1" a="1"/>
  <c r="V949" i="1"/>
  <c r="V950" i="1" a="1"/>
  <c r="V950" i="1" s="1"/>
  <c r="V951" i="1" a="1"/>
  <c r="V951" i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/>
  <c r="V959" i="1" a="1"/>
  <c r="V959" i="1" s="1"/>
  <c r="V960" i="1" a="1"/>
  <c r="V960" i="1"/>
  <c r="V961" i="1" a="1"/>
  <c r="V961" i="1"/>
  <c r="V962" i="1" a="1"/>
  <c r="V962" i="1" s="1"/>
  <c r="V963" i="1" a="1"/>
  <c r="V963" i="1" s="1"/>
  <c r="V964" i="1" a="1"/>
  <c r="V964" i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/>
  <c r="V972" i="1" a="1"/>
  <c r="V972" i="1" s="1"/>
  <c r="V973" i="1" a="1"/>
  <c r="V973" i="1"/>
  <c r="V974" i="1" a="1"/>
  <c r="V974" i="1" s="1"/>
  <c r="V975" i="1" a="1"/>
  <c r="V975" i="1" s="1"/>
  <c r="V976" i="1" a="1"/>
  <c r="V976" i="1"/>
  <c r="V977" i="1" a="1"/>
  <c r="V977" i="1" s="1"/>
  <c r="V978" i="1" a="1"/>
  <c r="V978" i="1"/>
  <c r="V979" i="1" a="1"/>
  <c r="V979" i="1" s="1"/>
  <c r="V980" i="1" a="1"/>
  <c r="V980" i="1" s="1"/>
  <c r="V981" i="1" a="1"/>
  <c r="V981" i="1" s="1"/>
  <c r="V982" i="1" a="1"/>
  <c r="V982" i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/>
  <c r="V995" i="1" a="1"/>
  <c r="V995" i="1" s="1"/>
  <c r="V996" i="1" a="1"/>
  <c r="V996" i="1" s="1"/>
  <c r="V997" i="1" a="1"/>
  <c r="V997" i="1"/>
  <c r="V998" i="1" a="1"/>
  <c r="V998" i="1" s="1"/>
  <c r="V999" i="1" a="1"/>
  <c r="V999" i="1"/>
  <c r="V1000" i="1" a="1"/>
  <c r="V1000" i="1"/>
  <c r="V1001" i="1" a="1"/>
  <c r="V1001" i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/>
  <c r="V1007" i="1" a="1"/>
  <c r="V1007" i="1" s="1"/>
  <c r="V1008" i="1" a="1"/>
  <c r="V1008" i="1" s="1"/>
  <c r="V1009" i="1" a="1"/>
  <c r="V1009" i="1"/>
  <c r="V1010" i="1" a="1"/>
  <c r="V1010" i="1" s="1"/>
  <c r="V1011" i="1" a="1"/>
  <c r="V1011" i="1"/>
  <c r="V1012" i="1" a="1"/>
  <c r="V1012" i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/>
  <c r="V1019" i="1" a="1"/>
  <c r="V1019" i="1" s="1"/>
  <c r="V1020" i="1" a="1"/>
  <c r="V1020" i="1" s="1"/>
  <c r="V1021" i="1" a="1"/>
  <c r="V1021" i="1"/>
  <c r="V1022" i="1" a="1"/>
  <c r="V1022" i="1" s="1"/>
  <c r="V1023" i="1" a="1"/>
  <c r="V1023" i="1"/>
  <c r="V1024" i="1" a="1"/>
  <c r="V1024" i="1" s="1"/>
  <c r="V1025" i="1" a="1"/>
  <c r="V1025" i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/>
  <c r="V1037" i="1" a="1"/>
  <c r="V1037" i="1" s="1"/>
  <c r="V1038" i="1" a="1"/>
  <c r="V1038" i="1" s="1"/>
  <c r="V1039" i="1" a="1"/>
  <c r="V1039" i="1"/>
  <c r="V1040" i="1" a="1"/>
  <c r="V1040" i="1" s="1"/>
  <c r="V1041" i="1" a="1"/>
  <c r="V1041" i="1" s="1"/>
  <c r="V1042" i="1" a="1"/>
  <c r="V1042" i="1" s="1"/>
  <c r="V1043" i="1" a="1"/>
  <c r="V1043" i="1"/>
  <c r="V1044" i="1" a="1"/>
  <c r="V1044" i="1" s="1"/>
  <c r="V1045" i="1" a="1"/>
  <c r="V1045" i="1" s="1"/>
  <c r="V1046" i="1" a="1"/>
  <c r="V1046" i="1" s="1"/>
  <c r="V1047" i="1" a="1"/>
  <c r="V1047" i="1"/>
  <c r="V1048" i="1" a="1"/>
  <c r="V1048" i="1" s="1"/>
  <c r="V1049" i="1" a="1"/>
  <c r="V1049" i="1"/>
  <c r="V1050" i="1" a="1"/>
  <c r="V1050" i="1" s="1"/>
  <c r="V1051" i="1" a="1"/>
  <c r="V1051" i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/>
  <c r="V1057" i="1" a="1"/>
  <c r="V1057" i="1"/>
  <c r="V1058" i="1" a="1"/>
  <c r="V1058" i="1" s="1"/>
  <c r="V1059" i="1" a="1"/>
  <c r="V1059" i="1"/>
  <c r="V1060" i="1" a="1"/>
  <c r="V1060" i="1"/>
  <c r="V1061" i="1" a="1"/>
  <c r="V1061" i="1" s="1"/>
  <c r="V1062" i="1" a="1"/>
  <c r="V1062" i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/>
  <c r="V1070" i="1" a="1"/>
  <c r="V1070" i="1" s="1"/>
  <c r="V1071" i="1" a="1"/>
  <c r="V1071" i="1"/>
  <c r="V1072" i="1" a="1"/>
  <c r="V1072" i="1" s="1"/>
  <c r="V1073" i="1" a="1"/>
  <c r="V1073" i="1" s="1"/>
  <c r="V1074" i="1" a="1"/>
  <c r="V1074" i="1"/>
  <c r="V1075" i="1" a="1"/>
  <c r="V1075" i="1"/>
  <c r="V1076" i="1" a="1"/>
  <c r="V1076" i="1" s="1"/>
  <c r="V1077" i="1" a="1"/>
  <c r="V1077" i="1" s="1"/>
  <c r="V1078" i="1" a="1"/>
  <c r="V1078" i="1"/>
  <c r="V1079" i="1" a="1"/>
  <c r="V1079" i="1" s="1"/>
  <c r="V1080" i="1" a="1"/>
  <c r="V1080" i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/>
  <c r="V1087" i="1" a="1"/>
  <c r="V1087" i="1" s="1"/>
  <c r="V1088" i="1" a="1"/>
  <c r="V1088" i="1" s="1"/>
  <c r="V1089" i="1" a="1"/>
  <c r="V1089" i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/>
  <c r="V1115" i="1" a="1"/>
  <c r="V1115" i="1" s="1"/>
  <c r="V1116" i="1" a="1"/>
  <c r="V1116" i="1" s="1"/>
  <c r="V1117" i="1" a="1"/>
  <c r="V1117" i="1" s="1"/>
  <c r="V1118" i="1" a="1"/>
  <c r="V1118" i="1"/>
  <c r="V1119" i="1" a="1"/>
  <c r="V1119" i="1" s="1"/>
  <c r="V1120" i="1" a="1"/>
  <c r="V1120" i="1" s="1"/>
  <c r="V1121" i="1" a="1"/>
  <c r="V1121" i="1"/>
  <c r="V1122" i="1" a="1"/>
  <c r="V1122" i="1" s="1"/>
  <c r="V1123" i="1" a="1"/>
  <c r="V1123" i="1" s="1"/>
  <c r="V1124" i="1" a="1"/>
  <c r="V1124" i="1"/>
  <c r="V1125" i="1" a="1"/>
  <c r="V1125" i="1" s="1"/>
  <c r="V1126" i="1" a="1"/>
  <c r="V1126" i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/>
  <c r="V1149" i="1" a="1"/>
  <c r="V1149" i="1" s="1"/>
  <c r="V1150" i="1" a="1"/>
  <c r="V1150" i="1"/>
  <c r="V1151" i="1" a="1"/>
  <c r="V1151" i="1" s="1"/>
  <c r="V1152" i="1" a="1"/>
  <c r="V1152" i="1" s="1"/>
  <c r="V1153" i="1" a="1"/>
  <c r="V1153" i="1" s="1"/>
  <c r="V1154" i="1" a="1"/>
  <c r="V1154" i="1"/>
  <c r="V1155" i="1" a="1"/>
  <c r="V1155" i="1" s="1"/>
  <c r="V1156" i="1" a="1"/>
  <c r="V1156" i="1" s="1"/>
  <c r="V1157" i="1" a="1"/>
  <c r="V1157" i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/>
  <c r="V1167" i="1" a="1"/>
  <c r="V1167" i="1" s="1"/>
  <c r="V1168" i="1" a="1"/>
  <c r="V1168" i="1" s="1"/>
  <c r="V1169" i="1" a="1"/>
  <c r="V1169" i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/>
  <c r="V1197" i="1" a="1"/>
  <c r="V1197" i="1" s="1"/>
  <c r="V1198" i="1" a="1"/>
  <c r="V1198" i="1"/>
  <c r="V1199" i="1" a="1"/>
  <c r="V1199" i="1" s="1"/>
  <c r="V1200" i="1" a="1"/>
  <c r="V1200" i="1"/>
  <c r="V1201" i="1" a="1"/>
  <c r="V1201" i="1" s="1"/>
  <c r="V1202" i="1" a="1"/>
  <c r="V1202" i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/>
  <c r="V1213" i="1" a="1"/>
  <c r="V1213" i="1" s="1"/>
  <c r="V1214" i="1" a="1"/>
  <c r="V1214" i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/>
  <c r="V1223" i="1" a="1"/>
  <c r="V1223" i="1" s="1"/>
  <c r="V1224" i="1" a="1"/>
  <c r="V1224" i="1" s="1"/>
  <c r="V1225" i="1" a="1"/>
  <c r="V1225" i="1" s="1"/>
  <c r="V1226" i="1" a="1"/>
  <c r="V1226" i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/>
  <c r="V1257" i="1" a="1"/>
  <c r="V1257" i="1" s="1"/>
  <c r="V1258" i="1" a="1"/>
  <c r="V1258" i="1"/>
  <c r="V1259" i="1" a="1"/>
  <c r="V1259" i="1" s="1"/>
  <c r="V1260" i="1" a="1"/>
  <c r="V1260" i="1" s="1"/>
  <c r="V1261" i="1" a="1"/>
  <c r="V1261" i="1" s="1"/>
  <c r="V1262" i="1" a="1"/>
  <c r="V1262" i="1"/>
  <c r="V1263" i="1" a="1"/>
  <c r="V1263" i="1" s="1"/>
  <c r="V1264" i="1" a="1"/>
  <c r="V1264" i="1" s="1"/>
  <c r="V1265" i="1" a="1"/>
  <c r="V1265" i="1"/>
  <c r="V1266" i="1" a="1"/>
  <c r="V1266" i="1" s="1"/>
  <c r="V1267" i="1" a="1"/>
  <c r="V1267" i="1" s="1"/>
  <c r="V1268" i="1" a="1"/>
  <c r="V1268" i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/>
  <c r="V1299" i="1" a="1"/>
  <c r="V1299" i="1" s="1"/>
  <c r="V1300" i="1" a="1"/>
  <c r="V1300" i="1" s="1"/>
  <c r="V1301" i="1" a="1"/>
  <c r="V1301" i="1"/>
  <c r="V1302" i="1" a="1"/>
  <c r="V1302" i="1" s="1"/>
  <c r="V1303" i="1" a="1"/>
  <c r="V1303" i="1" s="1"/>
  <c r="V1304" i="1" a="1"/>
  <c r="V1304" i="1"/>
  <c r="V1305" i="1" a="1"/>
  <c r="V1305" i="1" s="1"/>
  <c r="V1306" i="1" a="1"/>
  <c r="V1306" i="1"/>
  <c r="V1307" i="1" a="1"/>
  <c r="V1307" i="1" s="1"/>
  <c r="V1308" i="1" a="1"/>
  <c r="V1308" i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/>
  <c r="V1345" i="1" a="1"/>
  <c r="V1345" i="1" s="1"/>
  <c r="V1346" i="1" a="1"/>
  <c r="V1346" i="1"/>
  <c r="V1347" i="1" a="1"/>
  <c r="V1347" i="1" s="1"/>
  <c r="V1348" i="1" a="1"/>
  <c r="V1348" i="1" s="1"/>
  <c r="V1349" i="1" a="1"/>
  <c r="V1349" i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/>
  <c r="V1365" i="1" a="1"/>
  <c r="V1365" i="1" s="1"/>
  <c r="V1366" i="1" a="1"/>
  <c r="V1366" i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/>
  <c r="V1373" i="1" a="1"/>
  <c r="V1373" i="1" s="1"/>
  <c r="V1374" i="1" a="1"/>
  <c r="V1374" i="1"/>
  <c r="V1375" i="1" a="1"/>
  <c r="V1375" i="1" s="1"/>
  <c r="V1376" i="1" a="1"/>
  <c r="V1376" i="1" s="1"/>
  <c r="V1377" i="1" a="1"/>
  <c r="V1377" i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/>
  <c r="V1393" i="1" a="1"/>
  <c r="V1393" i="1" s="1"/>
  <c r="V1394" i="1" a="1"/>
  <c r="V1394" i="1"/>
  <c r="V1395" i="1" a="1"/>
  <c r="V1395" i="1"/>
  <c r="V1396" i="1" a="1"/>
  <c r="V1396" i="1" s="1"/>
  <c r="V1397" i="1" a="1"/>
  <c r="V1397" i="1" s="1"/>
  <c r="V1398" i="1" a="1"/>
  <c r="V1398" i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/>
  <c r="V1408" i="1" a="1"/>
  <c r="V1408" i="1" s="1"/>
  <c r="V1409" i="1" a="1"/>
  <c r="V1409" i="1"/>
  <c r="V1410" i="1" a="1"/>
  <c r="V1410" i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/>
  <c r="V1421" i="1" a="1"/>
  <c r="V1421" i="1" s="1"/>
  <c r="V1422" i="1" a="1"/>
  <c r="V1422" i="1"/>
  <c r="V1423" i="1" a="1"/>
  <c r="V1423" i="1" s="1"/>
  <c r="V1424" i="1" a="1"/>
  <c r="V1424" i="1" s="1"/>
  <c r="V1425" i="1" a="1"/>
  <c r="V1425" i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/>
  <c r="V1432" i="1" a="1"/>
  <c r="V1432" i="1" s="1"/>
  <c r="V1433" i="1" a="1"/>
  <c r="V1433" i="1" s="1"/>
  <c r="V1434" i="1" a="1"/>
  <c r="V1434" i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 s="1"/>
  <c r="V1449" i="1" a="1"/>
  <c r="V1449" i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/>
  <c r="V1468" i="1" a="1"/>
  <c r="V1468" i="1" s="1"/>
  <c r="V1469" i="1" a="1"/>
  <c r="V1469" i="1"/>
  <c r="V1470" i="1" a="1"/>
  <c r="V1470" i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/>
  <c r="V1487" i="1" a="1"/>
  <c r="V1487" i="1"/>
  <c r="V1488" i="1" a="1"/>
  <c r="V1488" i="1"/>
  <c r="V1489" i="1" a="1"/>
  <c r="V1489" i="1"/>
  <c r="V1490" i="1" a="1"/>
  <c r="V1490" i="1" s="1"/>
  <c r="V1491" i="1" a="1"/>
  <c r="V1491" i="1"/>
  <c r="V1492" i="1" a="1"/>
  <c r="V1492" i="1" s="1"/>
  <c r="V1493" i="1" a="1"/>
  <c r="V1493" i="1" s="1"/>
  <c r="V1494" i="1" a="1"/>
  <c r="V1494" i="1"/>
  <c r="V1495" i="1" a="1"/>
  <c r="V1495" i="1" s="1"/>
  <c r="V1496" i="1" a="1"/>
  <c r="V1496" i="1" s="1"/>
  <c r="V1497" i="1" a="1"/>
  <c r="V1497" i="1" s="1"/>
  <c r="V1498" i="1" a="1"/>
  <c r="V1498" i="1"/>
  <c r="V1499" i="1" a="1"/>
  <c r="V1499" i="1" s="1"/>
  <c r="V1500" i="1" a="1"/>
  <c r="V1500" i="1"/>
  <c r="V1501" i="1" a="1"/>
  <c r="V1501" i="1"/>
  <c r="V1502" i="1" a="1"/>
  <c r="V1502" i="1" s="1"/>
  <c r="V1503" i="1" a="1"/>
  <c r="V1503" i="1" s="1"/>
  <c r="V1504" i="1" a="1"/>
  <c r="V1504" i="1" s="1"/>
  <c r="V1505" i="1" a="1"/>
  <c r="V1505" i="1"/>
  <c r="V1506" i="1" a="1"/>
  <c r="V1506" i="1" s="1"/>
  <c r="V1507" i="1" a="1"/>
  <c r="V1507" i="1"/>
  <c r="V1508" i="1" a="1"/>
  <c r="V1508" i="1" s="1"/>
  <c r="V1509" i="1" a="1"/>
  <c r="V1509" i="1"/>
  <c r="V1510" i="1" a="1"/>
  <c r="V1510" i="1" s="1"/>
  <c r="V1511" i="1" a="1"/>
  <c r="V1511" i="1" s="1"/>
  <c r="V1512" i="1" a="1"/>
  <c r="V1512" i="1"/>
  <c r="V1513" i="1" a="1"/>
  <c r="V1513" i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/>
  <c r="V1534" i="1" a="1"/>
  <c r="V1534" i="1" s="1"/>
  <c r="V1535" i="1" a="1"/>
  <c r="V1535" i="1"/>
  <c r="V1536" i="1" a="1"/>
  <c r="V1536" i="1"/>
  <c r="V1537" i="1" a="1"/>
  <c r="V1537" i="1"/>
  <c r="V1538" i="1" a="1"/>
  <c r="V1538" i="1" s="1"/>
  <c r="V1539" i="1" a="1"/>
  <c r="V1539" i="1" s="1"/>
  <c r="V1540" i="1" a="1"/>
  <c r="V1540" i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/>
  <c r="V1546" i="1" a="1"/>
  <c r="V1546" i="1"/>
  <c r="V1547" i="1" a="1"/>
  <c r="V1547" i="1"/>
  <c r="V1548" i="1" a="1"/>
  <c r="V1548" i="1"/>
  <c r="V1549" i="1" a="1"/>
  <c r="V1549" i="1" s="1"/>
  <c r="V1550" i="1" a="1"/>
  <c r="V1550" i="1" s="1"/>
  <c r="V1551" i="1" a="1"/>
  <c r="V1551" i="1"/>
  <c r="V1552" i="1" a="1"/>
  <c r="V1552" i="1"/>
  <c r="V1553" i="1" a="1"/>
  <c r="V1553" i="1"/>
  <c r="V1554" i="1" a="1"/>
  <c r="V1554" i="1"/>
  <c r="V1555" i="1" a="1"/>
  <c r="V1555" i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/>
  <c r="V1565" i="1" a="1"/>
  <c r="V1565" i="1" s="1"/>
  <c r="V1566" i="1" a="1"/>
  <c r="V1566" i="1" s="1"/>
  <c r="V1567" i="1" a="1"/>
  <c r="V1567" i="1"/>
  <c r="V1568" i="1" a="1"/>
  <c r="V1568" i="1" s="1"/>
  <c r="V1569" i="1" a="1"/>
  <c r="V1569" i="1" s="1"/>
  <c r="V1570" i="1" a="1"/>
  <c r="V1570" i="1"/>
  <c r="V1571" i="1" a="1"/>
  <c r="V1571" i="1" s="1"/>
  <c r="V1572" i="1" a="1"/>
  <c r="V1572" i="1"/>
  <c r="V1573" i="1" a="1"/>
  <c r="V1573" i="1" s="1"/>
  <c r="V1574" i="1" a="1"/>
  <c r="V1574" i="1" s="1"/>
  <c r="V1575" i="1" a="1"/>
  <c r="V1575" i="1"/>
  <c r="V1576" i="1" a="1"/>
  <c r="V1576" i="1" s="1"/>
  <c r="V1577" i="1" a="1"/>
  <c r="V1577" i="1" s="1"/>
  <c r="V1578" i="1" a="1"/>
  <c r="V1578" i="1"/>
  <c r="V1579" i="1" a="1"/>
  <c r="V1579" i="1" s="1"/>
  <c r="V1580" i="1" a="1"/>
  <c r="V1580" i="1" s="1"/>
  <c r="V1581" i="1" a="1"/>
  <c r="V1581" i="1"/>
  <c r="V1582" i="1" a="1"/>
  <c r="V1582" i="1"/>
  <c r="V1583" i="1" a="1"/>
  <c r="V1583" i="1" s="1"/>
  <c r="V1584" i="1" a="1"/>
  <c r="V1584" i="1" s="1"/>
  <c r="V1585" i="1" a="1"/>
  <c r="V1585" i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/>
  <c r="V1595" i="1" a="1"/>
  <c r="V1595" i="1" s="1"/>
  <c r="V1596" i="1" a="1"/>
  <c r="V1596" i="1"/>
  <c r="V1597" i="1" a="1"/>
  <c r="V1597" i="1" s="1"/>
  <c r="V1598" i="1" a="1"/>
  <c r="V1598" i="1" s="1"/>
  <c r="V1599" i="1" a="1"/>
  <c r="V1599" i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/>
  <c r="V1858" i="1" a="1"/>
  <c r="V1858" i="1" s="1"/>
  <c r="V1859" i="1" a="1"/>
  <c r="V1859" i="1" s="1"/>
  <c r="V1860" i="1" a="1"/>
  <c r="V1860" i="1" s="1"/>
  <c r="V1861" i="1" a="1"/>
  <c r="V1861" i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/>
  <c r="V1886" i="1" a="1"/>
  <c r="V1886" i="1" s="1"/>
  <c r="V1887" i="1" a="1"/>
  <c r="V1887" i="1" s="1"/>
  <c r="V1888" i="1" a="1"/>
  <c r="V1888" i="1"/>
  <c r="V1889" i="1" a="1"/>
  <c r="V1889" i="1" s="1"/>
  <c r="V1890" i="1" a="1"/>
  <c r="V1890" i="1" s="1"/>
  <c r="V1891" i="1" a="1"/>
  <c r="V1891" i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/>
  <c r="V1905" i="1" a="1"/>
  <c r="V1905" i="1" s="1"/>
  <c r="V1906" i="1" a="1"/>
  <c r="V1906" i="1" s="1"/>
  <c r="V1907" i="1" a="1"/>
  <c r="V1907" i="1" s="1"/>
  <c r="V1908" i="1" a="1"/>
  <c r="V1908" i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/>
  <c r="V1958" i="1" a="1"/>
  <c r="V1958" i="1" s="1"/>
  <c r="V1959" i="1" a="1"/>
  <c r="V1959" i="1" s="1"/>
  <c r="V1960" i="1" a="1"/>
  <c r="V1960" i="1"/>
  <c r="V1961" i="1" a="1"/>
  <c r="V1961" i="1" s="1"/>
  <c r="V1962" i="1" a="1"/>
  <c r="V1962" i="1" s="1"/>
  <c r="V1963" i="1" a="1"/>
  <c r="V1963" i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/>
  <c r="V1994" i="1" a="1"/>
  <c r="V1994" i="1" s="1"/>
  <c r="V1995" i="1" a="1"/>
  <c r="V1995" i="1" s="1"/>
  <c r="V1996" i="1" a="1"/>
  <c r="V1996" i="1"/>
  <c r="V1997" i="1" a="1"/>
  <c r="V1997" i="1" s="1"/>
  <c r="V1998" i="1" a="1"/>
  <c r="V1998" i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/>
  <c r="V2023" i="1" a="1"/>
  <c r="V2023" i="1" s="1"/>
  <c r="V2024" i="1" a="1"/>
  <c r="V2024" i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/>
  <c r="V2038" i="1" a="1"/>
  <c r="V2038" i="1" s="1"/>
  <c r="V2039" i="1" a="1"/>
  <c r="V2039" i="1" s="1"/>
  <c r="V2040" i="1" a="1"/>
  <c r="V2040" i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/>
  <c r="V2051" i="1" a="1"/>
  <c r="V2051" i="1" s="1"/>
  <c r="V2052" i="1" a="1"/>
  <c r="V2052" i="1"/>
  <c r="V2053" i="1" a="1"/>
  <c r="V2053" i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/>
  <c r="V2089" i="1" a="1"/>
  <c r="V2089" i="1" s="1"/>
  <c r="V2090" i="1" a="1"/>
  <c r="V2090" i="1" s="1"/>
  <c r="V2091" i="1" a="1"/>
  <c r="V2091" i="1"/>
  <c r="V2092" i="1" a="1"/>
  <c r="V2092" i="1" s="1"/>
  <c r="V2093" i="1" a="1"/>
  <c r="V2093" i="1" s="1"/>
  <c r="V2094" i="1" a="1"/>
  <c r="V2094" i="1"/>
  <c r="V2095" i="1" a="1"/>
  <c r="V2095" i="1" s="1"/>
  <c r="V2096" i="1" a="1"/>
  <c r="V2096" i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/>
  <c r="V2113" i="1" a="1"/>
  <c r="V2113" i="1" s="1"/>
  <c r="V2114" i="1" a="1"/>
  <c r="V2114" i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/>
  <c r="V2139" i="1" a="1"/>
  <c r="V2139" i="1" s="1"/>
  <c r="V2140" i="1" a="1"/>
  <c r="V2140" i="1" s="1"/>
  <c r="V2141" i="1" a="1"/>
  <c r="V2141" i="1" s="1"/>
  <c r="V2142" i="1" a="1"/>
  <c r="V2142" i="1"/>
  <c r="V2143" i="1" a="1"/>
  <c r="V2143" i="1" s="1"/>
  <c r="V2144" i="1" a="1"/>
  <c r="V2144" i="1" s="1"/>
  <c r="V2145" i="1" a="1"/>
  <c r="V2145" i="1" s="1"/>
  <c r="V2146" i="1" a="1"/>
  <c r="V2146" i="1"/>
  <c r="V2147" i="1" a="1"/>
  <c r="V2147" i="1" s="1"/>
  <c r="V2148" i="1" a="1"/>
  <c r="V2148" i="1" s="1"/>
  <c r="V2149" i="1" a="1"/>
  <c r="V2149" i="1" s="1"/>
  <c r="V2150" i="1" a="1"/>
  <c r="V2150" i="1"/>
  <c r="V2151" i="1" a="1"/>
  <c r="V2151" i="1"/>
  <c r="V2152" i="1" a="1"/>
  <c r="V2152" i="1" s="1"/>
  <c r="V2153" i="1" a="1"/>
  <c r="V2153" i="1" s="1"/>
  <c r="V2154" i="1" a="1"/>
  <c r="V2154" i="1" s="1"/>
  <c r="V2155" i="1" a="1"/>
  <c r="V2155" i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/>
  <c r="V2193" i="1" a="1"/>
  <c r="V2193" i="1" s="1"/>
  <c r="V2194" i="1" a="1"/>
  <c r="V2194" i="1" s="1"/>
  <c r="V2195" i="1" a="1"/>
  <c r="V2195" i="1" s="1"/>
  <c r="V2196" i="1" a="1"/>
  <c r="V2196" i="1"/>
  <c r="V2197" i="1" a="1"/>
  <c r="V2197" i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/>
  <c r="V2211" i="1" a="1"/>
  <c r="V2211" i="1" s="1"/>
  <c r="V2212" i="1" a="1"/>
  <c r="V2212" i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/>
  <c r="V2239" i="1" a="1"/>
  <c r="V2239" i="1" s="1"/>
  <c r="V2240" i="1" a="1"/>
  <c r="V2240" i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/>
  <c r="V2267" i="1" a="1"/>
  <c r="V2267" i="1" s="1"/>
  <c r="V2268" i="1" a="1"/>
  <c r="V2268" i="1"/>
  <c r="V2269" i="1" a="1"/>
  <c r="V2269" i="1" s="1"/>
  <c r="V2270" i="1" a="1"/>
  <c r="V2270" i="1" s="1"/>
  <c r="V2271" i="1" a="1"/>
  <c r="V2271" i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/>
  <c r="V2285" i="1" a="1"/>
  <c r="V2285" i="1" s="1"/>
  <c r="V2286" i="1" a="1"/>
  <c r="V2286" i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/>
  <c r="V2318" i="1" a="1"/>
  <c r="V2318" i="1" s="1"/>
  <c r="V2319" i="1" a="1"/>
  <c r="V2319" i="1" s="1"/>
  <c r="V2320" i="1" a="1"/>
  <c r="V2320" i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/>
  <c r="V2347" i="1" a="1"/>
  <c r="V2347" i="1" s="1"/>
  <c r="V2348" i="1" a="1"/>
  <c r="V2348" i="1"/>
  <c r="V2349" i="1" a="1"/>
  <c r="V2349" i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/>
  <c r="V2355" i="1" a="1"/>
  <c r="V2355" i="1" s="1"/>
  <c r="V2356" i="1" a="1"/>
  <c r="V2356" i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/>
  <c r="V2367" i="1" a="1"/>
  <c r="V2367" i="1"/>
  <c r="V2368" i="1" a="1"/>
  <c r="V2368" i="1" s="1"/>
  <c r="V2369" i="1" a="1"/>
  <c r="V2369" i="1" s="1"/>
  <c r="V2370" i="1" a="1"/>
  <c r="V2370" i="1"/>
  <c r="V2371" i="1" a="1"/>
  <c r="V2371" i="1" s="1"/>
  <c r="V2372" i="1" a="1"/>
  <c r="V2372" i="1"/>
  <c r="V2373" i="1" a="1"/>
  <c r="V2373" i="1"/>
  <c r="V2374" i="1" a="1"/>
  <c r="V2374" i="1"/>
  <c r="V2375" i="1" a="1"/>
  <c r="V2375" i="1" s="1"/>
  <c r="V2376" i="1" a="1"/>
  <c r="V2376" i="1" s="1"/>
  <c r="V2377" i="1" a="1"/>
  <c r="V2377" i="1" s="1"/>
  <c r="V2378" i="1" a="1"/>
  <c r="V2378" i="1"/>
  <c r="V2379" i="1" a="1"/>
  <c r="V2379" i="1" s="1"/>
  <c r="V2380" i="1" a="1"/>
  <c r="V2380" i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/>
  <c r="V2398" i="1" a="1"/>
  <c r="V2398" i="1" s="1"/>
  <c r="V2399" i="1" a="1"/>
  <c r="V2399" i="1" s="1"/>
  <c r="V2400" i="1" a="1"/>
  <c r="V2400" i="1"/>
  <c r="V2401" i="1" a="1"/>
  <c r="V2401" i="1" s="1"/>
  <c r="V2402" i="1" a="1"/>
  <c r="V2402" i="1" s="1"/>
  <c r="V2403" i="1" a="1"/>
  <c r="V2403" i="1" s="1"/>
  <c r="V2404" i="1" a="1"/>
  <c r="V2404" i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/>
  <c r="V2419" i="1" a="1"/>
  <c r="V2419" i="1" s="1"/>
  <c r="V2420" i="1" a="1"/>
  <c r="V2420" i="1" s="1"/>
  <c r="V2421" i="1" a="1"/>
  <c r="V2421" i="1"/>
  <c r="V2422" i="1" a="1"/>
  <c r="V2422" i="1" s="1"/>
  <c r="V2423" i="1" a="1"/>
  <c r="V2423" i="1" s="1"/>
  <c r="V2424" i="1" a="1"/>
  <c r="V2424" i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/>
  <c r="V2441" i="1" a="1"/>
  <c r="V2441" i="1" s="1"/>
  <c r="V2442" i="1" a="1"/>
  <c r="V2442" i="1"/>
  <c r="V2443" i="1" a="1"/>
  <c r="V2443" i="1" s="1"/>
  <c r="V2444" i="1" a="1"/>
  <c r="V2444" i="1" s="1"/>
  <c r="V2445" i="1" a="1"/>
  <c r="V2445" i="1"/>
  <c r="V2446" i="1" a="1"/>
  <c r="V2446" i="1" s="1"/>
  <c r="V2447" i="1" a="1"/>
  <c r="V2447" i="1" s="1"/>
  <c r="V2448" i="1" a="1"/>
  <c r="V2448" i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/>
  <c r="V2467" i="1" a="1"/>
  <c r="V2467" i="1" s="1"/>
  <c r="V2468" i="1" a="1"/>
  <c r="V2468" i="1" s="1"/>
  <c r="V2469" i="1" a="1"/>
  <c r="V2469" i="1"/>
  <c r="V2470" i="1" a="1"/>
  <c r="V2470" i="1" s="1"/>
  <c r="V2471" i="1" a="1"/>
  <c r="V2471" i="1" s="1"/>
  <c r="V2472" i="1" a="1"/>
  <c r="V2472" i="1"/>
  <c r="V2473" i="1" a="1"/>
  <c r="V2473" i="1" s="1"/>
  <c r="V2474" i="1" a="1"/>
  <c r="V2474" i="1" s="1"/>
  <c r="V2475" i="1" a="1"/>
  <c r="V2475" i="1" s="1"/>
  <c r="V2476" i="1" a="1"/>
  <c r="V2476" i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/>
  <c r="V2675" i="1" a="1"/>
  <c r="V2675" i="1"/>
  <c r="V2676" i="1" a="1"/>
  <c r="V2676" i="1" s="1"/>
  <c r="V2677" i="1" a="1"/>
  <c r="V2677" i="1" s="1"/>
  <c r="V2678" i="1" a="1"/>
  <c r="V2678" i="1" s="1"/>
  <c r="V2679" i="1" a="1"/>
  <c r="V2679" i="1"/>
  <c r="V2680" i="1" a="1"/>
  <c r="V2680" i="1" s="1"/>
  <c r="V2681" i="1" a="1"/>
  <c r="V2681" i="1"/>
  <c r="V2682" i="1" a="1"/>
  <c r="V2682" i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/>
  <c r="V2699" i="1" a="1"/>
  <c r="V2699" i="1" s="1"/>
  <c r="V2700" i="1" a="1"/>
  <c r="V2700" i="1"/>
  <c r="X3" i="1" a="1"/>
  <c r="X3" i="1" s="1"/>
  <c r="X4" i="1" a="1"/>
  <c r="X4" i="1" s="1"/>
  <c r="X5" i="1" a="1"/>
  <c r="X5" i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/>
  <c r="X13" i="1" a="1"/>
  <c r="X13" i="1" s="1"/>
  <c r="X14" i="1" a="1"/>
  <c r="X14" i="1"/>
  <c r="X15" i="1" a="1"/>
  <c r="X15" i="1" s="1"/>
  <c r="X16" i="1" a="1"/>
  <c r="X16" i="1" s="1"/>
  <c r="X17" i="1" a="1"/>
  <c r="X17" i="1" s="1"/>
  <c r="X18" i="1" a="1"/>
  <c r="X18" i="1" s="1"/>
  <c r="X19" i="1" a="1"/>
  <c r="X19" i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/>
  <c r="X73" i="1" a="1"/>
  <c r="X73" i="1" s="1"/>
  <c r="X74" i="1" a="1"/>
  <c r="X74" i="1" s="1"/>
  <c r="X75" i="1" a="1"/>
  <c r="X75" i="1" s="1"/>
  <c r="X76" i="1" a="1"/>
  <c r="X76" i="1" s="1"/>
  <c r="X77" i="1" a="1"/>
  <c r="X77" i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/>
  <c r="X90" i="1" a="1"/>
  <c r="X90" i="1" s="1"/>
  <c r="X91" i="1" a="1"/>
  <c r="X91" i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/>
  <c r="X122" i="1" a="1"/>
  <c r="X122" i="1" s="1"/>
  <c r="X123" i="1" a="1"/>
  <c r="X123" i="1" s="1"/>
  <c r="X124" i="1" a="1"/>
  <c r="X124" i="1" s="1"/>
  <c r="X125" i="1" a="1"/>
  <c r="X125" i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/>
  <c r="X133" i="1" a="1"/>
  <c r="X133" i="1" s="1"/>
  <c r="X134" i="1" a="1"/>
  <c r="X134" i="1" s="1"/>
  <c r="X135" i="1" a="1"/>
  <c r="X135" i="1" s="1"/>
  <c r="X136" i="1" a="1"/>
  <c r="X136" i="1" s="1"/>
  <c r="X137" i="1" a="1"/>
  <c r="X137" i="1"/>
  <c r="X138" i="1" a="1"/>
  <c r="X138" i="1" s="1"/>
  <c r="X139" i="1" a="1"/>
  <c r="X139" i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/>
  <c r="X158" i="1" a="1"/>
  <c r="X158" i="1" s="1"/>
  <c r="X159" i="1" a="1"/>
  <c r="X159" i="1" s="1"/>
  <c r="X160" i="1" a="1"/>
  <c r="X160" i="1" s="1"/>
  <c r="X161" i="1" a="1"/>
  <c r="X161" i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/>
  <c r="X169" i="1" a="1"/>
  <c r="X169" i="1" s="1"/>
  <c r="X170" i="1" a="1"/>
  <c r="X170" i="1" s="1"/>
  <c r="X171" i="1" a="1"/>
  <c r="X171" i="1" s="1"/>
  <c r="X172" i="1" a="1"/>
  <c r="X172" i="1" s="1"/>
  <c r="X173" i="1" a="1"/>
  <c r="X173" i="1"/>
  <c r="X174" i="1" a="1"/>
  <c r="X174" i="1" s="1"/>
  <c r="X175" i="1" a="1"/>
  <c r="X175" i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/>
  <c r="X194" i="1" a="1"/>
  <c r="X194" i="1" s="1"/>
  <c r="X195" i="1" a="1"/>
  <c r="X195" i="1" s="1"/>
  <c r="X196" i="1" a="1"/>
  <c r="X196" i="1" s="1"/>
  <c r="X197" i="1" a="1"/>
  <c r="X197" i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/>
  <c r="X230" i="1" a="1"/>
  <c r="X230" i="1" s="1"/>
  <c r="X231" i="1" a="1"/>
  <c r="X231" i="1" s="1"/>
  <c r="X232" i="1" a="1"/>
  <c r="X232" i="1" s="1"/>
  <c r="X233" i="1" a="1"/>
  <c r="X233" i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/>
  <c r="X241" i="1" a="1"/>
  <c r="X241" i="1" s="1"/>
  <c r="X242" i="1" a="1"/>
  <c r="X242" i="1" s="1"/>
  <c r="X243" i="1" a="1"/>
  <c r="X243" i="1" s="1"/>
  <c r="X244" i="1" a="1"/>
  <c r="X244" i="1" s="1"/>
  <c r="X245" i="1" a="1"/>
  <c r="X245" i="1"/>
  <c r="X246" i="1" a="1"/>
  <c r="X246" i="1" s="1"/>
  <c r="X247" i="1" a="1"/>
  <c r="X247" i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 s="1"/>
  <c r="X269" i="1" a="1"/>
  <c r="X269" i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/>
  <c r="X277" i="1" a="1"/>
  <c r="X277" i="1" s="1"/>
  <c r="X278" i="1" a="1"/>
  <c r="X278" i="1" s="1"/>
  <c r="X279" i="1" a="1"/>
  <c r="X279" i="1" s="1"/>
  <c r="X280" i="1" a="1"/>
  <c r="X280" i="1" s="1"/>
  <c r="X281" i="1" a="1"/>
  <c r="X281" i="1"/>
  <c r="X282" i="1" a="1"/>
  <c r="X282" i="1" s="1"/>
  <c r="X283" i="1" a="1"/>
  <c r="X283" i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/>
  <c r="X444" i="1" a="1"/>
  <c r="X444" i="1" s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 s="1"/>
  <c r="X461" i="1" a="1"/>
  <c r="X461" i="1" s="1"/>
  <c r="X462" i="1" a="1"/>
  <c r="X462" i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/>
  <c r="X502" i="1" a="1"/>
  <c r="X502" i="1" s="1"/>
  <c r="X503" i="1" a="1"/>
  <c r="X503" i="1"/>
  <c r="X504" i="1" a="1"/>
  <c r="X504" i="1" s="1"/>
  <c r="X505" i="1" a="1"/>
  <c r="X505" i="1" s="1"/>
  <c r="X506" i="1" a="1"/>
  <c r="X506" i="1"/>
  <c r="X507" i="1" a="1"/>
  <c r="X507" i="1" s="1"/>
  <c r="X508" i="1" a="1"/>
  <c r="X508" i="1" s="1"/>
  <c r="X509" i="1" a="1"/>
  <c r="X509" i="1" s="1"/>
  <c r="X510" i="1" a="1"/>
  <c r="X510" i="1" s="1"/>
  <c r="X511" i="1" a="1"/>
  <c r="X511" i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/>
  <c r="X538" i="1" a="1"/>
  <c r="X538" i="1" s="1"/>
  <c r="X539" i="1" a="1"/>
  <c r="X539" i="1"/>
  <c r="X540" i="1" a="1"/>
  <c r="X540" i="1" s="1"/>
  <c r="X541" i="1" a="1"/>
  <c r="X541" i="1" s="1"/>
  <c r="X542" i="1" a="1"/>
  <c r="X542" i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/>
  <c r="X574" i="1" a="1"/>
  <c r="X574" i="1" s="1"/>
  <c r="X575" i="1" a="1"/>
  <c r="X575" i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/>
  <c r="X590" i="1" a="1"/>
  <c r="X590" i="1" s="1"/>
  <c r="X591" i="1" a="1"/>
  <c r="X591" i="1" s="1"/>
  <c r="X592" i="1" a="1"/>
  <c r="X592" i="1" s="1"/>
  <c r="X593" i="1" a="1"/>
  <c r="X593" i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/>
  <c r="X636" i="1" a="1"/>
  <c r="X636" i="1" s="1"/>
  <c r="X637" i="1" a="1"/>
  <c r="X637" i="1" s="1"/>
  <c r="X638" i="1" a="1"/>
  <c r="X638" i="1" s="1"/>
  <c r="X639" i="1" a="1"/>
  <c r="X639" i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/>
  <c r="X675" i="1" a="1"/>
  <c r="X675" i="1" s="1"/>
  <c r="X676" i="1" a="1"/>
  <c r="X676" i="1" s="1"/>
  <c r="X677" i="1" a="1"/>
  <c r="X677" i="1" s="1"/>
  <c r="X678" i="1" a="1"/>
  <c r="X678" i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/>
  <c r="X696" i="1" a="1"/>
  <c r="X696" i="1" s="1"/>
  <c r="X697" i="1" a="1"/>
  <c r="X697" i="1" s="1"/>
  <c r="X698" i="1" a="1"/>
  <c r="X698" i="1" s="1"/>
  <c r="X699" i="1" a="1"/>
  <c r="X699" i="1"/>
  <c r="X700" i="1" a="1"/>
  <c r="X700" i="1" s="1"/>
  <c r="X701" i="1" a="1"/>
  <c r="X701" i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/>
  <c r="X734" i="1" a="1"/>
  <c r="X734" i="1" s="1"/>
  <c r="X735" i="1" a="1"/>
  <c r="X735" i="1" s="1"/>
  <c r="X736" i="1" a="1"/>
  <c r="X736" i="1" s="1"/>
  <c r="X737" i="1" a="1"/>
  <c r="X737" i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/>
  <c r="X745" i="1" a="1"/>
  <c r="X745" i="1" s="1"/>
  <c r="X746" i="1" a="1"/>
  <c r="X746" i="1" s="1"/>
  <c r="X747" i="1" a="1"/>
  <c r="X747" i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/>
  <c r="X768" i="1" a="1"/>
  <c r="X768" i="1" s="1"/>
  <c r="X769" i="1" a="1"/>
  <c r="X769" i="1" s="1"/>
  <c r="X770" i="1" a="1"/>
  <c r="X770" i="1" s="1"/>
  <c r="X771" i="1" a="1"/>
  <c r="X771" i="1"/>
  <c r="X772" i="1" a="1"/>
  <c r="X772" i="1" s="1"/>
  <c r="X773" i="1" a="1"/>
  <c r="X773" i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/>
  <c r="X898" i="1" a="1"/>
  <c r="X898" i="1" s="1"/>
  <c r="X899" i="1" a="1"/>
  <c r="X899" i="1"/>
  <c r="X900" i="1" a="1"/>
  <c r="X900" i="1" s="1"/>
  <c r="X901" i="1" a="1"/>
  <c r="X901" i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/>
  <c r="X908" i="1" a="1"/>
  <c r="X908" i="1" s="1"/>
  <c r="X909" i="1" a="1"/>
  <c r="X909" i="1" s="1"/>
  <c r="X910" i="1" a="1"/>
  <c r="X910" i="1" s="1"/>
  <c r="X911" i="1" a="1"/>
  <c r="X911" i="1" s="1"/>
  <c r="X912" i="1" a="1"/>
  <c r="X912" i="1"/>
  <c r="X913" i="1" a="1"/>
  <c r="X913" i="1" s="1"/>
  <c r="X914" i="1" a="1"/>
  <c r="X914" i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/>
  <c r="X934" i="1" a="1"/>
  <c r="X934" i="1" s="1"/>
  <c r="X935" i="1" a="1"/>
  <c r="X935" i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/>
  <c r="X970" i="1" a="1"/>
  <c r="X970" i="1" s="1"/>
  <c r="X971" i="1" a="1"/>
  <c r="X971" i="1"/>
  <c r="X972" i="1" a="1"/>
  <c r="X972" i="1" s="1"/>
  <c r="X973" i="1" a="1"/>
  <c r="X973" i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/>
  <c r="X980" i="1" a="1"/>
  <c r="X980" i="1" s="1"/>
  <c r="X981" i="1" a="1"/>
  <c r="X981" i="1" s="1"/>
  <c r="X982" i="1" a="1"/>
  <c r="X982" i="1" s="1"/>
  <c r="X983" i="1" a="1"/>
  <c r="X983" i="1" s="1"/>
  <c r="X984" i="1" a="1"/>
  <c r="X984" i="1"/>
  <c r="X985" i="1" a="1"/>
  <c r="X985" i="1" s="1"/>
  <c r="X986" i="1" a="1"/>
  <c r="X986" i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/>
  <c r="X1009" i="1" a="1"/>
  <c r="X1009" i="1" s="1"/>
  <c r="X1010" i="1" a="1"/>
  <c r="X1010" i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/>
  <c r="X1022" i="1" a="1"/>
  <c r="X1022" i="1" s="1"/>
  <c r="X1023" i="1" a="1"/>
  <c r="X1023" i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/>
  <c r="X1033" i="1" a="1"/>
  <c r="X1033" i="1" s="1"/>
  <c r="X1034" i="1" a="1"/>
  <c r="X1034" i="1" s="1"/>
  <c r="X1035" i="1" a="1"/>
  <c r="X1035" i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/>
  <c r="X1090" i="1" a="1"/>
  <c r="X1090" i="1" s="1"/>
  <c r="X1091" i="1" a="1"/>
  <c r="X1091" i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/>
  <c r="X1194" i="1" a="1"/>
  <c r="X1194" i="1" s="1"/>
  <c r="X1195" i="1" a="1"/>
  <c r="X1195" i="1" s="1"/>
  <c r="X1196" i="1" a="1"/>
  <c r="X1196" i="1" s="1"/>
  <c r="X1197" i="1" a="1"/>
  <c r="X1197" i="1"/>
  <c r="X1198" i="1" a="1"/>
  <c r="X1198" i="1" s="1"/>
  <c r="X1199" i="1" a="1"/>
  <c r="X1199" i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/>
  <c r="X1215" i="1" a="1"/>
  <c r="X1215" i="1" s="1"/>
  <c r="X1216" i="1" a="1"/>
  <c r="X1216" i="1"/>
  <c r="X1217" i="1" a="1"/>
  <c r="X1217" i="1" s="1"/>
  <c r="X1218" i="1" a="1"/>
  <c r="X1218" i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/>
  <c r="X1287" i="1" a="1"/>
  <c r="X1287" i="1" s="1"/>
  <c r="X1288" i="1" a="1"/>
  <c r="X1288" i="1"/>
  <c r="X1289" i="1" a="1"/>
  <c r="X1289" i="1" s="1"/>
  <c r="X1290" i="1" a="1"/>
  <c r="X1290" i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/>
  <c r="X1301" i="1" a="1"/>
  <c r="X1301" i="1" s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/>
  <c r="X1323" i="1" a="1"/>
  <c r="X1323" i="1" s="1"/>
  <c r="X1324" i="1" a="1"/>
  <c r="X1324" i="1"/>
  <c r="X1325" i="1" a="1"/>
  <c r="X1325" i="1" s="1"/>
  <c r="X1326" i="1" a="1"/>
  <c r="X1326" i="1"/>
  <c r="X1327" i="1" a="1"/>
  <c r="X1327" i="1" s="1"/>
  <c r="X1328" i="1" a="1"/>
  <c r="X1328" i="1" s="1"/>
  <c r="X1329" i="1" a="1"/>
  <c r="X1329" i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/>
  <c r="X1359" i="1" a="1"/>
  <c r="X1359" i="1" s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/>
  <c r="X1395" i="1" a="1"/>
  <c r="X1395" i="1" s="1"/>
  <c r="X1396" i="1" a="1"/>
  <c r="X1396" i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 s="1"/>
  <c r="X1402" i="1" a="1"/>
  <c r="X1402" i="1" s="1"/>
  <c r="X1403" i="1" a="1"/>
  <c r="X1403" i="1" s="1"/>
  <c r="X1404" i="1" a="1"/>
  <c r="X1404" i="1"/>
  <c r="X1405" i="1" a="1"/>
  <c r="X1405" i="1" s="1"/>
  <c r="X1406" i="1" a="1"/>
  <c r="X1406" i="1"/>
  <c r="X1407" i="1" a="1"/>
  <c r="X1407" i="1" s="1"/>
  <c r="X1408" i="1" a="1"/>
  <c r="X1408" i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/>
  <c r="X1417" i="1" a="1"/>
  <c r="X1417" i="1" s="1"/>
  <c r="X1418" i="1" a="1"/>
  <c r="X1418" i="1"/>
  <c r="X1419" i="1" a="1"/>
  <c r="X1419" i="1" s="1"/>
  <c r="X1420" i="1" a="1"/>
  <c r="X1420" i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/>
  <c r="X1426" i="1" a="1"/>
  <c r="X1426" i="1" s="1"/>
  <c r="X1427" i="1" a="1"/>
  <c r="X1427" i="1" s="1"/>
  <c r="X1428" i="1" a="1"/>
  <c r="X1428" i="1" s="1"/>
  <c r="X1429" i="1" a="1"/>
  <c r="X1429" i="1" s="1"/>
  <c r="X1430" i="1" a="1"/>
  <c r="X1430" i="1"/>
  <c r="X1431" i="1" a="1"/>
  <c r="X1431" i="1" s="1"/>
  <c r="X1432" i="1" a="1"/>
  <c r="X1432" i="1"/>
  <c r="X1433" i="1" a="1"/>
  <c r="X1433" i="1" s="1"/>
  <c r="X1434" i="1" a="1"/>
  <c r="X1434" i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/>
  <c r="X1465" i="1" a="1"/>
  <c r="X1465" i="1" s="1"/>
  <c r="X1466" i="1" a="1"/>
  <c r="X1466" i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 s="1"/>
  <c r="X1476" i="1" a="1"/>
  <c r="X1476" i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 s="1"/>
  <c r="X1502" i="1" a="1"/>
  <c r="X1502" i="1"/>
  <c r="X1503" i="1" a="1"/>
  <c r="X1503" i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/>
  <c r="X1513" i="1" a="1"/>
  <c r="X1513" i="1" s="1"/>
  <c r="X1514" i="1" a="1"/>
  <c r="X1514" i="1"/>
  <c r="X1515" i="1" a="1"/>
  <c r="X1515" i="1" s="1"/>
  <c r="X1516" i="1" a="1"/>
  <c r="X1516" i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 s="1"/>
  <c r="X1539" i="1" a="1"/>
  <c r="X1539" i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/>
  <c r="X1547" i="1" a="1"/>
  <c r="X1547" i="1" s="1"/>
  <c r="X1548" i="1" a="1"/>
  <c r="X1548" i="1" s="1"/>
  <c r="X1549" i="1" a="1"/>
  <c r="X1549" i="1" s="1"/>
  <c r="X1550" i="1" a="1"/>
  <c r="X1550" i="1" s="1"/>
  <c r="X1551" i="1" a="1"/>
  <c r="X1551" i="1" s="1"/>
  <c r="X1552" i="1" a="1"/>
  <c r="X1552" i="1"/>
  <c r="X1553" i="1" a="1"/>
  <c r="X1553" i="1" s="1"/>
  <c r="X1554" i="1" a="1"/>
  <c r="X1554" i="1" s="1"/>
  <c r="X1555" i="1" a="1"/>
  <c r="X1555" i="1" s="1"/>
  <c r="X1556" i="1" a="1"/>
  <c r="X1556" i="1"/>
  <c r="X1557" i="1" a="1"/>
  <c r="X1557" i="1" s="1"/>
  <c r="X1558" i="1" a="1"/>
  <c r="X1558" i="1" s="1"/>
  <c r="X1559" i="1" a="1"/>
  <c r="X1559" i="1" s="1"/>
  <c r="X1560" i="1" a="1"/>
  <c r="X1560" i="1"/>
  <c r="X1561" i="1" a="1"/>
  <c r="X1561" i="1" s="1"/>
  <c r="X1562" i="1" a="1"/>
  <c r="X1562" i="1" s="1"/>
  <c r="X1563" i="1" a="1"/>
  <c r="X1563" i="1"/>
  <c r="X1564" i="1" a="1"/>
  <c r="X1564" i="1"/>
  <c r="X1565" i="1" a="1"/>
  <c r="X1565" i="1" s="1"/>
  <c r="X1566" i="1" a="1"/>
  <c r="X1566" i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 s="1"/>
  <c r="X1578" i="1" a="1"/>
  <c r="X1578" i="1" s="1"/>
  <c r="X1579" i="1" a="1"/>
  <c r="X1579" i="1" s="1"/>
  <c r="X1580" i="1" a="1"/>
  <c r="X1580" i="1" s="1"/>
  <c r="X1581" i="1" a="1"/>
  <c r="X1581" i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/>
  <c r="X1587" i="1" a="1"/>
  <c r="X1587" i="1" s="1"/>
  <c r="X1588" i="1" a="1"/>
  <c r="X1588" i="1"/>
  <c r="X1589" i="1" a="1"/>
  <c r="X1589" i="1" s="1"/>
  <c r="X1590" i="1" a="1"/>
  <c r="X1590" i="1" s="1"/>
  <c r="X1591" i="1" a="1"/>
  <c r="X1591" i="1" s="1"/>
  <c r="X1592" i="1" a="1"/>
  <c r="X1592" i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/>
  <c r="X1601" i="1" a="1"/>
  <c r="X1601" i="1" s="1"/>
  <c r="X1602" i="1" a="1"/>
  <c r="X1602" i="1"/>
  <c r="X1603" i="1" a="1"/>
  <c r="X1603" i="1" s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 s="1"/>
  <c r="X1617" i="1" a="1"/>
  <c r="X1617" i="1"/>
  <c r="X1618" i="1" a="1"/>
  <c r="X1618" i="1" s="1"/>
  <c r="X1619" i="1" a="1"/>
  <c r="X1619" i="1" s="1"/>
  <c r="X1620" i="1" a="1"/>
  <c r="X1620" i="1" s="1"/>
  <c r="X1621" i="1" a="1"/>
  <c r="X1621" i="1" s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/>
  <c r="X1639" i="1" a="1"/>
  <c r="X1639" i="1" s="1"/>
  <c r="X1640" i="1" a="1"/>
  <c r="X1640" i="1"/>
  <c r="X1641" i="1" a="1"/>
  <c r="X1641" i="1" s="1"/>
  <c r="X1642" i="1" a="1"/>
  <c r="X1642" i="1" s="1"/>
  <c r="X1643" i="1" a="1"/>
  <c r="X1643" i="1" s="1"/>
  <c r="X1644" i="1" a="1"/>
  <c r="X1644" i="1"/>
  <c r="X1645" i="1" a="1"/>
  <c r="X1645" i="1" s="1"/>
  <c r="X1646" i="1" a="1"/>
  <c r="X1646" i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/>
  <c r="X1669" i="1" a="1"/>
  <c r="X1669" i="1" s="1"/>
  <c r="X1670" i="1" a="1"/>
  <c r="X1670" i="1"/>
  <c r="X1671" i="1" a="1"/>
  <c r="X1671" i="1" s="1"/>
  <c r="X1672" i="1" a="1"/>
  <c r="X1672" i="1" s="1"/>
  <c r="X1673" i="1" a="1"/>
  <c r="X1673" i="1" s="1"/>
  <c r="X1674" i="1" a="1"/>
  <c r="X1674" i="1"/>
  <c r="X1675" i="1" a="1"/>
  <c r="X1675" i="1"/>
  <c r="X1676" i="1" a="1"/>
  <c r="X1676" i="1" s="1"/>
  <c r="X1677" i="1" a="1"/>
  <c r="X1677" i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/>
  <c r="X1691" i="1" a="1"/>
  <c r="X1691" i="1" s="1"/>
  <c r="X1692" i="1" a="1"/>
  <c r="X1692" i="1"/>
  <c r="X1693" i="1" a="1"/>
  <c r="X1693" i="1" s="1"/>
  <c r="X1694" i="1" a="1"/>
  <c r="X1694" i="1" s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/>
  <c r="X1702" i="1" a="1"/>
  <c r="X1702" i="1" s="1"/>
  <c r="X1703" i="1" a="1"/>
  <c r="X1703" i="1" s="1"/>
  <c r="X1704" i="1" a="1"/>
  <c r="X1704" i="1" s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/>
  <c r="X1711" i="1" a="1"/>
  <c r="X1711" i="1"/>
  <c r="X1712" i="1" a="1"/>
  <c r="X1712" i="1" s="1"/>
  <c r="X1713" i="1" a="1"/>
  <c r="X1713" i="1"/>
  <c r="X1714" i="1" a="1"/>
  <c r="X1714" i="1" s="1"/>
  <c r="X1715" i="1" a="1"/>
  <c r="X1715" i="1" s="1"/>
  <c r="X1716" i="1" a="1"/>
  <c r="X1716" i="1" s="1"/>
  <c r="X1717" i="1" a="1"/>
  <c r="X1717" i="1" s="1"/>
  <c r="X1718" i="1" a="1"/>
  <c r="X1718" i="1" s="1"/>
  <c r="X1719" i="1" a="1"/>
  <c r="X1719" i="1"/>
  <c r="X1720" i="1" a="1"/>
  <c r="X1720" i="1" s="1"/>
  <c r="X1721" i="1" a="1"/>
  <c r="X1721" i="1" s="1"/>
  <c r="X1722" i="1" a="1"/>
  <c r="X1722" i="1" s="1"/>
  <c r="X1723" i="1" a="1"/>
  <c r="X1723" i="1"/>
  <c r="X1724" i="1" a="1"/>
  <c r="X1724" i="1" s="1"/>
  <c r="X1725" i="1" a="1"/>
  <c r="X1725" i="1"/>
  <c r="X1726" i="1" a="1"/>
  <c r="X1726" i="1" s="1"/>
  <c r="X1727" i="1" a="1"/>
  <c r="X1727" i="1" s="1"/>
  <c r="X1728" i="1" a="1"/>
  <c r="X1728" i="1" s="1"/>
  <c r="X1729" i="1" a="1"/>
  <c r="X1729" i="1" s="1"/>
  <c r="X1730" i="1" a="1"/>
  <c r="X1730" i="1" s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/>
  <c r="X1751" i="1" a="1"/>
  <c r="X1751" i="1" s="1"/>
  <c r="X1752" i="1" a="1"/>
  <c r="X1752" i="1"/>
  <c r="X1753" i="1" a="1"/>
  <c r="X1753" i="1" s="1"/>
  <c r="X1754" i="1" a="1"/>
  <c r="X1754" i="1" s="1"/>
  <c r="X1755" i="1" a="1"/>
  <c r="X1755" i="1" s="1"/>
  <c r="X1756" i="1" a="1"/>
  <c r="X1756" i="1"/>
  <c r="X1757" i="1" a="1"/>
  <c r="X1757" i="1" s="1"/>
  <c r="X1758" i="1" a="1"/>
  <c r="X1758" i="1"/>
  <c r="X1759" i="1" a="1"/>
  <c r="X1759" i="1"/>
  <c r="X1760" i="1" a="1"/>
  <c r="X1760" i="1" s="1"/>
  <c r="X1761" i="1" a="1"/>
  <c r="X1761" i="1"/>
  <c r="X1762" i="1" a="1"/>
  <c r="X1762" i="1" s="1"/>
  <c r="X1763" i="1" a="1"/>
  <c r="X1763" i="1" s="1"/>
  <c r="X1764" i="1" a="1"/>
  <c r="X1764" i="1"/>
  <c r="X1765" i="1" a="1"/>
  <c r="X1765" i="1"/>
  <c r="X1766" i="1" a="1"/>
  <c r="X1766" i="1" s="1"/>
  <c r="X1767" i="1" a="1"/>
  <c r="X1767" i="1" s="1"/>
  <c r="X1768" i="1" a="1"/>
  <c r="X1768" i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/>
  <c r="X1774" i="1" a="1"/>
  <c r="X1774" i="1" s="1"/>
  <c r="X1775" i="1" a="1"/>
  <c r="X1775" i="1" s="1"/>
  <c r="X1776" i="1" a="1"/>
  <c r="X1776" i="1" s="1"/>
  <c r="X1777" i="1" a="1"/>
  <c r="X1777" i="1" s="1"/>
  <c r="X1778" i="1" a="1"/>
  <c r="X1778" i="1" s="1"/>
  <c r="X1779" i="1" a="1"/>
  <c r="X1779" i="1"/>
  <c r="X1780" i="1" a="1"/>
  <c r="X1780" i="1" s="1"/>
  <c r="X1781" i="1" a="1"/>
  <c r="X1781" i="1" s="1"/>
  <c r="X1782" i="1" a="1"/>
  <c r="X1782" i="1" s="1"/>
  <c r="X1783" i="1" a="1"/>
  <c r="X1783" i="1"/>
  <c r="X1784" i="1" a="1"/>
  <c r="X1784" i="1" s="1"/>
  <c r="X1785" i="1" a="1"/>
  <c r="X1785" i="1"/>
  <c r="X1786" i="1" a="1"/>
  <c r="X1786" i="1" s="1"/>
  <c r="X1787" i="1" a="1"/>
  <c r="X1787" i="1" s="1"/>
  <c r="X1788" i="1" a="1"/>
  <c r="X1788" i="1" s="1"/>
  <c r="X1789" i="1" a="1"/>
  <c r="X1789" i="1" s="1"/>
  <c r="X1790" i="1" a="1"/>
  <c r="X1790" i="1" s="1"/>
  <c r="X1791" i="1" a="1"/>
  <c r="X1791" i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/>
  <c r="X1799" i="1" a="1"/>
  <c r="X1799" i="1" s="1"/>
  <c r="X1800" i="1" a="1"/>
  <c r="X1800" i="1" s="1"/>
  <c r="X1801" i="1" a="1"/>
  <c r="X1801" i="1"/>
  <c r="X1802" i="1" a="1"/>
  <c r="X1802" i="1" s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/>
  <c r="X1813" i="1" a="1"/>
  <c r="X1813" i="1" s="1"/>
  <c r="X1814" i="1" a="1"/>
  <c r="X1814" i="1" s="1"/>
  <c r="X1815" i="1" a="1"/>
  <c r="X1815" i="1"/>
  <c r="X1816" i="1" a="1"/>
  <c r="X1816" i="1"/>
  <c r="X1817" i="1" a="1"/>
  <c r="X1817" i="1" s="1"/>
  <c r="X1818" i="1" a="1"/>
  <c r="X1818" i="1" s="1"/>
  <c r="X1819" i="1" a="1"/>
  <c r="X1819" i="1"/>
  <c r="X1820" i="1" a="1"/>
  <c r="X1820" i="1" s="1"/>
  <c r="X1821" i="1" a="1"/>
  <c r="X1821" i="1" s="1"/>
  <c r="X1822" i="1" a="1"/>
  <c r="X1822" i="1"/>
  <c r="X1823" i="1" a="1"/>
  <c r="X1823" i="1" s="1"/>
  <c r="X1824" i="1" a="1"/>
  <c r="X1824" i="1"/>
  <c r="X1825" i="1" a="1"/>
  <c r="X1825" i="1" s="1"/>
  <c r="X1826" i="1" a="1"/>
  <c r="X1826" i="1" s="1"/>
  <c r="X1827" i="1" a="1"/>
  <c r="X1827" i="1" s="1"/>
  <c r="X1828" i="1" a="1"/>
  <c r="X1828" i="1"/>
  <c r="X1829" i="1" a="1"/>
  <c r="X1829" i="1" s="1"/>
  <c r="X1830" i="1" a="1"/>
  <c r="X1830" i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 s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 s="1"/>
  <c r="X1846" i="1" a="1"/>
  <c r="X1846" i="1" s="1"/>
  <c r="X1847" i="1" a="1"/>
  <c r="X1847" i="1" s="1"/>
  <c r="X1848" i="1" a="1"/>
  <c r="X1848" i="1"/>
  <c r="X1849" i="1" a="1"/>
  <c r="X1849" i="1" s="1"/>
  <c r="X1850" i="1" a="1"/>
  <c r="X1850" i="1" s="1"/>
  <c r="X1851" i="1" a="1"/>
  <c r="X1851" i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/>
  <c r="X1858" i="1" a="1"/>
  <c r="X1858" i="1" s="1"/>
  <c r="X1859" i="1" a="1"/>
  <c r="X1859" i="1" s="1"/>
  <c r="X1860" i="1" a="1"/>
  <c r="X1860" i="1" s="1"/>
  <c r="X1861" i="1" a="1"/>
  <c r="X1861" i="1" s="1"/>
  <c r="X1862" i="1" a="1"/>
  <c r="X1862" i="1" s="1"/>
  <c r="X1863" i="1" a="1"/>
  <c r="X1863" i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/>
  <c r="X1870" i="1" a="1"/>
  <c r="X1870" i="1" s="1"/>
  <c r="X1871" i="1" a="1"/>
  <c r="X1871" i="1" s="1"/>
  <c r="X1872" i="1" a="1"/>
  <c r="X1872" i="1" s="1"/>
  <c r="X1873" i="1" a="1"/>
  <c r="X1873" i="1" s="1"/>
  <c r="X1874" i="1" a="1"/>
  <c r="X1874" i="1" s="1"/>
  <c r="X1875" i="1" a="1"/>
  <c r="X1875" i="1" s="1"/>
  <c r="X1876" i="1" a="1"/>
  <c r="X1876" i="1"/>
  <c r="X1877" i="1" a="1"/>
  <c r="X1877" i="1" s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/>
  <c r="X1894" i="1" a="1"/>
  <c r="X1894" i="1"/>
  <c r="X1895" i="1" a="1"/>
  <c r="X1895" i="1" s="1"/>
  <c r="X1896" i="1" a="1"/>
  <c r="X1896" i="1"/>
  <c r="X1897" i="1" a="1"/>
  <c r="X1897" i="1" s="1"/>
  <c r="X1898" i="1" a="1"/>
  <c r="X1898" i="1" s="1"/>
  <c r="X1899" i="1" a="1"/>
  <c r="X1899" i="1" s="1"/>
  <c r="X1900" i="1" a="1"/>
  <c r="X1900" i="1"/>
  <c r="X1901" i="1" a="1"/>
  <c r="X1901" i="1" s="1"/>
  <c r="X1902" i="1" a="1"/>
  <c r="X1902" i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/>
  <c r="X1909" i="1" a="1"/>
  <c r="X1909" i="1" s="1"/>
  <c r="X1910" i="1" a="1"/>
  <c r="X1910" i="1" s="1"/>
  <c r="X1911" i="1" a="1"/>
  <c r="X1911" i="1" s="1"/>
  <c r="X1912" i="1" a="1"/>
  <c r="X1912" i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/>
  <c r="X1918" i="1" a="1"/>
  <c r="X1918" i="1" s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 s="1"/>
  <c r="X1930" i="1" a="1"/>
  <c r="X1930" i="1" s="1"/>
  <c r="X1931" i="1" a="1"/>
  <c r="X1931" i="1" s="1"/>
  <c r="X1932" i="1" a="1"/>
  <c r="X1932" i="1" s="1"/>
  <c r="X1933" i="1" a="1"/>
  <c r="X1933" i="1" s="1"/>
  <c r="X1934" i="1" a="1"/>
  <c r="X1934" i="1" s="1"/>
  <c r="X1935" i="1" a="1"/>
  <c r="X1935" i="1" s="1"/>
  <c r="X1936" i="1" a="1"/>
  <c r="X1936" i="1"/>
  <c r="X1937" i="1" a="1"/>
  <c r="X1937" i="1" s="1"/>
  <c r="X1938" i="1" a="1"/>
  <c r="X1938" i="1"/>
  <c r="X1939" i="1" a="1"/>
  <c r="X1939" i="1" s="1"/>
  <c r="X1940" i="1" a="1"/>
  <c r="X1940" i="1" s="1"/>
  <c r="X1941" i="1" a="1"/>
  <c r="X1941" i="1"/>
  <c r="X1942" i="1" a="1"/>
  <c r="X1942" i="1" s="1"/>
  <c r="X1943" i="1" a="1"/>
  <c r="X1943" i="1" s="1"/>
  <c r="X1944" i="1" a="1"/>
  <c r="X1944" i="1" s="1"/>
  <c r="X1945" i="1" a="1"/>
  <c r="X1945" i="1" s="1"/>
  <c r="X1946" i="1" a="1"/>
  <c r="X1946" i="1" s="1"/>
  <c r="X1947" i="1" a="1"/>
  <c r="X1947" i="1" s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 s="1"/>
  <c r="X1956" i="1" a="1"/>
  <c r="X1956" i="1"/>
  <c r="X1957" i="1" a="1"/>
  <c r="X1957" i="1" s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/>
  <c r="X1964" i="1" a="1"/>
  <c r="X1964" i="1" s="1"/>
  <c r="X1965" i="1" a="1"/>
  <c r="X1965" i="1"/>
  <c r="X1966" i="1" a="1"/>
  <c r="X1966" i="1"/>
  <c r="X1967" i="1" a="1"/>
  <c r="X1967" i="1" s="1"/>
  <c r="X1968" i="1" a="1"/>
  <c r="X1968" i="1" s="1"/>
  <c r="X1969" i="1" a="1"/>
  <c r="X1969" i="1" s="1"/>
  <c r="X1970" i="1" a="1"/>
  <c r="X1970" i="1" s="1"/>
  <c r="X1971" i="1" a="1"/>
  <c r="X1971" i="1"/>
  <c r="X1972" i="1" a="1"/>
  <c r="X1972" i="1"/>
  <c r="X1973" i="1" a="1"/>
  <c r="X1973" i="1" s="1"/>
  <c r="X1974" i="1" a="1"/>
  <c r="X1974" i="1" s="1"/>
  <c r="X1975" i="1" a="1"/>
  <c r="X1975" i="1"/>
  <c r="X1976" i="1" a="1"/>
  <c r="X1976" i="1" s="1"/>
  <c r="X1977" i="1" a="1"/>
  <c r="X1977" i="1"/>
  <c r="X1978" i="1" a="1"/>
  <c r="X1978" i="1" s="1"/>
  <c r="X1979" i="1" a="1"/>
  <c r="X1979" i="1" s="1"/>
  <c r="X1980" i="1" a="1"/>
  <c r="X1980" i="1"/>
  <c r="X1981" i="1" a="1"/>
  <c r="X1981" i="1" s="1"/>
  <c r="X1982" i="1" a="1"/>
  <c r="X1982" i="1" s="1"/>
  <c r="X1983" i="1" a="1"/>
  <c r="X1983" i="1" s="1"/>
  <c r="X1984" i="1" a="1"/>
  <c r="X1984" i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 s="1"/>
  <c r="X1990" i="1" a="1"/>
  <c r="X1990" i="1" s="1"/>
  <c r="X1991" i="1" a="1"/>
  <c r="X1991" i="1" s="1"/>
  <c r="X1992" i="1" a="1"/>
  <c r="X1992" i="1"/>
  <c r="X1993" i="1" a="1"/>
  <c r="X1993" i="1" s="1"/>
  <c r="X1994" i="1" a="1"/>
  <c r="X1994" i="1" s="1"/>
  <c r="X1995" i="1" a="1"/>
  <c r="X1995" i="1" s="1"/>
  <c r="X1996" i="1" a="1"/>
  <c r="X1996" i="1" s="1"/>
  <c r="X1997" i="1" a="1"/>
  <c r="X1997" i="1" s="1"/>
  <c r="X1998" i="1" a="1"/>
  <c r="X1998" i="1" s="1"/>
  <c r="X1999" i="1" a="1"/>
  <c r="X1999" i="1"/>
  <c r="X2000" i="1" a="1"/>
  <c r="X2000" i="1" s="1"/>
  <c r="X2001" i="1" a="1"/>
  <c r="X2001" i="1"/>
  <c r="X2002" i="1" a="1"/>
  <c r="X2002" i="1" s="1"/>
  <c r="X2003" i="1" a="1"/>
  <c r="X2003" i="1" s="1"/>
  <c r="X2004" i="1" a="1"/>
  <c r="X2004" i="1" s="1"/>
  <c r="X2005" i="1" a="1"/>
  <c r="X2005" i="1" s="1"/>
  <c r="X2006" i="1" a="1"/>
  <c r="X2006" i="1" s="1"/>
  <c r="X2007" i="1" a="1"/>
  <c r="X2007" i="1"/>
  <c r="X2008" i="1" a="1"/>
  <c r="X2008" i="1"/>
  <c r="X2009" i="1" a="1"/>
  <c r="X2009" i="1" s="1"/>
  <c r="X2010" i="1" a="1"/>
  <c r="X2010" i="1" s="1"/>
  <c r="X2011" i="1" a="1"/>
  <c r="X2011" i="1"/>
  <c r="X2012" i="1" a="1"/>
  <c r="X2012" i="1" s="1"/>
  <c r="X2013" i="1" a="1"/>
  <c r="X2013" i="1"/>
  <c r="X2014" i="1" a="1"/>
  <c r="X2014" i="1" s="1"/>
  <c r="X2015" i="1" a="1"/>
  <c r="X2015" i="1" s="1"/>
  <c r="X2016" i="1" a="1"/>
  <c r="X2016" i="1" s="1"/>
  <c r="X2017" i="1" a="1"/>
  <c r="X2017" i="1" s="1"/>
  <c r="X2018" i="1" a="1"/>
  <c r="X2018" i="1" s="1"/>
  <c r="X2019" i="1" a="1"/>
  <c r="X2019" i="1" s="1"/>
  <c r="X2020" i="1" a="1"/>
  <c r="X2020" i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 s="1"/>
  <c r="X2026" i="1" a="1"/>
  <c r="X2026" i="1" s="1"/>
  <c r="X2027" i="1" a="1"/>
  <c r="X2027" i="1" s="1"/>
  <c r="X2028" i="1" a="1"/>
  <c r="X2028" i="1"/>
  <c r="X2029" i="1" a="1"/>
  <c r="X2029" i="1" s="1"/>
  <c r="X2030" i="1" a="1"/>
  <c r="X2030" i="1" s="1"/>
  <c r="X2031" i="1" a="1"/>
  <c r="X2031" i="1" s="1"/>
  <c r="X2032" i="1" a="1"/>
  <c r="X2032" i="1" s="1"/>
  <c r="X2033" i="1" a="1"/>
  <c r="X2033" i="1" s="1"/>
  <c r="X2034" i="1" a="1"/>
  <c r="X2034" i="1" s="1"/>
  <c r="X2035" i="1" a="1"/>
  <c r="X2035" i="1" s="1"/>
  <c r="X2036" i="1" a="1"/>
  <c r="X2036" i="1" s="1"/>
  <c r="X2037" i="1" a="1"/>
  <c r="X2037" i="1" s="1"/>
  <c r="X2038" i="1" a="1"/>
  <c r="X2038" i="1"/>
  <c r="X2039" i="1" a="1"/>
  <c r="X2039" i="1" s="1"/>
  <c r="X2040" i="1" a="1"/>
  <c r="X2040" i="1"/>
  <c r="X2041" i="1" a="1"/>
  <c r="X2041" i="1" s="1"/>
  <c r="X2042" i="1" a="1"/>
  <c r="X2042" i="1" s="1"/>
  <c r="X2043" i="1" a="1"/>
  <c r="X2043" i="1" s="1"/>
  <c r="X2044" i="1" a="1"/>
  <c r="X2044" i="1"/>
  <c r="X2045" i="1" a="1"/>
  <c r="X2045" i="1" s="1"/>
  <c r="X2046" i="1" a="1"/>
  <c r="X2046" i="1" s="1"/>
  <c r="X2047" i="1" a="1"/>
  <c r="X2047" i="1"/>
  <c r="X2048" i="1" a="1"/>
  <c r="X2048" i="1" s="1"/>
  <c r="X2049" i="1" a="1"/>
  <c r="X2049" i="1"/>
  <c r="X2050" i="1" a="1"/>
  <c r="X2050" i="1" s="1"/>
  <c r="X2051" i="1" a="1"/>
  <c r="X2051" i="1" s="1"/>
  <c r="X2052" i="1" a="1"/>
  <c r="X2052" i="1"/>
  <c r="X2053" i="1" a="1"/>
  <c r="X2053" i="1" s="1"/>
  <c r="X2054" i="1" a="1"/>
  <c r="X2054" i="1" s="1"/>
  <c r="X2055" i="1" a="1"/>
  <c r="X2055" i="1" s="1"/>
  <c r="X2056" i="1" a="1"/>
  <c r="X2056" i="1"/>
  <c r="X2057" i="1" a="1"/>
  <c r="X2057" i="1" s="1"/>
  <c r="X2058" i="1" a="1"/>
  <c r="X2058" i="1" s="1"/>
  <c r="X2059" i="1" a="1"/>
  <c r="X2059" i="1"/>
  <c r="X2060" i="1" a="1"/>
  <c r="X2060" i="1" s="1"/>
  <c r="X2061" i="1" a="1"/>
  <c r="X2061" i="1" s="1"/>
  <c r="X2062" i="1" a="1"/>
  <c r="X2062" i="1" s="1"/>
  <c r="X2063" i="1" a="1"/>
  <c r="X2063" i="1" s="1"/>
  <c r="X2064" i="1" a="1"/>
  <c r="X2064" i="1" s="1"/>
  <c r="X2065" i="1" a="1"/>
  <c r="X2065" i="1" s="1"/>
  <c r="X2066" i="1" a="1"/>
  <c r="X2066" i="1" s="1"/>
  <c r="X2067" i="1" a="1"/>
  <c r="X2067" i="1"/>
  <c r="X2068" i="1" a="1"/>
  <c r="X2068" i="1" s="1"/>
  <c r="X2069" i="1" a="1"/>
  <c r="X2069" i="1" s="1"/>
  <c r="X2070" i="1" a="1"/>
  <c r="X2070" i="1" s="1"/>
  <c r="X2071" i="1" a="1"/>
  <c r="X2071" i="1"/>
  <c r="X2072" i="1" a="1"/>
  <c r="X2072" i="1" s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 s="1"/>
  <c r="X2078" i="1" a="1"/>
  <c r="X2078" i="1" s="1"/>
  <c r="X2079" i="1" a="1"/>
  <c r="X2079" i="1"/>
  <c r="X2080" i="1" a="1"/>
  <c r="X2080" i="1" s="1"/>
  <c r="X2081" i="1" a="1"/>
  <c r="X2081" i="1" s="1"/>
  <c r="X2082" i="1" a="1"/>
  <c r="X2082" i="1" s="1"/>
  <c r="X2083" i="1" a="1"/>
  <c r="X2083" i="1" s="1"/>
  <c r="X2084" i="1" a="1"/>
  <c r="X2084" i="1" s="1"/>
  <c r="X2085" i="1" a="1"/>
  <c r="X2085" i="1" s="1"/>
  <c r="X2086" i="1" a="1"/>
  <c r="X2086" i="1" s="1"/>
  <c r="X2087" i="1" a="1"/>
  <c r="X2087" i="1" s="1"/>
  <c r="X2088" i="1" a="1"/>
  <c r="X2088" i="1"/>
  <c r="X2089" i="1" a="1"/>
  <c r="X2089" i="1" s="1"/>
  <c r="X2090" i="1" a="1"/>
  <c r="X2090" i="1" s="1"/>
  <c r="X2091" i="1" a="1"/>
  <c r="X2091" i="1" s="1"/>
  <c r="X2092" i="1" a="1"/>
  <c r="X2092" i="1" s="1"/>
  <c r="X2093" i="1" a="1"/>
  <c r="X2093" i="1" s="1"/>
  <c r="X2094" i="1" a="1"/>
  <c r="X2094" i="1" s="1"/>
  <c r="X2095" i="1" a="1"/>
  <c r="X2095" i="1" s="1"/>
  <c r="X2096" i="1" a="1"/>
  <c r="X2096" i="1" s="1"/>
  <c r="X2097" i="1" a="1"/>
  <c r="X2097" i="1" s="1"/>
  <c r="X2098" i="1" a="1"/>
  <c r="X2098" i="1" s="1"/>
  <c r="X2099" i="1" a="1"/>
  <c r="X2099" i="1" s="1"/>
  <c r="X2100" i="1" a="1"/>
  <c r="X2100" i="1"/>
  <c r="X2101" i="1" a="1"/>
  <c r="X2101" i="1" s="1"/>
  <c r="X2102" i="1" a="1"/>
  <c r="X2102" i="1" s="1"/>
  <c r="X2103" i="1" a="1"/>
  <c r="X2103" i="1"/>
  <c r="X2104" i="1" a="1"/>
  <c r="X2104" i="1" s="1"/>
  <c r="X2105" i="1" a="1"/>
  <c r="X2105" i="1" s="1"/>
  <c r="X2106" i="1" a="1"/>
  <c r="X2106" i="1" s="1"/>
  <c r="X2107" i="1" a="1"/>
  <c r="X2107" i="1"/>
  <c r="X2108" i="1" a="1"/>
  <c r="X2108" i="1" s="1"/>
  <c r="X2109" i="1" a="1"/>
  <c r="X2109" i="1"/>
  <c r="X2110" i="1" a="1"/>
  <c r="X2110" i="1" s="1"/>
  <c r="X2111" i="1" a="1"/>
  <c r="X2111" i="1" s="1"/>
  <c r="X2112" i="1" a="1"/>
  <c r="X2112" i="1"/>
  <c r="X2113" i="1" a="1"/>
  <c r="X2113" i="1" s="1"/>
  <c r="X2114" i="1" a="1"/>
  <c r="X2114" i="1" s="1"/>
  <c r="X2115" i="1" a="1"/>
  <c r="X2115" i="1"/>
  <c r="X2116" i="1" a="1"/>
  <c r="X2116" i="1" s="1"/>
  <c r="X2117" i="1" a="1"/>
  <c r="X2117" i="1" s="1"/>
  <c r="X2118" i="1" a="1"/>
  <c r="X2118" i="1" s="1"/>
  <c r="X2119" i="1" a="1"/>
  <c r="X2119" i="1"/>
  <c r="X2120" i="1" a="1"/>
  <c r="X2120" i="1" s="1"/>
  <c r="X2121" i="1" a="1"/>
  <c r="X2121" i="1"/>
  <c r="X2122" i="1" a="1"/>
  <c r="X2122" i="1" s="1"/>
  <c r="X2123" i="1" a="1"/>
  <c r="X2123" i="1" s="1"/>
  <c r="X2124" i="1" a="1"/>
  <c r="X2124" i="1"/>
  <c r="X2125" i="1" a="1"/>
  <c r="X2125" i="1" s="1"/>
  <c r="X2126" i="1" a="1"/>
  <c r="X2126" i="1" s="1"/>
  <c r="X2127" i="1" a="1"/>
  <c r="X2127" i="1" s="1"/>
  <c r="X2128" i="1" a="1"/>
  <c r="X2128" i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 s="1"/>
  <c r="X2134" i="1" a="1"/>
  <c r="X2134" i="1" s="1"/>
  <c r="X2135" i="1" a="1"/>
  <c r="X2135" i="1" s="1"/>
  <c r="X2136" i="1" a="1"/>
  <c r="X2136" i="1"/>
  <c r="X2137" i="1" a="1"/>
  <c r="X2137" i="1" s="1"/>
  <c r="X2138" i="1" a="1"/>
  <c r="X2138" i="1" s="1"/>
  <c r="X2139" i="1" a="1"/>
  <c r="X2139" i="1"/>
  <c r="X2140" i="1" a="1"/>
  <c r="X2140" i="1" s="1"/>
  <c r="X2141" i="1" a="1"/>
  <c r="X2141" i="1" s="1"/>
  <c r="X2142" i="1" a="1"/>
  <c r="X2142" i="1" s="1"/>
  <c r="X2143" i="1" a="1"/>
  <c r="X2143" i="1"/>
  <c r="X2144" i="1" a="1"/>
  <c r="X2144" i="1" s="1"/>
  <c r="X2145" i="1" a="1"/>
  <c r="X2145" i="1"/>
  <c r="X2146" i="1" a="1"/>
  <c r="X2146" i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/>
  <c r="X2152" i="1" a="1"/>
  <c r="X2152" i="1" s="1"/>
  <c r="X2153" i="1" a="1"/>
  <c r="X2153" i="1" s="1"/>
  <c r="X2154" i="1" a="1"/>
  <c r="X2154" i="1" s="1"/>
  <c r="X2155" i="1" a="1"/>
  <c r="X2155" i="1" s="1"/>
  <c r="X2156" i="1" a="1"/>
  <c r="X2156" i="1" s="1"/>
  <c r="X2157" i="1" a="1"/>
  <c r="X2157" i="1"/>
  <c r="X2158" i="1" a="1"/>
  <c r="X2158" i="1" s="1"/>
  <c r="X2159" i="1" a="1"/>
  <c r="X2159" i="1" s="1"/>
  <c r="X2160" i="1" a="1"/>
  <c r="X2160" i="1"/>
  <c r="X2161" i="1" a="1"/>
  <c r="X2161" i="1" s="1"/>
  <c r="X2162" i="1" a="1"/>
  <c r="X2162" i="1" s="1"/>
  <c r="X2163" i="1" a="1"/>
  <c r="X2163" i="1" s="1"/>
  <c r="X2164" i="1" a="1"/>
  <c r="X2164" i="1" s="1"/>
  <c r="X2165" i="1" a="1"/>
  <c r="X2165" i="1" s="1"/>
  <c r="X2166" i="1" a="1"/>
  <c r="X2166" i="1" s="1"/>
  <c r="X2167" i="1" a="1"/>
  <c r="X2167" i="1"/>
  <c r="X2168" i="1" a="1"/>
  <c r="X2168" i="1" s="1"/>
  <c r="X2169" i="1" a="1"/>
  <c r="X2169" i="1"/>
  <c r="X2170" i="1" a="1"/>
  <c r="X2170" i="1" s="1"/>
  <c r="X2171" i="1" a="1"/>
  <c r="X2171" i="1" s="1"/>
  <c r="X2172" i="1" a="1"/>
  <c r="X2172" i="1"/>
  <c r="X2173" i="1" a="1"/>
  <c r="X2173" i="1" s="1"/>
  <c r="X2174" i="1" a="1"/>
  <c r="X2174" i="1" s="1"/>
  <c r="X2175" i="1" a="1"/>
  <c r="X2175" i="1" s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 s="1"/>
  <c r="X2182" i="1" a="1"/>
  <c r="X2182" i="1"/>
  <c r="X2183" i="1" a="1"/>
  <c r="X2183" i="1" s="1"/>
  <c r="X2184" i="1" a="1"/>
  <c r="X2184" i="1" s="1"/>
  <c r="X2185" i="1" a="1"/>
  <c r="X2185" i="1" s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/>
  <c r="X2192" i="1" a="1"/>
  <c r="X2192" i="1" s="1"/>
  <c r="X2193" i="1" a="1"/>
  <c r="X2193" i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 s="1"/>
  <c r="X2200" i="1" a="1"/>
  <c r="X2200" i="1"/>
  <c r="X2201" i="1" a="1"/>
  <c r="X2201" i="1" s="1"/>
  <c r="X2202" i="1" a="1"/>
  <c r="X2202" i="1" s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/>
  <c r="X2209" i="1" a="1"/>
  <c r="X2209" i="1" s="1"/>
  <c r="X2210" i="1" a="1"/>
  <c r="X2210" i="1" s="1"/>
  <c r="X2211" i="1" a="1"/>
  <c r="X2211" i="1" s="1"/>
  <c r="X2212" i="1" a="1"/>
  <c r="X2212" i="1"/>
  <c r="X2213" i="1" a="1"/>
  <c r="X2213" i="1" s="1"/>
  <c r="X2214" i="1" a="1"/>
  <c r="X2214" i="1" s="1"/>
  <c r="X2215" i="1" a="1"/>
  <c r="X2215" i="1"/>
  <c r="X2216" i="1" a="1"/>
  <c r="X2216" i="1" s="1"/>
  <c r="X2217" i="1" a="1"/>
  <c r="X2217" i="1"/>
  <c r="X2218" i="1" a="1"/>
  <c r="X2218" i="1"/>
  <c r="X2219" i="1" a="1"/>
  <c r="X2219" i="1" s="1"/>
  <c r="X2220" i="1" a="1"/>
  <c r="X2220" i="1"/>
  <c r="X2221" i="1" a="1"/>
  <c r="X2221" i="1" s="1"/>
  <c r="X2222" i="1" a="1"/>
  <c r="X2222" i="1" s="1"/>
  <c r="X2223" i="1" a="1"/>
  <c r="X2223" i="1"/>
  <c r="X2224" i="1" a="1"/>
  <c r="X2224" i="1"/>
  <c r="X2225" i="1" a="1"/>
  <c r="X2225" i="1" s="1"/>
  <c r="X2226" i="1" a="1"/>
  <c r="X2226" i="1" s="1"/>
  <c r="X2227" i="1" a="1"/>
  <c r="X2227" i="1" s="1"/>
  <c r="X2228" i="1" a="1"/>
  <c r="X2228" i="1" s="1"/>
  <c r="X2229" i="1" a="1"/>
  <c r="X2229" i="1"/>
  <c r="X2230" i="1" a="1"/>
  <c r="X2230" i="1"/>
  <c r="X2231" i="1" a="1"/>
  <c r="X2231" i="1" s="1"/>
  <c r="X2232" i="1" a="1"/>
  <c r="X2232" i="1"/>
  <c r="X2233" i="1" a="1"/>
  <c r="X2233" i="1" s="1"/>
  <c r="X2234" i="1" a="1"/>
  <c r="X2234" i="1" s="1"/>
  <c r="X2235" i="1" a="1"/>
  <c r="X2235" i="1" s="1"/>
  <c r="X2236" i="1" a="1"/>
  <c r="X2236" i="1" s="1"/>
  <c r="X2237" i="1" a="1"/>
  <c r="X2237" i="1" s="1"/>
  <c r="X2238" i="1" a="1"/>
  <c r="X2238" i="1" s="1"/>
  <c r="X2239" i="1" a="1"/>
  <c r="X2239" i="1"/>
  <c r="X2240" i="1" a="1"/>
  <c r="X2240" i="1" s="1"/>
  <c r="X2241" i="1" a="1"/>
  <c r="X2241" i="1"/>
  <c r="X2242" i="1" a="1"/>
  <c r="X2242" i="1" s="1"/>
  <c r="X2243" i="1" a="1"/>
  <c r="X2243" i="1" s="1"/>
  <c r="X2244" i="1" a="1"/>
  <c r="X2244" i="1" s="1"/>
  <c r="X2245" i="1" a="1"/>
  <c r="X2245" i="1" s="1"/>
  <c r="X2246" i="1" a="1"/>
  <c r="X2246" i="1" s="1"/>
  <c r="X2247" i="1" a="1"/>
  <c r="X2247" i="1" s="1"/>
  <c r="X2248" i="1" a="1"/>
  <c r="X2248" i="1"/>
  <c r="X2249" i="1" a="1"/>
  <c r="X2249" i="1" s="1"/>
  <c r="X2250" i="1" a="1"/>
  <c r="X2250" i="1" s="1"/>
  <c r="X2251" i="1" a="1"/>
  <c r="X2251" i="1"/>
  <c r="X2252" i="1" a="1"/>
  <c r="X2252" i="1" s="1"/>
  <c r="X2253" i="1" a="1"/>
  <c r="X2253" i="1" s="1"/>
  <c r="X2254" i="1" a="1"/>
  <c r="X2254" i="1"/>
  <c r="X2255" i="1" a="1"/>
  <c r="X2255" i="1" s="1"/>
  <c r="X2256" i="1" a="1"/>
  <c r="X2256" i="1"/>
  <c r="X2257" i="1" a="1"/>
  <c r="X2257" i="1" s="1"/>
  <c r="X2258" i="1" a="1"/>
  <c r="X2258" i="1" s="1"/>
  <c r="X2259" i="1" a="1"/>
  <c r="X2259" i="1"/>
  <c r="X2260" i="1" a="1"/>
  <c r="X2260" i="1" s="1"/>
  <c r="X2261" i="1" a="1"/>
  <c r="X2261" i="1" s="1"/>
  <c r="X2262" i="1" a="1"/>
  <c r="X2262" i="1" s="1"/>
  <c r="X2263" i="1" a="1"/>
  <c r="X2263" i="1" s="1"/>
  <c r="X2264" i="1" a="1"/>
  <c r="X2264" i="1" s="1"/>
  <c r="X2265" i="1" a="1"/>
  <c r="X2265" i="1" s="1"/>
  <c r="X2266" i="1" a="1"/>
  <c r="X2266" i="1"/>
  <c r="X2267" i="1" a="1"/>
  <c r="X2267" i="1" s="1"/>
  <c r="X2268" i="1" a="1"/>
  <c r="X2268" i="1" s="1"/>
  <c r="X2269" i="1" a="1"/>
  <c r="X2269" i="1" s="1"/>
  <c r="X2270" i="1" a="1"/>
  <c r="X2270" i="1" s="1"/>
  <c r="X2271" i="1" a="1"/>
  <c r="X2271" i="1" s="1"/>
  <c r="X2272" i="1" a="1"/>
  <c r="X2272" i="1"/>
  <c r="X2273" i="1" a="1"/>
  <c r="X2273" i="1" s="1"/>
  <c r="X2274" i="1" a="1"/>
  <c r="X2274" i="1" s="1"/>
  <c r="X2275" i="1" a="1"/>
  <c r="X2275" i="1"/>
  <c r="X2276" i="1" a="1"/>
  <c r="X2276" i="1" s="1"/>
  <c r="X2277" i="1" a="1"/>
  <c r="X2277" i="1" s="1"/>
  <c r="X2278" i="1" a="1"/>
  <c r="X2278" i="1" s="1"/>
  <c r="X2279" i="1" a="1"/>
  <c r="X2279" i="1" s="1"/>
  <c r="X2280" i="1" a="1"/>
  <c r="X2280" i="1" s="1"/>
  <c r="X2281" i="1" a="1"/>
  <c r="X2281" i="1" s="1"/>
  <c r="X2282" i="1" a="1"/>
  <c r="X2282" i="1" s="1"/>
  <c r="X2283" i="1" a="1"/>
  <c r="X2283" i="1"/>
  <c r="X2284" i="1" a="1"/>
  <c r="X2284" i="1"/>
  <c r="X2285" i="1" a="1"/>
  <c r="X2285" i="1" s="1"/>
  <c r="X2286" i="1" a="1"/>
  <c r="X2286" i="1" s="1"/>
  <c r="X2287" i="1" a="1"/>
  <c r="X2287" i="1"/>
  <c r="X2288" i="1" a="1"/>
  <c r="X2288" i="1" s="1"/>
  <c r="X2289" i="1" a="1"/>
  <c r="X2289" i="1"/>
  <c r="X2290" i="1" a="1"/>
  <c r="X2290" i="1" s="1"/>
  <c r="X2291" i="1" a="1"/>
  <c r="X2291" i="1" s="1"/>
  <c r="X2292" i="1" a="1"/>
  <c r="X2292" i="1"/>
  <c r="X2293" i="1" a="1"/>
  <c r="X2293" i="1" s="1"/>
  <c r="X2294" i="1" a="1"/>
  <c r="X2294" i="1" s="1"/>
  <c r="X2295" i="1" a="1"/>
  <c r="X2295" i="1"/>
  <c r="X2296" i="1" a="1"/>
  <c r="X2296" i="1" s="1"/>
  <c r="X2297" i="1" a="1"/>
  <c r="X2297" i="1" s="1"/>
  <c r="X2298" i="1" a="1"/>
  <c r="X2298" i="1" s="1"/>
  <c r="X2299" i="1" a="1"/>
  <c r="X2299" i="1"/>
  <c r="X2300" i="1" a="1"/>
  <c r="X2300" i="1" s="1"/>
  <c r="X2301" i="1" a="1"/>
  <c r="X2301" i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 s="1"/>
  <c r="X2308" i="1" a="1"/>
  <c r="X2308" i="1"/>
  <c r="X2309" i="1" a="1"/>
  <c r="X2309" i="1" s="1"/>
  <c r="X2310" i="1" a="1"/>
  <c r="X2310" i="1" s="1"/>
  <c r="X2311" i="1" a="1"/>
  <c r="X2311" i="1" s="1"/>
  <c r="X2312" i="1" a="1"/>
  <c r="X2312" i="1" s="1"/>
  <c r="X2313" i="1" a="1"/>
  <c r="X2313" i="1" s="1"/>
  <c r="X2314" i="1" a="1"/>
  <c r="X2314" i="1" s="1"/>
  <c r="X2315" i="1" a="1"/>
  <c r="X2315" i="1" s="1"/>
  <c r="X2316" i="1" a="1"/>
  <c r="X2316" i="1"/>
  <c r="X2317" i="1" a="1"/>
  <c r="X2317" i="1" s="1"/>
  <c r="X2318" i="1" a="1"/>
  <c r="X2318" i="1" s="1"/>
  <c r="X2319" i="1" a="1"/>
  <c r="X2319" i="1" s="1"/>
  <c r="X2320" i="1" a="1"/>
  <c r="X2320" i="1" s="1"/>
  <c r="X2321" i="1" a="1"/>
  <c r="X2321" i="1" s="1"/>
  <c r="X2322" i="1" a="1"/>
  <c r="X2322" i="1" s="1"/>
  <c r="X2323" i="1" a="1"/>
  <c r="X2323" i="1"/>
  <c r="X2324" i="1" a="1"/>
  <c r="X2324" i="1" s="1"/>
  <c r="X2325" i="1" a="1"/>
  <c r="X2325" i="1"/>
  <c r="X2326" i="1" a="1"/>
  <c r="X2326" i="1"/>
  <c r="X2327" i="1" a="1"/>
  <c r="X2327" i="1" s="1"/>
  <c r="X2328" i="1" a="1"/>
  <c r="X2328" i="1" s="1"/>
  <c r="X2329" i="1" a="1"/>
  <c r="X2329" i="1" s="1"/>
  <c r="X2330" i="1" a="1"/>
  <c r="X2330" i="1" s="1"/>
  <c r="X2331" i="1" a="1"/>
  <c r="X2331" i="1"/>
  <c r="X2332" i="1" a="1"/>
  <c r="X2332" i="1" s="1"/>
  <c r="X2333" i="1" a="1"/>
  <c r="X2333" i="1" s="1"/>
  <c r="X2334" i="1" a="1"/>
  <c r="X2334" i="1"/>
  <c r="X2335" i="1" a="1"/>
  <c r="X2335" i="1" s="1"/>
  <c r="X2336" i="1" a="1"/>
  <c r="X2336" i="1" s="1"/>
  <c r="X2337" i="1" a="1"/>
  <c r="X2337" i="1"/>
  <c r="X2338" i="1" a="1"/>
  <c r="X2338" i="1"/>
  <c r="X2339" i="1" a="1"/>
  <c r="X2339" i="1" s="1"/>
  <c r="X2340" i="1" a="1"/>
  <c r="X2340" i="1"/>
  <c r="X2341" i="1" a="1"/>
  <c r="X2341" i="1"/>
  <c r="X2342" i="1" a="1"/>
  <c r="X2342" i="1" s="1"/>
  <c r="X2343" i="1" a="1"/>
  <c r="X2343" i="1" s="1"/>
  <c r="X2344" i="1" a="1"/>
  <c r="X2344" i="1"/>
  <c r="X2345" i="1" a="1"/>
  <c r="X2345" i="1" s="1"/>
  <c r="X2346" i="1" a="1"/>
  <c r="X2346" i="1" s="1"/>
  <c r="X2347" i="1" a="1"/>
  <c r="X2347" i="1"/>
  <c r="X2348" i="1" a="1"/>
  <c r="X2348" i="1" s="1"/>
  <c r="X2349" i="1" a="1"/>
  <c r="X2349" i="1"/>
  <c r="X2350" i="1" a="1"/>
  <c r="X2350" i="1" s="1"/>
  <c r="X2351" i="1" a="1"/>
  <c r="X2351" i="1" s="1"/>
  <c r="X2352" i="1" a="1"/>
  <c r="X2352" i="1" s="1"/>
  <c r="X2353" i="1" a="1"/>
  <c r="X2353" i="1" s="1"/>
  <c r="X2354" i="1" a="1"/>
  <c r="X2354" i="1" s="1"/>
  <c r="X2355" i="1" a="1"/>
  <c r="X2355" i="1"/>
  <c r="X2356" i="1" a="1"/>
  <c r="X2356" i="1" s="1"/>
  <c r="X2357" i="1" a="1"/>
  <c r="X2357" i="1" s="1"/>
  <c r="X2358" i="1" a="1"/>
  <c r="X2358" i="1" s="1"/>
  <c r="X2359" i="1" a="1"/>
  <c r="X2359" i="1"/>
  <c r="X2360" i="1" a="1"/>
  <c r="X2360" i="1" s="1"/>
  <c r="X2361" i="1" a="1"/>
  <c r="X2361" i="1" s="1"/>
  <c r="X2362" i="1" a="1"/>
  <c r="X2362" i="1"/>
  <c r="X2363" i="1" a="1"/>
  <c r="X2363" i="1" s="1"/>
  <c r="X2364" i="1" a="1"/>
  <c r="X2364" i="1"/>
  <c r="X2365" i="1" a="1"/>
  <c r="X2365" i="1" s="1"/>
  <c r="X2366" i="1" a="1"/>
  <c r="X2366" i="1" s="1"/>
  <c r="X2367" i="1" a="1"/>
  <c r="X2367" i="1"/>
  <c r="X2368" i="1" a="1"/>
  <c r="X2368" i="1" s="1"/>
  <c r="X2369" i="1" a="1"/>
  <c r="X2369" i="1" s="1"/>
  <c r="X2370" i="1" a="1"/>
  <c r="X2370" i="1"/>
  <c r="X2371" i="1" a="1"/>
  <c r="X2371" i="1"/>
  <c r="X2372" i="1" a="1"/>
  <c r="X2372" i="1" s="1"/>
  <c r="X2373" i="1" a="1"/>
  <c r="X2373" i="1"/>
  <c r="X2374" i="1" a="1"/>
  <c r="X2374" i="1"/>
  <c r="X2375" i="1" a="1"/>
  <c r="X2375" i="1" s="1"/>
  <c r="X2376" i="1" a="1"/>
  <c r="X2376" i="1" s="1"/>
  <c r="X2377" i="1" a="1"/>
  <c r="X2377" i="1"/>
  <c r="X2378" i="1" a="1"/>
  <c r="X2378" i="1" s="1"/>
  <c r="X2379" i="1" a="1"/>
  <c r="X2379" i="1" s="1"/>
  <c r="X2380" i="1" a="1"/>
  <c r="X2380" i="1" s="1"/>
  <c r="X2381" i="1" a="1"/>
  <c r="X2381" i="1" s="1"/>
  <c r="X2382" i="1" a="1"/>
  <c r="X2382" i="1" s="1"/>
  <c r="X2383" i="1" a="1"/>
  <c r="X2383" i="1"/>
  <c r="X2384" i="1" a="1"/>
  <c r="X2384" i="1" s="1"/>
  <c r="X2385" i="1" a="1"/>
  <c r="X2385" i="1" s="1"/>
  <c r="X2386" i="1" a="1"/>
  <c r="X2386" i="1" s="1"/>
  <c r="X2387" i="1" a="1"/>
  <c r="X2387" i="1" s="1"/>
  <c r="X2388" i="1" a="1"/>
  <c r="X2388" i="1"/>
  <c r="X2389" i="1" a="1"/>
  <c r="X2389" i="1" s="1"/>
  <c r="X2390" i="1" a="1"/>
  <c r="X2390" i="1" s="1"/>
  <c r="X2391" i="1" a="1"/>
  <c r="X2391" i="1"/>
  <c r="X2392" i="1" a="1"/>
  <c r="X2392" i="1"/>
  <c r="X2393" i="1" a="1"/>
  <c r="X2393" i="1" s="1"/>
  <c r="X2394" i="1" a="1"/>
  <c r="X2394" i="1" s="1"/>
  <c r="X2395" i="1" a="1"/>
  <c r="X2395" i="1"/>
  <c r="X2396" i="1" a="1"/>
  <c r="X2396" i="1" s="1"/>
  <c r="X2397" i="1" a="1"/>
  <c r="X2397" i="1"/>
  <c r="X2398" i="1" a="1"/>
  <c r="X2398" i="1"/>
  <c r="X2399" i="1" a="1"/>
  <c r="X2399" i="1" s="1"/>
  <c r="X2400" i="1" a="1"/>
  <c r="X2400" i="1"/>
  <c r="X2401" i="1" a="1"/>
  <c r="X2401" i="1" s="1"/>
  <c r="X2402" i="1" a="1"/>
  <c r="X2402" i="1" s="1"/>
  <c r="X2403" i="1" a="1"/>
  <c r="X2403" i="1"/>
  <c r="X2404" i="1" a="1"/>
  <c r="X2404" i="1"/>
  <c r="X2405" i="1" a="1"/>
  <c r="X2405" i="1" s="1"/>
  <c r="X2406" i="1" a="1"/>
  <c r="X2406" i="1"/>
  <c r="X2407" i="1" a="1"/>
  <c r="X2407" i="1"/>
  <c r="X2408" i="1" a="1"/>
  <c r="X2408" i="1" s="1"/>
  <c r="X2409" i="1" a="1"/>
  <c r="X2409" i="1" s="1"/>
  <c r="X2410" i="1" a="1"/>
  <c r="X2410" i="1"/>
  <c r="X2411" i="1" a="1"/>
  <c r="X2411" i="1" s="1"/>
  <c r="X2412" i="1" a="1"/>
  <c r="X2412" i="1"/>
  <c r="X2413" i="1" a="1"/>
  <c r="X2413" i="1"/>
  <c r="X2414" i="1" a="1"/>
  <c r="X2414" i="1" s="1"/>
  <c r="X2415" i="1" a="1"/>
  <c r="X2415" i="1" s="1"/>
  <c r="X2416" i="1" a="1"/>
  <c r="X2416" i="1" s="1"/>
  <c r="X2417" i="1" a="1"/>
  <c r="X2417" i="1" s="1"/>
  <c r="X2418" i="1" a="1"/>
  <c r="X2418" i="1" s="1"/>
  <c r="X2419" i="1" a="1"/>
  <c r="X2419" i="1" s="1"/>
  <c r="X2420" i="1" a="1"/>
  <c r="X2420" i="1" s="1"/>
  <c r="X2421" i="1" a="1"/>
  <c r="X2421" i="1" s="1"/>
  <c r="X2422" i="1" a="1"/>
  <c r="X2422" i="1" s="1"/>
  <c r="X2423" i="1" a="1"/>
  <c r="X2423" i="1" s="1"/>
  <c r="X2424" i="1" a="1"/>
  <c r="X2424" i="1"/>
  <c r="X2425" i="1" a="1"/>
  <c r="X2425" i="1" s="1"/>
  <c r="X2426" i="1" a="1"/>
  <c r="X2426" i="1" s="1"/>
  <c r="X2427" i="1" a="1"/>
  <c r="X2427" i="1"/>
  <c r="X2428" i="1" a="1"/>
  <c r="X2428" i="1" s="1"/>
  <c r="X2429" i="1" a="1"/>
  <c r="X2429" i="1" s="1"/>
  <c r="X2430" i="1" a="1"/>
  <c r="X2430" i="1" s="1"/>
  <c r="X2431" i="1" a="1"/>
  <c r="X2431" i="1"/>
  <c r="X2432" i="1" a="1"/>
  <c r="X2432" i="1" s="1"/>
  <c r="X2433" i="1" a="1"/>
  <c r="X2433" i="1"/>
  <c r="X2434" i="1" a="1"/>
  <c r="X2434" i="1" s="1"/>
  <c r="X2435" i="1" a="1"/>
  <c r="X2435" i="1"/>
  <c r="X2436" i="1" a="1"/>
  <c r="X2436" i="1" s="1"/>
  <c r="X2437" i="1" a="1"/>
  <c r="X2437" i="1"/>
  <c r="X2438" i="1" a="1"/>
  <c r="X2438" i="1" s="1"/>
  <c r="X2439" i="1" a="1"/>
  <c r="X2439" i="1" s="1"/>
  <c r="X2440" i="1" a="1"/>
  <c r="X2440" i="1"/>
  <c r="X2441" i="1" a="1"/>
  <c r="X2441" i="1" s="1"/>
  <c r="X2442" i="1" a="1"/>
  <c r="X2442" i="1" s="1"/>
  <c r="X2443" i="1" a="1"/>
  <c r="X2443" i="1" s="1"/>
  <c r="X2444" i="1" a="1"/>
  <c r="X2444" i="1" s="1"/>
  <c r="X2445" i="1" a="1"/>
  <c r="X2445" i="1"/>
  <c r="X2446" i="1" a="1"/>
  <c r="X2446" i="1" s="1"/>
  <c r="X2447" i="1" a="1"/>
  <c r="X2447" i="1"/>
  <c r="X2448" i="1" a="1"/>
  <c r="X2448" i="1" s="1"/>
  <c r="X2449" i="1" a="1"/>
  <c r="X2449" i="1" s="1"/>
  <c r="X2450" i="1" a="1"/>
  <c r="X2450" i="1" s="1"/>
  <c r="X2451" i="1" a="1"/>
  <c r="X2451" i="1" s="1"/>
  <c r="X2452" i="1" a="1"/>
  <c r="X2452" i="1" s="1"/>
  <c r="X2453" i="1" a="1"/>
  <c r="X2453" i="1"/>
  <c r="X2454" i="1" a="1"/>
  <c r="X2454" i="1" s="1"/>
  <c r="X2455" i="1" a="1"/>
  <c r="X2455" i="1" s="1"/>
  <c r="X2456" i="1" a="1"/>
  <c r="X2456" i="1"/>
  <c r="X2457" i="1" a="1"/>
  <c r="X2457" i="1" s="1"/>
  <c r="X2458" i="1" a="1"/>
  <c r="X2458" i="1" s="1"/>
  <c r="X2459" i="1" a="1"/>
  <c r="X2459" i="1"/>
  <c r="X2460" i="1" a="1"/>
  <c r="X2460" i="1"/>
  <c r="X2461" i="1" a="1"/>
  <c r="X2461" i="1" s="1"/>
  <c r="X2462" i="1" a="1"/>
  <c r="X2462" i="1"/>
  <c r="X2463" i="1" a="1"/>
  <c r="X2463" i="1"/>
  <c r="X2464" i="1" a="1"/>
  <c r="X2464" i="1" s="1"/>
  <c r="X2465" i="1" a="1"/>
  <c r="X2465" i="1"/>
  <c r="X2466" i="1" a="1"/>
  <c r="X2466" i="1" s="1"/>
  <c r="X2467" i="1" a="1"/>
  <c r="X2467" i="1" s="1"/>
  <c r="X2468" i="1" a="1"/>
  <c r="X2468" i="1" s="1"/>
  <c r="X2469" i="1" a="1"/>
  <c r="X2469" i="1"/>
  <c r="X2470" i="1" a="1"/>
  <c r="X2470" i="1"/>
  <c r="X2471" i="1" a="1"/>
  <c r="X2471" i="1" s="1"/>
  <c r="X2472" i="1" a="1"/>
  <c r="X2472" i="1"/>
  <c r="X2473" i="1" a="1"/>
  <c r="X2473" i="1" s="1"/>
  <c r="X2474" i="1" a="1"/>
  <c r="X2474" i="1"/>
  <c r="X2475" i="1" a="1"/>
  <c r="X2475" i="1" s="1"/>
  <c r="X2476" i="1" a="1"/>
  <c r="X2476" i="1"/>
  <c r="X2477" i="1" a="1"/>
  <c r="X2477" i="1"/>
  <c r="X2478" i="1" a="1"/>
  <c r="X2478" i="1" s="1"/>
  <c r="X2479" i="1" a="1"/>
  <c r="X2479" i="1" s="1"/>
  <c r="X2480" i="1" a="1"/>
  <c r="X2480" i="1" s="1"/>
  <c r="X2481" i="1" a="1"/>
  <c r="X2481" i="1" s="1"/>
  <c r="X2482" i="1" a="1"/>
  <c r="X2482" i="1" s="1"/>
  <c r="X2483" i="1" a="1"/>
  <c r="X2483" i="1"/>
  <c r="X2484" i="1" a="1"/>
  <c r="X2484" i="1"/>
  <c r="X2485" i="1" a="1"/>
  <c r="X2485" i="1" s="1"/>
  <c r="X2486" i="1" a="1"/>
  <c r="X2486" i="1"/>
  <c r="X2487" i="1" a="1"/>
  <c r="X2487" i="1" s="1"/>
  <c r="X2488" i="1" a="1"/>
  <c r="X2488" i="1"/>
  <c r="X2489" i="1" a="1"/>
  <c r="X2489" i="1" s="1"/>
  <c r="X2490" i="1" a="1"/>
  <c r="X2490" i="1" s="1"/>
  <c r="X2491" i="1" a="1"/>
  <c r="X2491" i="1" s="1"/>
  <c r="X2492" i="1" a="1"/>
  <c r="X2492" i="1"/>
  <c r="X2493" i="1" a="1"/>
  <c r="X2493" i="1" s="1"/>
  <c r="X2494" i="1" a="1"/>
  <c r="X2494" i="1"/>
  <c r="X2495" i="1" a="1"/>
  <c r="X2495" i="1"/>
  <c r="X2496" i="1" a="1"/>
  <c r="X2496" i="1" s="1"/>
  <c r="X2497" i="1" a="1"/>
  <c r="X2497" i="1" s="1"/>
  <c r="X2498" i="1" a="1"/>
  <c r="X2498" i="1"/>
  <c r="X2499" i="1" a="1"/>
  <c r="X2499" i="1"/>
  <c r="X2500" i="1" a="1"/>
  <c r="X2500" i="1" s="1"/>
  <c r="X2501" i="1" a="1"/>
  <c r="X2501" i="1"/>
  <c r="X2502" i="1" a="1"/>
  <c r="X2502" i="1"/>
  <c r="X2503" i="1" a="1"/>
  <c r="X2503" i="1" s="1"/>
  <c r="X2504" i="1" a="1"/>
  <c r="X2504" i="1"/>
  <c r="X2505" i="1" a="1"/>
  <c r="X2505" i="1"/>
  <c r="X2506" i="1" a="1"/>
  <c r="X2506" i="1" s="1"/>
  <c r="X2507" i="1" a="1"/>
  <c r="X2507" i="1"/>
  <c r="X2508" i="1" a="1"/>
  <c r="X2508" i="1" s="1"/>
  <c r="X2509" i="1" a="1"/>
  <c r="X2509" i="1" s="1"/>
  <c r="X2510" i="1" a="1"/>
  <c r="X2510" i="1" s="1"/>
  <c r="X2511" i="1" a="1"/>
  <c r="X2511" i="1"/>
  <c r="X2512" i="1" a="1"/>
  <c r="X2512" i="1"/>
  <c r="X2513" i="1" a="1"/>
  <c r="X2513" i="1" s="1"/>
  <c r="X2514" i="1" a="1"/>
  <c r="X2514" i="1" s="1"/>
  <c r="X2515" i="1" a="1"/>
  <c r="X2515" i="1" s="1"/>
  <c r="X2516" i="1" a="1"/>
  <c r="X2516" i="1" s="1"/>
  <c r="X2517" i="1" a="1"/>
  <c r="X2517" i="1"/>
  <c r="X2518" i="1" a="1"/>
  <c r="X2518" i="1"/>
  <c r="X2519" i="1" a="1"/>
  <c r="X2519" i="1"/>
  <c r="X2520" i="1" a="1"/>
  <c r="X2520" i="1" s="1"/>
  <c r="X2521" i="1" a="1"/>
  <c r="X2521" i="1" s="1"/>
  <c r="X2522" i="1" a="1"/>
  <c r="X2522" i="1"/>
  <c r="X2523" i="1" a="1"/>
  <c r="X2523" i="1" s="1"/>
  <c r="X2524" i="1" a="1"/>
  <c r="X2524" i="1"/>
  <c r="X2525" i="1" a="1"/>
  <c r="X2525" i="1" s="1"/>
  <c r="X2526" i="1" a="1"/>
  <c r="X2526" i="1" s="1"/>
  <c r="X2527" i="1" a="1"/>
  <c r="X2527" i="1" s="1"/>
  <c r="X2528" i="1" a="1"/>
  <c r="X2528" i="1"/>
  <c r="X2529" i="1" a="1"/>
  <c r="X2529" i="1" s="1"/>
  <c r="X2530" i="1" a="1"/>
  <c r="X2530" i="1"/>
  <c r="X2531" i="1" a="1"/>
  <c r="X2531" i="1" s="1"/>
  <c r="X2532" i="1" a="1"/>
  <c r="X2532" i="1"/>
  <c r="X2533" i="1" a="1"/>
  <c r="X2533" i="1" s="1"/>
  <c r="X2534" i="1" a="1"/>
  <c r="X2534" i="1"/>
  <c r="X2535" i="1" a="1"/>
  <c r="X2535" i="1"/>
  <c r="X2536" i="1" a="1"/>
  <c r="X2536" i="1" s="1"/>
  <c r="X2537" i="1" a="1"/>
  <c r="X2537" i="1"/>
  <c r="X2538" i="1" a="1"/>
  <c r="X2538" i="1" s="1"/>
  <c r="X2539" i="1" a="1"/>
  <c r="X2539" i="1" s="1"/>
  <c r="X2540" i="1" a="1"/>
  <c r="X2540" i="1" s="1"/>
  <c r="X2541" i="1" a="1"/>
  <c r="X2541" i="1" s="1"/>
  <c r="X2542" i="1" a="1"/>
  <c r="X2542" i="1" s="1"/>
  <c r="X2543" i="1" a="1"/>
  <c r="X2543" i="1"/>
  <c r="X2544" i="1" a="1"/>
  <c r="X2544" i="1" s="1"/>
  <c r="X2545" i="1" a="1"/>
  <c r="X2545" i="1" s="1"/>
  <c r="X2546" i="1" a="1"/>
  <c r="X2546" i="1" s="1"/>
  <c r="X2547" i="1" a="1"/>
  <c r="X2547" i="1"/>
  <c r="X2548" i="1" a="1"/>
  <c r="X2548" i="1" s="1"/>
  <c r="X2549" i="1" a="1"/>
  <c r="X2549" i="1" s="1"/>
  <c r="X2550" i="1" a="1"/>
  <c r="X2550" i="1" s="1"/>
  <c r="X2551" i="1" a="1"/>
  <c r="X2551" i="1" s="1"/>
  <c r="X2552" i="1" a="1"/>
  <c r="X2552" i="1" s="1"/>
  <c r="X2553" i="1" a="1"/>
  <c r="X2553" i="1"/>
  <c r="X2554" i="1" a="1"/>
  <c r="X2554" i="1" s="1"/>
  <c r="X2555" i="1" a="1"/>
  <c r="X2555" i="1"/>
  <c r="X2556" i="1" a="1"/>
  <c r="X2556" i="1" s="1"/>
  <c r="X2557" i="1" a="1"/>
  <c r="X2557" i="1" s="1"/>
  <c r="X2558" i="1" a="1"/>
  <c r="X2558" i="1" s="1"/>
  <c r="X2559" i="1" a="1"/>
  <c r="X2559" i="1" s="1"/>
  <c r="X2560" i="1" a="1"/>
  <c r="X2560" i="1" s="1"/>
  <c r="X2561" i="1" a="1"/>
  <c r="X2561" i="1"/>
  <c r="X2562" i="1" a="1"/>
  <c r="X2562" i="1" s="1"/>
  <c r="X2563" i="1" a="1"/>
  <c r="X2563" i="1" s="1"/>
  <c r="X2564" i="1" a="1"/>
  <c r="X2564" i="1" s="1"/>
  <c r="X2565" i="1" a="1"/>
  <c r="X2565" i="1" s="1"/>
  <c r="X2566" i="1" a="1"/>
  <c r="X2566" i="1" s="1"/>
  <c r="X2567" i="1" a="1"/>
  <c r="X2567" i="1"/>
  <c r="X2568" i="1" a="1"/>
  <c r="X2568" i="1" s="1"/>
  <c r="X2569" i="1" a="1"/>
  <c r="X2569" i="1" s="1"/>
  <c r="X2570" i="1" a="1"/>
  <c r="X2570" i="1" s="1"/>
  <c r="X2571" i="1" a="1"/>
  <c r="X2571" i="1"/>
  <c r="X2572" i="1" a="1"/>
  <c r="X2572" i="1" s="1"/>
  <c r="X2573" i="1" a="1"/>
  <c r="X2573" i="1" s="1"/>
  <c r="X2574" i="1" a="1"/>
  <c r="X2574" i="1"/>
  <c r="X2575" i="1" a="1"/>
  <c r="X2575" i="1" s="1"/>
  <c r="X2576" i="1" a="1"/>
  <c r="X2576" i="1" s="1"/>
  <c r="X2577" i="1" a="1"/>
  <c r="X2577" i="1" s="1"/>
  <c r="X2578" i="1" a="1"/>
  <c r="X2578" i="1" s="1"/>
  <c r="X2579" i="1" a="1"/>
  <c r="X2579" i="1"/>
  <c r="X2580" i="1" a="1"/>
  <c r="X2580" i="1" s="1"/>
  <c r="X2581" i="1" a="1"/>
  <c r="X2581" i="1" s="1"/>
  <c r="X2582" i="1" a="1"/>
  <c r="X2582" i="1" s="1"/>
  <c r="X2583" i="1" a="1"/>
  <c r="X2583" i="1"/>
  <c r="X2584" i="1" a="1"/>
  <c r="X2584" i="1" s="1"/>
  <c r="X2585" i="1" a="1"/>
  <c r="X2585" i="1"/>
  <c r="X2586" i="1" a="1"/>
  <c r="X2586" i="1"/>
  <c r="X2587" i="1" a="1"/>
  <c r="X2587" i="1" s="1"/>
  <c r="X2588" i="1" a="1"/>
  <c r="X2588" i="1" s="1"/>
  <c r="X2589" i="1" a="1"/>
  <c r="X2589" i="1" s="1"/>
  <c r="X2590" i="1" a="1"/>
  <c r="X2590" i="1" s="1"/>
  <c r="X2591" i="1" a="1"/>
  <c r="X2591" i="1"/>
  <c r="X2592" i="1" a="1"/>
  <c r="X2592" i="1" s="1"/>
  <c r="X2593" i="1" a="1"/>
  <c r="X2593" i="1" s="1"/>
  <c r="X2594" i="1" a="1"/>
  <c r="X2594" i="1" s="1"/>
  <c r="X2595" i="1" a="1"/>
  <c r="X2595" i="1" s="1"/>
  <c r="X2596" i="1" a="1"/>
  <c r="X2596" i="1" s="1"/>
  <c r="X2597" i="1" a="1"/>
  <c r="X2597" i="1" s="1"/>
  <c r="X2598" i="1" a="1"/>
  <c r="X2598" i="1"/>
  <c r="X2599" i="1" a="1"/>
  <c r="X2599" i="1" s="1"/>
  <c r="X2600" i="1" a="1"/>
  <c r="X2600" i="1" s="1"/>
  <c r="X2601" i="1" a="1"/>
  <c r="X2601" i="1"/>
  <c r="X2602" i="1" a="1"/>
  <c r="X2602" i="1" s="1"/>
  <c r="X2603" i="1" a="1"/>
  <c r="X2603" i="1"/>
  <c r="X2604" i="1" a="1"/>
  <c r="X2604" i="1" s="1"/>
  <c r="X2605" i="1" a="1"/>
  <c r="X2605" i="1" s="1"/>
  <c r="X2606" i="1" a="1"/>
  <c r="X2606" i="1" s="1"/>
  <c r="X2607" i="1" a="1"/>
  <c r="X2607" i="1"/>
  <c r="X2608" i="1" a="1"/>
  <c r="X2608" i="1" s="1"/>
  <c r="X2609" i="1" a="1"/>
  <c r="X2609" i="1"/>
  <c r="X2610" i="1" a="1"/>
  <c r="X2610" i="1" s="1"/>
  <c r="X2611" i="1" a="1"/>
  <c r="X2611" i="1" s="1"/>
  <c r="X2612" i="1" a="1"/>
  <c r="X2612" i="1" s="1"/>
  <c r="X2613" i="1" a="1"/>
  <c r="X2613" i="1" s="1"/>
  <c r="X2614" i="1" a="1"/>
  <c r="X2614" i="1" s="1"/>
  <c r="X2615" i="1" a="1"/>
  <c r="X2615" i="1"/>
  <c r="X2616" i="1" a="1"/>
  <c r="X2616" i="1" s="1"/>
  <c r="X2617" i="1" a="1"/>
  <c r="X2617" i="1" s="1"/>
  <c r="X2618" i="1" a="1"/>
  <c r="X2618" i="1" s="1"/>
  <c r="X2619" i="1" a="1"/>
  <c r="X2619" i="1"/>
  <c r="X2620" i="1" a="1"/>
  <c r="X2620" i="1" s="1"/>
  <c r="X2621" i="1" a="1"/>
  <c r="X2621" i="1" s="1"/>
  <c r="X2622" i="1" a="1"/>
  <c r="X2622" i="1" s="1"/>
  <c r="X2623" i="1" a="1"/>
  <c r="X2623" i="1" s="1"/>
  <c r="X2624" i="1" a="1"/>
  <c r="X2624" i="1" s="1"/>
  <c r="X2625" i="1" a="1"/>
  <c r="X2625" i="1"/>
  <c r="X2626" i="1" a="1"/>
  <c r="X2626" i="1" s="1"/>
  <c r="X2627" i="1" a="1"/>
  <c r="X2627" i="1"/>
  <c r="X2628" i="1" a="1"/>
  <c r="X2628" i="1" s="1"/>
  <c r="X2629" i="1" a="1"/>
  <c r="X2629" i="1" s="1"/>
  <c r="X2630" i="1" a="1"/>
  <c r="X2630" i="1" s="1"/>
  <c r="X2631" i="1" a="1"/>
  <c r="X2631" i="1" s="1"/>
  <c r="X2632" i="1" a="1"/>
  <c r="X2632" i="1" s="1"/>
  <c r="X2633" i="1" a="1"/>
  <c r="X2633" i="1"/>
  <c r="X2634" i="1" a="1"/>
  <c r="X2634" i="1" s="1"/>
  <c r="X2635" i="1" a="1"/>
  <c r="X2635" i="1" s="1"/>
  <c r="X2636" i="1" a="1"/>
  <c r="X2636" i="1" s="1"/>
  <c r="X2637" i="1" a="1"/>
  <c r="X2637" i="1" s="1"/>
  <c r="X2638" i="1" a="1"/>
  <c r="X2638" i="1" s="1"/>
  <c r="X2639" i="1" a="1"/>
  <c r="X2639" i="1"/>
  <c r="X2640" i="1" a="1"/>
  <c r="X2640" i="1" s="1"/>
  <c r="X2641" i="1" a="1"/>
  <c r="X2641" i="1" s="1"/>
  <c r="X2642" i="1" a="1"/>
  <c r="X2642" i="1" s="1"/>
  <c r="X2643" i="1" a="1"/>
  <c r="X2643" i="1"/>
  <c r="X2644" i="1" a="1"/>
  <c r="X2644" i="1" s="1"/>
  <c r="X2645" i="1" a="1"/>
  <c r="X2645" i="1" s="1"/>
  <c r="X2646" i="1" a="1"/>
  <c r="X2646" i="1"/>
  <c r="X2647" i="1" a="1"/>
  <c r="X2647" i="1" s="1"/>
  <c r="X2648" i="1" a="1"/>
  <c r="X2648" i="1" s="1"/>
  <c r="X2649" i="1" a="1"/>
  <c r="X2649" i="1" s="1"/>
  <c r="X2650" i="1" a="1"/>
  <c r="X2650" i="1" s="1"/>
  <c r="X2651" i="1" a="1"/>
  <c r="X2651" i="1"/>
  <c r="X2652" i="1" a="1"/>
  <c r="X2652" i="1" s="1"/>
  <c r="X2653" i="1" a="1"/>
  <c r="X2653" i="1" s="1"/>
  <c r="X2654" i="1" a="1"/>
  <c r="X2654" i="1" s="1"/>
  <c r="X2655" i="1" a="1"/>
  <c r="X2655" i="1"/>
  <c r="X2656" i="1" a="1"/>
  <c r="X2656" i="1" s="1"/>
  <c r="X2657" i="1" a="1"/>
  <c r="X2657" i="1"/>
  <c r="X2658" i="1" a="1"/>
  <c r="X2658" i="1"/>
  <c r="X2659" i="1" a="1"/>
  <c r="X2659" i="1" s="1"/>
  <c r="X2660" i="1" a="1"/>
  <c r="X2660" i="1" s="1"/>
  <c r="X2661" i="1" a="1"/>
  <c r="X2661" i="1" s="1"/>
  <c r="X2662" i="1" a="1"/>
  <c r="X2662" i="1" s="1"/>
  <c r="X2663" i="1" a="1"/>
  <c r="X2663" i="1"/>
  <c r="X2664" i="1" a="1"/>
  <c r="X2664" i="1" s="1"/>
  <c r="X2665" i="1" a="1"/>
  <c r="X2665" i="1" s="1"/>
  <c r="X2666" i="1" a="1"/>
  <c r="X2666" i="1" s="1"/>
  <c r="X2667" i="1" a="1"/>
  <c r="X2667" i="1" s="1"/>
  <c r="X2668" i="1" a="1"/>
  <c r="X2668" i="1" s="1"/>
  <c r="X2669" i="1" a="1"/>
  <c r="X2669" i="1" s="1"/>
  <c r="X2670" i="1" a="1"/>
  <c r="X2670" i="1"/>
  <c r="X2671" i="1" a="1"/>
  <c r="X2671" i="1" s="1"/>
  <c r="X2672" i="1" a="1"/>
  <c r="X2672" i="1" s="1"/>
  <c r="X2673" i="1" a="1"/>
  <c r="X2673" i="1"/>
  <c r="X2674" i="1" a="1"/>
  <c r="X2674" i="1" s="1"/>
  <c r="X2675" i="1" a="1"/>
  <c r="X2675" i="1" s="1"/>
  <c r="X2676" i="1" a="1"/>
  <c r="X2676" i="1" s="1"/>
  <c r="X2677" i="1" a="1"/>
  <c r="X2677" i="1" s="1"/>
  <c r="X2678" i="1" a="1"/>
  <c r="X2678" i="1" s="1"/>
  <c r="X2679" i="1" a="1"/>
  <c r="X2679" i="1"/>
  <c r="X2680" i="1" a="1"/>
  <c r="X2680" i="1" s="1"/>
  <c r="X2681" i="1" a="1"/>
  <c r="X2681" i="1" s="1"/>
  <c r="X2682" i="1" a="1"/>
  <c r="X2682" i="1"/>
  <c r="X2683" i="1" a="1"/>
  <c r="X2683" i="1" s="1"/>
  <c r="X2684" i="1" a="1"/>
  <c r="X2684" i="1" s="1"/>
  <c r="X2685" i="1" a="1"/>
  <c r="X2685" i="1" s="1"/>
  <c r="X2686" i="1" a="1"/>
  <c r="X2686" i="1" s="1"/>
  <c r="X2687" i="1" a="1"/>
  <c r="X2687" i="1" s="1"/>
  <c r="X2688" i="1" a="1"/>
  <c r="X2688" i="1" s="1"/>
  <c r="X2689" i="1" a="1"/>
  <c r="X2689" i="1" s="1"/>
  <c r="X2690" i="1" a="1"/>
  <c r="X2690" i="1" s="1"/>
  <c r="X2691" i="1" a="1"/>
  <c r="X2691" i="1" s="1"/>
  <c r="X2692" i="1" a="1"/>
  <c r="X2692" i="1" s="1"/>
  <c r="X2693" i="1" a="1"/>
  <c r="X2693" i="1" s="1"/>
  <c r="X2694" i="1" a="1"/>
  <c r="X2694" i="1"/>
  <c r="X2695" i="1" a="1"/>
  <c r="X2695" i="1" s="1"/>
  <c r="X2696" i="1" a="1"/>
  <c r="X2696" i="1" s="1"/>
  <c r="X2697" i="1" a="1"/>
  <c r="X2697" i="1"/>
  <c r="X2698" i="1" a="1"/>
  <c r="X2698" i="1" s="1"/>
  <c r="X2699" i="1" a="1"/>
  <c r="X2699" i="1" s="1"/>
  <c r="X2700" i="1" a="1"/>
  <c r="X2700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/>
  <c r="Z56" i="1" a="1"/>
  <c r="Z56" i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/>
  <c r="Z80" i="1" a="1"/>
  <c r="Z80" i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/>
  <c r="Z128" i="1" a="1"/>
  <c r="Z128" i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/>
  <c r="Z171" i="1" a="1"/>
  <c r="Z171" i="1" s="1"/>
  <c r="Z172" i="1" a="1"/>
  <c r="Z172" i="1" s="1"/>
  <c r="Z173" i="1" a="1"/>
  <c r="Z173" i="1" s="1"/>
  <c r="Z174" i="1" a="1"/>
  <c r="Z174" i="1" s="1"/>
  <c r="Z175" i="1" a="1"/>
  <c r="Z175" i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/>
  <c r="Z200" i="1" a="1"/>
  <c r="Z200" i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/>
  <c r="Z224" i="1" a="1"/>
  <c r="Z224" i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/>
  <c r="Z264" i="1" a="1"/>
  <c r="Z264" i="1" s="1"/>
  <c r="Z265" i="1" a="1"/>
  <c r="Z265" i="1" s="1"/>
  <c r="Z266" i="1" a="1"/>
  <c r="Z266" i="1"/>
  <c r="Z267" i="1" a="1"/>
  <c r="Z267" i="1" s="1"/>
  <c r="Z268" i="1" a="1"/>
  <c r="Z268" i="1" s="1"/>
  <c r="Z269" i="1" a="1"/>
  <c r="Z269" i="1" s="1"/>
  <c r="Z270" i="1" a="1"/>
  <c r="Z270" i="1" s="1"/>
  <c r="Z271" i="1" a="1"/>
  <c r="Z271" i="1"/>
  <c r="Z272" i="1" a="1"/>
  <c r="Z272" i="1"/>
  <c r="Z273" i="1" a="1"/>
  <c r="Z273" i="1"/>
  <c r="Z274" i="1" a="1"/>
  <c r="Z274" i="1" s="1"/>
  <c r="Z275" i="1" a="1"/>
  <c r="Z275" i="1" s="1"/>
  <c r="Z276" i="1" a="1"/>
  <c r="Z276" i="1" s="1"/>
  <c r="Z277" i="1" a="1"/>
  <c r="Z277" i="1" s="1"/>
  <c r="Z278" i="1" a="1"/>
  <c r="Z278" i="1"/>
  <c r="Z279" i="1" a="1"/>
  <c r="Z279" i="1"/>
  <c r="Z280" i="1" a="1"/>
  <c r="Z280" i="1" s="1"/>
  <c r="Z281" i="1" a="1"/>
  <c r="Z281" i="1" s="1"/>
  <c r="Z282" i="1" a="1"/>
  <c r="Z282" i="1" s="1"/>
  <c r="Z283" i="1" a="1"/>
  <c r="Z283" i="1" s="1"/>
  <c r="Z284" i="1" a="1"/>
  <c r="Z284" i="1"/>
  <c r="Z285" i="1" a="1"/>
  <c r="Z285" i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/>
  <c r="Z294" i="1" a="1"/>
  <c r="Z294" i="1" s="1"/>
  <c r="Z295" i="1" a="1"/>
  <c r="Z295" i="1" s="1"/>
  <c r="Z296" i="1" a="1"/>
  <c r="Z296" i="1" s="1"/>
  <c r="Z297" i="1" a="1"/>
  <c r="Z297" i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/>
  <c r="Z308" i="1" a="1"/>
  <c r="Z308" i="1"/>
  <c r="Z309" i="1" a="1"/>
  <c r="Z309" i="1"/>
  <c r="Z310" i="1" a="1"/>
  <c r="Z310" i="1" s="1"/>
  <c r="Z311" i="1" a="1"/>
  <c r="Z311" i="1"/>
  <c r="Z312" i="1" a="1"/>
  <c r="Z312" i="1" s="1"/>
  <c r="Z313" i="1" a="1"/>
  <c r="Z313" i="1"/>
  <c r="Z314" i="1" a="1"/>
  <c r="Z314" i="1"/>
  <c r="Z315" i="1" a="1"/>
  <c r="Z315" i="1" s="1"/>
  <c r="Z316" i="1" a="1"/>
  <c r="Z316" i="1" s="1"/>
  <c r="Z317" i="1" a="1"/>
  <c r="Z317" i="1" s="1"/>
  <c r="Z318" i="1" a="1"/>
  <c r="Z318" i="1" s="1"/>
  <c r="Z319" i="1" a="1"/>
  <c r="Z319" i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/>
  <c r="Z342" i="1" a="1"/>
  <c r="Z342" i="1" s="1"/>
  <c r="Z343" i="1" a="1"/>
  <c r="Z343" i="1" s="1"/>
  <c r="Z344" i="1" a="1"/>
  <c r="Z344" i="1"/>
  <c r="Z345" i="1" a="1"/>
  <c r="Z345" i="1" s="1"/>
  <c r="Z346" i="1" a="1"/>
  <c r="Z346" i="1" s="1"/>
  <c r="Z347" i="1" a="1"/>
  <c r="Z347" i="1"/>
  <c r="Z348" i="1" a="1"/>
  <c r="Z348" i="1" s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/>
  <c r="Z358" i="1" a="1"/>
  <c r="Z358" i="1" s="1"/>
  <c r="Z359" i="1" a="1"/>
  <c r="Z359" i="1"/>
  <c r="Z360" i="1" a="1"/>
  <c r="Z360" i="1"/>
  <c r="Z361" i="1" a="1"/>
  <c r="Z361" i="1" s="1"/>
  <c r="Z362" i="1" a="1"/>
  <c r="Z362" i="1" s="1"/>
  <c r="Z363" i="1" a="1"/>
  <c r="Z363" i="1"/>
  <c r="Z364" i="1" a="1"/>
  <c r="Z364" i="1" s="1"/>
  <c r="Z365" i="1" a="1"/>
  <c r="Z365" i="1" s="1"/>
  <c r="Z366" i="1" a="1"/>
  <c r="Z366" i="1" s="1"/>
  <c r="Z367" i="1" a="1"/>
  <c r="Z367" i="1"/>
  <c r="Z368" i="1" a="1"/>
  <c r="Z368" i="1" s="1"/>
  <c r="Z369" i="1" a="1"/>
  <c r="Z369" i="1" s="1"/>
  <c r="Z370" i="1" a="1"/>
  <c r="Z370" i="1" s="1"/>
  <c r="Z371" i="1" a="1"/>
  <c r="Z371" i="1" s="1"/>
  <c r="Z372" i="1" a="1"/>
  <c r="Z372" i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/>
  <c r="Z388" i="1" a="1"/>
  <c r="Z388" i="1" s="1"/>
  <c r="Z389" i="1" a="1"/>
  <c r="Z389" i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/>
  <c r="Z412" i="1" a="1"/>
  <c r="Z412" i="1"/>
  <c r="Z413" i="1" a="1"/>
  <c r="Z413" i="1"/>
  <c r="Z414" i="1" a="1"/>
  <c r="Z414" i="1" s="1"/>
  <c r="Z415" i="1" a="1"/>
  <c r="Z415" i="1"/>
  <c r="Z416" i="1" a="1"/>
  <c r="Z416" i="1" s="1"/>
  <c r="Z417" i="1" a="1"/>
  <c r="Z417" i="1"/>
  <c r="Z418" i="1" a="1"/>
  <c r="Z418" i="1"/>
  <c r="Z419" i="1" a="1"/>
  <c r="Z419" i="1"/>
  <c r="Z420" i="1" a="1"/>
  <c r="Z420" i="1" s="1"/>
  <c r="Z421" i="1" a="1"/>
  <c r="Z421" i="1" s="1"/>
  <c r="Z422" i="1" a="1"/>
  <c r="Z422" i="1" s="1"/>
  <c r="Z423" i="1" a="1"/>
  <c r="Z423" i="1"/>
  <c r="Z424" i="1" a="1"/>
  <c r="Z424" i="1" s="1"/>
  <c r="Z425" i="1" a="1"/>
  <c r="Z425" i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/>
  <c r="Z443" i="1" a="1"/>
  <c r="Z443" i="1" s="1"/>
  <c r="Z444" i="1" a="1"/>
  <c r="Z444" i="1" s="1"/>
  <c r="Z445" i="1" a="1"/>
  <c r="Z445" i="1" s="1"/>
  <c r="Z446" i="1" a="1"/>
  <c r="Z446" i="1" s="1"/>
  <c r="Z447" i="1" a="1"/>
  <c r="Z447" i="1"/>
  <c r="Z448" i="1" a="1"/>
  <c r="Z448" i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/>
  <c r="Z455" i="1" a="1"/>
  <c r="Z455" i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/>
  <c r="Z476" i="1" a="1"/>
  <c r="Z476" i="1" s="1"/>
  <c r="Z477" i="1" a="1"/>
  <c r="Z477" i="1"/>
  <c r="Z478" i="1" a="1"/>
  <c r="Z478" i="1"/>
  <c r="Z479" i="1" a="1"/>
  <c r="Z479" i="1" s="1"/>
  <c r="Z480" i="1" a="1"/>
  <c r="Z480" i="1" s="1"/>
  <c r="Z481" i="1" a="1"/>
  <c r="Z481" i="1" s="1"/>
  <c r="Z482" i="1" a="1"/>
  <c r="Z482" i="1" s="1"/>
  <c r="Z483" i="1" a="1"/>
  <c r="Z483" i="1"/>
  <c r="Z484" i="1" a="1"/>
  <c r="Z484" i="1" s="1"/>
  <c r="Z485" i="1" a="1"/>
  <c r="Z485" i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/>
  <c r="Z492" i="1" a="1"/>
  <c r="Z492" i="1" s="1"/>
  <c r="Z493" i="1" a="1"/>
  <c r="Z493" i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/>
  <c r="Z512" i="1" a="1"/>
  <c r="Z512" i="1" s="1"/>
  <c r="Z513" i="1" a="1"/>
  <c r="Z513" i="1"/>
  <c r="Z514" i="1" a="1"/>
  <c r="Z514" i="1"/>
  <c r="Z515" i="1" a="1"/>
  <c r="Z515" i="1" s="1"/>
  <c r="Z516" i="1" a="1"/>
  <c r="Z516" i="1" s="1"/>
  <c r="Z517" i="1" a="1"/>
  <c r="Z517" i="1" s="1"/>
  <c r="Z518" i="1" a="1"/>
  <c r="Z518" i="1" s="1"/>
  <c r="Z519" i="1" a="1"/>
  <c r="Z519" i="1"/>
  <c r="Z520" i="1" a="1"/>
  <c r="Z520" i="1" s="1"/>
  <c r="Z521" i="1" a="1"/>
  <c r="Z521" i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/>
  <c r="Z528" i="1" a="1"/>
  <c r="Z528" i="1" s="1"/>
  <c r="Z529" i="1" a="1"/>
  <c r="Z529" i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/>
  <c r="Z544" i="1" a="1"/>
  <c r="Z544" i="1" s="1"/>
  <c r="Z545" i="1" a="1"/>
  <c r="Z545" i="1" s="1"/>
  <c r="Z546" i="1" a="1"/>
  <c r="Z546" i="1" s="1"/>
  <c r="Z547" i="1" a="1"/>
  <c r="Z547" i="1"/>
  <c r="Z548" i="1" a="1"/>
  <c r="Z548" i="1" s="1"/>
  <c r="Z549" i="1" a="1"/>
  <c r="Z549" i="1"/>
  <c r="Z550" i="1" a="1"/>
  <c r="Z550" i="1"/>
  <c r="Z551" i="1" a="1"/>
  <c r="Z551" i="1" s="1"/>
  <c r="Z552" i="1" a="1"/>
  <c r="Z552" i="1" s="1"/>
  <c r="Z553" i="1" a="1"/>
  <c r="Z553" i="1" s="1"/>
  <c r="Z554" i="1" a="1"/>
  <c r="Z554" i="1" s="1"/>
  <c r="Z555" i="1" a="1"/>
  <c r="Z555" i="1"/>
  <c r="Z556" i="1" a="1"/>
  <c r="Z556" i="1" s="1"/>
  <c r="Z557" i="1" a="1"/>
  <c r="Z557" i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/>
  <c r="Z564" i="1" a="1"/>
  <c r="Z564" i="1" s="1"/>
  <c r="Z565" i="1" a="1"/>
  <c r="Z565" i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/>
  <c r="Z594" i="1" a="1"/>
  <c r="Z594" i="1" s="1"/>
  <c r="Z595" i="1" a="1"/>
  <c r="Z595" i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/>
  <c r="Z616" i="1" a="1"/>
  <c r="Z616" i="1" s="1"/>
  <c r="Z617" i="1" a="1"/>
  <c r="Z617" i="1" s="1"/>
  <c r="Z618" i="1" a="1"/>
  <c r="Z618" i="1" s="1"/>
  <c r="Z619" i="1" a="1"/>
  <c r="Z619" i="1"/>
  <c r="Z620" i="1" a="1"/>
  <c r="Z620" i="1" s="1"/>
  <c r="Z621" i="1" a="1"/>
  <c r="Z621" i="1" s="1"/>
  <c r="Z622" i="1" a="1"/>
  <c r="Z622" i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/>
  <c r="Z662" i="1" a="1"/>
  <c r="Z662" i="1" s="1"/>
  <c r="Z663" i="1" a="1"/>
  <c r="Z663" i="1" s="1"/>
  <c r="Z664" i="1" a="1"/>
  <c r="Z664" i="1" s="1"/>
  <c r="Z665" i="1" a="1"/>
  <c r="Z665" i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/>
  <c r="Z692" i="1" a="1"/>
  <c r="Z692" i="1" s="1"/>
  <c r="Z693" i="1" a="1"/>
  <c r="Z693" i="1" s="1"/>
  <c r="Z694" i="1" a="1"/>
  <c r="Z694" i="1"/>
  <c r="Z695" i="1" a="1"/>
  <c r="Z695" i="1" s="1"/>
  <c r="Z696" i="1" a="1"/>
  <c r="Z696" i="1" s="1"/>
  <c r="Z697" i="1" a="1"/>
  <c r="Z697" i="1"/>
  <c r="Z698" i="1" a="1"/>
  <c r="Z698" i="1" s="1"/>
  <c r="Z699" i="1" a="1"/>
  <c r="Z699" i="1" s="1"/>
  <c r="Z700" i="1" a="1"/>
  <c r="Z700" i="1" s="1"/>
  <c r="Z701" i="1" a="1"/>
  <c r="Z701" i="1"/>
  <c r="Z702" i="1" a="1"/>
  <c r="Z702" i="1" s="1"/>
  <c r="Z703" i="1" a="1"/>
  <c r="Z703" i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/>
  <c r="Z734" i="1" a="1"/>
  <c r="Z734" i="1" s="1"/>
  <c r="Z735" i="1" a="1"/>
  <c r="Z735" i="1" s="1"/>
  <c r="Z736" i="1" a="1"/>
  <c r="Z736" i="1" s="1"/>
  <c r="Z737" i="1" a="1"/>
  <c r="Z737" i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/>
  <c r="Z767" i="1" a="1"/>
  <c r="Z767" i="1" s="1"/>
  <c r="Z768" i="1" a="1"/>
  <c r="Z768" i="1" s="1"/>
  <c r="Z769" i="1" a="1"/>
  <c r="Z769" i="1"/>
  <c r="Z770" i="1" a="1"/>
  <c r="Z770" i="1" s="1"/>
  <c r="Z771" i="1" a="1"/>
  <c r="Z771" i="1" s="1"/>
  <c r="Z772" i="1" a="1"/>
  <c r="Z772" i="1" s="1"/>
  <c r="Z773" i="1" a="1"/>
  <c r="Z773" i="1"/>
  <c r="Z774" i="1" a="1"/>
  <c r="Z774" i="1" s="1"/>
  <c r="Z775" i="1" a="1"/>
  <c r="Z775" i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/>
  <c r="Z832" i="1" a="1"/>
  <c r="Z832" i="1" s="1"/>
  <c r="Z833" i="1" a="1"/>
  <c r="Z833" i="1" s="1"/>
  <c r="Z834" i="1" a="1"/>
  <c r="Z834" i="1" s="1"/>
  <c r="Z835" i="1" a="1"/>
  <c r="Z835" i="1"/>
  <c r="Z836" i="1" a="1"/>
  <c r="Z836" i="1" s="1"/>
  <c r="Z837" i="1" a="1"/>
  <c r="Z837" i="1" s="1"/>
  <c r="Z838" i="1" a="1"/>
  <c r="Z838" i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/>
  <c r="Z875" i="1" a="1"/>
  <c r="Z875" i="1" s="1"/>
  <c r="Z876" i="1" a="1"/>
  <c r="Z876" i="1" s="1"/>
  <c r="Z877" i="1" a="1"/>
  <c r="Z877" i="1"/>
  <c r="Z878" i="1" a="1"/>
  <c r="Z878" i="1" s="1"/>
  <c r="Z879" i="1" a="1"/>
  <c r="Z879" i="1" s="1"/>
  <c r="Z880" i="1" a="1"/>
  <c r="Z880" i="1" s="1"/>
  <c r="Z881" i="1" a="1"/>
  <c r="Z881" i="1"/>
  <c r="Z882" i="1" a="1"/>
  <c r="Z882" i="1" s="1"/>
  <c r="Z883" i="1" a="1"/>
  <c r="Z883" i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/>
  <c r="Z940" i="1" a="1"/>
  <c r="Z940" i="1" s="1"/>
  <c r="Z941" i="1" a="1"/>
  <c r="Z941" i="1" s="1"/>
  <c r="Z942" i="1" a="1"/>
  <c r="Z942" i="1" s="1"/>
  <c r="Z943" i="1" a="1"/>
  <c r="Z943" i="1"/>
  <c r="Z944" i="1" a="1"/>
  <c r="Z944" i="1" s="1"/>
  <c r="Z945" i="1" a="1"/>
  <c r="Z945" i="1" s="1"/>
  <c r="Z946" i="1" a="1"/>
  <c r="Z946" i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/>
  <c r="Z983" i="1" a="1"/>
  <c r="Z983" i="1" s="1"/>
  <c r="Z984" i="1" a="1"/>
  <c r="Z984" i="1" s="1"/>
  <c r="Z985" i="1" a="1"/>
  <c r="Z985" i="1"/>
  <c r="Z986" i="1" a="1"/>
  <c r="Z986" i="1" s="1"/>
  <c r="Z987" i="1" a="1"/>
  <c r="Z987" i="1" s="1"/>
  <c r="Z988" i="1" a="1"/>
  <c r="Z988" i="1" s="1"/>
  <c r="Z989" i="1" a="1"/>
  <c r="Z989" i="1"/>
  <c r="Z990" i="1" a="1"/>
  <c r="Z990" i="1" s="1"/>
  <c r="Z991" i="1" a="1"/>
  <c r="Z991" i="1" s="1"/>
  <c r="Z992" i="1" a="1"/>
  <c r="Z992" i="1" s="1"/>
  <c r="Z993" i="1" a="1"/>
  <c r="Z993" i="1"/>
  <c r="Z994" i="1" a="1"/>
  <c r="Z994" i="1" s="1"/>
  <c r="Z995" i="1" a="1"/>
  <c r="Z995" i="1" s="1"/>
  <c r="Z996" i="1" a="1"/>
  <c r="Z996" i="1"/>
  <c r="Z997" i="1" a="1"/>
  <c r="Z997" i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/>
  <c r="Z1006" i="1" a="1"/>
  <c r="Z1006" i="1"/>
  <c r="Z1007" i="1" a="1"/>
  <c r="Z1007" i="1" s="1"/>
  <c r="Z1008" i="1" a="1"/>
  <c r="Z1008" i="1"/>
  <c r="Z1009" i="1" a="1"/>
  <c r="Z1009" i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/>
  <c r="Z1016" i="1" a="1"/>
  <c r="Z1016" i="1" s="1"/>
  <c r="Z1017" i="1" a="1"/>
  <c r="Z1017" i="1"/>
  <c r="Z1018" i="1" a="1"/>
  <c r="Z1018" i="1"/>
  <c r="Z1019" i="1" a="1"/>
  <c r="Z1019" i="1"/>
  <c r="Z1020" i="1" a="1"/>
  <c r="Z1020" i="1" s="1"/>
  <c r="Z1021" i="1" a="1"/>
  <c r="Z1021" i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/>
  <c r="Z1030" i="1" a="1"/>
  <c r="Z1030" i="1" s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/>
  <c r="Z1055" i="1" a="1"/>
  <c r="Z1055" i="1" s="1"/>
  <c r="Z1056" i="1" a="1"/>
  <c r="Z1056" i="1" s="1"/>
  <c r="Z1057" i="1" a="1"/>
  <c r="Z1057" i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/>
  <c r="Z1102" i="1" a="1"/>
  <c r="Z1102" i="1"/>
  <c r="Z1103" i="1" a="1"/>
  <c r="Z1103" i="1"/>
  <c r="Z1104" i="1" a="1"/>
  <c r="Z1104" i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/>
  <c r="Z1116" i="1" a="1"/>
  <c r="Z1116" i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/>
  <c r="Z1127" i="1" a="1"/>
  <c r="Z1127" i="1"/>
  <c r="Z1128" i="1" a="1"/>
  <c r="Z1128" i="1"/>
  <c r="Z1129" i="1" a="1"/>
  <c r="Z1129" i="1"/>
  <c r="Z1130" i="1" a="1"/>
  <c r="Z1130" i="1" s="1"/>
  <c r="Z1131" i="1" a="1"/>
  <c r="Z1131" i="1" s="1"/>
  <c r="Z1132" i="1" a="1"/>
  <c r="Z1132" i="1" s="1"/>
  <c r="Z1133" i="1" a="1"/>
  <c r="Z1133" i="1"/>
  <c r="Z1134" i="1" a="1"/>
  <c r="Z1134" i="1" s="1"/>
  <c r="Z1135" i="1" a="1"/>
  <c r="Z1135" i="1" s="1"/>
  <c r="Z1136" i="1" a="1"/>
  <c r="Z1136" i="1" s="1"/>
  <c r="Z1137" i="1" a="1"/>
  <c r="Z1137" i="1"/>
  <c r="Z1138" i="1" a="1"/>
  <c r="Z1138" i="1" s="1"/>
  <c r="Z1139" i="1" a="1"/>
  <c r="Z1139" i="1" s="1"/>
  <c r="Z1140" i="1" a="1"/>
  <c r="Z1140" i="1"/>
  <c r="Z1141" i="1" a="1"/>
  <c r="Z1141" i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/>
  <c r="Z1150" i="1" a="1"/>
  <c r="Z1150" i="1"/>
  <c r="Z1151" i="1" a="1"/>
  <c r="Z1151" i="1" s="1"/>
  <c r="Z1152" i="1" a="1"/>
  <c r="Z1152" i="1"/>
  <c r="Z1153" i="1" a="1"/>
  <c r="Z1153" i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/>
  <c r="Z1160" i="1" a="1"/>
  <c r="Z1160" i="1" s="1"/>
  <c r="Z1161" i="1" a="1"/>
  <c r="Z1161" i="1"/>
  <c r="Z1162" i="1" a="1"/>
  <c r="Z1162" i="1" s="1"/>
  <c r="Z1163" i="1" a="1"/>
  <c r="Z1163" i="1"/>
  <c r="Z1164" i="1" a="1"/>
  <c r="Z1164" i="1" s="1"/>
  <c r="Z1165" i="1" a="1"/>
  <c r="Z1165" i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/>
  <c r="Z1174" i="1" a="1"/>
  <c r="Z1174" i="1" s="1"/>
  <c r="Z1175" i="1" a="1"/>
  <c r="Z1175" i="1"/>
  <c r="Z1176" i="1" a="1"/>
  <c r="Z1176" i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/>
  <c r="Z1187" i="1" a="1"/>
  <c r="Z1187" i="1"/>
  <c r="Z1188" i="1" a="1"/>
  <c r="Z1188" i="1" s="1"/>
  <c r="Z1189" i="1" a="1"/>
  <c r="Z1189" i="1"/>
  <c r="Z1190" i="1" a="1"/>
  <c r="Z1190" i="1" s="1"/>
  <c r="Z1191" i="1" a="1"/>
  <c r="Z1191" i="1" s="1"/>
  <c r="Z1192" i="1" a="1"/>
  <c r="Z1192" i="1" s="1"/>
  <c r="Z1193" i="1" a="1"/>
  <c r="Z1193" i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/>
  <c r="Z1210" i="1" a="1"/>
  <c r="Z1210" i="1" s="1"/>
  <c r="Z1211" i="1" a="1"/>
  <c r="Z1211" i="1" s="1"/>
  <c r="Z1212" i="1" a="1"/>
  <c r="Z1212" i="1"/>
  <c r="Z1213" i="1" a="1"/>
  <c r="Z1213" i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/>
  <c r="Z1232" i="1" a="1"/>
  <c r="Z1232" i="1" s="1"/>
  <c r="Z1233" i="1" a="1"/>
  <c r="Z1233" i="1" s="1"/>
  <c r="Z1234" i="1" a="1"/>
  <c r="Z1234" i="1"/>
  <c r="Z1235" i="1" a="1"/>
  <c r="Z1235" i="1" s="1"/>
  <c r="Z1236" i="1" a="1"/>
  <c r="Z1236" i="1" s="1"/>
  <c r="Z1237" i="1" a="1"/>
  <c r="Z1237" i="1" s="1"/>
  <c r="Z1238" i="1" a="1"/>
  <c r="Z1238" i="1"/>
  <c r="Z1239" i="1" a="1"/>
  <c r="Z1239" i="1"/>
  <c r="Z1240" i="1" a="1"/>
  <c r="Z1240" i="1" s="1"/>
  <c r="Z1241" i="1" a="1"/>
  <c r="Z1241" i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/>
  <c r="Z1254" i="1" a="1"/>
  <c r="Z1254" i="1" s="1"/>
  <c r="Z1255" i="1" a="1"/>
  <c r="Z1255" i="1" s="1"/>
  <c r="Z1256" i="1" a="1"/>
  <c r="Z1256" i="1"/>
  <c r="Z1257" i="1" a="1"/>
  <c r="Z1257" i="1" s="1"/>
  <c r="Z1258" i="1" a="1"/>
  <c r="Z1258" i="1" s="1"/>
  <c r="Z1259" i="1" a="1"/>
  <c r="Z1259" i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/>
  <c r="Z1266" i="1" a="1"/>
  <c r="Z1266" i="1" s="1"/>
  <c r="Z1267" i="1" a="1"/>
  <c r="Z1267" i="1" s="1"/>
  <c r="Z1268" i="1" a="1"/>
  <c r="Z1268" i="1" s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/>
  <c r="Z1289" i="1" a="1"/>
  <c r="Z1289" i="1" s="1"/>
  <c r="Z1290" i="1" a="1"/>
  <c r="Z1290" i="1" s="1"/>
  <c r="Z1291" i="1" a="1"/>
  <c r="Z1291" i="1" s="1"/>
  <c r="Z1292" i="1" a="1"/>
  <c r="Z1292" i="1" s="1"/>
  <c r="Z1293" i="1" a="1"/>
  <c r="Z1293" i="1" s="1"/>
  <c r="Z1294" i="1" a="1"/>
  <c r="Z1294" i="1" s="1"/>
  <c r="Z1295" i="1" a="1"/>
  <c r="Z1295" i="1"/>
  <c r="Z1296" i="1" a="1"/>
  <c r="Z1296" i="1" s="1"/>
  <c r="Z1297" i="1" a="1"/>
  <c r="Z1297" i="1" s="1"/>
  <c r="Z1298" i="1" a="1"/>
  <c r="Z1298" i="1" s="1"/>
  <c r="Z1299" i="1" a="1"/>
  <c r="Z1299" i="1" s="1"/>
  <c r="Z1300" i="1" a="1"/>
  <c r="Z1300" i="1"/>
  <c r="Z1301" i="1" a="1"/>
  <c r="Z1301" i="1" s="1"/>
  <c r="Z1302" i="1" a="1"/>
  <c r="Z1302" i="1" s="1"/>
  <c r="Z1303" i="1" a="1"/>
  <c r="Z1303" i="1" s="1"/>
  <c r="Z1304" i="1" a="1"/>
  <c r="Z1304" i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 s="1"/>
  <c r="Z1312" i="1" a="1"/>
  <c r="Z1312" i="1"/>
  <c r="Z1313" i="1" a="1"/>
  <c r="Z1313" i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/>
  <c r="Z1326" i="1" a="1"/>
  <c r="Z1326" i="1" s="1"/>
  <c r="Z1327" i="1" a="1"/>
  <c r="Z1327" i="1" s="1"/>
  <c r="Z1328" i="1" a="1"/>
  <c r="Z1328" i="1" s="1"/>
  <c r="Z1329" i="1" a="1"/>
  <c r="Z1329" i="1" s="1"/>
  <c r="Z1330" i="1" a="1"/>
  <c r="Z1330" i="1"/>
  <c r="Z1331" i="1" a="1"/>
  <c r="Z1331" i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/>
  <c r="Z1348" i="1" a="1"/>
  <c r="Z1348" i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/>
  <c r="Z1356" i="1" a="1"/>
  <c r="Z1356" i="1" s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/>
  <c r="Z1374" i="1" a="1"/>
  <c r="Z1374" i="1" s="1"/>
  <c r="Z1375" i="1" a="1"/>
  <c r="Z1375" i="1" s="1"/>
  <c r="Z1376" i="1" a="1"/>
  <c r="Z1376" i="1" s="1"/>
  <c r="Z1377" i="1" a="1"/>
  <c r="Z1377" i="1" s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/>
  <c r="Z1404" i="1" a="1"/>
  <c r="Z1404" i="1" s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 s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 s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/>
  <c r="Z1521" i="1" a="1"/>
  <c r="Z1521" i="1" s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 s="1"/>
  <c r="Z1569" i="1" a="1"/>
  <c r="Z1569" i="1" s="1"/>
  <c r="Z1570" i="1" a="1"/>
  <c r="Z1570" i="1" s="1"/>
  <c r="Z1571" i="1" a="1"/>
  <c r="Z1571" i="1" s="1"/>
  <c r="Z1572" i="1" a="1"/>
  <c r="Z1572" i="1" s="1"/>
  <c r="Z1573" i="1" a="1"/>
  <c r="Z1573" i="1" s="1"/>
  <c r="Z1574" i="1" a="1"/>
  <c r="Z1574" i="1" s="1"/>
  <c r="Z1575" i="1" a="1"/>
  <c r="Z1575" i="1" s="1"/>
  <c r="Z1576" i="1" a="1"/>
  <c r="Z1576" i="1" s="1"/>
  <c r="Z1577" i="1" a="1"/>
  <c r="Z1577" i="1" s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 s="1"/>
  <c r="Z1584" i="1" a="1"/>
  <c r="Z1584" i="1" s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 s="1"/>
  <c r="Z1597" i="1" a="1"/>
  <c r="Z1597" i="1" s="1"/>
  <c r="Z1598" i="1" a="1"/>
  <c r="Z1598" i="1" s="1"/>
  <c r="Z1599" i="1" a="1"/>
  <c r="Z1599" i="1"/>
  <c r="Z1600" i="1" a="1"/>
  <c r="Z1600" i="1"/>
  <c r="Z1601" i="1" a="1"/>
  <c r="Z1601" i="1" s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 s="1"/>
  <c r="Z1608" i="1" a="1"/>
  <c r="Z1608" i="1" s="1"/>
  <c r="Z1609" i="1" a="1"/>
  <c r="Z1609" i="1" s="1"/>
  <c r="Z1610" i="1" a="1"/>
  <c r="Z1610" i="1"/>
  <c r="Z1611" i="1" a="1"/>
  <c r="Z1611" i="1"/>
  <c r="Z1612" i="1" a="1"/>
  <c r="Z1612" i="1"/>
  <c r="Z1613" i="1" a="1"/>
  <c r="Z1613" i="1"/>
  <c r="Z1614" i="1" a="1"/>
  <c r="Z1614" i="1" s="1"/>
  <c r="Z1615" i="1" a="1"/>
  <c r="Z1615" i="1" s="1"/>
  <c r="Z1616" i="1" a="1"/>
  <c r="Z1616" i="1" s="1"/>
  <c r="Z1617" i="1" a="1"/>
  <c r="Z1617" i="1" s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 s="1"/>
  <c r="Z1623" i="1" a="1"/>
  <c r="Z1623" i="1" s="1"/>
  <c r="Z1624" i="1" a="1"/>
  <c r="Z1624" i="1"/>
  <c r="Z1625" i="1" a="1"/>
  <c r="Z1625" i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/>
  <c r="Z1636" i="1" a="1"/>
  <c r="Z1636" i="1"/>
  <c r="Z1637" i="1" a="1"/>
  <c r="Z1637" i="1" s="1"/>
  <c r="Z1638" i="1" a="1"/>
  <c r="Z1638" i="1"/>
  <c r="Z1639" i="1" a="1"/>
  <c r="Z1639" i="1" s="1"/>
  <c r="Z1640" i="1" a="1"/>
  <c r="Z1640" i="1" s="1"/>
  <c r="Z1641" i="1" a="1"/>
  <c r="Z1641" i="1" s="1"/>
  <c r="Z1642" i="1" a="1"/>
  <c r="Z1642" i="1" s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 s="1"/>
  <c r="Z1649" i="1" a="1"/>
  <c r="Z1649" i="1"/>
  <c r="Z1650" i="1" a="1"/>
  <c r="Z1650" i="1"/>
  <c r="Z1651" i="1" a="1"/>
  <c r="Z1651" i="1" s="1"/>
  <c r="Z1652" i="1" a="1"/>
  <c r="Z1652" i="1" s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 s="1"/>
  <c r="Z1660" i="1" a="1"/>
  <c r="Z1660" i="1"/>
  <c r="Z1661" i="1" a="1"/>
  <c r="Z1661" i="1"/>
  <c r="Z1662" i="1" a="1"/>
  <c r="Z1662" i="1" s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 s="1"/>
  <c r="Z1671" i="1" a="1"/>
  <c r="Z1671" i="1" s="1"/>
  <c r="Z1672" i="1" a="1"/>
  <c r="Z1672" i="1" s="1"/>
  <c r="Z1673" i="1" a="1"/>
  <c r="Z1673" i="1" s="1"/>
  <c r="Z1674" i="1" a="1"/>
  <c r="Z1674" i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 s="1"/>
  <c r="Z1681" i="1" a="1"/>
  <c r="Z1681" i="1" s="1"/>
  <c r="Z1682" i="1" a="1"/>
  <c r="Z1682" i="1"/>
  <c r="Z1683" i="1" a="1"/>
  <c r="Z1683" i="1" s="1"/>
  <c r="Z1684" i="1" a="1"/>
  <c r="Z1684" i="1" s="1"/>
  <c r="Z1685" i="1" a="1"/>
  <c r="Z1685" i="1"/>
  <c r="Z1686" i="1" a="1"/>
  <c r="Z1686" i="1"/>
  <c r="Z1687" i="1" a="1"/>
  <c r="Z1687" i="1" s="1"/>
  <c r="Z1688" i="1" a="1"/>
  <c r="Z1688" i="1" s="1"/>
  <c r="Z1689" i="1" a="1"/>
  <c r="Z1689" i="1" s="1"/>
  <c r="Z1690" i="1" a="1"/>
  <c r="Z1690" i="1" s="1"/>
  <c r="Z1691" i="1" a="1"/>
  <c r="Z1691" i="1" s="1"/>
  <c r="Z1692" i="1" a="1"/>
  <c r="Z1692" i="1" s="1"/>
  <c r="Z1693" i="1" a="1"/>
  <c r="Z1693" i="1" s="1"/>
  <c r="Z1694" i="1" a="1"/>
  <c r="Z1694" i="1"/>
  <c r="Z1695" i="1" a="1"/>
  <c r="Z1695" i="1" s="1"/>
  <c r="Z1696" i="1" a="1"/>
  <c r="Z1696" i="1" s="1"/>
  <c r="Z1697" i="1" a="1"/>
  <c r="Z1697" i="1" s="1"/>
  <c r="Z1698" i="1" a="1"/>
  <c r="Z1698" i="1" s="1"/>
  <c r="Z1699" i="1" a="1"/>
  <c r="Z1699" i="1" s="1"/>
  <c r="Z1700" i="1" a="1"/>
  <c r="Z1700" i="1" s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 s="1"/>
  <c r="Z1706" i="1" a="1"/>
  <c r="Z1706" i="1"/>
  <c r="Z1707" i="1" a="1"/>
  <c r="Z1707" i="1"/>
  <c r="Z1708" i="1" a="1"/>
  <c r="Z1708" i="1" s="1"/>
  <c r="Z1709" i="1" a="1"/>
  <c r="Z1709" i="1" s="1"/>
  <c r="Z1710" i="1" a="1"/>
  <c r="Z1710" i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 s="1"/>
  <c r="Z1716" i="1" a="1"/>
  <c r="Z1716" i="1" s="1"/>
  <c r="Z1717" i="1" a="1"/>
  <c r="Z1717" i="1" s="1"/>
  <c r="Z1718" i="1" a="1"/>
  <c r="Z1718" i="1"/>
  <c r="Z1719" i="1" a="1"/>
  <c r="Z1719" i="1"/>
  <c r="Z1720" i="1" a="1"/>
  <c r="Z1720" i="1" s="1"/>
  <c r="Z1721" i="1" a="1"/>
  <c r="Z1721" i="1" s="1"/>
  <c r="Z1722" i="1" a="1"/>
  <c r="Z1722" i="1" s="1"/>
  <c r="Z1723" i="1" a="1"/>
  <c r="Z1723" i="1" s="1"/>
  <c r="Z1724" i="1" a="1"/>
  <c r="Z1724" i="1" s="1"/>
  <c r="Z1725" i="1" a="1"/>
  <c r="Z1725" i="1" s="1"/>
  <c r="Z1726" i="1" a="1"/>
  <c r="Z1726" i="1" s="1"/>
  <c r="Z1727" i="1" a="1"/>
  <c r="Z1727" i="1" s="1"/>
  <c r="Z1728" i="1" a="1"/>
  <c r="Z1728" i="1" s="1"/>
  <c r="Z1729" i="1" a="1"/>
  <c r="Z1729" i="1" s="1"/>
  <c r="Z1730" i="1" a="1"/>
  <c r="Z1730" i="1"/>
  <c r="Z1731" i="1" a="1"/>
  <c r="Z1731" i="1"/>
  <c r="Z1732" i="1" a="1"/>
  <c r="Z1732" i="1"/>
  <c r="Z1733" i="1" a="1"/>
  <c r="Z1733" i="1" s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 s="1"/>
  <c r="Z1739" i="1" a="1"/>
  <c r="Z1739" i="1" s="1"/>
  <c r="Z1740" i="1" a="1"/>
  <c r="Z1740" i="1" s="1"/>
  <c r="Z1741" i="1" a="1"/>
  <c r="Z1741" i="1" s="1"/>
  <c r="Z1742" i="1" a="1"/>
  <c r="Z1742" i="1" s="1"/>
  <c r="Z1743" i="1" a="1"/>
  <c r="Z1743" i="1"/>
  <c r="Z1744" i="1" a="1"/>
  <c r="Z1744" i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 s="1"/>
  <c r="Z1752" i="1" a="1"/>
  <c r="Z1752" i="1" s="1"/>
  <c r="Z1753" i="1" a="1"/>
  <c r="Z1753" i="1" s="1"/>
  <c r="Z1754" i="1" a="1"/>
  <c r="Z1754" i="1"/>
  <c r="Z1755" i="1" a="1"/>
  <c r="Z1755" i="1"/>
  <c r="Z1756" i="1" a="1"/>
  <c r="Z1756" i="1"/>
  <c r="Z1757" i="1" a="1"/>
  <c r="Z1757" i="1"/>
  <c r="Z1758" i="1" a="1"/>
  <c r="Z1758" i="1" s="1"/>
  <c r="Z1759" i="1" a="1"/>
  <c r="Z1759" i="1" s="1"/>
  <c r="Z1760" i="1" a="1"/>
  <c r="Z1760" i="1" s="1"/>
  <c r="Z1761" i="1" a="1"/>
  <c r="Z1761" i="1" s="1"/>
  <c r="Z1762" i="1" a="1"/>
  <c r="Z1762" i="1" s="1"/>
  <c r="Z1763" i="1" a="1"/>
  <c r="Z1763" i="1" s="1"/>
  <c r="Z1764" i="1" a="1"/>
  <c r="Z1764" i="1" s="1"/>
  <c r="Z1765" i="1" a="1"/>
  <c r="Z1765" i="1" s="1"/>
  <c r="Z1766" i="1" a="1"/>
  <c r="Z1766" i="1" s="1"/>
  <c r="Z1767" i="1" a="1"/>
  <c r="Z1767" i="1" s="1"/>
  <c r="Z1768" i="1" a="1"/>
  <c r="Z1768" i="1"/>
  <c r="Z1769" i="1" a="1"/>
  <c r="Z1769" i="1"/>
  <c r="Z1770" i="1" a="1"/>
  <c r="Z1770" i="1" s="1"/>
  <c r="Z1771" i="1" a="1"/>
  <c r="Z1771" i="1" s="1"/>
  <c r="Z1772" i="1" a="1"/>
  <c r="Z1772" i="1" s="1"/>
  <c r="Z1773" i="1" a="1"/>
  <c r="Z1773" i="1" s="1"/>
  <c r="Z1774" i="1" a="1"/>
  <c r="Z1774" i="1" s="1"/>
  <c r="Z1775" i="1" a="1"/>
  <c r="Z1775" i="1" s="1"/>
  <c r="Z1776" i="1" a="1"/>
  <c r="Z1776" i="1" s="1"/>
  <c r="Z1777" i="1" a="1"/>
  <c r="Z1777" i="1" s="1"/>
  <c r="Z1778" i="1" a="1"/>
  <c r="Z1778" i="1" s="1"/>
  <c r="Z1779" i="1" a="1"/>
  <c r="Z1779" i="1"/>
  <c r="Z1780" i="1" a="1"/>
  <c r="Z1780" i="1"/>
  <c r="Z1781" i="1" a="1"/>
  <c r="Z1781" i="1" s="1"/>
  <c r="Z1782" i="1" a="1"/>
  <c r="Z1782" i="1"/>
  <c r="Z1783" i="1" a="1"/>
  <c r="Z1783" i="1" s="1"/>
  <c r="Z1784" i="1" a="1"/>
  <c r="Z1784" i="1" s="1"/>
  <c r="Z1785" i="1" a="1"/>
  <c r="Z1785" i="1" s="1"/>
  <c r="Z1786" i="1" a="1"/>
  <c r="Z1786" i="1" s="1"/>
  <c r="Z1787" i="1" a="1"/>
  <c r="Z1787" i="1" s="1"/>
  <c r="Z1788" i="1" a="1"/>
  <c r="Z1788" i="1" s="1"/>
  <c r="Z1789" i="1" a="1"/>
  <c r="Z1789" i="1" s="1"/>
  <c r="Z1790" i="1" a="1"/>
  <c r="Z1790" i="1" s="1"/>
  <c r="Z1791" i="1" a="1"/>
  <c r="Z1791" i="1" s="1"/>
  <c r="Z1792" i="1" a="1"/>
  <c r="Z1792" i="1" s="1"/>
  <c r="Z1793" i="1" a="1"/>
  <c r="Z1793" i="1"/>
  <c r="Z1794" i="1" a="1"/>
  <c r="Z1794" i="1"/>
  <c r="Z1795" i="1" a="1"/>
  <c r="Z1795" i="1" s="1"/>
  <c r="Z1796" i="1" a="1"/>
  <c r="Z1796" i="1" s="1"/>
  <c r="Z1797" i="1" a="1"/>
  <c r="Z1797" i="1" s="1"/>
  <c r="Z1798" i="1" a="1"/>
  <c r="Z1798" i="1" s="1"/>
  <c r="Z1799" i="1" a="1"/>
  <c r="Z1799" i="1" s="1"/>
  <c r="Z1800" i="1" a="1"/>
  <c r="Z1800" i="1" s="1"/>
  <c r="Z1801" i="1" a="1"/>
  <c r="Z1801" i="1" s="1"/>
  <c r="Z1802" i="1" a="1"/>
  <c r="Z1802" i="1" s="1"/>
  <c r="Z1803" i="1" a="1"/>
  <c r="Z1803" i="1"/>
  <c r="Z1804" i="1" a="1"/>
  <c r="Z1804" i="1"/>
  <c r="Z1805" i="1" a="1"/>
  <c r="Z1805" i="1" s="1"/>
  <c r="Z1806" i="1" a="1"/>
  <c r="Z1806" i="1" s="1"/>
  <c r="Z1807" i="1" a="1"/>
  <c r="Z1807" i="1" s="1"/>
  <c r="Z1808" i="1" a="1"/>
  <c r="Z1808" i="1" s="1"/>
  <c r="Z1809" i="1" a="1"/>
  <c r="Z1809" i="1" s="1"/>
  <c r="Z1810" i="1" a="1"/>
  <c r="Z1810" i="1" s="1"/>
  <c r="Z1811" i="1" a="1"/>
  <c r="Z1811" i="1" s="1"/>
  <c r="Z1812" i="1" a="1"/>
  <c r="Z1812" i="1" s="1"/>
  <c r="Z1813" i="1" a="1"/>
  <c r="Z1813" i="1" s="1"/>
  <c r="Z1814" i="1" a="1"/>
  <c r="Z1814" i="1"/>
  <c r="Z1815" i="1" a="1"/>
  <c r="Z1815" i="1" s="1"/>
  <c r="Z1816" i="1" a="1"/>
  <c r="Z1816" i="1" s="1"/>
  <c r="Z1817" i="1" a="1"/>
  <c r="Z1817" i="1" s="1"/>
  <c r="Z1818" i="1" a="1"/>
  <c r="Z1818" i="1" s="1"/>
  <c r="Z1819" i="1" a="1"/>
  <c r="Z1819" i="1" s="1"/>
  <c r="Z1820" i="1" a="1"/>
  <c r="Z1820" i="1" s="1"/>
  <c r="Z1821" i="1" a="1"/>
  <c r="Z1821" i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27" i="1" a="1"/>
  <c r="Z1827" i="1" s="1"/>
  <c r="Z1828" i="1" a="1"/>
  <c r="Z1828" i="1"/>
  <c r="Z1829" i="1" a="1"/>
  <c r="Z1829" i="1"/>
  <c r="Z1830" i="1" a="1"/>
  <c r="Z1830" i="1" s="1"/>
  <c r="Z1831" i="1" a="1"/>
  <c r="Z1831" i="1" s="1"/>
  <c r="Z1832" i="1" a="1"/>
  <c r="Z1832" i="1" s="1"/>
  <c r="Z1833" i="1" a="1"/>
  <c r="Z1833" i="1" s="1"/>
  <c r="Z1834" i="1" a="1"/>
  <c r="Z1834" i="1" s="1"/>
  <c r="Z1835" i="1" a="1"/>
  <c r="Z1835" i="1" s="1"/>
  <c r="Z1836" i="1" a="1"/>
  <c r="Z1836" i="1" s="1"/>
  <c r="Z1837" i="1" a="1"/>
  <c r="Z1837" i="1" s="1"/>
  <c r="Z1838" i="1" a="1"/>
  <c r="Z1838" i="1"/>
  <c r="Z1839" i="1" a="1"/>
  <c r="Z1839" i="1" s="1"/>
  <c r="Z1840" i="1" a="1"/>
  <c r="Z1840" i="1" s="1"/>
  <c r="Z1841" i="1" a="1"/>
  <c r="Z1841" i="1" s="1"/>
  <c r="Z1842" i="1" a="1"/>
  <c r="Z1842" i="1"/>
  <c r="Z1843" i="1" a="1"/>
  <c r="Z1843" i="1" s="1"/>
  <c r="Z1844" i="1" a="1"/>
  <c r="Z1844" i="1" s="1"/>
  <c r="Z1845" i="1" a="1"/>
  <c r="Z1845" i="1" s="1"/>
  <c r="Z1846" i="1" a="1"/>
  <c r="Z1846" i="1" s="1"/>
  <c r="Z1847" i="1" a="1"/>
  <c r="Z1847" i="1"/>
  <c r="Z1848" i="1" a="1"/>
  <c r="Z1848" i="1" s="1"/>
  <c r="Z1849" i="1" a="1"/>
  <c r="Z1849" i="1" s="1"/>
  <c r="Z1850" i="1" a="1"/>
  <c r="Z1850" i="1" s="1"/>
  <c r="Z1851" i="1" a="1"/>
  <c r="Z1851" i="1" s="1"/>
  <c r="Z1852" i="1" a="1"/>
  <c r="Z1852" i="1" s="1"/>
  <c r="Z1853" i="1" a="1"/>
  <c r="Z1853" i="1"/>
  <c r="Z1854" i="1" a="1"/>
  <c r="Z1854" i="1"/>
  <c r="Z1855" i="1" a="1"/>
  <c r="Z1855" i="1" s="1"/>
  <c r="Z1856" i="1" a="1"/>
  <c r="Z1856" i="1" s="1"/>
  <c r="Z1857" i="1" a="1"/>
  <c r="Z1857" i="1" s="1"/>
  <c r="Z1858" i="1" a="1"/>
  <c r="Z1858" i="1" s="1"/>
  <c r="Z1859" i="1" a="1"/>
  <c r="Z1859" i="1" s="1"/>
  <c r="Z1860" i="1" a="1"/>
  <c r="Z1860" i="1" s="1"/>
  <c r="Z1861" i="1" a="1"/>
  <c r="Z1861" i="1" s="1"/>
  <c r="Z1862" i="1" a="1"/>
  <c r="Z1862" i="1" s="1"/>
  <c r="Z1863" i="1" a="1"/>
  <c r="Z1863" i="1" s="1"/>
  <c r="Z1864" i="1" a="1"/>
  <c r="Z1864" i="1"/>
  <c r="Z1865" i="1" a="1"/>
  <c r="Z1865" i="1"/>
  <c r="Z1866" i="1" a="1"/>
  <c r="Z1866" i="1" s="1"/>
  <c r="Z1867" i="1" a="1"/>
  <c r="Z1867" i="1" s="1"/>
  <c r="Z1868" i="1" a="1"/>
  <c r="Z1868" i="1" s="1"/>
  <c r="Z1869" i="1" a="1"/>
  <c r="Z1869" i="1" s="1"/>
  <c r="Z1870" i="1" a="1"/>
  <c r="Z1870" i="1" s="1"/>
  <c r="Z1871" i="1" a="1"/>
  <c r="Z1871" i="1" s="1"/>
  <c r="Z1872" i="1" a="1"/>
  <c r="Z1872" i="1" s="1"/>
  <c r="Z1873" i="1" a="1"/>
  <c r="Z1873" i="1" s="1"/>
  <c r="Z1874" i="1" a="1"/>
  <c r="Z1874" i="1" s="1"/>
  <c r="Z1875" i="1" a="1"/>
  <c r="Z1875" i="1" s="1"/>
  <c r="Z1876" i="1" a="1"/>
  <c r="Z1876" i="1" s="1"/>
  <c r="Z1877" i="1" a="1"/>
  <c r="Z1877" i="1" s="1"/>
  <c r="Z1878" i="1" a="1"/>
  <c r="Z1878" i="1"/>
  <c r="Z1879" i="1" a="1"/>
  <c r="Z1879" i="1" s="1"/>
  <c r="Z1880" i="1" a="1"/>
  <c r="Z1880" i="1" s="1"/>
  <c r="Z1881" i="1" a="1"/>
  <c r="Z1881" i="1" s="1"/>
  <c r="Z1882" i="1" a="1"/>
  <c r="Z1882" i="1"/>
  <c r="Z1883" i="1" a="1"/>
  <c r="Z1883" i="1" s="1"/>
  <c r="Z1884" i="1" a="1"/>
  <c r="Z1884" i="1" s="1"/>
  <c r="Z1885" i="1" a="1"/>
  <c r="Z1885" i="1" s="1"/>
  <c r="Z1886" i="1" a="1"/>
  <c r="Z1886" i="1" s="1"/>
  <c r="Z1887" i="1" a="1"/>
  <c r="Z1887" i="1" s="1"/>
  <c r="Z1888" i="1" a="1"/>
  <c r="Z1888" i="1" s="1"/>
  <c r="Z1889" i="1" a="1"/>
  <c r="Z1889" i="1" s="1"/>
  <c r="Z1890" i="1" a="1"/>
  <c r="Z1890" i="1" s="1"/>
  <c r="Z1891" i="1" a="1"/>
  <c r="Z1891" i="1" s="1"/>
  <c r="Z1892" i="1" a="1"/>
  <c r="Z1892" i="1" s="1"/>
  <c r="Z1893" i="1" a="1"/>
  <c r="Z1893" i="1" s="1"/>
  <c r="Z1894" i="1" a="1"/>
  <c r="Z1894" i="1" s="1"/>
  <c r="Z1895" i="1" a="1"/>
  <c r="Z1895" i="1" s="1"/>
  <c r="Z1896" i="1" a="1"/>
  <c r="Z1896" i="1" s="1"/>
  <c r="Z1897" i="1" a="1"/>
  <c r="Z1897" i="1" s="1"/>
  <c r="Z1898" i="1" a="1"/>
  <c r="Z1898" i="1"/>
  <c r="Z1899" i="1" a="1"/>
  <c r="Z1899" i="1" s="1"/>
  <c r="Z1900" i="1" a="1"/>
  <c r="Z1900" i="1" s="1"/>
  <c r="Z1901" i="1" a="1"/>
  <c r="Z1901" i="1" s="1"/>
  <c r="Z1902" i="1" a="1"/>
  <c r="Z1902" i="1" s="1"/>
  <c r="Z1903" i="1" a="1"/>
  <c r="Z1903" i="1" s="1"/>
  <c r="Z1904" i="1" a="1"/>
  <c r="Z1904" i="1" s="1"/>
  <c r="Z1905" i="1" a="1"/>
  <c r="Z1905" i="1" s="1"/>
  <c r="Z1906" i="1" a="1"/>
  <c r="Z1906" i="1" s="1"/>
  <c r="Z1907" i="1" a="1"/>
  <c r="Z1907" i="1" s="1"/>
  <c r="Z1908" i="1" a="1"/>
  <c r="Z1908" i="1" s="1"/>
  <c r="Z1909" i="1" a="1"/>
  <c r="Z1909" i="1" s="1"/>
  <c r="Z1910" i="1" a="1"/>
  <c r="Z1910" i="1"/>
  <c r="Z1911" i="1" a="1"/>
  <c r="Z1911" i="1" s="1"/>
  <c r="Z1912" i="1" a="1"/>
  <c r="Z1912" i="1"/>
  <c r="Z1913" i="1" a="1"/>
  <c r="Z1913" i="1" s="1"/>
  <c r="Z1914" i="1" a="1"/>
  <c r="Z1914" i="1"/>
  <c r="Z1915" i="1" a="1"/>
  <c r="Z1915" i="1" s="1"/>
  <c r="Z1916" i="1" a="1"/>
  <c r="Z1916" i="1" s="1"/>
  <c r="Z1917" i="1" a="1"/>
  <c r="Z1917" i="1" s="1"/>
  <c r="Z1918" i="1" a="1"/>
  <c r="Z1918" i="1" s="1"/>
  <c r="Z1919" i="1" a="1"/>
  <c r="Z1919" i="1" s="1"/>
  <c r="Z1920" i="1" a="1"/>
  <c r="Z1920" i="1" s="1"/>
  <c r="Z1921" i="1" a="1"/>
  <c r="Z1921" i="1" s="1"/>
  <c r="Z1922" i="1" a="1"/>
  <c r="Z1922" i="1" s="1"/>
  <c r="Z1923" i="1" a="1"/>
  <c r="Z1923" i="1"/>
  <c r="Z1924" i="1" a="1"/>
  <c r="Z1924" i="1"/>
  <c r="Z1925" i="1" a="1"/>
  <c r="Z1925" i="1" s="1"/>
  <c r="Z1926" i="1" a="1"/>
  <c r="Z1926" i="1" s="1"/>
  <c r="Z1927" i="1" a="1"/>
  <c r="Z1927" i="1" s="1"/>
  <c r="Z1928" i="1" a="1"/>
  <c r="Z1928" i="1" s="1"/>
  <c r="Z1929" i="1" a="1"/>
  <c r="Z1929" i="1" s="1"/>
  <c r="Z1930" i="1" a="1"/>
  <c r="Z1930" i="1" s="1"/>
  <c r="Z1931" i="1" a="1"/>
  <c r="Z1931" i="1" s="1"/>
  <c r="Z1932" i="1" a="1"/>
  <c r="Z1932" i="1" s="1"/>
  <c r="Z1933" i="1" a="1"/>
  <c r="Z1933" i="1" s="1"/>
  <c r="Z1934" i="1" a="1"/>
  <c r="Z1934" i="1"/>
  <c r="Z1935" i="1" a="1"/>
  <c r="Z1935" i="1"/>
  <c r="Z1936" i="1" a="1"/>
  <c r="Z1936" i="1" s="1"/>
  <c r="Z1937" i="1" a="1"/>
  <c r="Z1937" i="1" s="1"/>
  <c r="Z1938" i="1" a="1"/>
  <c r="Z1938" i="1" s="1"/>
  <c r="Z1939" i="1" a="1"/>
  <c r="Z1939" i="1" s="1"/>
  <c r="Z1940" i="1" a="1"/>
  <c r="Z1940" i="1" s="1"/>
  <c r="Z1941" i="1" a="1"/>
  <c r="Z1941" i="1" s="1"/>
  <c r="Z1942" i="1" a="1"/>
  <c r="Z1942" i="1" s="1"/>
  <c r="Z1943" i="1" a="1"/>
  <c r="Z1943" i="1" s="1"/>
  <c r="Z1944" i="1" a="1"/>
  <c r="Z1944" i="1" s="1"/>
  <c r="Z1945" i="1" a="1"/>
  <c r="Z1945" i="1" s="1"/>
  <c r="Z1946" i="1" a="1"/>
  <c r="Z1946" i="1" s="1"/>
  <c r="Z1947" i="1" a="1"/>
  <c r="Z1947" i="1" s="1"/>
  <c r="Z1948" i="1" a="1"/>
  <c r="Z1948" i="1"/>
  <c r="Z1949" i="1" a="1"/>
  <c r="Z1949" i="1" s="1"/>
  <c r="Z1950" i="1" a="1"/>
  <c r="Z1950" i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/>
  <c r="Z1957" i="1" a="1"/>
  <c r="Z1957" i="1" s="1"/>
  <c r="Z1958" i="1" a="1"/>
  <c r="Z1958" i="1"/>
  <c r="Z1959" i="1" a="1"/>
  <c r="Z1959" i="1"/>
  <c r="Z1960" i="1" a="1"/>
  <c r="Z1960" i="1" s="1"/>
  <c r="Z1961" i="1" a="1"/>
  <c r="Z1961" i="1" s="1"/>
  <c r="Z1962" i="1" a="1"/>
  <c r="Z1962" i="1"/>
  <c r="Z1963" i="1" a="1"/>
  <c r="Z1963" i="1" s="1"/>
  <c r="Z1964" i="1" a="1"/>
  <c r="Z1964" i="1" s="1"/>
  <c r="Z1965" i="1" a="1"/>
  <c r="Z1965" i="1" s="1"/>
  <c r="Z1966" i="1" a="1"/>
  <c r="Z1966" i="1"/>
  <c r="Z1967" i="1" a="1"/>
  <c r="Z1967" i="1" s="1"/>
  <c r="Z1968" i="1" a="1"/>
  <c r="Z1968" i="1" s="1"/>
  <c r="Z1969" i="1" a="1"/>
  <c r="Z1969" i="1" s="1"/>
  <c r="Z1970" i="1" a="1"/>
  <c r="Z1970" i="1" s="1"/>
  <c r="Z1971" i="1" a="1"/>
  <c r="Z1971" i="1" s="1"/>
  <c r="Z1972" i="1" a="1"/>
  <c r="Z1972" i="1" s="1"/>
  <c r="Z1973" i="1" a="1"/>
  <c r="Z1973" i="1"/>
  <c r="Z1974" i="1" a="1"/>
  <c r="Z1974" i="1" s="1"/>
  <c r="Z1975" i="1" a="1"/>
  <c r="Z1975" i="1" s="1"/>
  <c r="Z1976" i="1" a="1"/>
  <c r="Z1976" i="1"/>
  <c r="Z1977" i="1" a="1"/>
  <c r="Z1977" i="1" s="1"/>
  <c r="Z1978" i="1" a="1"/>
  <c r="Z1978" i="1" s="1"/>
  <c r="Z1979" i="1" a="1"/>
  <c r="Z1979" i="1" s="1"/>
  <c r="Z1980" i="1" a="1"/>
  <c r="Z1980" i="1" s="1"/>
  <c r="Z1981" i="1" a="1"/>
  <c r="Z1981" i="1" s="1"/>
  <c r="Z1982" i="1" a="1"/>
  <c r="Z1982" i="1"/>
  <c r="Z1983" i="1" a="1"/>
  <c r="Z1983" i="1" s="1"/>
  <c r="Z1984" i="1" a="1"/>
  <c r="Z1984" i="1"/>
  <c r="Z1985" i="1" a="1"/>
  <c r="Z1985" i="1"/>
  <c r="Z1986" i="1" a="1"/>
  <c r="Z1986" i="1" s="1"/>
  <c r="Z1987" i="1" a="1"/>
  <c r="Z1987" i="1" s="1"/>
  <c r="Z1988" i="1" a="1"/>
  <c r="Z1988" i="1" s="1"/>
  <c r="Z1989" i="1" a="1"/>
  <c r="Z1989" i="1" s="1"/>
  <c r="Z1990" i="1" a="1"/>
  <c r="Z1990" i="1" s="1"/>
  <c r="Z1991" i="1" a="1"/>
  <c r="Z1991" i="1" s="1"/>
  <c r="Z1992" i="1" a="1"/>
  <c r="Z1992" i="1" s="1"/>
  <c r="Z1993" i="1" a="1"/>
  <c r="Z1993" i="1" s="1"/>
  <c r="Z1994" i="1" a="1"/>
  <c r="Z1994" i="1" s="1"/>
  <c r="Z1995" i="1" a="1"/>
  <c r="Z1995" i="1" s="1"/>
  <c r="Z1996" i="1" a="1"/>
  <c r="Z1996" i="1" s="1"/>
  <c r="Z1997" i="1" a="1"/>
  <c r="Z1997" i="1"/>
  <c r="Z1998" i="1" a="1"/>
  <c r="Z1998" i="1"/>
  <c r="Z1999" i="1" a="1"/>
  <c r="Z1999" i="1" s="1"/>
  <c r="Z2000" i="1" a="1"/>
  <c r="Z2000" i="1" s="1"/>
  <c r="Z2001" i="1" a="1"/>
  <c r="Z2001" i="1" s="1"/>
  <c r="Z2002" i="1" a="1"/>
  <c r="Z2002" i="1"/>
  <c r="Z2003" i="1" a="1"/>
  <c r="Z2003" i="1" s="1"/>
  <c r="Z2004" i="1" a="1"/>
  <c r="Z2004" i="1"/>
  <c r="Z2005" i="1" a="1"/>
  <c r="Z2005" i="1" s="1"/>
  <c r="Z2006" i="1" a="1"/>
  <c r="Z2006" i="1" s="1"/>
  <c r="Z2007" i="1" a="1"/>
  <c r="Z2007" i="1" s="1"/>
  <c r="Z2008" i="1" a="1"/>
  <c r="Z2008" i="1"/>
  <c r="Z2009" i="1" a="1"/>
  <c r="Z2009" i="1"/>
  <c r="Z2010" i="1" a="1"/>
  <c r="Z2010" i="1" s="1"/>
  <c r="Z2011" i="1" a="1"/>
  <c r="Z2011" i="1" s="1"/>
  <c r="Z2012" i="1" a="1"/>
  <c r="Z2012" i="1" s="1"/>
  <c r="Z2013" i="1" a="1"/>
  <c r="Z2013" i="1" s="1"/>
  <c r="Z2014" i="1" a="1"/>
  <c r="Z2014" i="1" s="1"/>
  <c r="Z2015" i="1" a="1"/>
  <c r="Z2015" i="1" s="1"/>
  <c r="Z2016" i="1" a="1"/>
  <c r="Z2016" i="1" s="1"/>
  <c r="Z2017" i="1" a="1"/>
  <c r="Z2017" i="1" s="1"/>
  <c r="Z2018" i="1" a="1"/>
  <c r="Z2018" i="1" s="1"/>
  <c r="Z2019" i="1" a="1"/>
  <c r="Z2019" i="1"/>
  <c r="Z2020" i="1" a="1"/>
  <c r="Z2020" i="1" s="1"/>
  <c r="Z2021" i="1" a="1"/>
  <c r="Z2021" i="1" s="1"/>
  <c r="Z2022" i="1" a="1"/>
  <c r="Z2022" i="1" s="1"/>
  <c r="Z2023" i="1" a="1"/>
  <c r="Z2023" i="1" s="1"/>
  <c r="Z2024" i="1" a="1"/>
  <c r="Z2024" i="1" s="1"/>
  <c r="Z2025" i="1" a="1"/>
  <c r="Z2025" i="1"/>
  <c r="Z2026" i="1" a="1"/>
  <c r="Z2026" i="1" s="1"/>
  <c r="Z2027" i="1" a="1"/>
  <c r="Z2027" i="1" s="1"/>
  <c r="Z2028" i="1" a="1"/>
  <c r="Z2028" i="1"/>
  <c r="Z2029" i="1" a="1"/>
  <c r="Z2029" i="1" s="1"/>
  <c r="Z2030" i="1" a="1"/>
  <c r="Z2030" i="1" s="1"/>
  <c r="Z2031" i="1" a="1"/>
  <c r="Z2031" i="1" s="1"/>
  <c r="Z2032" i="1" a="1"/>
  <c r="Z2032" i="1"/>
  <c r="Z2033" i="1" a="1"/>
  <c r="Z2033" i="1" s="1"/>
  <c r="Z2034" i="1" a="1"/>
  <c r="Z2034" i="1"/>
  <c r="Z2035" i="1" a="1"/>
  <c r="Z2035" i="1" s="1"/>
  <c r="Z2036" i="1" a="1"/>
  <c r="Z2036" i="1" s="1"/>
  <c r="Z2037" i="1" a="1"/>
  <c r="Z2037" i="1" s="1"/>
  <c r="Z2038" i="1" a="1"/>
  <c r="Z2038" i="1" s="1"/>
  <c r="Z2039" i="1" a="1"/>
  <c r="Z2039" i="1"/>
  <c r="Z2040" i="1" a="1"/>
  <c r="Z2040" i="1" s="1"/>
  <c r="Z2041" i="1" a="1"/>
  <c r="Z2041" i="1" s="1"/>
  <c r="Z2042" i="1" a="1"/>
  <c r="Z2042" i="1" s="1"/>
  <c r="Z2043" i="1" a="1"/>
  <c r="Z2043" i="1"/>
  <c r="Z2044" i="1" a="1"/>
  <c r="Z2044" i="1"/>
  <c r="Z2045" i="1" a="1"/>
  <c r="Z2045" i="1" s="1"/>
  <c r="Z2046" i="1" a="1"/>
  <c r="Z2046" i="1" s="1"/>
  <c r="Z2047" i="1" a="1"/>
  <c r="Z2047" i="1" s="1"/>
  <c r="Z2048" i="1" a="1"/>
  <c r="Z2048" i="1"/>
  <c r="Z2049" i="1" a="1"/>
  <c r="Z2049" i="1" s="1"/>
  <c r="Z2050" i="1" a="1"/>
  <c r="Z2050" i="1" s="1"/>
  <c r="Z2051" i="1" a="1"/>
  <c r="Z2051" i="1"/>
  <c r="Z2052" i="1" a="1"/>
  <c r="Z2052" i="1" s="1"/>
  <c r="Z2053" i="1" a="1"/>
  <c r="Z2053" i="1" s="1"/>
  <c r="Z2054" i="1" a="1"/>
  <c r="Z2054" i="1"/>
  <c r="Z2055" i="1" a="1"/>
  <c r="Z2055" i="1"/>
  <c r="Z2056" i="1" a="1"/>
  <c r="Z2056" i="1"/>
  <c r="Z2057" i="1" a="1"/>
  <c r="Z2057" i="1" s="1"/>
  <c r="Z2058" i="1" a="1"/>
  <c r="Z2058" i="1" s="1"/>
  <c r="Z2059" i="1" a="1"/>
  <c r="Z2059" i="1" s="1"/>
  <c r="Z2060" i="1" a="1"/>
  <c r="Z2060" i="1" s="1"/>
  <c r="Z2061" i="1" a="1"/>
  <c r="Z2061" i="1"/>
  <c r="Z2062" i="1" a="1"/>
  <c r="Z2062" i="1" s="1"/>
  <c r="Z2063" i="1" a="1"/>
  <c r="Z2063" i="1" s="1"/>
  <c r="Z2064" i="1" a="1"/>
  <c r="Z2064" i="1" s="1"/>
  <c r="Z2065" i="1" a="1"/>
  <c r="Z2065" i="1" s="1"/>
  <c r="Z2066" i="1" a="1"/>
  <c r="Z2066" i="1" s="1"/>
  <c r="Z2067" i="1" a="1"/>
  <c r="Z2067" i="1" s="1"/>
  <c r="Z2068" i="1" a="1"/>
  <c r="Z2068" i="1"/>
  <c r="Z2069" i="1" a="1"/>
  <c r="Z2069" i="1"/>
  <c r="Z2070" i="1" a="1"/>
  <c r="Z2070" i="1" s="1"/>
  <c r="Z2071" i="1" a="1"/>
  <c r="Z2071" i="1" s="1"/>
  <c r="Z2072" i="1" a="1"/>
  <c r="Z2072" i="1"/>
  <c r="Z2073" i="1" a="1"/>
  <c r="Z2073" i="1" s="1"/>
  <c r="Z2074" i="1" a="1"/>
  <c r="Z2074" i="1" s="1"/>
  <c r="Z2075" i="1" a="1"/>
  <c r="Z2075" i="1" s="1"/>
  <c r="Z2076" i="1" a="1"/>
  <c r="Z2076" i="1" s="1"/>
  <c r="Z2077" i="1" a="1"/>
  <c r="Z2077" i="1" s="1"/>
  <c r="Z2078" i="1" a="1"/>
  <c r="Z2078" i="1"/>
  <c r="Z2079" i="1" a="1"/>
  <c r="Z2079" i="1" s="1"/>
  <c r="Z2080" i="1" a="1"/>
  <c r="Z2080" i="1"/>
  <c r="Z2081" i="1" a="1"/>
  <c r="Z2081" i="1" s="1"/>
  <c r="Z2082" i="1" a="1"/>
  <c r="Z2082" i="1" s="1"/>
  <c r="Z2083" i="1" a="1"/>
  <c r="Z2083" i="1" s="1"/>
  <c r="Z2084" i="1" a="1"/>
  <c r="Z2084" i="1" s="1"/>
  <c r="Z2085" i="1" a="1"/>
  <c r="Z2085" i="1" s="1"/>
  <c r="Z2086" i="1" a="1"/>
  <c r="Z2086" i="1" s="1"/>
  <c r="Z2087" i="1" a="1"/>
  <c r="Z2087" i="1" s="1"/>
  <c r="Z2088" i="1" a="1"/>
  <c r="Z2088" i="1" s="1"/>
  <c r="Z2089" i="1" a="1"/>
  <c r="Z2089" i="1" s="1"/>
  <c r="Z2090" i="1" a="1"/>
  <c r="Z2090" i="1" s="1"/>
  <c r="Z2091" i="1" a="1"/>
  <c r="Z2091" i="1" s="1"/>
  <c r="Z2092" i="1" a="1"/>
  <c r="Z2092" i="1" s="1"/>
  <c r="Z2093" i="1" a="1"/>
  <c r="Z2093" i="1"/>
  <c r="Z2094" i="1" a="1"/>
  <c r="Z2094" i="1" s="1"/>
  <c r="Z2095" i="1" a="1"/>
  <c r="Z2095" i="1" s="1"/>
  <c r="Z2096" i="1" a="1"/>
  <c r="Z2096" i="1" s="1"/>
  <c r="Z2097" i="1" a="1"/>
  <c r="Z2097" i="1" s="1"/>
  <c r="Z2098" i="1" a="1"/>
  <c r="Z2098" i="1" s="1"/>
  <c r="Z2099" i="1" a="1"/>
  <c r="Z2099" i="1" s="1"/>
  <c r="Z2100" i="1" a="1"/>
  <c r="Z2100" i="1" s="1"/>
  <c r="Z2101" i="1" a="1"/>
  <c r="Z2101" i="1" s="1"/>
  <c r="Z2102" i="1" a="1"/>
  <c r="Z2102" i="1"/>
  <c r="Z2103" i="1" a="1"/>
  <c r="Z2103" i="1" s="1"/>
  <c r="Z2104" i="1" a="1"/>
  <c r="Z2104" i="1" s="1"/>
  <c r="Z2105" i="1" a="1"/>
  <c r="Z2105" i="1" s="1"/>
  <c r="Z2106" i="1" a="1"/>
  <c r="Z2106" i="1" s="1"/>
  <c r="Z2107" i="1" a="1"/>
  <c r="Z2107" i="1" s="1"/>
  <c r="Z2108" i="1" a="1"/>
  <c r="Z2108" i="1" s="1"/>
  <c r="Z2109" i="1" a="1"/>
  <c r="Z2109" i="1" s="1"/>
  <c r="Z2110" i="1" a="1"/>
  <c r="Z2110" i="1" s="1"/>
  <c r="Z2111" i="1" a="1"/>
  <c r="Z2111" i="1" s="1"/>
  <c r="Z2112" i="1" a="1"/>
  <c r="Z2112" i="1" s="1"/>
  <c r="Z2113" i="1" a="1"/>
  <c r="Z2113" i="1" s="1"/>
  <c r="Z2114" i="1" a="1"/>
  <c r="Z2114" i="1" s="1"/>
  <c r="Z2115" i="1" a="1"/>
  <c r="Z2115" i="1" s="1"/>
  <c r="Z2116" i="1" a="1"/>
  <c r="Z2116" i="1" s="1"/>
  <c r="Z2117" i="1" a="1"/>
  <c r="Z2117" i="1" s="1"/>
  <c r="Z2118" i="1" a="1"/>
  <c r="Z2118" i="1" s="1"/>
  <c r="Z2119" i="1" a="1"/>
  <c r="Z2119" i="1" s="1"/>
  <c r="Z2120" i="1" a="1"/>
  <c r="Z2120" i="1" s="1"/>
  <c r="Z2121" i="1" a="1"/>
  <c r="Z2121" i="1" s="1"/>
  <c r="Z2122" i="1" a="1"/>
  <c r="Z2122" i="1"/>
  <c r="Z2123" i="1" a="1"/>
  <c r="Z2123" i="1" s="1"/>
  <c r="Z2124" i="1" a="1"/>
  <c r="Z2124" i="1" s="1"/>
  <c r="Z2125" i="1" a="1"/>
  <c r="Z2125" i="1" s="1"/>
  <c r="Z2126" i="1" a="1"/>
  <c r="Z2126" i="1" s="1"/>
  <c r="Z2127" i="1" a="1"/>
  <c r="Z2127" i="1" s="1"/>
  <c r="Z2128" i="1" a="1"/>
  <c r="Z2128" i="1" s="1"/>
  <c r="Z2129" i="1" a="1"/>
  <c r="Z2129" i="1" s="1"/>
  <c r="Z2130" i="1" a="1"/>
  <c r="Z2130" i="1"/>
  <c r="Z2131" i="1" a="1"/>
  <c r="Z2131" i="1" s="1"/>
  <c r="Z2132" i="1" a="1"/>
  <c r="Z2132" i="1" s="1"/>
  <c r="Z2133" i="1" a="1"/>
  <c r="Z2133" i="1" s="1"/>
  <c r="Z2134" i="1" a="1"/>
  <c r="Z2134" i="1" s="1"/>
  <c r="Z2135" i="1" a="1"/>
  <c r="Z2135" i="1" s="1"/>
  <c r="Z2136" i="1" a="1"/>
  <c r="Z2136" i="1" s="1"/>
  <c r="Z2137" i="1" a="1"/>
  <c r="Z2137" i="1" s="1"/>
  <c r="Z2138" i="1" a="1"/>
  <c r="Z2138" i="1" s="1"/>
  <c r="Z2139" i="1" a="1"/>
  <c r="Z2139" i="1"/>
  <c r="Z2140" i="1" a="1"/>
  <c r="Z2140" i="1" s="1"/>
  <c r="Z2141" i="1" a="1"/>
  <c r="Z2141" i="1" s="1"/>
  <c r="Z2142" i="1" a="1"/>
  <c r="Z2142" i="1" s="1"/>
  <c r="Z2143" i="1" a="1"/>
  <c r="Z2143" i="1"/>
  <c r="Z2144" i="1" a="1"/>
  <c r="Z2144" i="1" s="1"/>
  <c r="Z2145" i="1" a="1"/>
  <c r="Z2145" i="1" s="1"/>
  <c r="Z2146" i="1" a="1"/>
  <c r="Z2146" i="1" s="1"/>
  <c r="Z2147" i="1" a="1"/>
  <c r="Z2147" i="1" s="1"/>
  <c r="Z2148" i="1" a="1"/>
  <c r="Z2148" i="1" s="1"/>
  <c r="Z2149" i="1" a="1"/>
  <c r="Z2149" i="1" s="1"/>
  <c r="Z2150" i="1" a="1"/>
  <c r="Z2150" i="1" s="1"/>
  <c r="Z2151" i="1" a="1"/>
  <c r="Z2151" i="1"/>
  <c r="Z2152" i="1" a="1"/>
  <c r="Z2152" i="1" s="1"/>
  <c r="Z2153" i="1" a="1"/>
  <c r="Z2153" i="1" s="1"/>
  <c r="Z2154" i="1" a="1"/>
  <c r="Z2154" i="1" s="1"/>
  <c r="Z2155" i="1" a="1"/>
  <c r="Z2155" i="1" s="1"/>
  <c r="Z2156" i="1" a="1"/>
  <c r="Z2156" i="1" s="1"/>
  <c r="Z2157" i="1" a="1"/>
  <c r="Z2157" i="1" s="1"/>
  <c r="Z2158" i="1" a="1"/>
  <c r="Z2158" i="1" s="1"/>
  <c r="Z2159" i="1" a="1"/>
  <c r="Z2159" i="1" s="1"/>
  <c r="Z2160" i="1" a="1"/>
  <c r="Z2160" i="1" s="1"/>
  <c r="Z2161" i="1" a="1"/>
  <c r="Z2161" i="1" s="1"/>
  <c r="Z2162" i="1" a="1"/>
  <c r="Z2162" i="1" s="1"/>
  <c r="Z2163" i="1" a="1"/>
  <c r="Z2163" i="1" s="1"/>
  <c r="Z2164" i="1" a="1"/>
  <c r="Z2164" i="1" s="1"/>
  <c r="Z2165" i="1" a="1"/>
  <c r="Z2165" i="1"/>
  <c r="Z2166" i="1" a="1"/>
  <c r="Z2166" i="1" s="1"/>
  <c r="Z2167" i="1" a="1"/>
  <c r="Z2167" i="1" s="1"/>
  <c r="Z2168" i="1" a="1"/>
  <c r="Z2168" i="1" s="1"/>
  <c r="Z2169" i="1" a="1"/>
  <c r="Z2169" i="1"/>
  <c r="Z2170" i="1" a="1"/>
  <c r="Z2170" i="1" s="1"/>
  <c r="Z2171" i="1" a="1"/>
  <c r="Z2171" i="1" s="1"/>
  <c r="Z2172" i="1" a="1"/>
  <c r="Z2172" i="1" s="1"/>
  <c r="Z2173" i="1" a="1"/>
  <c r="Z2173" i="1" s="1"/>
  <c r="Z2174" i="1" a="1"/>
  <c r="Z2174" i="1" s="1"/>
  <c r="Z2175" i="1" a="1"/>
  <c r="Z2175" i="1" s="1"/>
  <c r="Z2176" i="1" a="1"/>
  <c r="Z2176" i="1" s="1"/>
  <c r="Z2177" i="1" a="1"/>
  <c r="Z2177" i="1" s="1"/>
  <c r="Z2178" i="1" a="1"/>
  <c r="Z2178" i="1" s="1"/>
  <c r="Z2179" i="1" a="1"/>
  <c r="Z2179" i="1" s="1"/>
  <c r="Z2180" i="1" a="1"/>
  <c r="Z2180" i="1" s="1"/>
  <c r="Z2181" i="1" a="1"/>
  <c r="Z2181" i="1" s="1"/>
  <c r="Z2182" i="1" a="1"/>
  <c r="Z2182" i="1" s="1"/>
  <c r="Z2183" i="1" a="1"/>
  <c r="Z2183" i="1" s="1"/>
  <c r="Z2184" i="1" a="1"/>
  <c r="Z2184" i="1" s="1"/>
  <c r="Z2185" i="1" a="1"/>
  <c r="Z2185" i="1" s="1"/>
  <c r="Z2186" i="1" a="1"/>
  <c r="Z2186" i="1" s="1"/>
  <c r="Z2187" i="1" a="1"/>
  <c r="Z2187" i="1"/>
  <c r="Z2188" i="1" a="1"/>
  <c r="Z2188" i="1" s="1"/>
  <c r="Z2189" i="1" a="1"/>
  <c r="Z2189" i="1" s="1"/>
  <c r="Z2190" i="1" a="1"/>
  <c r="Z2190" i="1" s="1"/>
  <c r="Z2191" i="1" a="1"/>
  <c r="Z2191" i="1" s="1"/>
  <c r="Z2192" i="1" a="1"/>
  <c r="Z2192" i="1" s="1"/>
  <c r="Z2193" i="1" a="1"/>
  <c r="Z2193" i="1" s="1"/>
  <c r="Z2194" i="1" a="1"/>
  <c r="Z2194" i="1" s="1"/>
  <c r="Z2195" i="1" a="1"/>
  <c r="Z2195" i="1" s="1"/>
  <c r="Z2196" i="1" a="1"/>
  <c r="Z2196" i="1" s="1"/>
  <c r="Z2197" i="1" a="1"/>
  <c r="Z2197" i="1" s="1"/>
  <c r="Z2198" i="1" a="1"/>
  <c r="Z2198" i="1" s="1"/>
  <c r="Z2199" i="1" a="1"/>
  <c r="Z2199" i="1"/>
  <c r="Z2200" i="1" a="1"/>
  <c r="Z2200" i="1" s="1"/>
  <c r="Z2201" i="1" a="1"/>
  <c r="Z2201" i="1"/>
  <c r="Z2202" i="1" a="1"/>
  <c r="Z2202" i="1" s="1"/>
  <c r="Z2203" i="1" a="1"/>
  <c r="Z2203" i="1" s="1"/>
  <c r="Z2204" i="1" a="1"/>
  <c r="Z2204" i="1" s="1"/>
  <c r="Z2205" i="1" a="1"/>
  <c r="Z2205" i="1" s="1"/>
  <c r="Z2206" i="1" a="1"/>
  <c r="Z2206" i="1" s="1"/>
  <c r="Z2207" i="1" a="1"/>
  <c r="Z2207" i="1" s="1"/>
  <c r="Z2208" i="1" a="1"/>
  <c r="Z2208" i="1"/>
  <c r="Z2209" i="1" a="1"/>
  <c r="Z2209" i="1" s="1"/>
  <c r="Z2210" i="1" a="1"/>
  <c r="Z2210" i="1" s="1"/>
  <c r="Z2211" i="1" a="1"/>
  <c r="Z2211" i="1" s="1"/>
  <c r="Z2212" i="1" a="1"/>
  <c r="Z2212" i="1" s="1"/>
  <c r="Z2213" i="1" a="1"/>
  <c r="Z2213" i="1" s="1"/>
  <c r="Z2214" i="1" a="1"/>
  <c r="Z2214" i="1" s="1"/>
  <c r="Z2215" i="1" a="1"/>
  <c r="Z2215" i="1"/>
  <c r="Z2216" i="1" a="1"/>
  <c r="Z2216" i="1" s="1"/>
  <c r="Z2217" i="1" a="1"/>
  <c r="Z2217" i="1"/>
  <c r="Z2218" i="1" a="1"/>
  <c r="Z2218" i="1" s="1"/>
  <c r="Z2219" i="1" a="1"/>
  <c r="Z2219" i="1" s="1"/>
  <c r="Z2220" i="1" a="1"/>
  <c r="Z2220" i="1" s="1"/>
  <c r="Z2221" i="1" a="1"/>
  <c r="Z2221" i="1" s="1"/>
  <c r="Z2222" i="1" a="1"/>
  <c r="Z2222" i="1" s="1"/>
  <c r="Z2223" i="1" a="1"/>
  <c r="Z2223" i="1"/>
  <c r="Z2224" i="1" a="1"/>
  <c r="Z2224" i="1" s="1"/>
  <c r="Z2225" i="1" a="1"/>
  <c r="Z2225" i="1" s="1"/>
  <c r="Z2226" i="1" a="1"/>
  <c r="Z2226" i="1" s="1"/>
  <c r="Z2227" i="1" a="1"/>
  <c r="Z2227" i="1" s="1"/>
  <c r="Z2228" i="1" a="1"/>
  <c r="Z2228" i="1" s="1"/>
  <c r="Z2229" i="1" a="1"/>
  <c r="Z2229" i="1" s="1"/>
  <c r="Z2230" i="1" a="1"/>
  <c r="Z2230" i="1" s="1"/>
  <c r="Z2231" i="1" a="1"/>
  <c r="Z2231" i="1" s="1"/>
  <c r="Z2232" i="1" a="1"/>
  <c r="Z2232" i="1" s="1"/>
  <c r="Z2233" i="1" a="1"/>
  <c r="Z2233" i="1" s="1"/>
  <c r="Z2234" i="1" a="1"/>
  <c r="Z2234" i="1" s="1"/>
  <c r="Z2235" i="1" a="1"/>
  <c r="Z2235" i="1" s="1"/>
  <c r="Z2236" i="1" a="1"/>
  <c r="Z2236" i="1" s="1"/>
  <c r="Z2237" i="1" a="1"/>
  <c r="Z2237" i="1" s="1"/>
  <c r="Z2238" i="1" a="1"/>
  <c r="Z2238" i="1" s="1"/>
  <c r="Z2239" i="1" a="1"/>
  <c r="Z2239" i="1" s="1"/>
  <c r="Z2240" i="1" a="1"/>
  <c r="Z2240" i="1" s="1"/>
  <c r="Z2241" i="1" a="1"/>
  <c r="Z2241" i="1" s="1"/>
  <c r="Z2242" i="1" a="1"/>
  <c r="Z2242" i="1" s="1"/>
  <c r="Z2243" i="1" a="1"/>
  <c r="Z2243" i="1" s="1"/>
  <c r="Z2244" i="1" a="1"/>
  <c r="Z2244" i="1" s="1"/>
  <c r="Z2245" i="1" a="1"/>
  <c r="Z2245" i="1" s="1"/>
  <c r="Z2246" i="1" a="1"/>
  <c r="Z2246" i="1" s="1"/>
  <c r="Z2247" i="1" a="1"/>
  <c r="Z2247" i="1"/>
  <c r="Z2248" i="1" a="1"/>
  <c r="Z2248" i="1" s="1"/>
  <c r="Z2249" i="1" a="1"/>
  <c r="Z2249" i="1" s="1"/>
  <c r="Z2250" i="1" a="1"/>
  <c r="Z2250" i="1" s="1"/>
  <c r="Z2251" i="1" a="1"/>
  <c r="Z2251" i="1"/>
  <c r="Z2252" i="1" a="1"/>
  <c r="Z2252" i="1" s="1"/>
  <c r="Z2253" i="1" a="1"/>
  <c r="Z2253" i="1" s="1"/>
  <c r="Z2254" i="1" a="1"/>
  <c r="Z2254" i="1" s="1"/>
  <c r="Z2255" i="1" a="1"/>
  <c r="Z2255" i="1" s="1"/>
  <c r="Z2256" i="1" a="1"/>
  <c r="Z2256" i="1" s="1"/>
  <c r="Z2257" i="1" a="1"/>
  <c r="Z2257" i="1" s="1"/>
  <c r="Z2258" i="1" a="1"/>
  <c r="Z2258" i="1" s="1"/>
  <c r="Z2259" i="1" a="1"/>
  <c r="Z2259" i="1"/>
  <c r="Z2260" i="1" a="1"/>
  <c r="Z2260" i="1" s="1"/>
  <c r="Z2261" i="1" a="1"/>
  <c r="Z2261" i="1" s="1"/>
  <c r="Z2262" i="1" a="1"/>
  <c r="Z2262" i="1" s="1"/>
  <c r="Z2263" i="1" a="1"/>
  <c r="Z2263" i="1" s="1"/>
  <c r="Z2264" i="1" a="1"/>
  <c r="Z2264" i="1" s="1"/>
  <c r="Z2265" i="1" a="1"/>
  <c r="Z2265" i="1" s="1"/>
  <c r="Z2266" i="1" a="1"/>
  <c r="Z2266" i="1" s="1"/>
  <c r="Z2267" i="1" a="1"/>
  <c r="Z2267" i="1" s="1"/>
  <c r="Z2268" i="1" a="1"/>
  <c r="Z2268" i="1" s="1"/>
  <c r="Z2269" i="1" a="1"/>
  <c r="Z2269" i="1" s="1"/>
  <c r="Z2270" i="1" a="1"/>
  <c r="Z2270" i="1" s="1"/>
  <c r="Z2271" i="1" a="1"/>
  <c r="Z2271" i="1" s="1"/>
  <c r="Z2272" i="1" a="1"/>
  <c r="Z2272" i="1" s="1"/>
  <c r="Z2273" i="1" a="1"/>
  <c r="Z2273" i="1"/>
  <c r="Z2274" i="1" a="1"/>
  <c r="Z2274" i="1" s="1"/>
  <c r="Z2275" i="1" a="1"/>
  <c r="Z2275" i="1" s="1"/>
  <c r="Z2276" i="1" a="1"/>
  <c r="Z2276" i="1" s="1"/>
  <c r="Z2277" i="1" a="1"/>
  <c r="Z2277" i="1"/>
  <c r="Z2278" i="1" a="1"/>
  <c r="Z2278" i="1" s="1"/>
  <c r="Z2279" i="1" a="1"/>
  <c r="Z2279" i="1" s="1"/>
  <c r="Z2280" i="1" a="1"/>
  <c r="Z2280" i="1" s="1"/>
  <c r="Z2281" i="1" a="1"/>
  <c r="Z2281" i="1" s="1"/>
  <c r="Z2282" i="1" a="1"/>
  <c r="Z2282" i="1" s="1"/>
  <c r="Z2283" i="1" a="1"/>
  <c r="Z2283" i="1" s="1"/>
  <c r="Z2284" i="1" a="1"/>
  <c r="Z2284" i="1" s="1"/>
  <c r="Z2285" i="1" a="1"/>
  <c r="Z2285" i="1" s="1"/>
  <c r="Z2286" i="1" a="1"/>
  <c r="Z2286" i="1" s="1"/>
  <c r="Z2287" i="1" a="1"/>
  <c r="Z2287" i="1" s="1"/>
  <c r="Z2288" i="1" a="1"/>
  <c r="Z2288" i="1" s="1"/>
  <c r="Z2289" i="1" a="1"/>
  <c r="Z2289" i="1" s="1"/>
  <c r="Z2290" i="1" a="1"/>
  <c r="Z2290" i="1" s="1"/>
  <c r="Z2291" i="1" a="1"/>
  <c r="Z2291" i="1" s="1"/>
  <c r="Z2292" i="1" a="1"/>
  <c r="Z2292" i="1" s="1"/>
  <c r="Z2293" i="1" a="1"/>
  <c r="Z2293" i="1" s="1"/>
  <c r="Z2294" i="1" a="1"/>
  <c r="Z2294" i="1" s="1"/>
  <c r="Z2295" i="1" a="1"/>
  <c r="Z2295" i="1" s="1"/>
  <c r="Z2296" i="1" a="1"/>
  <c r="Z2296" i="1" s="1"/>
  <c r="Z2297" i="1" a="1"/>
  <c r="Z2297" i="1" s="1"/>
  <c r="Z2298" i="1" a="1"/>
  <c r="Z2298" i="1" s="1"/>
  <c r="Z2299" i="1" a="1"/>
  <c r="Z2299" i="1" s="1"/>
  <c r="Z2300" i="1" a="1"/>
  <c r="Z2300" i="1" s="1"/>
  <c r="Z2301" i="1" a="1"/>
  <c r="Z2301" i="1" s="1"/>
  <c r="Z2302" i="1" a="1"/>
  <c r="Z2302" i="1" s="1"/>
  <c r="Z2303" i="1" a="1"/>
  <c r="Z2303" i="1" s="1"/>
  <c r="Z2304" i="1" a="1"/>
  <c r="Z2304" i="1" s="1"/>
  <c r="Z2305" i="1" a="1"/>
  <c r="Z2305" i="1" s="1"/>
  <c r="Z2306" i="1" a="1"/>
  <c r="Z2306" i="1" s="1"/>
  <c r="Z2307" i="1" a="1"/>
  <c r="Z2307" i="1"/>
  <c r="Z2308" i="1" a="1"/>
  <c r="Z2308" i="1" s="1"/>
  <c r="Z2309" i="1" a="1"/>
  <c r="Z2309" i="1"/>
  <c r="Z2310" i="1" a="1"/>
  <c r="Z2310" i="1" s="1"/>
  <c r="Z2311" i="1" a="1"/>
  <c r="Z2311" i="1" s="1"/>
  <c r="Z2312" i="1" a="1"/>
  <c r="Z2312" i="1" s="1"/>
  <c r="Z2313" i="1" a="1"/>
  <c r="Z2313" i="1" s="1"/>
  <c r="Z2314" i="1" a="1"/>
  <c r="Z2314" i="1" s="1"/>
  <c r="Z2315" i="1" a="1"/>
  <c r="Z2315" i="1" s="1"/>
  <c r="Z2316" i="1" a="1"/>
  <c r="Z2316" i="1"/>
  <c r="Z2317" i="1" a="1"/>
  <c r="Z2317" i="1" s="1"/>
  <c r="Z2318" i="1" a="1"/>
  <c r="Z2318" i="1" s="1"/>
  <c r="Z2319" i="1" a="1"/>
  <c r="Z2319" i="1" s="1"/>
  <c r="Z2320" i="1" a="1"/>
  <c r="Z2320" i="1" s="1"/>
  <c r="Z2321" i="1" a="1"/>
  <c r="Z2321" i="1" s="1"/>
  <c r="Z2322" i="1" a="1"/>
  <c r="Z2322" i="1" s="1"/>
  <c r="Z2323" i="1" a="1"/>
  <c r="Z2323" i="1"/>
  <c r="Z2324" i="1" a="1"/>
  <c r="Z2324" i="1" s="1"/>
  <c r="Z2325" i="1" a="1"/>
  <c r="Z2325" i="1"/>
  <c r="Z2326" i="1" a="1"/>
  <c r="Z2326" i="1" s="1"/>
  <c r="Z2327" i="1" a="1"/>
  <c r="Z2327" i="1" s="1"/>
  <c r="Z2328" i="1" a="1"/>
  <c r="Z2328" i="1" s="1"/>
  <c r="Z2329" i="1" a="1"/>
  <c r="Z2329" i="1" s="1"/>
  <c r="Z2330" i="1" a="1"/>
  <c r="Z2330" i="1" s="1"/>
  <c r="Z2331" i="1" a="1"/>
  <c r="Z2331" i="1"/>
  <c r="Z2332" i="1" a="1"/>
  <c r="Z2332" i="1" s="1"/>
  <c r="Z2333" i="1" a="1"/>
  <c r="Z2333" i="1" s="1"/>
  <c r="Z2334" i="1" a="1"/>
  <c r="Z2334" i="1" s="1"/>
  <c r="Z2335" i="1" a="1"/>
  <c r="Z2335" i="1" s="1"/>
  <c r="Z2336" i="1" a="1"/>
  <c r="Z2336" i="1" s="1"/>
  <c r="Z2337" i="1" a="1"/>
  <c r="Z2337" i="1" s="1"/>
  <c r="Z2338" i="1" a="1"/>
  <c r="Z2338" i="1" s="1"/>
  <c r="Z2339" i="1" a="1"/>
  <c r="Z2339" i="1" s="1"/>
  <c r="Z2340" i="1" a="1"/>
  <c r="Z2340" i="1" s="1"/>
  <c r="Z2341" i="1" a="1"/>
  <c r="Z2341" i="1" s="1"/>
  <c r="Z2342" i="1" a="1"/>
  <c r="Z2342" i="1" s="1"/>
  <c r="Z2343" i="1" a="1"/>
  <c r="Z2343" i="1" s="1"/>
  <c r="Z2344" i="1" a="1"/>
  <c r="Z2344" i="1" s="1"/>
  <c r="Z2345" i="1" a="1"/>
  <c r="Z2345" i="1" s="1"/>
  <c r="Z2346" i="1" a="1"/>
  <c r="Z2346" i="1" s="1"/>
  <c r="Z2347" i="1" a="1"/>
  <c r="Z2347" i="1" s="1"/>
  <c r="Z2348" i="1" a="1"/>
  <c r="Z2348" i="1" s="1"/>
  <c r="Z2349" i="1" a="1"/>
  <c r="Z2349" i="1" s="1"/>
  <c r="Z2350" i="1" a="1"/>
  <c r="Z2350" i="1" s="1"/>
  <c r="Z2351" i="1" a="1"/>
  <c r="Z2351" i="1" s="1"/>
  <c r="Z2352" i="1" a="1"/>
  <c r="Z2352" i="1" s="1"/>
  <c r="Z2353" i="1" a="1"/>
  <c r="Z2353" i="1" s="1"/>
  <c r="Z2354" i="1" a="1"/>
  <c r="Z2354" i="1" s="1"/>
  <c r="Z2355" i="1" a="1"/>
  <c r="Z2355" i="1"/>
  <c r="Z2356" i="1" a="1"/>
  <c r="Z2356" i="1" s="1"/>
  <c r="Z2357" i="1" a="1"/>
  <c r="Z2357" i="1" s="1"/>
  <c r="Z2358" i="1" a="1"/>
  <c r="Z2358" i="1" s="1"/>
  <c r="Z2359" i="1" a="1"/>
  <c r="Z2359" i="1" s="1"/>
  <c r="Z2360" i="1" a="1"/>
  <c r="Z2360" i="1" s="1"/>
  <c r="Z2361" i="1" a="1"/>
  <c r="Z2361" i="1" s="1"/>
  <c r="Z2362" i="1" a="1"/>
  <c r="Z2362" i="1" s="1"/>
  <c r="Z2363" i="1" a="1"/>
  <c r="Z2363" i="1" s="1"/>
  <c r="Z2364" i="1" a="1"/>
  <c r="Z2364" i="1" s="1"/>
  <c r="Z2365" i="1" a="1"/>
  <c r="Z2365" i="1" s="1"/>
  <c r="Z2366" i="1" a="1"/>
  <c r="Z2366" i="1" s="1"/>
  <c r="Z2367" i="1" a="1"/>
  <c r="Z2367" i="1"/>
  <c r="Z2368" i="1" a="1"/>
  <c r="Z2368" i="1" s="1"/>
  <c r="Z2369" i="1" a="1"/>
  <c r="Z2369" i="1" s="1"/>
  <c r="Z2370" i="1" a="1"/>
  <c r="Z2370" i="1" s="1"/>
  <c r="Z2371" i="1" a="1"/>
  <c r="Z2371" i="1" s="1"/>
  <c r="Z2372" i="1" a="1"/>
  <c r="Z2372" i="1" s="1"/>
  <c r="Z2373" i="1" a="1"/>
  <c r="Z2373" i="1" s="1"/>
  <c r="Z2374" i="1" a="1"/>
  <c r="Z2374" i="1" s="1"/>
  <c r="Z2375" i="1" a="1"/>
  <c r="Z2375" i="1" s="1"/>
  <c r="Z2376" i="1" a="1"/>
  <c r="Z2376" i="1" s="1"/>
  <c r="Z2377" i="1" a="1"/>
  <c r="Z2377" i="1" s="1"/>
  <c r="Z2378" i="1" a="1"/>
  <c r="Z2378" i="1" s="1"/>
  <c r="Z2379" i="1" a="1"/>
  <c r="Z2379" i="1"/>
  <c r="Z2380" i="1" a="1"/>
  <c r="Z2380" i="1" s="1"/>
  <c r="Z2381" i="1" a="1"/>
  <c r="Z2381" i="1" s="1"/>
  <c r="Z2382" i="1" a="1"/>
  <c r="Z2382" i="1" s="1"/>
  <c r="Z2383" i="1" a="1"/>
  <c r="Z2383" i="1" s="1"/>
  <c r="Z2384" i="1" a="1"/>
  <c r="Z2384" i="1" s="1"/>
  <c r="Z2385" i="1" a="1"/>
  <c r="Z2385" i="1" s="1"/>
  <c r="Z2386" i="1" a="1"/>
  <c r="Z2386" i="1" s="1"/>
  <c r="Z2387" i="1" a="1"/>
  <c r="Z2387" i="1" s="1"/>
  <c r="Z2388" i="1" a="1"/>
  <c r="Z2388" i="1" s="1"/>
  <c r="Z2389" i="1" a="1"/>
  <c r="Z2389" i="1" s="1"/>
  <c r="Z2390" i="1" a="1"/>
  <c r="Z2390" i="1" s="1"/>
  <c r="Z2391" i="1" a="1"/>
  <c r="Z2391" i="1" s="1"/>
  <c r="Z2392" i="1" a="1"/>
  <c r="Z2392" i="1" s="1"/>
  <c r="Z2393" i="1" a="1"/>
  <c r="Z2393" i="1" s="1"/>
  <c r="Z2394" i="1" a="1"/>
  <c r="Z2394" i="1" s="1"/>
  <c r="Z2395" i="1" a="1"/>
  <c r="Z2395" i="1" s="1"/>
  <c r="Z2396" i="1" a="1"/>
  <c r="Z2396" i="1" s="1"/>
  <c r="Z2397" i="1" a="1"/>
  <c r="Z2397" i="1" s="1"/>
  <c r="Z2398" i="1" a="1"/>
  <c r="Z2398" i="1" s="1"/>
  <c r="Z2399" i="1" a="1"/>
  <c r="Z2399" i="1" s="1"/>
  <c r="Z2400" i="1" a="1"/>
  <c r="Z2400" i="1" s="1"/>
  <c r="Z2401" i="1" a="1"/>
  <c r="Z2401" i="1" s="1"/>
  <c r="Z2402" i="1" a="1"/>
  <c r="Z2402" i="1" s="1"/>
  <c r="Z2403" i="1" a="1"/>
  <c r="Z2403" i="1" s="1"/>
  <c r="Z2404" i="1" a="1"/>
  <c r="Z2404" i="1" s="1"/>
  <c r="Z2405" i="1" a="1"/>
  <c r="Z2405" i="1" s="1"/>
  <c r="Z2406" i="1" a="1"/>
  <c r="Z2406" i="1" s="1"/>
  <c r="Z2407" i="1" a="1"/>
  <c r="Z2407" i="1" s="1"/>
  <c r="Z2408" i="1" a="1"/>
  <c r="Z2408" i="1" s="1"/>
  <c r="Z2409" i="1" a="1"/>
  <c r="Z2409" i="1"/>
  <c r="Z2410" i="1" a="1"/>
  <c r="Z2410" i="1" s="1"/>
  <c r="Z2411" i="1" a="1"/>
  <c r="Z2411" i="1" s="1"/>
  <c r="Z2412" i="1" a="1"/>
  <c r="Z2412" i="1" s="1"/>
  <c r="Z2413" i="1" a="1"/>
  <c r="Z2413" i="1" s="1"/>
  <c r="Z2414" i="1" a="1"/>
  <c r="Z2414" i="1" s="1"/>
  <c r="Z2415" i="1" a="1"/>
  <c r="Z2415" i="1" s="1"/>
  <c r="Z2416" i="1" a="1"/>
  <c r="Z2416" i="1" s="1"/>
  <c r="Z2417" i="1" a="1"/>
  <c r="Z2417" i="1" s="1"/>
  <c r="Z2418" i="1" a="1"/>
  <c r="Z2418" i="1" s="1"/>
  <c r="Z2419" i="1" a="1"/>
  <c r="Z2419" i="1" s="1"/>
  <c r="Z2420" i="1" a="1"/>
  <c r="Z2420" i="1" s="1"/>
  <c r="Z2421" i="1" a="1"/>
  <c r="Z2421" i="1"/>
  <c r="Z2422" i="1" a="1"/>
  <c r="Z2422" i="1" s="1"/>
  <c r="Z2423" i="1" a="1"/>
  <c r="Z2423" i="1" s="1"/>
  <c r="Z2424" i="1" a="1"/>
  <c r="Z2424" i="1" s="1"/>
  <c r="Z2425" i="1" a="1"/>
  <c r="Z2425" i="1" s="1"/>
  <c r="Z2426" i="1" a="1"/>
  <c r="Z2426" i="1" s="1"/>
  <c r="Z2427" i="1" a="1"/>
  <c r="Z2427" i="1"/>
  <c r="Z2428" i="1" a="1"/>
  <c r="Z2428" i="1" s="1"/>
  <c r="Z2429" i="1" a="1"/>
  <c r="Z2429" i="1" s="1"/>
  <c r="Z2430" i="1" a="1"/>
  <c r="Z2430" i="1" s="1"/>
  <c r="Z2431" i="1" a="1"/>
  <c r="Z2431" i="1" s="1"/>
  <c r="Z2432" i="1" a="1"/>
  <c r="Z2432" i="1" s="1"/>
  <c r="Z2433" i="1" a="1"/>
  <c r="Z2433" i="1" s="1"/>
  <c r="Z2434" i="1" a="1"/>
  <c r="Z2434" i="1" s="1"/>
  <c r="Z2435" i="1" a="1"/>
  <c r="Z2435" i="1" s="1"/>
  <c r="Z2436" i="1" a="1"/>
  <c r="Z2436" i="1" s="1"/>
  <c r="Z2437" i="1" a="1"/>
  <c r="Z2437" i="1" s="1"/>
  <c r="Z2438" i="1" a="1"/>
  <c r="Z2438" i="1" s="1"/>
  <c r="Z2439" i="1" a="1"/>
  <c r="Z2439" i="1"/>
  <c r="Z2440" i="1" a="1"/>
  <c r="Z2440" i="1" s="1"/>
  <c r="Z2441" i="1" a="1"/>
  <c r="Z2441" i="1" s="1"/>
  <c r="Z2442" i="1" a="1"/>
  <c r="Z2442" i="1" s="1"/>
  <c r="Z2443" i="1" a="1"/>
  <c r="Z2443" i="1" s="1"/>
  <c r="Z2444" i="1" a="1"/>
  <c r="Z2444" i="1" s="1"/>
  <c r="Z2445" i="1" a="1"/>
  <c r="Z2445" i="1"/>
  <c r="Z2446" i="1" a="1"/>
  <c r="Z2446" i="1" s="1"/>
  <c r="Z2447" i="1" a="1"/>
  <c r="Z2447" i="1" s="1"/>
  <c r="Z2448" i="1" a="1"/>
  <c r="Z2448" i="1" s="1"/>
  <c r="Z2449" i="1" a="1"/>
  <c r="Z2449" i="1" s="1"/>
  <c r="Z2450" i="1" a="1"/>
  <c r="Z2450" i="1" s="1"/>
  <c r="Z2451" i="1" a="1"/>
  <c r="Z2451" i="1" s="1"/>
  <c r="Z2452" i="1" a="1"/>
  <c r="Z2452" i="1" s="1"/>
  <c r="Z2453" i="1" a="1"/>
  <c r="Z2453" i="1" s="1"/>
  <c r="Z2454" i="1" a="1"/>
  <c r="Z2454" i="1" s="1"/>
  <c r="Z2455" i="1" a="1"/>
  <c r="Z2455" i="1" s="1"/>
  <c r="Z2456" i="1" a="1"/>
  <c r="Z2456" i="1" s="1"/>
  <c r="Z2457" i="1" a="1"/>
  <c r="Z2457" i="1" s="1"/>
  <c r="Z2458" i="1" a="1"/>
  <c r="Z2458" i="1" s="1"/>
  <c r="Z2459" i="1" a="1"/>
  <c r="Z2459" i="1" s="1"/>
  <c r="Z2460" i="1" a="1"/>
  <c r="Z2460" i="1" s="1"/>
  <c r="Z2461" i="1" a="1"/>
  <c r="Z2461" i="1" s="1"/>
  <c r="Z2462" i="1" a="1"/>
  <c r="Z2462" i="1" s="1"/>
  <c r="Z2463" i="1" a="1"/>
  <c r="Z2463" i="1" s="1"/>
  <c r="Z2464" i="1" a="1"/>
  <c r="Z2464" i="1" s="1"/>
  <c r="Z2465" i="1" a="1"/>
  <c r="Z2465" i="1" s="1"/>
  <c r="Z2466" i="1" a="1"/>
  <c r="Z2466" i="1" s="1"/>
  <c r="Z2467" i="1" a="1"/>
  <c r="Z2467" i="1" s="1"/>
  <c r="Z2468" i="1" a="1"/>
  <c r="Z2468" i="1" s="1"/>
  <c r="Z2469" i="1" a="1"/>
  <c r="Z2469" i="1" s="1"/>
  <c r="Z2470" i="1" a="1"/>
  <c r="Z2470" i="1" s="1"/>
  <c r="Z2471" i="1" a="1"/>
  <c r="Z2471" i="1" s="1"/>
  <c r="Z2472" i="1" a="1"/>
  <c r="Z2472" i="1" s="1"/>
  <c r="Z2473" i="1" a="1"/>
  <c r="Z2473" i="1" s="1"/>
  <c r="Z2474" i="1" a="1"/>
  <c r="Z2474" i="1" s="1"/>
  <c r="Z2475" i="1" a="1"/>
  <c r="Z2475" i="1" s="1"/>
  <c r="Z2476" i="1" a="1"/>
  <c r="Z2476" i="1" s="1"/>
  <c r="Z2477" i="1" a="1"/>
  <c r="Z2477" i="1" s="1"/>
  <c r="Z2478" i="1" a="1"/>
  <c r="Z2478" i="1" s="1"/>
  <c r="Z2479" i="1" a="1"/>
  <c r="Z2479" i="1" s="1"/>
  <c r="Z2480" i="1" a="1"/>
  <c r="Z2480" i="1" s="1"/>
  <c r="Z2481" i="1" a="1"/>
  <c r="Z2481" i="1"/>
  <c r="Z2482" i="1" a="1"/>
  <c r="Z2482" i="1" s="1"/>
  <c r="Z2483" i="1" a="1"/>
  <c r="Z2483" i="1" s="1"/>
  <c r="Z2484" i="1" a="1"/>
  <c r="Z2484" i="1" s="1"/>
  <c r="Z2485" i="1" a="1"/>
  <c r="Z2485" i="1" s="1"/>
  <c r="Z2486" i="1" a="1"/>
  <c r="Z2486" i="1" s="1"/>
  <c r="Z2487" i="1" a="1"/>
  <c r="Z2487" i="1" s="1"/>
  <c r="Z2488" i="1" a="1"/>
  <c r="Z2488" i="1" s="1"/>
  <c r="Z2489" i="1" a="1"/>
  <c r="Z2489" i="1" s="1"/>
  <c r="Z2490" i="1" a="1"/>
  <c r="Z2490" i="1" s="1"/>
  <c r="Z2491" i="1" a="1"/>
  <c r="Z2491" i="1" s="1"/>
  <c r="Z2492" i="1" a="1"/>
  <c r="Z2492" i="1" s="1"/>
  <c r="Z2493" i="1" a="1"/>
  <c r="Z2493" i="1"/>
  <c r="Z2494" i="1" a="1"/>
  <c r="Z2494" i="1" s="1"/>
  <c r="Z2495" i="1" a="1"/>
  <c r="Z2495" i="1" s="1"/>
  <c r="Z2496" i="1" a="1"/>
  <c r="Z2496" i="1" s="1"/>
  <c r="Z2497" i="1" a="1"/>
  <c r="Z2497" i="1" s="1"/>
  <c r="Z2498" i="1" a="1"/>
  <c r="Z2498" i="1" s="1"/>
  <c r="Z2499" i="1" a="1"/>
  <c r="Z2499" i="1"/>
  <c r="Z2500" i="1" a="1"/>
  <c r="Z2500" i="1" s="1"/>
  <c r="Z2501" i="1" a="1"/>
  <c r="Z2501" i="1" s="1"/>
  <c r="Z2502" i="1" a="1"/>
  <c r="Z2502" i="1" s="1"/>
  <c r="Z2503" i="1" a="1"/>
  <c r="Z2503" i="1" s="1"/>
  <c r="Z2504" i="1" a="1"/>
  <c r="Z2504" i="1" s="1"/>
  <c r="Z2505" i="1" a="1"/>
  <c r="Z2505" i="1" s="1"/>
  <c r="Z2506" i="1" a="1"/>
  <c r="Z2506" i="1" s="1"/>
  <c r="Z2507" i="1" a="1"/>
  <c r="Z2507" i="1" s="1"/>
  <c r="Z2508" i="1" a="1"/>
  <c r="Z2508" i="1" s="1"/>
  <c r="Z2509" i="1" a="1"/>
  <c r="Z2509" i="1" s="1"/>
  <c r="Z2510" i="1" a="1"/>
  <c r="Z2510" i="1" s="1"/>
  <c r="Z2511" i="1" a="1"/>
  <c r="Z2511" i="1"/>
  <c r="Z2512" i="1" a="1"/>
  <c r="Z2512" i="1" s="1"/>
  <c r="Z2513" i="1" a="1"/>
  <c r="Z2513" i="1" s="1"/>
  <c r="Z2514" i="1" a="1"/>
  <c r="Z2514" i="1" s="1"/>
  <c r="Z2515" i="1" a="1"/>
  <c r="Z2515" i="1" s="1"/>
  <c r="Z2516" i="1" a="1"/>
  <c r="Z2516" i="1" s="1"/>
  <c r="Z2517" i="1" a="1"/>
  <c r="Z2517" i="1"/>
  <c r="Z2518" i="1" a="1"/>
  <c r="Z2518" i="1" s="1"/>
  <c r="Z2519" i="1" a="1"/>
  <c r="Z2519" i="1" s="1"/>
  <c r="Z2520" i="1" a="1"/>
  <c r="Z2520" i="1" s="1"/>
  <c r="Z2521" i="1" a="1"/>
  <c r="Z2521" i="1" s="1"/>
  <c r="Z2522" i="1" a="1"/>
  <c r="Z2522" i="1" s="1"/>
  <c r="Z2523" i="1" a="1"/>
  <c r="Z2523" i="1" s="1"/>
  <c r="Z2524" i="1" a="1"/>
  <c r="Z2524" i="1" s="1"/>
  <c r="Z2525" i="1" a="1"/>
  <c r="Z2525" i="1" s="1"/>
  <c r="Z2526" i="1" a="1"/>
  <c r="Z2526" i="1" s="1"/>
  <c r="Z2527" i="1" a="1"/>
  <c r="Z2527" i="1" s="1"/>
  <c r="Z2528" i="1" a="1"/>
  <c r="Z2528" i="1" s="1"/>
  <c r="Z2529" i="1" a="1"/>
  <c r="Z2529" i="1" s="1"/>
  <c r="Z2530" i="1" a="1"/>
  <c r="Z2530" i="1" s="1"/>
  <c r="Z2531" i="1" a="1"/>
  <c r="Z2531" i="1" s="1"/>
  <c r="Z2532" i="1" a="1"/>
  <c r="Z2532" i="1" s="1"/>
  <c r="Z2533" i="1" a="1"/>
  <c r="Z2533" i="1" s="1"/>
  <c r="Z2534" i="1" a="1"/>
  <c r="Z2534" i="1" s="1"/>
  <c r="Z2535" i="1" a="1"/>
  <c r="Z2535" i="1" s="1"/>
  <c r="Z2536" i="1" a="1"/>
  <c r="Z2536" i="1" s="1"/>
  <c r="Z2537" i="1" a="1"/>
  <c r="Z2537" i="1" s="1"/>
  <c r="Z2538" i="1" a="1"/>
  <c r="Z2538" i="1" s="1"/>
  <c r="Z2539" i="1" a="1"/>
  <c r="Z2539" i="1" s="1"/>
  <c r="Z2540" i="1" a="1"/>
  <c r="Z2540" i="1" s="1"/>
  <c r="Z2541" i="1" a="1"/>
  <c r="Z2541" i="1" s="1"/>
  <c r="Z2542" i="1" a="1"/>
  <c r="Z2542" i="1" s="1"/>
  <c r="Z2543" i="1" a="1"/>
  <c r="Z2543" i="1" s="1"/>
  <c r="Z2544" i="1" a="1"/>
  <c r="Z2544" i="1" s="1"/>
  <c r="Z2545" i="1" a="1"/>
  <c r="Z2545" i="1" s="1"/>
  <c r="Z2546" i="1" a="1"/>
  <c r="Z2546" i="1" s="1"/>
  <c r="Z2547" i="1" a="1"/>
  <c r="Z2547" i="1" s="1"/>
  <c r="Z2548" i="1" a="1"/>
  <c r="Z2548" i="1" s="1"/>
  <c r="Z2549" i="1" a="1"/>
  <c r="Z2549" i="1" s="1"/>
  <c r="Z2550" i="1" a="1"/>
  <c r="Z2550" i="1" s="1"/>
  <c r="Z2551" i="1" a="1"/>
  <c r="Z2551" i="1" s="1"/>
  <c r="Z2552" i="1" a="1"/>
  <c r="Z2552" i="1" s="1"/>
  <c r="Z2553" i="1" a="1"/>
  <c r="Z2553" i="1" s="1"/>
  <c r="Z2554" i="1" a="1"/>
  <c r="Z2554" i="1" s="1"/>
  <c r="Z2555" i="1" a="1"/>
  <c r="Z2555" i="1" s="1"/>
  <c r="Z2556" i="1" a="1"/>
  <c r="Z2556" i="1" s="1"/>
  <c r="Z2557" i="1" a="1"/>
  <c r="Z2557" i="1" s="1"/>
  <c r="Z2558" i="1" a="1"/>
  <c r="Z2558" i="1" s="1"/>
  <c r="Z2559" i="1" a="1"/>
  <c r="Z2559" i="1" s="1"/>
  <c r="Z2560" i="1" a="1"/>
  <c r="Z2560" i="1" s="1"/>
  <c r="Z2561" i="1" a="1"/>
  <c r="Z2561" i="1" s="1"/>
  <c r="Z2562" i="1" a="1"/>
  <c r="Z2562" i="1" s="1"/>
  <c r="Z2563" i="1" a="1"/>
  <c r="Z2563" i="1" s="1"/>
  <c r="Z2564" i="1" a="1"/>
  <c r="Z2564" i="1" s="1"/>
  <c r="Z2565" i="1" a="1"/>
  <c r="Z2565" i="1"/>
  <c r="Z2566" i="1" a="1"/>
  <c r="Z2566" i="1" s="1"/>
  <c r="Z2567" i="1" a="1"/>
  <c r="Z2567" i="1" s="1"/>
  <c r="Z2568" i="1" a="1"/>
  <c r="Z2568" i="1" s="1"/>
  <c r="Z2569" i="1" a="1"/>
  <c r="Z2569" i="1" s="1"/>
  <c r="Z2570" i="1" a="1"/>
  <c r="Z2570" i="1" s="1"/>
  <c r="Z2571" i="1" a="1"/>
  <c r="Z2571" i="1"/>
  <c r="Z2572" i="1" a="1"/>
  <c r="Z2572" i="1" s="1"/>
  <c r="Z2573" i="1" a="1"/>
  <c r="Z2573" i="1" s="1"/>
  <c r="Z2574" i="1" a="1"/>
  <c r="Z2574" i="1" s="1"/>
  <c r="Z2575" i="1" a="1"/>
  <c r="Z2575" i="1" s="1"/>
  <c r="Z2576" i="1" a="1"/>
  <c r="Z2576" i="1" s="1"/>
  <c r="Z2577" i="1" a="1"/>
  <c r="Z2577" i="1"/>
  <c r="Z2578" i="1" a="1"/>
  <c r="Z2578" i="1" s="1"/>
  <c r="Z2579" i="1" a="1"/>
  <c r="Z2579" i="1" s="1"/>
  <c r="Z2580" i="1" a="1"/>
  <c r="Z2580" i="1" s="1"/>
  <c r="Z2581" i="1" a="1"/>
  <c r="Z2581" i="1" s="1"/>
  <c r="Z2582" i="1" a="1"/>
  <c r="Z2582" i="1" s="1"/>
  <c r="Z2583" i="1" a="1"/>
  <c r="Z2583" i="1" s="1"/>
  <c r="Z2584" i="1" a="1"/>
  <c r="Z2584" i="1" s="1"/>
  <c r="Z2585" i="1" a="1"/>
  <c r="Z2585" i="1" s="1"/>
  <c r="Z2586" i="1" a="1"/>
  <c r="Z2586" i="1" s="1"/>
  <c r="Z2587" i="1" a="1"/>
  <c r="Z2587" i="1" s="1"/>
  <c r="Z2588" i="1" a="1"/>
  <c r="Z2588" i="1" s="1"/>
  <c r="Z2589" i="1" a="1"/>
  <c r="Z2589" i="1" s="1"/>
  <c r="Z2590" i="1" a="1"/>
  <c r="Z2590" i="1" s="1"/>
  <c r="Z2591" i="1" a="1"/>
  <c r="Z2591" i="1"/>
  <c r="Z2592" i="1" a="1"/>
  <c r="Z2592" i="1" s="1"/>
  <c r="Z2593" i="1" a="1"/>
  <c r="Z2593" i="1" s="1"/>
  <c r="Z2594" i="1" a="1"/>
  <c r="Z2594" i="1" s="1"/>
  <c r="Z2595" i="1" a="1"/>
  <c r="Z2595" i="1" s="1"/>
  <c r="Z2596" i="1" a="1"/>
  <c r="Z2596" i="1" s="1"/>
  <c r="Z2597" i="1" a="1"/>
  <c r="Z2597" i="1" s="1"/>
  <c r="Z2598" i="1" a="1"/>
  <c r="Z2598" i="1" s="1"/>
  <c r="Z2599" i="1" a="1"/>
  <c r="Z2599" i="1" s="1"/>
  <c r="Z2600" i="1" a="1"/>
  <c r="Z2600" i="1" s="1"/>
  <c r="Z2601" i="1" a="1"/>
  <c r="Z2601" i="1" s="1"/>
  <c r="Z2602" i="1" a="1"/>
  <c r="Z2602" i="1" s="1"/>
  <c r="Z2603" i="1" a="1"/>
  <c r="Z2603" i="1" s="1"/>
  <c r="Z2604" i="1" a="1"/>
  <c r="Z2604" i="1" s="1"/>
  <c r="Z2605" i="1" a="1"/>
  <c r="Z2605" i="1"/>
  <c r="Z2606" i="1" a="1"/>
  <c r="Z2606" i="1" s="1"/>
  <c r="Z2607" i="1" a="1"/>
  <c r="Z2607" i="1"/>
  <c r="Z2608" i="1" a="1"/>
  <c r="Z2608" i="1" s="1"/>
  <c r="Z2609" i="1" a="1"/>
  <c r="Z2609" i="1" s="1"/>
  <c r="Z2610" i="1" a="1"/>
  <c r="Z2610" i="1" s="1"/>
  <c r="Z2611" i="1" a="1"/>
  <c r="Z2611" i="1" s="1"/>
  <c r="Z2612" i="1" a="1"/>
  <c r="Z2612" i="1" s="1"/>
  <c r="Z2613" i="1" a="1"/>
  <c r="Z2613" i="1"/>
  <c r="Z2614" i="1" a="1"/>
  <c r="Z2614" i="1" s="1"/>
  <c r="Z2615" i="1" a="1"/>
  <c r="Z2615" i="1" s="1"/>
  <c r="Z2616" i="1" a="1"/>
  <c r="Z2616" i="1" s="1"/>
  <c r="Z2617" i="1" a="1"/>
  <c r="Z2617" i="1" s="1"/>
  <c r="Z2618" i="1" a="1"/>
  <c r="Z2618" i="1" s="1"/>
  <c r="Z2619" i="1" a="1"/>
  <c r="Z2619" i="1"/>
  <c r="Z2620" i="1" a="1"/>
  <c r="Z2620" i="1" s="1"/>
  <c r="Z2621" i="1" a="1"/>
  <c r="Z2621" i="1" s="1"/>
  <c r="Z2622" i="1" a="1"/>
  <c r="Z2622" i="1" s="1"/>
  <c r="Z2623" i="1" a="1"/>
  <c r="Z2623" i="1" s="1"/>
  <c r="Z2624" i="1" a="1"/>
  <c r="Z2624" i="1" s="1"/>
  <c r="Z2625" i="1" a="1"/>
  <c r="Z2625" i="1"/>
  <c r="Z2626" i="1" a="1"/>
  <c r="Z2626" i="1" s="1"/>
  <c r="Z2627" i="1" a="1"/>
  <c r="Z2627" i="1"/>
  <c r="Z2628" i="1" a="1"/>
  <c r="Z2628" i="1" s="1"/>
  <c r="Z2629" i="1" a="1"/>
  <c r="Z2629" i="1" s="1"/>
  <c r="Z2630" i="1" a="1"/>
  <c r="Z2630" i="1" s="1"/>
  <c r="Z2631" i="1" a="1"/>
  <c r="Z2631" i="1"/>
  <c r="Z2632" i="1" a="1"/>
  <c r="Z2632" i="1" s="1"/>
  <c r="Z2633" i="1" a="1"/>
  <c r="Z2633" i="1" s="1"/>
  <c r="Z2634" i="1" a="1"/>
  <c r="Z2634" i="1" s="1"/>
  <c r="Z2635" i="1" a="1"/>
  <c r="Z2635" i="1" s="1"/>
  <c r="Z2636" i="1" a="1"/>
  <c r="Z2636" i="1" s="1"/>
  <c r="Z2637" i="1" a="1"/>
  <c r="Z2637" i="1" s="1"/>
  <c r="Z2638" i="1" a="1"/>
  <c r="Z2638" i="1" s="1"/>
  <c r="Z2639" i="1" a="1"/>
  <c r="Z2639" i="1" s="1"/>
  <c r="Z2640" i="1" a="1"/>
  <c r="Z2640" i="1" s="1"/>
  <c r="Z2641" i="1" a="1"/>
  <c r="Z2641" i="1" s="1"/>
  <c r="Z2642" i="1" a="1"/>
  <c r="Z2642" i="1" s="1"/>
  <c r="Z2643" i="1" a="1"/>
  <c r="Z2643" i="1" s="1"/>
  <c r="Z2644" i="1" a="1"/>
  <c r="Z2644" i="1" s="1"/>
  <c r="Z2645" i="1" a="1"/>
  <c r="Z2645" i="1" s="1"/>
  <c r="Z2646" i="1" a="1"/>
  <c r="Z2646" i="1" s="1"/>
  <c r="Z2647" i="1" a="1"/>
  <c r="Z2647" i="1" s="1"/>
  <c r="Z2648" i="1" a="1"/>
  <c r="Z2648" i="1" s="1"/>
  <c r="Z2649" i="1" a="1"/>
  <c r="Z2649" i="1"/>
  <c r="Z2650" i="1" a="1"/>
  <c r="Z2650" i="1" s="1"/>
  <c r="Z2651" i="1" a="1"/>
  <c r="Z2651" i="1" s="1"/>
  <c r="Z2652" i="1" a="1"/>
  <c r="Z2652" i="1" s="1"/>
  <c r="Z2653" i="1" a="1"/>
  <c r="Z2653" i="1" s="1"/>
  <c r="Z2654" i="1" a="1"/>
  <c r="Z2654" i="1" s="1"/>
  <c r="Z2655" i="1" a="1"/>
  <c r="Z2655" i="1" s="1"/>
  <c r="Z2656" i="1" a="1"/>
  <c r="Z2656" i="1" s="1"/>
  <c r="Z2657" i="1" a="1"/>
  <c r="Z2657" i="1" s="1"/>
  <c r="Z2658" i="1" a="1"/>
  <c r="Z2658" i="1" s="1"/>
  <c r="Z2659" i="1" a="1"/>
  <c r="Z2659" i="1" s="1"/>
  <c r="Z2660" i="1" a="1"/>
  <c r="Z2660" i="1" s="1"/>
  <c r="Z2661" i="1" a="1"/>
  <c r="Z2661" i="1"/>
  <c r="Z2662" i="1" a="1"/>
  <c r="Z2662" i="1" s="1"/>
  <c r="Z2663" i="1" a="1"/>
  <c r="Z2663" i="1" s="1"/>
  <c r="Z2664" i="1" a="1"/>
  <c r="Z2664" i="1" s="1"/>
  <c r="Z2665" i="1" a="1"/>
  <c r="Z2665" i="1" s="1"/>
  <c r="Z2666" i="1" a="1"/>
  <c r="Z2666" i="1" s="1"/>
  <c r="Z2667" i="1" a="1"/>
  <c r="Z2667" i="1" s="1"/>
  <c r="Z2668" i="1" a="1"/>
  <c r="Z2668" i="1" s="1"/>
  <c r="Z2669" i="1" a="1"/>
  <c r="Z2669" i="1" s="1"/>
  <c r="Z2670" i="1" a="1"/>
  <c r="Z2670" i="1" s="1"/>
  <c r="Z2671" i="1" a="1"/>
  <c r="Z2671" i="1" s="1"/>
  <c r="Z2672" i="1" a="1"/>
  <c r="Z2672" i="1" s="1"/>
  <c r="Z2673" i="1" a="1"/>
  <c r="Z2673" i="1"/>
  <c r="Z2674" i="1" a="1"/>
  <c r="Z2674" i="1" s="1"/>
  <c r="Z2675" i="1" a="1"/>
  <c r="Z2675" i="1" s="1"/>
  <c r="Z2676" i="1" a="1"/>
  <c r="Z2676" i="1" s="1"/>
  <c r="Z2677" i="1" a="1"/>
  <c r="Z2677" i="1"/>
  <c r="Z2678" i="1" a="1"/>
  <c r="Z2678" i="1" s="1"/>
  <c r="Z2679" i="1" a="1"/>
  <c r="Z2679" i="1"/>
  <c r="Z2680" i="1" a="1"/>
  <c r="Z2680" i="1" s="1"/>
  <c r="Z2681" i="1" a="1"/>
  <c r="Z2681" i="1" s="1"/>
  <c r="Z2682" i="1" a="1"/>
  <c r="Z2682" i="1" s="1"/>
  <c r="Z2683" i="1" a="1"/>
  <c r="Z2683" i="1" s="1"/>
  <c r="Z2684" i="1" a="1"/>
  <c r="Z2684" i="1" s="1"/>
  <c r="Z2685" i="1" a="1"/>
  <c r="Z2685" i="1"/>
  <c r="Z2686" i="1" a="1"/>
  <c r="Z2686" i="1" s="1"/>
  <c r="Z2687" i="1" a="1"/>
  <c r="Z2687" i="1" s="1"/>
  <c r="Z2688" i="1" a="1"/>
  <c r="Z2688" i="1" s="1"/>
  <c r="Z2689" i="1" a="1"/>
  <c r="Z2689" i="1" s="1"/>
  <c r="Z2690" i="1" a="1"/>
  <c r="Z2690" i="1" s="1"/>
  <c r="Z2691" i="1" a="1"/>
  <c r="Z2691" i="1"/>
  <c r="Z2692" i="1" a="1"/>
  <c r="Z2692" i="1" s="1"/>
  <c r="Z2693" i="1" a="1"/>
  <c r="Z2693" i="1" s="1"/>
  <c r="Z2694" i="1" a="1"/>
  <c r="Z2694" i="1" s="1"/>
  <c r="Z2695" i="1" a="1"/>
  <c r="Z2695" i="1" s="1"/>
  <c r="Z2696" i="1" a="1"/>
  <c r="Z2696" i="1" s="1"/>
  <c r="Z2697" i="1" a="1"/>
  <c r="Z2697" i="1"/>
  <c r="Z2698" i="1" a="1"/>
  <c r="Z2698" i="1" s="1"/>
  <c r="Z2699" i="1" a="1"/>
  <c r="Z2699" i="1" s="1"/>
  <c r="Z2700" i="1" a="1"/>
  <c r="Z2700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/>
  <c r="AB51" i="1" a="1"/>
  <c r="AB51" i="1" s="1"/>
  <c r="AB52" i="1" a="1"/>
  <c r="AB52" i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/>
  <c r="AB59" i="1" a="1"/>
  <c r="AB59" i="1" s="1"/>
  <c r="AB60" i="1" a="1"/>
  <c r="AB60" i="1" s="1"/>
  <c r="AB61" i="1" a="1"/>
  <c r="AB61" i="1"/>
  <c r="AB62" i="1" a="1"/>
  <c r="AB62" i="1" s="1"/>
  <c r="AB63" i="1" a="1"/>
  <c r="AB63" i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/>
  <c r="AB155" i="1" a="1"/>
  <c r="AB155" i="1" s="1"/>
  <c r="AB156" i="1" a="1"/>
  <c r="AB156" i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/>
  <c r="AB222" i="1" a="1"/>
  <c r="AB222" i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/>
  <c r="AB246" i="1" a="1"/>
  <c r="AB246" i="1" s="1"/>
  <c r="AB247" i="1" a="1"/>
  <c r="AB247" i="1" s="1"/>
  <c r="AB248" i="1" a="1"/>
  <c r="AB248" i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/>
  <c r="AB264" i="1" a="1"/>
  <c r="AB264" i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/>
  <c r="AB276" i="1" a="1"/>
  <c r="AB276" i="1" s="1"/>
  <c r="AB277" i="1" a="1"/>
  <c r="AB277" i="1" s="1"/>
  <c r="AB278" i="1" a="1"/>
  <c r="AB278" i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/>
  <c r="AB315" i="1" a="1"/>
  <c r="AB315" i="1" s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/>
  <c r="AB321" i="1" a="1"/>
  <c r="AB321" i="1"/>
  <c r="AB322" i="1" a="1"/>
  <c r="AB322" i="1" s="1"/>
  <c r="AB323" i="1" a="1"/>
  <c r="AB323" i="1" s="1"/>
  <c r="AB324" i="1" a="1"/>
  <c r="AB324" i="1"/>
  <c r="AB325" i="1" a="1"/>
  <c r="AB325" i="1" s="1"/>
  <c r="AB326" i="1" a="1"/>
  <c r="AB326" i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/>
  <c r="AB361" i="1" a="1"/>
  <c r="AB361" i="1" s="1"/>
  <c r="AB362" i="1" a="1"/>
  <c r="AB362" i="1" s="1"/>
  <c r="AB363" i="1" a="1"/>
  <c r="AB363" i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/>
  <c r="AB372" i="1" a="1"/>
  <c r="AB372" i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/>
  <c r="AB391" i="1" a="1"/>
  <c r="AB391" i="1" s="1"/>
  <c r="AB392" i="1" a="1"/>
  <c r="AB392" i="1" s="1"/>
  <c r="AB393" i="1" a="1"/>
  <c r="AB393" i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/>
  <c r="AB399" i="1" a="1"/>
  <c r="AB399" i="1"/>
  <c r="AB400" i="1" a="1"/>
  <c r="AB400" i="1" s="1"/>
  <c r="AB401" i="1" a="1"/>
  <c r="AB401" i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/>
  <c r="AB423" i="1" a="1"/>
  <c r="AB423" i="1" s="1"/>
  <c r="AB424" i="1" a="1"/>
  <c r="AB424" i="1" s="1"/>
  <c r="AB425" i="1" a="1"/>
  <c r="AB425" i="1"/>
  <c r="AB426" i="1" a="1"/>
  <c r="AB426" i="1"/>
  <c r="AB427" i="1" a="1"/>
  <c r="AB427" i="1" s="1"/>
  <c r="AB428" i="1" a="1"/>
  <c r="AB428" i="1"/>
  <c r="AB429" i="1" a="1"/>
  <c r="AB429" i="1"/>
  <c r="AB430" i="1" a="1"/>
  <c r="AB430" i="1" s="1"/>
  <c r="AB431" i="1" a="1"/>
  <c r="AB431" i="1" s="1"/>
  <c r="AB432" i="1" a="1"/>
  <c r="AB432" i="1"/>
  <c r="AB433" i="1" a="1"/>
  <c r="AB433" i="1" s="1"/>
  <c r="AB434" i="1" a="1"/>
  <c r="AB434" i="1"/>
  <c r="AB435" i="1" a="1"/>
  <c r="AB435" i="1" s="1"/>
  <c r="AB436" i="1" a="1"/>
  <c r="AB436" i="1" s="1"/>
  <c r="AB437" i="1" a="1"/>
  <c r="AB437" i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/>
  <c r="AB462" i="1" a="1"/>
  <c r="AB462" i="1" s="1"/>
  <c r="AB463" i="1" a="1"/>
  <c r="AB463" i="1" s="1"/>
  <c r="AB464" i="1" a="1"/>
  <c r="AB464" i="1"/>
  <c r="AB465" i="1" a="1"/>
  <c r="AB465" i="1" s="1"/>
  <c r="AB466" i="1" a="1"/>
  <c r="AB466" i="1" s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/>
  <c r="AB480" i="1" a="1"/>
  <c r="AB480" i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/>
  <c r="AB531" i="1" a="1"/>
  <c r="AB531" i="1" s="1"/>
  <c r="AB532" i="1" a="1"/>
  <c r="AB532" i="1" s="1"/>
  <c r="AB533" i="1" a="1"/>
  <c r="AB533" i="1"/>
  <c r="AB534" i="1" a="1"/>
  <c r="AB534" i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/>
  <c r="AB577" i="1" a="1"/>
  <c r="AB577" i="1" s="1"/>
  <c r="AB578" i="1" a="1"/>
  <c r="AB578" i="1"/>
  <c r="AB579" i="1" a="1"/>
  <c r="AB579" i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/>
  <c r="AB606" i="1" a="1"/>
  <c r="AB606" i="1" s="1"/>
  <c r="AB607" i="1" a="1"/>
  <c r="AB607" i="1" s="1"/>
  <c r="AB608" i="1" a="1"/>
  <c r="AB608" i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/>
  <c r="AB642" i="1" a="1"/>
  <c r="AB642" i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/>
  <c r="AB660" i="1" a="1"/>
  <c r="AB660" i="1"/>
  <c r="AB661" i="1" a="1"/>
  <c r="AB661" i="1" s="1"/>
  <c r="AB662" i="1" a="1"/>
  <c r="AB662" i="1" s="1"/>
  <c r="AB663" i="1" a="1"/>
  <c r="AB663" i="1"/>
  <c r="AB664" i="1" a="1"/>
  <c r="AB664" i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/>
  <c r="AB673" i="1" a="1"/>
  <c r="AB673" i="1" s="1"/>
  <c r="AB674" i="1" a="1"/>
  <c r="AB674" i="1" s="1"/>
  <c r="AB675" i="1" a="1"/>
  <c r="AB675" i="1"/>
  <c r="AB676" i="1" a="1"/>
  <c r="AB676" i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/>
  <c r="AB694" i="1" a="1"/>
  <c r="AB694" i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/>
  <c r="AB736" i="1" a="1"/>
  <c r="AB736" i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/>
  <c r="AB754" i="1" a="1"/>
  <c r="AB754" i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/>
  <c r="AB766" i="1" a="1"/>
  <c r="AB766" i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/>
  <c r="AB778" i="1" a="1"/>
  <c r="AB778" i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/>
  <c r="AB784" i="1" a="1"/>
  <c r="AB784" i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/>
  <c r="AB844" i="1" a="1"/>
  <c r="AB844" i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/>
  <c r="AB1168" i="1" a="1"/>
  <c r="AB1168" i="1" s="1"/>
  <c r="AB1169" i="1" a="1"/>
  <c r="AB1169" i="1" s="1"/>
  <c r="AB1170" i="1" a="1"/>
  <c r="AB1170" i="1"/>
  <c r="AB1171" i="1" a="1"/>
  <c r="AB1171" i="1" s="1"/>
  <c r="AB1172" i="1" a="1"/>
  <c r="AB1172" i="1" s="1"/>
  <c r="AB1173" i="1" a="1"/>
  <c r="AB1173" i="1"/>
  <c r="AB1174" i="1" a="1"/>
  <c r="AB1174" i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/>
  <c r="AB1192" i="1" a="1"/>
  <c r="AB1192" i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/>
  <c r="AB1205" i="1" a="1"/>
  <c r="AB1205" i="1" s="1"/>
  <c r="AB1206" i="1" a="1"/>
  <c r="AB1206" i="1"/>
  <c r="AB1207" i="1" a="1"/>
  <c r="AB1207" i="1" s="1"/>
  <c r="AB1208" i="1" a="1"/>
  <c r="AB1208" i="1" s="1"/>
  <c r="AB1209" i="1" a="1"/>
  <c r="AB1209" i="1" s="1"/>
  <c r="AB1210" i="1" a="1"/>
  <c r="AB1210" i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/>
  <c r="AB1241" i="1" a="1"/>
  <c r="AB1241" i="1" s="1"/>
  <c r="AB1242" i="1" a="1"/>
  <c r="AB1242" i="1"/>
  <c r="AB1243" i="1" a="1"/>
  <c r="AB1243" i="1" s="1"/>
  <c r="AB1244" i="1" a="1"/>
  <c r="AB1244" i="1" s="1"/>
  <c r="AB1245" i="1" a="1"/>
  <c r="AB1245" i="1" s="1"/>
  <c r="AB1246" i="1" a="1"/>
  <c r="AB1246" i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/>
  <c r="AB1277" i="1" a="1"/>
  <c r="AB1277" i="1" s="1"/>
  <c r="AB1278" i="1" a="1"/>
  <c r="AB1278" i="1"/>
  <c r="AB1279" i="1" a="1"/>
  <c r="AB1279" i="1" s="1"/>
  <c r="AB1280" i="1" a="1"/>
  <c r="AB1280" i="1" s="1"/>
  <c r="AB1281" i="1" a="1"/>
  <c r="AB1281" i="1" s="1"/>
  <c r="AB1282" i="1" a="1"/>
  <c r="AB1282" i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/>
  <c r="AB1294" i="1" a="1"/>
  <c r="AB1294" i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/>
  <c r="AB1318" i="1" a="1"/>
  <c r="AB1318" i="1" s="1"/>
  <c r="AB1319" i="1" a="1"/>
  <c r="AB1319" i="1" s="1"/>
  <c r="AB1320" i="1" a="1"/>
  <c r="AB1320" i="1" s="1"/>
  <c r="AB1321" i="1" a="1"/>
  <c r="AB1321" i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/>
  <c r="AB1348" i="1" a="1"/>
  <c r="AB1348" i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/>
  <c r="AB1354" i="1" a="1"/>
  <c r="AB1354" i="1" s="1"/>
  <c r="AB1355" i="1" a="1"/>
  <c r="AB1355" i="1" s="1"/>
  <c r="AB1356" i="1" a="1"/>
  <c r="AB1356" i="1" s="1"/>
  <c r="AB1357" i="1" a="1"/>
  <c r="AB1357" i="1"/>
  <c r="AB1358" i="1" a="1"/>
  <c r="AB1358" i="1" s="1"/>
  <c r="AB1359" i="1" a="1"/>
  <c r="AB1359" i="1"/>
  <c r="AB1360" i="1" a="1"/>
  <c r="AB1360" i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/>
  <c r="AB1378" i="1" a="1"/>
  <c r="AB1378" i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/>
  <c r="AB1403" i="1" a="1"/>
  <c r="AB1403" i="1" s="1"/>
  <c r="AB1404" i="1" a="1"/>
  <c r="AB1404" i="1"/>
  <c r="AB1405" i="1" a="1"/>
  <c r="AB1405" i="1" s="1"/>
  <c r="AB1406" i="1" a="1"/>
  <c r="AB1406" i="1" s="1"/>
  <c r="AB1407" i="1" a="1"/>
  <c r="AB1407" i="1" s="1"/>
  <c r="AB1408" i="1" a="1"/>
  <c r="AB1408" i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/>
  <c r="AB1426" i="1" a="1"/>
  <c r="AB1426" i="1" s="1"/>
  <c r="AB1427" i="1" a="1"/>
  <c r="AB1427" i="1" s="1"/>
  <c r="AB1428" i="1" a="1"/>
  <c r="AB1428" i="1" s="1"/>
  <c r="AB1429" i="1" a="1"/>
  <c r="AB1429" i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/>
  <c r="AB1439" i="1" a="1"/>
  <c r="AB1439" i="1" s="1"/>
  <c r="AB1440" i="1" a="1"/>
  <c r="AB1440" i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/>
  <c r="AB1457" i="1" a="1"/>
  <c r="AB1457" i="1" s="1"/>
  <c r="AB1458" i="1" a="1"/>
  <c r="AB1458" i="1"/>
  <c r="AB1459" i="1" a="1"/>
  <c r="AB1459" i="1" s="1"/>
  <c r="AB1460" i="1" a="1"/>
  <c r="AB1460" i="1" s="1"/>
  <c r="AB1461" i="1" a="1"/>
  <c r="AB1461" i="1" s="1"/>
  <c r="AB1462" i="1" a="1"/>
  <c r="AB1462" i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/>
  <c r="AB1474" i="1" a="1"/>
  <c r="AB1474" i="1" s="1"/>
  <c r="AB1475" i="1" a="1"/>
  <c r="AB1475" i="1" s="1"/>
  <c r="AB1476" i="1" a="1"/>
  <c r="AB1476" i="1"/>
  <c r="AB1477" i="1" a="1"/>
  <c r="AB1477" i="1" s="1"/>
  <c r="AB1478" i="1" a="1"/>
  <c r="AB1478" i="1" s="1"/>
  <c r="AB1479" i="1" a="1"/>
  <c r="AB1479" i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/>
  <c r="AB1492" i="1" a="1"/>
  <c r="AB1492" i="1" s="1"/>
  <c r="AB1493" i="1" a="1"/>
  <c r="AB1493" i="1" s="1"/>
  <c r="AB1494" i="1" a="1"/>
  <c r="AB1494" i="1"/>
  <c r="AB1495" i="1" a="1"/>
  <c r="AB1495" i="1" s="1"/>
  <c r="AB1496" i="1" a="1"/>
  <c r="AB1496" i="1" s="1"/>
  <c r="AB1497" i="1" a="1"/>
  <c r="AB1497" i="1"/>
  <c r="AB1498" i="1" a="1"/>
  <c r="AB1498" i="1"/>
  <c r="AB1499" i="1" a="1"/>
  <c r="AB1499" i="1" s="1"/>
  <c r="AB1500" i="1" a="1"/>
  <c r="AB1500" i="1" s="1"/>
  <c r="AB1501" i="1" a="1"/>
  <c r="AB1501" i="1"/>
  <c r="AB1502" i="1" a="1"/>
  <c r="AB1502" i="1" s="1"/>
  <c r="AB1503" i="1" a="1"/>
  <c r="AB1503" i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/>
  <c r="AB1512" i="1" a="1"/>
  <c r="AB1512" i="1" s="1"/>
  <c r="AB1513" i="1" a="1"/>
  <c r="AB1513" i="1"/>
  <c r="AB1514" i="1" a="1"/>
  <c r="AB1514" i="1" s="1"/>
  <c r="AB1515" i="1" a="1"/>
  <c r="AB1515" i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 s="1"/>
  <c r="AB1575" i="1" a="1"/>
  <c r="AB1575" i="1" s="1"/>
  <c r="AB1576" i="1" a="1"/>
  <c r="AB1576" i="1" s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 s="1"/>
  <c r="AB1594" i="1" a="1"/>
  <c r="AB1594" i="1" s="1"/>
  <c r="AB1595" i="1" a="1"/>
  <c r="AB1595" i="1" s="1"/>
  <c r="AB1596" i="1" a="1"/>
  <c r="AB1596" i="1" s="1"/>
  <c r="AB1597" i="1" a="1"/>
  <c r="AB1597" i="1" s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 s="1"/>
  <c r="AB1608" i="1" a="1"/>
  <c r="AB1608" i="1" s="1"/>
  <c r="AB1609" i="1" a="1"/>
  <c r="AB1609" i="1" s="1"/>
  <c r="AB1610" i="1" a="1"/>
  <c r="AB1610" i="1" s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 s="1"/>
  <c r="AB1616" i="1" a="1"/>
  <c r="AB1616" i="1" s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 s="1"/>
  <c r="AB1622" i="1" a="1"/>
  <c r="AB1622" i="1" s="1"/>
  <c r="AB1623" i="1" a="1"/>
  <c r="AB1623" i="1" s="1"/>
  <c r="AB1624" i="1" a="1"/>
  <c r="AB1624" i="1" s="1"/>
  <c r="AB1625" i="1" a="1"/>
  <c r="AB1625" i="1" s="1"/>
  <c r="AB1626" i="1" a="1"/>
  <c r="AB1626" i="1" s="1"/>
  <c r="AB1627" i="1" a="1"/>
  <c r="AB1627" i="1" s="1"/>
  <c r="AB1628" i="1" a="1"/>
  <c r="AB1628" i="1" s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 s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 s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 s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 s="1"/>
  <c r="AB1701" i="1" a="1"/>
  <c r="AB1701" i="1" s="1"/>
  <c r="AB1702" i="1" a="1"/>
  <c r="AB1702" i="1" s="1"/>
  <c r="AB1703" i="1" a="1"/>
  <c r="AB1703" i="1" s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 s="1"/>
  <c r="AB1718" i="1" a="1"/>
  <c r="AB1718" i="1" s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 s="1"/>
  <c r="AB1726" i="1" a="1"/>
  <c r="AB1726" i="1" s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 s="1"/>
  <c r="AB1735" i="1" a="1"/>
  <c r="AB1735" i="1" s="1"/>
  <c r="AB1736" i="1" a="1"/>
  <c r="AB1736" i="1" s="1"/>
  <c r="AB1737" i="1" a="1"/>
  <c r="AB1737" i="1" s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 s="1"/>
  <c r="AB1747" i="1" a="1"/>
  <c r="AB1747" i="1" s="1"/>
  <c r="AB1748" i="1" a="1"/>
  <c r="AB1748" i="1" s="1"/>
  <c r="AB1749" i="1" a="1"/>
  <c r="AB1749" i="1"/>
  <c r="AB1750" i="1" a="1"/>
  <c r="AB1750" i="1" s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 s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 s="1"/>
  <c r="AB1761" i="1" a="1"/>
  <c r="AB1761" i="1" s="1"/>
  <c r="AB1762" i="1" a="1"/>
  <c r="AB1762" i="1" s="1"/>
  <c r="AB1763" i="1" a="1"/>
  <c r="AB1763" i="1" s="1"/>
  <c r="AB1764" i="1" a="1"/>
  <c r="AB1764" i="1" s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 s="1"/>
  <c r="AB1771" i="1" a="1"/>
  <c r="AB1771" i="1" s="1"/>
  <c r="AB1772" i="1" a="1"/>
  <c r="AB1772" i="1" s="1"/>
  <c r="AB1773" i="1" a="1"/>
  <c r="AB1773" i="1"/>
  <c r="AB1774" i="1" a="1"/>
  <c r="AB1774" i="1" s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 s="1"/>
  <c r="AB1781" i="1" a="1"/>
  <c r="AB1781" i="1" s="1"/>
  <c r="AB1782" i="1" a="1"/>
  <c r="AB1782" i="1"/>
  <c r="AB1783" i="1" a="1"/>
  <c r="AB1783" i="1" s="1"/>
  <c r="AB1784" i="1" a="1"/>
  <c r="AB1784" i="1" s="1"/>
  <c r="AB1785" i="1" a="1"/>
  <c r="AB1785" i="1" s="1"/>
  <c r="AB1786" i="1" a="1"/>
  <c r="AB1786" i="1" s="1"/>
  <c r="AB1787" i="1" a="1"/>
  <c r="AB1787" i="1" s="1"/>
  <c r="AB1788" i="1" a="1"/>
  <c r="AB1788" i="1" s="1"/>
  <c r="AB1789" i="1" a="1"/>
  <c r="AB1789" i="1" s="1"/>
  <c r="AB1790" i="1" a="1"/>
  <c r="AB1790" i="1" s="1"/>
  <c r="AB1791" i="1" a="1"/>
  <c r="AB1791" i="1" s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 s="1"/>
  <c r="AB1797" i="1" a="1"/>
  <c r="AB1797" i="1" s="1"/>
  <c r="AB1798" i="1" a="1"/>
  <c r="AB1798" i="1" s="1"/>
  <c r="AB1799" i="1" a="1"/>
  <c r="AB1799" i="1" s="1"/>
  <c r="AB1800" i="1" a="1"/>
  <c r="AB1800" i="1"/>
  <c r="AB1801" i="1" a="1"/>
  <c r="AB1801" i="1" s="1"/>
  <c r="AB1802" i="1" a="1"/>
  <c r="AB1802" i="1" s="1"/>
  <c r="AB1803" i="1" a="1"/>
  <c r="AB1803" i="1" s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/>
  <c r="AB1810" i="1" a="1"/>
  <c r="AB1810" i="1" s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 s="1"/>
  <c r="AB1834" i="1" a="1"/>
  <c r="AB1834" i="1" s="1"/>
  <c r="AB1835" i="1" a="1"/>
  <c r="AB1835" i="1" s="1"/>
  <c r="AB1836" i="1" a="1"/>
  <c r="AB1836" i="1"/>
  <c r="AB1837" i="1" a="1"/>
  <c r="AB1837" i="1" s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 s="1"/>
  <c r="AB1859" i="1" a="1"/>
  <c r="AB1859" i="1" s="1"/>
  <c r="AB1860" i="1" a="1"/>
  <c r="AB1860" i="1" s="1"/>
  <c r="AB1861" i="1" a="1"/>
  <c r="AB1861" i="1" s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 s="1"/>
  <c r="AB1869" i="1" a="1"/>
  <c r="AB1869" i="1" s="1"/>
  <c r="AB1870" i="1" a="1"/>
  <c r="AB1870" i="1" s="1"/>
  <c r="AB1871" i="1" a="1"/>
  <c r="AB1871" i="1" s="1"/>
  <c r="AB1872" i="1" a="1"/>
  <c r="AB1872" i="1" s="1"/>
  <c r="AB1873" i="1" a="1"/>
  <c r="AB1873" i="1" s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 s="1"/>
  <c r="AB1882" i="1" a="1"/>
  <c r="AB1882" i="1" s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 s="1"/>
  <c r="AB1888" i="1" a="1"/>
  <c r="AB1888" i="1" s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 s="1"/>
  <c r="AB1895" i="1" a="1"/>
  <c r="AB1895" i="1" s="1"/>
  <c r="AB1896" i="1" a="1"/>
  <c r="AB1896" i="1" s="1"/>
  <c r="AB1897" i="1" a="1"/>
  <c r="AB1897" i="1" s="1"/>
  <c r="AB1898" i="1" a="1"/>
  <c r="AB1898" i="1" s="1"/>
  <c r="AB1899" i="1" a="1"/>
  <c r="AB1899" i="1" s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 s="1"/>
  <c r="AB1907" i="1" a="1"/>
  <c r="AB1907" i="1" s="1"/>
  <c r="AB1908" i="1" a="1"/>
  <c r="AB1908" i="1" s="1"/>
  <c r="AB1909" i="1" a="1"/>
  <c r="AB1909" i="1" s="1"/>
  <c r="AB1910" i="1" a="1"/>
  <c r="AB1910" i="1" s="1"/>
  <c r="AB1911" i="1" a="1"/>
  <c r="AB1911" i="1" s="1"/>
  <c r="AB1912" i="1" a="1"/>
  <c r="AB1912" i="1" s="1"/>
  <c r="AB1913" i="1" a="1"/>
  <c r="AB1913" i="1" s="1"/>
  <c r="AB1914" i="1" a="1"/>
  <c r="AB1914" i="1" s="1"/>
  <c r="AB1915" i="1" a="1"/>
  <c r="AB1915" i="1" s="1"/>
  <c r="AB1916" i="1" a="1"/>
  <c r="AB1916" i="1" s="1"/>
  <c r="AB1917" i="1" a="1"/>
  <c r="AB1917" i="1" s="1"/>
  <c r="AB1918" i="1" a="1"/>
  <c r="AB1918" i="1" s="1"/>
  <c r="AB1919" i="1" a="1"/>
  <c r="AB1919" i="1" s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 s="1"/>
  <c r="AB1925" i="1" a="1"/>
  <c r="AB1925" i="1" s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 s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 s="1"/>
  <c r="AB1938" i="1" a="1"/>
  <c r="AB1938" i="1" s="1"/>
  <c r="AB1939" i="1" a="1"/>
  <c r="AB1939" i="1" s="1"/>
  <c r="AB1940" i="1" a="1"/>
  <c r="AB1940" i="1" s="1"/>
  <c r="AB1941" i="1" a="1"/>
  <c r="AB1941" i="1" s="1"/>
  <c r="AB1942" i="1" a="1"/>
  <c r="AB1942" i="1" s="1"/>
  <c r="AB1943" i="1" a="1"/>
  <c r="AB1943" i="1" s="1"/>
  <c r="AB1944" i="1" a="1"/>
  <c r="AB1944" i="1" s="1"/>
  <c r="AB1945" i="1" a="1"/>
  <c r="AB1945" i="1" s="1"/>
  <c r="AB1946" i="1" a="1"/>
  <c r="AB1946" i="1" s="1"/>
  <c r="AB1947" i="1" a="1"/>
  <c r="AB1947" i="1" s="1"/>
  <c r="AB1948" i="1" a="1"/>
  <c r="AB1948" i="1" s="1"/>
  <c r="AB1949" i="1" a="1"/>
  <c r="AB1949" i="1" s="1"/>
  <c r="AB1950" i="1" a="1"/>
  <c r="AB1950" i="1" s="1"/>
  <c r="AB1951" i="1" a="1"/>
  <c r="AB1951" i="1" s="1"/>
  <c r="AB1952" i="1" a="1"/>
  <c r="AB1952" i="1" s="1"/>
  <c r="AB1953" i="1" a="1"/>
  <c r="AB1953" i="1" s="1"/>
  <c r="AB1954" i="1" a="1"/>
  <c r="AB1954" i="1" s="1"/>
  <c r="AB1955" i="1" a="1"/>
  <c r="AB1955" i="1" s="1"/>
  <c r="AB1956" i="1" a="1"/>
  <c r="AB1956" i="1" s="1"/>
  <c r="AB1957" i="1" a="1"/>
  <c r="AB1957" i="1" s="1"/>
  <c r="AB1958" i="1" a="1"/>
  <c r="AB1958" i="1" s="1"/>
  <c r="AB1959" i="1" a="1"/>
  <c r="AB1959" i="1" s="1"/>
  <c r="AB1960" i="1" a="1"/>
  <c r="AB1960" i="1" s="1"/>
  <c r="AB1961" i="1" a="1"/>
  <c r="AB1961" i="1" s="1"/>
  <c r="AB1962" i="1" a="1"/>
  <c r="AB1962" i="1" s="1"/>
  <c r="AB1963" i="1" a="1"/>
  <c r="AB1963" i="1" s="1"/>
  <c r="AB1964" i="1" a="1"/>
  <c r="AB1964" i="1" s="1"/>
  <c r="AB1965" i="1" a="1"/>
  <c r="AB1965" i="1" s="1"/>
  <c r="AB1966" i="1" a="1"/>
  <c r="AB1966" i="1" s="1"/>
  <c r="AB1967" i="1" a="1"/>
  <c r="AB1967" i="1" s="1"/>
  <c r="AB1968" i="1" a="1"/>
  <c r="AB1968" i="1" s="1"/>
  <c r="AB1969" i="1" a="1"/>
  <c r="AB1969" i="1" s="1"/>
  <c r="AB1970" i="1" a="1"/>
  <c r="AB1970" i="1" s="1"/>
  <c r="AB1971" i="1" a="1"/>
  <c r="AB1971" i="1" s="1"/>
  <c r="AB1972" i="1" a="1"/>
  <c r="AB1972" i="1" s="1"/>
  <c r="AB1973" i="1" a="1"/>
  <c r="AB1973" i="1" s="1"/>
  <c r="AB1974" i="1" a="1"/>
  <c r="AB1974" i="1" s="1"/>
  <c r="AB1975" i="1" a="1"/>
  <c r="AB1975" i="1" s="1"/>
  <c r="AB1976" i="1" a="1"/>
  <c r="AB1976" i="1" s="1"/>
  <c r="AB1977" i="1" a="1"/>
  <c r="AB1977" i="1" s="1"/>
  <c r="AB1978" i="1" a="1"/>
  <c r="AB1978" i="1" s="1"/>
  <c r="AB1979" i="1" a="1"/>
  <c r="AB1979" i="1" s="1"/>
  <c r="AB1980" i="1" a="1"/>
  <c r="AB1980" i="1" s="1"/>
  <c r="AB1981" i="1" a="1"/>
  <c r="AB1981" i="1" s="1"/>
  <c r="AB1982" i="1" a="1"/>
  <c r="AB1982" i="1" s="1"/>
  <c r="AB1983" i="1" a="1"/>
  <c r="AB1983" i="1" s="1"/>
  <c r="AB1984" i="1" a="1"/>
  <c r="AB1984" i="1" s="1"/>
  <c r="AB1985" i="1" a="1"/>
  <c r="AB1985" i="1" s="1"/>
  <c r="AB1986" i="1" a="1"/>
  <c r="AB1986" i="1" s="1"/>
  <c r="AB1987" i="1" a="1"/>
  <c r="AB1987" i="1" s="1"/>
  <c r="AB1988" i="1" a="1"/>
  <c r="AB1988" i="1" s="1"/>
  <c r="AB1989" i="1" a="1"/>
  <c r="AB1989" i="1" s="1"/>
  <c r="AB1990" i="1" a="1"/>
  <c r="AB1990" i="1" s="1"/>
  <c r="AB1991" i="1" a="1"/>
  <c r="AB1991" i="1" s="1"/>
  <c r="AB1992" i="1" a="1"/>
  <c r="AB1992" i="1" s="1"/>
  <c r="AB1993" i="1" a="1"/>
  <c r="AB1993" i="1" s="1"/>
  <c r="AB1994" i="1" a="1"/>
  <c r="AB1994" i="1" s="1"/>
  <c r="AB1995" i="1" a="1"/>
  <c r="AB1995" i="1" s="1"/>
  <c r="AB1996" i="1" a="1"/>
  <c r="AB1996" i="1" s="1"/>
  <c r="AB1997" i="1" a="1"/>
  <c r="AB1997" i="1" s="1"/>
  <c r="AB1998" i="1" a="1"/>
  <c r="AB1998" i="1" s="1"/>
  <c r="AB1999" i="1" a="1"/>
  <c r="AB1999" i="1" s="1"/>
  <c r="AB2000" i="1" a="1"/>
  <c r="AB2000" i="1" s="1"/>
  <c r="AB2001" i="1" a="1"/>
  <c r="AB2001" i="1" s="1"/>
  <c r="AB2002" i="1" a="1"/>
  <c r="AB2002" i="1" s="1"/>
  <c r="AB2003" i="1" a="1"/>
  <c r="AB2003" i="1" s="1"/>
  <c r="AB2004" i="1" a="1"/>
  <c r="AB2004" i="1" s="1"/>
  <c r="AB2005" i="1" a="1"/>
  <c r="AB2005" i="1" s="1"/>
  <c r="AB2006" i="1" a="1"/>
  <c r="AB2006" i="1" s="1"/>
  <c r="AB2007" i="1" a="1"/>
  <c r="AB2007" i="1" s="1"/>
  <c r="AB2008" i="1" a="1"/>
  <c r="AB2008" i="1" s="1"/>
  <c r="AB2009" i="1" a="1"/>
  <c r="AB2009" i="1" s="1"/>
  <c r="AB2010" i="1" a="1"/>
  <c r="AB2010" i="1" s="1"/>
  <c r="AB2011" i="1" a="1"/>
  <c r="AB2011" i="1" s="1"/>
  <c r="AB2012" i="1" a="1"/>
  <c r="AB2012" i="1" s="1"/>
  <c r="AB2013" i="1" a="1"/>
  <c r="AB2013" i="1" s="1"/>
  <c r="AB2014" i="1" a="1"/>
  <c r="AB2014" i="1" s="1"/>
  <c r="AB2015" i="1" a="1"/>
  <c r="AB2015" i="1" s="1"/>
  <c r="AB2016" i="1" a="1"/>
  <c r="AB2016" i="1" s="1"/>
  <c r="AB2017" i="1" a="1"/>
  <c r="AB2017" i="1" s="1"/>
  <c r="AB2018" i="1" a="1"/>
  <c r="AB2018" i="1" s="1"/>
  <c r="AB2019" i="1" a="1"/>
  <c r="AB2019" i="1" s="1"/>
  <c r="AB2020" i="1" a="1"/>
  <c r="AB2020" i="1" s="1"/>
  <c r="AB2021" i="1" a="1"/>
  <c r="AB2021" i="1" s="1"/>
  <c r="AB2022" i="1" a="1"/>
  <c r="AB2022" i="1" s="1"/>
  <c r="AB2023" i="1" a="1"/>
  <c r="AB2023" i="1" s="1"/>
  <c r="AB2024" i="1" a="1"/>
  <c r="AB2024" i="1" s="1"/>
  <c r="AB2025" i="1" a="1"/>
  <c r="AB2025" i="1" s="1"/>
  <c r="AB2026" i="1" a="1"/>
  <c r="AB2026" i="1" s="1"/>
  <c r="AB2027" i="1" a="1"/>
  <c r="AB2027" i="1" s="1"/>
  <c r="AB2028" i="1" a="1"/>
  <c r="AB2028" i="1" s="1"/>
  <c r="AB2029" i="1" a="1"/>
  <c r="AB2029" i="1" s="1"/>
  <c r="AB2030" i="1" a="1"/>
  <c r="AB2030" i="1" s="1"/>
  <c r="AB2031" i="1" a="1"/>
  <c r="AB2031" i="1" s="1"/>
  <c r="AB2032" i="1" a="1"/>
  <c r="AB2032" i="1" s="1"/>
  <c r="AB2033" i="1" a="1"/>
  <c r="AB2033" i="1" s="1"/>
  <c r="AB2034" i="1" a="1"/>
  <c r="AB2034" i="1" s="1"/>
  <c r="AB2035" i="1" a="1"/>
  <c r="AB2035" i="1" s="1"/>
  <c r="AB2036" i="1" a="1"/>
  <c r="AB2036" i="1" s="1"/>
  <c r="AB2037" i="1" a="1"/>
  <c r="AB2037" i="1" s="1"/>
  <c r="AB2038" i="1" a="1"/>
  <c r="AB2038" i="1" s="1"/>
  <c r="AB2039" i="1" a="1"/>
  <c r="AB2039" i="1" s="1"/>
  <c r="AB2040" i="1" a="1"/>
  <c r="AB2040" i="1" s="1"/>
  <c r="AB2041" i="1" a="1"/>
  <c r="AB2041" i="1" s="1"/>
  <c r="AB2042" i="1" a="1"/>
  <c r="AB2042" i="1" s="1"/>
  <c r="AB2043" i="1" a="1"/>
  <c r="AB2043" i="1" s="1"/>
  <c r="AB2044" i="1" a="1"/>
  <c r="AB2044" i="1" s="1"/>
  <c r="AB2045" i="1" a="1"/>
  <c r="AB2045" i="1" s="1"/>
  <c r="AB2046" i="1" a="1"/>
  <c r="AB2046" i="1" s="1"/>
  <c r="AB2047" i="1" a="1"/>
  <c r="AB2047" i="1" s="1"/>
  <c r="AB2048" i="1" a="1"/>
  <c r="AB2048" i="1" s="1"/>
  <c r="AB2049" i="1" a="1"/>
  <c r="AB2049" i="1" s="1"/>
  <c r="AB2050" i="1" a="1"/>
  <c r="AB2050" i="1" s="1"/>
  <c r="AB2051" i="1" a="1"/>
  <c r="AB2051" i="1" s="1"/>
  <c r="AB2052" i="1" a="1"/>
  <c r="AB2052" i="1" s="1"/>
  <c r="AB2053" i="1" a="1"/>
  <c r="AB2053" i="1" s="1"/>
  <c r="AB2054" i="1" a="1"/>
  <c r="AB2054" i="1" s="1"/>
  <c r="AB2055" i="1" a="1"/>
  <c r="AB2055" i="1" s="1"/>
  <c r="AB2056" i="1" a="1"/>
  <c r="AB2056" i="1" s="1"/>
  <c r="AB2057" i="1" a="1"/>
  <c r="AB2057" i="1" s="1"/>
  <c r="AB2058" i="1" a="1"/>
  <c r="AB2058" i="1" s="1"/>
  <c r="AB2059" i="1" a="1"/>
  <c r="AB2059" i="1" s="1"/>
  <c r="AB2060" i="1" a="1"/>
  <c r="AB2060" i="1" s="1"/>
  <c r="AB2061" i="1" a="1"/>
  <c r="AB2061" i="1" s="1"/>
  <c r="AB2062" i="1" a="1"/>
  <c r="AB2062" i="1" s="1"/>
  <c r="AB2063" i="1" a="1"/>
  <c r="AB2063" i="1" s="1"/>
  <c r="AB2064" i="1" a="1"/>
  <c r="AB2064" i="1" s="1"/>
  <c r="AB2065" i="1" a="1"/>
  <c r="AB2065" i="1" s="1"/>
  <c r="AB2066" i="1" a="1"/>
  <c r="AB2066" i="1" s="1"/>
  <c r="AB2067" i="1" a="1"/>
  <c r="AB2067" i="1" s="1"/>
  <c r="AB2068" i="1" a="1"/>
  <c r="AB2068" i="1" s="1"/>
  <c r="AB2069" i="1" a="1"/>
  <c r="AB2069" i="1" s="1"/>
  <c r="AB2070" i="1" a="1"/>
  <c r="AB2070" i="1" s="1"/>
  <c r="AB2071" i="1" a="1"/>
  <c r="AB2071" i="1" s="1"/>
  <c r="AB2072" i="1" a="1"/>
  <c r="AB2072" i="1" s="1"/>
  <c r="AB2073" i="1" a="1"/>
  <c r="AB2073" i="1" s="1"/>
  <c r="AB2074" i="1" a="1"/>
  <c r="AB2074" i="1" s="1"/>
  <c r="AB2075" i="1" a="1"/>
  <c r="AB2075" i="1" s="1"/>
  <c r="AB2076" i="1" a="1"/>
  <c r="AB2076" i="1" s="1"/>
  <c r="AB2077" i="1" a="1"/>
  <c r="AB2077" i="1" s="1"/>
  <c r="AB2078" i="1" a="1"/>
  <c r="AB2078" i="1" s="1"/>
  <c r="AB2079" i="1" a="1"/>
  <c r="AB2079" i="1" s="1"/>
  <c r="AB2080" i="1" a="1"/>
  <c r="AB2080" i="1" s="1"/>
  <c r="AB2081" i="1" a="1"/>
  <c r="AB2081" i="1" s="1"/>
  <c r="AB2082" i="1" a="1"/>
  <c r="AB2082" i="1" s="1"/>
  <c r="AB2083" i="1" a="1"/>
  <c r="AB2083" i="1" s="1"/>
  <c r="AB2084" i="1" a="1"/>
  <c r="AB2084" i="1" s="1"/>
  <c r="AB2085" i="1" a="1"/>
  <c r="AB2085" i="1" s="1"/>
  <c r="AB2086" i="1" a="1"/>
  <c r="AB2086" i="1" s="1"/>
  <c r="AB2087" i="1" a="1"/>
  <c r="AB2087" i="1" s="1"/>
  <c r="AB2088" i="1" a="1"/>
  <c r="AB2088" i="1" s="1"/>
  <c r="AB2089" i="1" a="1"/>
  <c r="AB2089" i="1" s="1"/>
  <c r="AB2090" i="1" a="1"/>
  <c r="AB2090" i="1" s="1"/>
  <c r="AB2091" i="1" a="1"/>
  <c r="AB2091" i="1" s="1"/>
  <c r="AB2092" i="1" a="1"/>
  <c r="AB2092" i="1" s="1"/>
  <c r="AB2093" i="1" a="1"/>
  <c r="AB2093" i="1" s="1"/>
  <c r="AB2094" i="1" a="1"/>
  <c r="AB2094" i="1" s="1"/>
  <c r="AB2095" i="1" a="1"/>
  <c r="AB2095" i="1" s="1"/>
  <c r="AB2096" i="1" a="1"/>
  <c r="AB2096" i="1" s="1"/>
  <c r="AB2097" i="1" a="1"/>
  <c r="AB2097" i="1" s="1"/>
  <c r="AB2098" i="1" a="1"/>
  <c r="AB2098" i="1" s="1"/>
  <c r="AB2099" i="1" a="1"/>
  <c r="AB2099" i="1" s="1"/>
  <c r="AB2100" i="1" a="1"/>
  <c r="AB2100" i="1" s="1"/>
  <c r="AB2101" i="1" a="1"/>
  <c r="AB2101" i="1" s="1"/>
  <c r="AB2102" i="1" a="1"/>
  <c r="AB2102" i="1" s="1"/>
  <c r="AB2103" i="1" a="1"/>
  <c r="AB2103" i="1" s="1"/>
  <c r="AB2104" i="1" a="1"/>
  <c r="AB2104" i="1" s="1"/>
  <c r="AB2105" i="1" a="1"/>
  <c r="AB2105" i="1" s="1"/>
  <c r="AB2106" i="1" a="1"/>
  <c r="AB2106" i="1" s="1"/>
  <c r="AB2107" i="1" a="1"/>
  <c r="AB2107" i="1" s="1"/>
  <c r="AB2108" i="1" a="1"/>
  <c r="AB2108" i="1" s="1"/>
  <c r="AB2109" i="1" a="1"/>
  <c r="AB2109" i="1" s="1"/>
  <c r="AB2110" i="1" a="1"/>
  <c r="AB2110" i="1" s="1"/>
  <c r="AB2111" i="1" a="1"/>
  <c r="AB2111" i="1" s="1"/>
  <c r="AB2112" i="1" a="1"/>
  <c r="AB2112" i="1" s="1"/>
  <c r="AB2113" i="1" a="1"/>
  <c r="AB2113" i="1" s="1"/>
  <c r="AB2114" i="1" a="1"/>
  <c r="AB2114" i="1" s="1"/>
  <c r="AB2115" i="1" a="1"/>
  <c r="AB2115" i="1" s="1"/>
  <c r="AB2116" i="1" a="1"/>
  <c r="AB2116" i="1" s="1"/>
  <c r="AB2117" i="1" a="1"/>
  <c r="AB2117" i="1" s="1"/>
  <c r="AB2118" i="1" a="1"/>
  <c r="AB2118" i="1" s="1"/>
  <c r="AB2119" i="1" a="1"/>
  <c r="AB2119" i="1" s="1"/>
  <c r="AB2120" i="1" a="1"/>
  <c r="AB2120" i="1" s="1"/>
  <c r="AB2121" i="1" a="1"/>
  <c r="AB2121" i="1" s="1"/>
  <c r="AB2122" i="1" a="1"/>
  <c r="AB2122" i="1" s="1"/>
  <c r="AB2123" i="1" a="1"/>
  <c r="AB2123" i="1" s="1"/>
  <c r="AB2124" i="1" a="1"/>
  <c r="AB2124" i="1" s="1"/>
  <c r="AB2125" i="1" a="1"/>
  <c r="AB2125" i="1" s="1"/>
  <c r="AB2126" i="1" a="1"/>
  <c r="AB2126" i="1" s="1"/>
  <c r="AB2127" i="1" a="1"/>
  <c r="AB2127" i="1" s="1"/>
  <c r="AB2128" i="1" a="1"/>
  <c r="AB2128" i="1" s="1"/>
  <c r="AB2129" i="1" a="1"/>
  <c r="AB2129" i="1" s="1"/>
  <c r="AB2130" i="1" a="1"/>
  <c r="AB2130" i="1" s="1"/>
  <c r="AB2131" i="1" a="1"/>
  <c r="AB2131" i="1" s="1"/>
  <c r="AB2132" i="1" a="1"/>
  <c r="AB2132" i="1" s="1"/>
  <c r="AB2133" i="1" a="1"/>
  <c r="AB2133" i="1" s="1"/>
  <c r="AB2134" i="1" a="1"/>
  <c r="AB2134" i="1" s="1"/>
  <c r="AB2135" i="1" a="1"/>
  <c r="AB2135" i="1" s="1"/>
  <c r="AB2136" i="1" a="1"/>
  <c r="AB2136" i="1" s="1"/>
  <c r="AB2137" i="1" a="1"/>
  <c r="AB2137" i="1" s="1"/>
  <c r="AB2138" i="1" a="1"/>
  <c r="AB2138" i="1" s="1"/>
  <c r="AB2139" i="1" a="1"/>
  <c r="AB2139" i="1" s="1"/>
  <c r="AB2140" i="1" a="1"/>
  <c r="AB2140" i="1" s="1"/>
  <c r="AB2141" i="1" a="1"/>
  <c r="AB2141" i="1" s="1"/>
  <c r="AB2142" i="1" a="1"/>
  <c r="AB2142" i="1" s="1"/>
  <c r="AB2143" i="1" a="1"/>
  <c r="AB2143" i="1" s="1"/>
  <c r="AB2144" i="1" a="1"/>
  <c r="AB2144" i="1" s="1"/>
  <c r="AB2145" i="1" a="1"/>
  <c r="AB2145" i="1" s="1"/>
  <c r="AB2146" i="1" a="1"/>
  <c r="AB2146" i="1" s="1"/>
  <c r="AB2147" i="1" a="1"/>
  <c r="AB2147" i="1" s="1"/>
  <c r="AB2148" i="1" a="1"/>
  <c r="AB2148" i="1" s="1"/>
  <c r="AB2149" i="1" a="1"/>
  <c r="AB2149" i="1" s="1"/>
  <c r="AB2150" i="1" a="1"/>
  <c r="AB2150" i="1" s="1"/>
  <c r="AB2151" i="1" a="1"/>
  <c r="AB2151" i="1" s="1"/>
  <c r="AB2152" i="1" a="1"/>
  <c r="AB2152" i="1" s="1"/>
  <c r="AB2153" i="1" a="1"/>
  <c r="AB2153" i="1" s="1"/>
  <c r="AB2154" i="1" a="1"/>
  <c r="AB2154" i="1" s="1"/>
  <c r="AB2155" i="1" a="1"/>
  <c r="AB2155" i="1" s="1"/>
  <c r="AB2156" i="1" a="1"/>
  <c r="AB2156" i="1" s="1"/>
  <c r="AB2157" i="1" a="1"/>
  <c r="AB2157" i="1" s="1"/>
  <c r="AB2158" i="1" a="1"/>
  <c r="AB2158" i="1" s="1"/>
  <c r="AB2159" i="1" a="1"/>
  <c r="AB2159" i="1" s="1"/>
  <c r="AB2160" i="1" a="1"/>
  <c r="AB2160" i="1" s="1"/>
  <c r="AB2161" i="1" a="1"/>
  <c r="AB2161" i="1" s="1"/>
  <c r="AB2162" i="1" a="1"/>
  <c r="AB2162" i="1" s="1"/>
  <c r="AB2163" i="1" a="1"/>
  <c r="AB2163" i="1" s="1"/>
  <c r="AB2164" i="1" a="1"/>
  <c r="AB2164" i="1" s="1"/>
  <c r="AB2165" i="1" a="1"/>
  <c r="AB2165" i="1" s="1"/>
  <c r="AB2166" i="1" a="1"/>
  <c r="AB2166" i="1" s="1"/>
  <c r="AB2167" i="1" a="1"/>
  <c r="AB2167" i="1" s="1"/>
  <c r="AB2168" i="1" a="1"/>
  <c r="AB2168" i="1" s="1"/>
  <c r="AB2169" i="1" a="1"/>
  <c r="AB2169" i="1" s="1"/>
  <c r="AB2170" i="1" a="1"/>
  <c r="AB2170" i="1" s="1"/>
  <c r="AB2171" i="1" a="1"/>
  <c r="AB2171" i="1" s="1"/>
  <c r="AB2172" i="1" a="1"/>
  <c r="AB2172" i="1" s="1"/>
  <c r="AB2173" i="1" a="1"/>
  <c r="AB2173" i="1" s="1"/>
  <c r="AB2174" i="1" a="1"/>
  <c r="AB2174" i="1" s="1"/>
  <c r="AB2175" i="1" a="1"/>
  <c r="AB2175" i="1" s="1"/>
  <c r="AB2176" i="1" a="1"/>
  <c r="AB2176" i="1" s="1"/>
  <c r="AB2177" i="1" a="1"/>
  <c r="AB2177" i="1" s="1"/>
  <c r="AB2178" i="1" a="1"/>
  <c r="AB2178" i="1" s="1"/>
  <c r="AB2179" i="1" a="1"/>
  <c r="AB2179" i="1" s="1"/>
  <c r="AB2180" i="1" a="1"/>
  <c r="AB2180" i="1" s="1"/>
  <c r="AB2181" i="1" a="1"/>
  <c r="AB2181" i="1" s="1"/>
  <c r="AB2182" i="1" a="1"/>
  <c r="AB2182" i="1" s="1"/>
  <c r="AB2183" i="1" a="1"/>
  <c r="AB2183" i="1" s="1"/>
  <c r="AB2184" i="1" a="1"/>
  <c r="AB2184" i="1" s="1"/>
  <c r="AB2185" i="1" a="1"/>
  <c r="AB2185" i="1" s="1"/>
  <c r="AB2186" i="1" a="1"/>
  <c r="AB2186" i="1" s="1"/>
  <c r="AB2187" i="1" a="1"/>
  <c r="AB2187" i="1" s="1"/>
  <c r="AB2188" i="1" a="1"/>
  <c r="AB2188" i="1" s="1"/>
  <c r="AB2189" i="1" a="1"/>
  <c r="AB2189" i="1" s="1"/>
  <c r="AB2190" i="1" a="1"/>
  <c r="AB2190" i="1" s="1"/>
  <c r="AB2191" i="1" a="1"/>
  <c r="AB2191" i="1" s="1"/>
  <c r="AB2192" i="1" a="1"/>
  <c r="AB2192" i="1" s="1"/>
  <c r="AB2193" i="1" a="1"/>
  <c r="AB2193" i="1" s="1"/>
  <c r="AB2194" i="1" a="1"/>
  <c r="AB2194" i="1" s="1"/>
  <c r="AB2195" i="1" a="1"/>
  <c r="AB2195" i="1" s="1"/>
  <c r="AB2196" i="1" a="1"/>
  <c r="AB2196" i="1" s="1"/>
  <c r="AB2197" i="1" a="1"/>
  <c r="AB2197" i="1" s="1"/>
  <c r="AB2198" i="1" a="1"/>
  <c r="AB2198" i="1" s="1"/>
  <c r="AB2199" i="1" a="1"/>
  <c r="AB2199" i="1" s="1"/>
  <c r="AB2200" i="1" a="1"/>
  <c r="AB2200" i="1" s="1"/>
  <c r="AB2201" i="1" a="1"/>
  <c r="AB2201" i="1" s="1"/>
  <c r="AB2202" i="1" a="1"/>
  <c r="AB2202" i="1" s="1"/>
  <c r="AB2203" i="1" a="1"/>
  <c r="AB2203" i="1" s="1"/>
  <c r="AB2204" i="1" a="1"/>
  <c r="AB2204" i="1" s="1"/>
  <c r="AB2205" i="1" a="1"/>
  <c r="AB2205" i="1" s="1"/>
  <c r="AB2206" i="1" a="1"/>
  <c r="AB2206" i="1" s="1"/>
  <c r="AB2207" i="1" a="1"/>
  <c r="AB2207" i="1" s="1"/>
  <c r="AB2208" i="1" a="1"/>
  <c r="AB2208" i="1" s="1"/>
  <c r="AB2209" i="1" a="1"/>
  <c r="AB2209" i="1" s="1"/>
  <c r="AB2210" i="1" a="1"/>
  <c r="AB2210" i="1" s="1"/>
  <c r="AB2211" i="1" a="1"/>
  <c r="AB2211" i="1" s="1"/>
  <c r="AB2212" i="1" a="1"/>
  <c r="AB2212" i="1" s="1"/>
  <c r="AB2213" i="1" a="1"/>
  <c r="AB2213" i="1" s="1"/>
  <c r="AB2214" i="1" a="1"/>
  <c r="AB2214" i="1" s="1"/>
  <c r="AB2215" i="1" a="1"/>
  <c r="AB2215" i="1" s="1"/>
  <c r="AB2216" i="1" a="1"/>
  <c r="AB2216" i="1" s="1"/>
  <c r="AB2217" i="1" a="1"/>
  <c r="AB2217" i="1" s="1"/>
  <c r="AB2218" i="1" a="1"/>
  <c r="AB2218" i="1" s="1"/>
  <c r="AB2219" i="1" a="1"/>
  <c r="AB2219" i="1" s="1"/>
  <c r="AB2220" i="1" a="1"/>
  <c r="AB2220" i="1" s="1"/>
  <c r="AB2221" i="1" a="1"/>
  <c r="AB2221" i="1" s="1"/>
  <c r="AB2222" i="1" a="1"/>
  <c r="AB2222" i="1" s="1"/>
  <c r="AB2223" i="1" a="1"/>
  <c r="AB2223" i="1" s="1"/>
  <c r="AB2224" i="1" a="1"/>
  <c r="AB2224" i="1" s="1"/>
  <c r="AB2225" i="1" a="1"/>
  <c r="AB2225" i="1" s="1"/>
  <c r="AB2226" i="1" a="1"/>
  <c r="AB2226" i="1" s="1"/>
  <c r="AB2227" i="1" a="1"/>
  <c r="AB2227" i="1" s="1"/>
  <c r="AB2228" i="1" a="1"/>
  <c r="AB2228" i="1" s="1"/>
  <c r="AB2229" i="1" a="1"/>
  <c r="AB2229" i="1" s="1"/>
  <c r="AB2230" i="1" a="1"/>
  <c r="AB2230" i="1" s="1"/>
  <c r="AB2231" i="1" a="1"/>
  <c r="AB2231" i="1" s="1"/>
  <c r="AB2232" i="1" a="1"/>
  <c r="AB2232" i="1" s="1"/>
  <c r="AB2233" i="1" a="1"/>
  <c r="AB2233" i="1" s="1"/>
  <c r="AB2234" i="1" a="1"/>
  <c r="AB2234" i="1" s="1"/>
  <c r="AB2235" i="1" a="1"/>
  <c r="AB2235" i="1" s="1"/>
  <c r="AB2236" i="1" a="1"/>
  <c r="AB2236" i="1" s="1"/>
  <c r="AB2237" i="1" a="1"/>
  <c r="AB2237" i="1" s="1"/>
  <c r="AB2238" i="1" a="1"/>
  <c r="AB2238" i="1" s="1"/>
  <c r="AB2239" i="1" a="1"/>
  <c r="AB2239" i="1" s="1"/>
  <c r="AB2240" i="1" a="1"/>
  <c r="AB2240" i="1" s="1"/>
  <c r="AB2241" i="1" a="1"/>
  <c r="AB2241" i="1" s="1"/>
  <c r="AB2242" i="1" a="1"/>
  <c r="AB2242" i="1" s="1"/>
  <c r="AB2243" i="1" a="1"/>
  <c r="AB2243" i="1" s="1"/>
  <c r="AB2244" i="1" a="1"/>
  <c r="AB2244" i="1" s="1"/>
  <c r="AB2245" i="1" a="1"/>
  <c r="AB2245" i="1" s="1"/>
  <c r="AB2246" i="1" a="1"/>
  <c r="AB2246" i="1" s="1"/>
  <c r="AB2247" i="1" a="1"/>
  <c r="AB2247" i="1" s="1"/>
  <c r="AB2248" i="1" a="1"/>
  <c r="AB2248" i="1" s="1"/>
  <c r="AB2249" i="1" a="1"/>
  <c r="AB2249" i="1" s="1"/>
  <c r="AB2250" i="1" a="1"/>
  <c r="AB2250" i="1" s="1"/>
  <c r="AB2251" i="1" a="1"/>
  <c r="AB2251" i="1" s="1"/>
  <c r="AB2252" i="1" a="1"/>
  <c r="AB2252" i="1" s="1"/>
  <c r="AB2253" i="1" a="1"/>
  <c r="AB2253" i="1" s="1"/>
  <c r="AB2254" i="1" a="1"/>
  <c r="AB2254" i="1" s="1"/>
  <c r="AB2255" i="1" a="1"/>
  <c r="AB2255" i="1" s="1"/>
  <c r="AB2256" i="1" a="1"/>
  <c r="AB2256" i="1" s="1"/>
  <c r="AB2257" i="1" a="1"/>
  <c r="AB2257" i="1" s="1"/>
  <c r="AB2258" i="1" a="1"/>
  <c r="AB2258" i="1" s="1"/>
  <c r="AB2259" i="1" a="1"/>
  <c r="AB2259" i="1" s="1"/>
  <c r="AB2260" i="1" a="1"/>
  <c r="AB2260" i="1" s="1"/>
  <c r="AB2261" i="1" a="1"/>
  <c r="AB2261" i="1" s="1"/>
  <c r="AB2262" i="1" a="1"/>
  <c r="AB2262" i="1" s="1"/>
  <c r="AB2263" i="1" a="1"/>
  <c r="AB2263" i="1" s="1"/>
  <c r="AB2264" i="1" a="1"/>
  <c r="AB2264" i="1" s="1"/>
  <c r="AB2265" i="1" a="1"/>
  <c r="AB2265" i="1" s="1"/>
  <c r="AB2266" i="1" a="1"/>
  <c r="AB2266" i="1" s="1"/>
  <c r="AB2267" i="1" a="1"/>
  <c r="AB2267" i="1" s="1"/>
  <c r="AB2268" i="1" a="1"/>
  <c r="AB2268" i="1" s="1"/>
  <c r="AB2269" i="1" a="1"/>
  <c r="AB2269" i="1" s="1"/>
  <c r="AB2270" i="1" a="1"/>
  <c r="AB2270" i="1" s="1"/>
  <c r="AB2271" i="1" a="1"/>
  <c r="AB2271" i="1" s="1"/>
  <c r="AB2272" i="1" a="1"/>
  <c r="AB2272" i="1" s="1"/>
  <c r="AB2273" i="1" a="1"/>
  <c r="AB2273" i="1" s="1"/>
  <c r="AB2274" i="1" a="1"/>
  <c r="AB2274" i="1" s="1"/>
  <c r="AB2275" i="1" a="1"/>
  <c r="AB2275" i="1" s="1"/>
  <c r="AB2276" i="1" a="1"/>
  <c r="AB2276" i="1" s="1"/>
  <c r="AB2277" i="1" a="1"/>
  <c r="AB2277" i="1" s="1"/>
  <c r="AB2278" i="1" a="1"/>
  <c r="AB2278" i="1" s="1"/>
  <c r="AB2279" i="1" a="1"/>
  <c r="AB2279" i="1" s="1"/>
  <c r="AB2280" i="1" a="1"/>
  <c r="AB2280" i="1" s="1"/>
  <c r="AB2281" i="1" a="1"/>
  <c r="AB2281" i="1" s="1"/>
  <c r="AB2282" i="1" a="1"/>
  <c r="AB2282" i="1" s="1"/>
  <c r="AB2283" i="1" a="1"/>
  <c r="AB2283" i="1" s="1"/>
  <c r="AB2284" i="1" a="1"/>
  <c r="AB2284" i="1" s="1"/>
  <c r="AB2285" i="1" a="1"/>
  <c r="AB2285" i="1" s="1"/>
  <c r="AB2286" i="1" a="1"/>
  <c r="AB2286" i="1" s="1"/>
  <c r="AB2287" i="1" a="1"/>
  <c r="AB2287" i="1" s="1"/>
  <c r="AB2288" i="1" a="1"/>
  <c r="AB2288" i="1" s="1"/>
  <c r="AB2289" i="1" a="1"/>
  <c r="AB2289" i="1" s="1"/>
  <c r="AB2290" i="1" a="1"/>
  <c r="AB2290" i="1" s="1"/>
  <c r="AB2291" i="1" a="1"/>
  <c r="AB2291" i="1" s="1"/>
  <c r="AB2292" i="1" a="1"/>
  <c r="AB2292" i="1" s="1"/>
  <c r="AB2293" i="1" a="1"/>
  <c r="AB2293" i="1" s="1"/>
  <c r="AB2294" i="1" a="1"/>
  <c r="AB2294" i="1" s="1"/>
  <c r="AB2295" i="1" a="1"/>
  <c r="AB2295" i="1" s="1"/>
  <c r="AB2296" i="1" a="1"/>
  <c r="AB2296" i="1" s="1"/>
  <c r="AB2297" i="1" a="1"/>
  <c r="AB2297" i="1" s="1"/>
  <c r="AB2298" i="1" a="1"/>
  <c r="AB2298" i="1" s="1"/>
  <c r="AB2299" i="1" a="1"/>
  <c r="AB2299" i="1" s="1"/>
  <c r="AB2300" i="1" a="1"/>
  <c r="AB2300" i="1" s="1"/>
  <c r="AB2301" i="1" a="1"/>
  <c r="AB2301" i="1" s="1"/>
  <c r="AB2302" i="1" a="1"/>
  <c r="AB2302" i="1" s="1"/>
  <c r="AB2303" i="1" a="1"/>
  <c r="AB2303" i="1" s="1"/>
  <c r="AB2304" i="1" a="1"/>
  <c r="AB2304" i="1" s="1"/>
  <c r="AB2305" i="1" a="1"/>
  <c r="AB2305" i="1" s="1"/>
  <c r="AB2306" i="1" a="1"/>
  <c r="AB2306" i="1" s="1"/>
  <c r="AB2307" i="1" a="1"/>
  <c r="AB2307" i="1" s="1"/>
  <c r="AB2308" i="1" a="1"/>
  <c r="AB2308" i="1" s="1"/>
  <c r="AB2309" i="1" a="1"/>
  <c r="AB2309" i="1" s="1"/>
  <c r="AB2310" i="1" a="1"/>
  <c r="AB2310" i="1" s="1"/>
  <c r="AB2311" i="1" a="1"/>
  <c r="AB2311" i="1" s="1"/>
  <c r="AB2312" i="1" a="1"/>
  <c r="AB2312" i="1" s="1"/>
  <c r="AB2313" i="1" a="1"/>
  <c r="AB2313" i="1" s="1"/>
  <c r="AB2314" i="1" a="1"/>
  <c r="AB2314" i="1" s="1"/>
  <c r="AB2315" i="1" a="1"/>
  <c r="AB2315" i="1" s="1"/>
  <c r="AB2316" i="1" a="1"/>
  <c r="AB2316" i="1" s="1"/>
  <c r="AB2317" i="1" a="1"/>
  <c r="AB2317" i="1" s="1"/>
  <c r="AB2318" i="1" a="1"/>
  <c r="AB2318" i="1" s="1"/>
  <c r="AB2319" i="1" a="1"/>
  <c r="AB2319" i="1" s="1"/>
  <c r="AB2320" i="1" a="1"/>
  <c r="AB2320" i="1" s="1"/>
  <c r="AB2321" i="1" a="1"/>
  <c r="AB2321" i="1" s="1"/>
  <c r="AB2322" i="1" a="1"/>
  <c r="AB2322" i="1" s="1"/>
  <c r="AB2323" i="1" a="1"/>
  <c r="AB2323" i="1" s="1"/>
  <c r="AB2324" i="1" a="1"/>
  <c r="AB2324" i="1" s="1"/>
  <c r="AB2325" i="1" a="1"/>
  <c r="AB2325" i="1" s="1"/>
  <c r="AB2326" i="1" a="1"/>
  <c r="AB2326" i="1" s="1"/>
  <c r="AB2327" i="1" a="1"/>
  <c r="AB2327" i="1" s="1"/>
  <c r="AB2328" i="1" a="1"/>
  <c r="AB2328" i="1" s="1"/>
  <c r="AB2329" i="1" a="1"/>
  <c r="AB2329" i="1" s="1"/>
  <c r="AB2330" i="1" a="1"/>
  <c r="AB2330" i="1" s="1"/>
  <c r="AB2331" i="1" a="1"/>
  <c r="AB2331" i="1" s="1"/>
  <c r="AB2332" i="1" a="1"/>
  <c r="AB2332" i="1" s="1"/>
  <c r="AB2333" i="1" a="1"/>
  <c r="AB2333" i="1" s="1"/>
  <c r="AB2334" i="1" a="1"/>
  <c r="AB2334" i="1" s="1"/>
  <c r="AB2335" i="1" a="1"/>
  <c r="AB2335" i="1" s="1"/>
  <c r="AB2336" i="1" a="1"/>
  <c r="AB2336" i="1" s="1"/>
  <c r="AB2337" i="1" a="1"/>
  <c r="AB2337" i="1" s="1"/>
  <c r="AB2338" i="1" a="1"/>
  <c r="AB2338" i="1" s="1"/>
  <c r="AB2339" i="1" a="1"/>
  <c r="AB2339" i="1" s="1"/>
  <c r="AB2340" i="1" a="1"/>
  <c r="AB2340" i="1" s="1"/>
  <c r="AB2341" i="1" a="1"/>
  <c r="AB2341" i="1" s="1"/>
  <c r="AB2342" i="1" a="1"/>
  <c r="AB2342" i="1" s="1"/>
  <c r="AB2343" i="1" a="1"/>
  <c r="AB2343" i="1" s="1"/>
  <c r="AB2344" i="1" a="1"/>
  <c r="AB2344" i="1" s="1"/>
  <c r="AB2345" i="1" a="1"/>
  <c r="AB2345" i="1" s="1"/>
  <c r="AB2346" i="1" a="1"/>
  <c r="AB2346" i="1" s="1"/>
  <c r="AB2347" i="1" a="1"/>
  <c r="AB2347" i="1" s="1"/>
  <c r="AB2348" i="1" a="1"/>
  <c r="AB2348" i="1" s="1"/>
  <c r="AB2349" i="1" a="1"/>
  <c r="AB2349" i="1" s="1"/>
  <c r="AB2350" i="1" a="1"/>
  <c r="AB2350" i="1" s="1"/>
  <c r="AB2351" i="1" a="1"/>
  <c r="AB2351" i="1" s="1"/>
  <c r="AB2352" i="1" a="1"/>
  <c r="AB2352" i="1" s="1"/>
  <c r="AB2353" i="1" a="1"/>
  <c r="AB2353" i="1" s="1"/>
  <c r="AB2354" i="1" a="1"/>
  <c r="AB2354" i="1" s="1"/>
  <c r="AB2355" i="1" a="1"/>
  <c r="AB2355" i="1" s="1"/>
  <c r="AB2356" i="1" a="1"/>
  <c r="AB2356" i="1" s="1"/>
  <c r="AB2357" i="1" a="1"/>
  <c r="AB2357" i="1" s="1"/>
  <c r="AB2358" i="1" a="1"/>
  <c r="AB2358" i="1" s="1"/>
  <c r="AB2359" i="1" a="1"/>
  <c r="AB2359" i="1" s="1"/>
  <c r="AB2360" i="1" a="1"/>
  <c r="AB2360" i="1" s="1"/>
  <c r="AB2361" i="1" a="1"/>
  <c r="AB2361" i="1" s="1"/>
  <c r="AB2362" i="1" a="1"/>
  <c r="AB2362" i="1" s="1"/>
  <c r="AB2363" i="1" a="1"/>
  <c r="AB2363" i="1" s="1"/>
  <c r="AB2364" i="1" a="1"/>
  <c r="AB2364" i="1" s="1"/>
  <c r="AB2365" i="1" a="1"/>
  <c r="AB2365" i="1" s="1"/>
  <c r="AB2366" i="1" a="1"/>
  <c r="AB2366" i="1" s="1"/>
  <c r="AB2367" i="1" a="1"/>
  <c r="AB2367" i="1" s="1"/>
  <c r="AB2368" i="1" a="1"/>
  <c r="AB2368" i="1" s="1"/>
  <c r="AB2369" i="1" a="1"/>
  <c r="AB2369" i="1" s="1"/>
  <c r="AB2370" i="1" a="1"/>
  <c r="AB2370" i="1" s="1"/>
  <c r="AB2371" i="1" a="1"/>
  <c r="AB2371" i="1" s="1"/>
  <c r="AB2372" i="1" a="1"/>
  <c r="AB2372" i="1" s="1"/>
  <c r="AB2373" i="1" a="1"/>
  <c r="AB2373" i="1" s="1"/>
  <c r="AB2374" i="1" a="1"/>
  <c r="AB2374" i="1" s="1"/>
  <c r="AB2375" i="1" a="1"/>
  <c r="AB2375" i="1" s="1"/>
  <c r="AB2376" i="1" a="1"/>
  <c r="AB2376" i="1" s="1"/>
  <c r="AB2377" i="1" a="1"/>
  <c r="AB2377" i="1" s="1"/>
  <c r="AB2378" i="1" a="1"/>
  <c r="AB2378" i="1" s="1"/>
  <c r="AB2379" i="1" a="1"/>
  <c r="AB2379" i="1" s="1"/>
  <c r="AB2380" i="1" a="1"/>
  <c r="AB2380" i="1" s="1"/>
  <c r="AB2381" i="1" a="1"/>
  <c r="AB2381" i="1" s="1"/>
  <c r="AB2382" i="1" a="1"/>
  <c r="AB2382" i="1" s="1"/>
  <c r="AB2383" i="1" a="1"/>
  <c r="AB2383" i="1" s="1"/>
  <c r="AB2384" i="1" a="1"/>
  <c r="AB2384" i="1" s="1"/>
  <c r="AB2385" i="1" a="1"/>
  <c r="AB2385" i="1" s="1"/>
  <c r="AB2386" i="1" a="1"/>
  <c r="AB2386" i="1" s="1"/>
  <c r="AB2387" i="1" a="1"/>
  <c r="AB2387" i="1" s="1"/>
  <c r="AB2388" i="1" a="1"/>
  <c r="AB2388" i="1" s="1"/>
  <c r="AB2389" i="1" a="1"/>
  <c r="AB2389" i="1" s="1"/>
  <c r="AB2390" i="1" a="1"/>
  <c r="AB2390" i="1" s="1"/>
  <c r="AB2391" i="1" a="1"/>
  <c r="AB2391" i="1" s="1"/>
  <c r="AB2392" i="1" a="1"/>
  <c r="AB2392" i="1" s="1"/>
  <c r="AB2393" i="1" a="1"/>
  <c r="AB2393" i="1" s="1"/>
  <c r="AB2394" i="1" a="1"/>
  <c r="AB2394" i="1" s="1"/>
  <c r="AB2395" i="1" a="1"/>
  <c r="AB2395" i="1" s="1"/>
  <c r="AB2396" i="1" a="1"/>
  <c r="AB2396" i="1" s="1"/>
  <c r="AB2397" i="1" a="1"/>
  <c r="AB2397" i="1" s="1"/>
  <c r="AB2398" i="1" a="1"/>
  <c r="AB2398" i="1" s="1"/>
  <c r="AB2399" i="1" a="1"/>
  <c r="AB2399" i="1" s="1"/>
  <c r="AB2400" i="1" a="1"/>
  <c r="AB2400" i="1" s="1"/>
  <c r="AB2401" i="1" a="1"/>
  <c r="AB2401" i="1" s="1"/>
  <c r="AB2402" i="1" a="1"/>
  <c r="AB2402" i="1" s="1"/>
  <c r="AB2403" i="1" a="1"/>
  <c r="AB2403" i="1" s="1"/>
  <c r="AB2404" i="1" a="1"/>
  <c r="AB2404" i="1" s="1"/>
  <c r="AB2405" i="1" a="1"/>
  <c r="AB2405" i="1" s="1"/>
  <c r="AB2406" i="1" a="1"/>
  <c r="AB2406" i="1" s="1"/>
  <c r="AB2407" i="1" a="1"/>
  <c r="AB2407" i="1" s="1"/>
  <c r="AB2408" i="1" a="1"/>
  <c r="AB2408" i="1" s="1"/>
  <c r="AB2409" i="1" a="1"/>
  <c r="AB2409" i="1" s="1"/>
  <c r="AB2410" i="1" a="1"/>
  <c r="AB2410" i="1" s="1"/>
  <c r="AB2411" i="1" a="1"/>
  <c r="AB2411" i="1" s="1"/>
  <c r="AB2412" i="1" a="1"/>
  <c r="AB2412" i="1" s="1"/>
  <c r="AB2413" i="1" a="1"/>
  <c r="AB2413" i="1" s="1"/>
  <c r="AB2414" i="1" a="1"/>
  <c r="AB2414" i="1" s="1"/>
  <c r="AB2415" i="1" a="1"/>
  <c r="AB2415" i="1" s="1"/>
  <c r="AB2416" i="1" a="1"/>
  <c r="AB2416" i="1" s="1"/>
  <c r="AB2417" i="1" a="1"/>
  <c r="AB2417" i="1" s="1"/>
  <c r="AB2418" i="1" a="1"/>
  <c r="AB2418" i="1" s="1"/>
  <c r="AB2419" i="1" a="1"/>
  <c r="AB2419" i="1" s="1"/>
  <c r="AB2420" i="1" a="1"/>
  <c r="AB2420" i="1" s="1"/>
  <c r="AB2421" i="1" a="1"/>
  <c r="AB2421" i="1" s="1"/>
  <c r="AB2422" i="1" a="1"/>
  <c r="AB2422" i="1" s="1"/>
  <c r="AB2423" i="1" a="1"/>
  <c r="AB2423" i="1" s="1"/>
  <c r="AB2424" i="1" a="1"/>
  <c r="AB2424" i="1" s="1"/>
  <c r="AB2425" i="1" a="1"/>
  <c r="AB2425" i="1" s="1"/>
  <c r="AB2426" i="1" a="1"/>
  <c r="AB2426" i="1" s="1"/>
  <c r="AB2427" i="1" a="1"/>
  <c r="AB2427" i="1" s="1"/>
  <c r="AB2428" i="1" a="1"/>
  <c r="AB2428" i="1" s="1"/>
  <c r="AB2429" i="1" a="1"/>
  <c r="AB2429" i="1" s="1"/>
  <c r="AB2430" i="1" a="1"/>
  <c r="AB2430" i="1" s="1"/>
  <c r="AB2431" i="1" a="1"/>
  <c r="AB2431" i="1" s="1"/>
  <c r="AB2432" i="1" a="1"/>
  <c r="AB2432" i="1" s="1"/>
  <c r="AB2433" i="1" a="1"/>
  <c r="AB2433" i="1" s="1"/>
  <c r="AB2434" i="1" a="1"/>
  <c r="AB2434" i="1" s="1"/>
  <c r="AB2435" i="1" a="1"/>
  <c r="AB2435" i="1" s="1"/>
  <c r="AB2436" i="1" a="1"/>
  <c r="AB2436" i="1" s="1"/>
  <c r="AB2437" i="1" a="1"/>
  <c r="AB2437" i="1" s="1"/>
  <c r="AB2438" i="1" a="1"/>
  <c r="AB2438" i="1" s="1"/>
  <c r="AB2439" i="1" a="1"/>
  <c r="AB2439" i="1" s="1"/>
  <c r="AB2440" i="1" a="1"/>
  <c r="AB2440" i="1" s="1"/>
  <c r="AB2441" i="1" a="1"/>
  <c r="AB2441" i="1" s="1"/>
  <c r="AB2442" i="1" a="1"/>
  <c r="AB2442" i="1" s="1"/>
  <c r="AB2443" i="1" a="1"/>
  <c r="AB2443" i="1" s="1"/>
  <c r="AB2444" i="1" a="1"/>
  <c r="AB2444" i="1" s="1"/>
  <c r="AB2445" i="1" a="1"/>
  <c r="AB2445" i="1" s="1"/>
  <c r="AB2446" i="1" a="1"/>
  <c r="AB2446" i="1" s="1"/>
  <c r="AB2447" i="1" a="1"/>
  <c r="AB2447" i="1" s="1"/>
  <c r="AB2448" i="1" a="1"/>
  <c r="AB2448" i="1" s="1"/>
  <c r="AB2449" i="1" a="1"/>
  <c r="AB2449" i="1" s="1"/>
  <c r="AB2450" i="1" a="1"/>
  <c r="AB2450" i="1" s="1"/>
  <c r="AB2451" i="1" a="1"/>
  <c r="AB2451" i="1" s="1"/>
  <c r="AB2452" i="1" a="1"/>
  <c r="AB2452" i="1" s="1"/>
  <c r="AB2453" i="1" a="1"/>
  <c r="AB2453" i="1" s="1"/>
  <c r="AB2454" i="1" a="1"/>
  <c r="AB2454" i="1" s="1"/>
  <c r="AB2455" i="1" a="1"/>
  <c r="AB2455" i="1" s="1"/>
  <c r="AB2456" i="1" a="1"/>
  <c r="AB2456" i="1" s="1"/>
  <c r="AB2457" i="1" a="1"/>
  <c r="AB2457" i="1" s="1"/>
  <c r="AB2458" i="1" a="1"/>
  <c r="AB2458" i="1" s="1"/>
  <c r="AB2459" i="1" a="1"/>
  <c r="AB2459" i="1" s="1"/>
  <c r="AB2460" i="1" a="1"/>
  <c r="AB2460" i="1" s="1"/>
  <c r="AB2461" i="1" a="1"/>
  <c r="AB2461" i="1" s="1"/>
  <c r="AB2462" i="1" a="1"/>
  <c r="AB2462" i="1" s="1"/>
  <c r="AB2463" i="1" a="1"/>
  <c r="AB2463" i="1" s="1"/>
  <c r="AB2464" i="1" a="1"/>
  <c r="AB2464" i="1" s="1"/>
  <c r="AB2465" i="1" a="1"/>
  <c r="AB2465" i="1" s="1"/>
  <c r="AB2466" i="1" a="1"/>
  <c r="AB2466" i="1" s="1"/>
  <c r="AB2467" i="1" a="1"/>
  <c r="AB2467" i="1" s="1"/>
  <c r="AB2468" i="1" a="1"/>
  <c r="AB2468" i="1" s="1"/>
  <c r="AB2469" i="1" a="1"/>
  <c r="AB2469" i="1" s="1"/>
  <c r="AB2470" i="1" a="1"/>
  <c r="AB2470" i="1" s="1"/>
  <c r="AB2471" i="1" a="1"/>
  <c r="AB2471" i="1" s="1"/>
  <c r="AB2472" i="1" a="1"/>
  <c r="AB2472" i="1" s="1"/>
  <c r="AB2473" i="1" a="1"/>
  <c r="AB2473" i="1" s="1"/>
  <c r="AB2474" i="1" a="1"/>
  <c r="AB2474" i="1" s="1"/>
  <c r="AB2475" i="1" a="1"/>
  <c r="AB2475" i="1" s="1"/>
  <c r="AB2476" i="1" a="1"/>
  <c r="AB2476" i="1" s="1"/>
  <c r="AB2477" i="1" a="1"/>
  <c r="AB2477" i="1" s="1"/>
  <c r="AB2478" i="1" a="1"/>
  <c r="AB2478" i="1" s="1"/>
  <c r="AB2479" i="1" a="1"/>
  <c r="AB2479" i="1" s="1"/>
  <c r="AB2480" i="1" a="1"/>
  <c r="AB2480" i="1" s="1"/>
  <c r="AB2481" i="1" a="1"/>
  <c r="AB2481" i="1" s="1"/>
  <c r="AB2482" i="1" a="1"/>
  <c r="AB2482" i="1" s="1"/>
  <c r="AB2483" i="1" a="1"/>
  <c r="AB2483" i="1" s="1"/>
  <c r="AB2484" i="1" a="1"/>
  <c r="AB2484" i="1" s="1"/>
  <c r="AB2485" i="1" a="1"/>
  <c r="AB2485" i="1" s="1"/>
  <c r="AB2486" i="1" a="1"/>
  <c r="AB2486" i="1" s="1"/>
  <c r="AB2487" i="1" a="1"/>
  <c r="AB2487" i="1" s="1"/>
  <c r="AB2488" i="1" a="1"/>
  <c r="AB2488" i="1" s="1"/>
  <c r="AB2489" i="1" a="1"/>
  <c r="AB2489" i="1" s="1"/>
  <c r="AB2490" i="1" a="1"/>
  <c r="AB2490" i="1" s="1"/>
  <c r="AB2491" i="1" a="1"/>
  <c r="AB2491" i="1" s="1"/>
  <c r="AB2492" i="1" a="1"/>
  <c r="AB2492" i="1" s="1"/>
  <c r="AB2493" i="1" a="1"/>
  <c r="AB2493" i="1" s="1"/>
  <c r="AB2494" i="1" a="1"/>
  <c r="AB2494" i="1" s="1"/>
  <c r="AB2495" i="1" a="1"/>
  <c r="AB2495" i="1" s="1"/>
  <c r="AB2496" i="1" a="1"/>
  <c r="AB2496" i="1" s="1"/>
  <c r="AB2497" i="1" a="1"/>
  <c r="AB2497" i="1" s="1"/>
  <c r="AB2498" i="1" a="1"/>
  <c r="AB2498" i="1" s="1"/>
  <c r="AB2499" i="1" a="1"/>
  <c r="AB2499" i="1" s="1"/>
  <c r="AB2500" i="1" a="1"/>
  <c r="AB2500" i="1" s="1"/>
  <c r="AB2501" i="1" a="1"/>
  <c r="AB2501" i="1" s="1"/>
  <c r="AB2502" i="1" a="1"/>
  <c r="AB2502" i="1" s="1"/>
  <c r="AB2503" i="1" a="1"/>
  <c r="AB2503" i="1" s="1"/>
  <c r="AB2504" i="1" a="1"/>
  <c r="AB2504" i="1" s="1"/>
  <c r="AB2505" i="1" a="1"/>
  <c r="AB2505" i="1" s="1"/>
  <c r="AB2506" i="1" a="1"/>
  <c r="AB2506" i="1" s="1"/>
  <c r="AB2507" i="1" a="1"/>
  <c r="AB2507" i="1" s="1"/>
  <c r="AB2508" i="1" a="1"/>
  <c r="AB2508" i="1" s="1"/>
  <c r="AB2509" i="1" a="1"/>
  <c r="AB2509" i="1" s="1"/>
  <c r="AB2510" i="1" a="1"/>
  <c r="AB2510" i="1" s="1"/>
  <c r="AB2511" i="1" a="1"/>
  <c r="AB2511" i="1" s="1"/>
  <c r="AB2512" i="1" a="1"/>
  <c r="AB2512" i="1" s="1"/>
  <c r="AB2513" i="1" a="1"/>
  <c r="AB2513" i="1" s="1"/>
  <c r="AB2514" i="1" a="1"/>
  <c r="AB2514" i="1" s="1"/>
  <c r="AB2515" i="1" a="1"/>
  <c r="AB2515" i="1" s="1"/>
  <c r="AB2516" i="1" a="1"/>
  <c r="AB2516" i="1" s="1"/>
  <c r="AB2517" i="1" a="1"/>
  <c r="AB2517" i="1" s="1"/>
  <c r="AB2518" i="1" a="1"/>
  <c r="AB2518" i="1" s="1"/>
  <c r="AB2519" i="1" a="1"/>
  <c r="AB2519" i="1" s="1"/>
  <c r="AB2520" i="1" a="1"/>
  <c r="AB2520" i="1" s="1"/>
  <c r="AB2521" i="1" a="1"/>
  <c r="AB2521" i="1" s="1"/>
  <c r="AB2522" i="1" a="1"/>
  <c r="AB2522" i="1" s="1"/>
  <c r="AB2523" i="1" a="1"/>
  <c r="AB2523" i="1" s="1"/>
  <c r="AB2524" i="1" a="1"/>
  <c r="AB2524" i="1" s="1"/>
  <c r="AB2525" i="1" a="1"/>
  <c r="AB2525" i="1" s="1"/>
  <c r="AB2526" i="1" a="1"/>
  <c r="AB2526" i="1" s="1"/>
  <c r="AB2527" i="1" a="1"/>
  <c r="AB2527" i="1" s="1"/>
  <c r="AB2528" i="1" a="1"/>
  <c r="AB2528" i="1" s="1"/>
  <c r="AB2529" i="1" a="1"/>
  <c r="AB2529" i="1" s="1"/>
  <c r="AB2530" i="1" a="1"/>
  <c r="AB2530" i="1" s="1"/>
  <c r="AB2531" i="1" a="1"/>
  <c r="AB2531" i="1" s="1"/>
  <c r="AB2532" i="1" a="1"/>
  <c r="AB2532" i="1" s="1"/>
  <c r="AB2533" i="1" a="1"/>
  <c r="AB2533" i="1" s="1"/>
  <c r="AB2534" i="1" a="1"/>
  <c r="AB2534" i="1" s="1"/>
  <c r="AB2535" i="1" a="1"/>
  <c r="AB2535" i="1" s="1"/>
  <c r="AB2536" i="1" a="1"/>
  <c r="AB2536" i="1" s="1"/>
  <c r="AB2537" i="1" a="1"/>
  <c r="AB2537" i="1" s="1"/>
  <c r="AB2538" i="1" a="1"/>
  <c r="AB2538" i="1" s="1"/>
  <c r="AB2539" i="1" a="1"/>
  <c r="AB2539" i="1" s="1"/>
  <c r="AB2540" i="1" a="1"/>
  <c r="AB2540" i="1" s="1"/>
  <c r="AB2541" i="1" a="1"/>
  <c r="AB2541" i="1" s="1"/>
  <c r="AB2542" i="1" a="1"/>
  <c r="AB2542" i="1" s="1"/>
  <c r="AB2543" i="1" a="1"/>
  <c r="AB2543" i="1" s="1"/>
  <c r="AB2544" i="1" a="1"/>
  <c r="AB2544" i="1" s="1"/>
  <c r="AB2545" i="1" a="1"/>
  <c r="AB2545" i="1" s="1"/>
  <c r="AB2546" i="1" a="1"/>
  <c r="AB2546" i="1" s="1"/>
  <c r="AB2547" i="1" a="1"/>
  <c r="AB2547" i="1" s="1"/>
  <c r="AB2548" i="1" a="1"/>
  <c r="AB2548" i="1" s="1"/>
  <c r="AB2549" i="1" a="1"/>
  <c r="AB2549" i="1" s="1"/>
  <c r="AB2550" i="1" a="1"/>
  <c r="AB2550" i="1" s="1"/>
  <c r="AB2551" i="1" a="1"/>
  <c r="AB2551" i="1" s="1"/>
  <c r="AB2552" i="1" a="1"/>
  <c r="AB2552" i="1" s="1"/>
  <c r="AB2553" i="1" a="1"/>
  <c r="AB2553" i="1" s="1"/>
  <c r="AB2554" i="1" a="1"/>
  <c r="AB2554" i="1" s="1"/>
  <c r="AB2555" i="1" a="1"/>
  <c r="AB2555" i="1" s="1"/>
  <c r="AB2556" i="1" a="1"/>
  <c r="AB2556" i="1" s="1"/>
  <c r="AB2557" i="1" a="1"/>
  <c r="AB2557" i="1" s="1"/>
  <c r="AB2558" i="1" a="1"/>
  <c r="AB2558" i="1" s="1"/>
  <c r="AB2559" i="1" a="1"/>
  <c r="AB2559" i="1" s="1"/>
  <c r="AB2560" i="1" a="1"/>
  <c r="AB2560" i="1" s="1"/>
  <c r="AB2561" i="1" a="1"/>
  <c r="AB2561" i="1" s="1"/>
  <c r="AB2562" i="1" a="1"/>
  <c r="AB2562" i="1" s="1"/>
  <c r="AB2563" i="1" a="1"/>
  <c r="AB2563" i="1" s="1"/>
  <c r="AB2564" i="1" a="1"/>
  <c r="AB2564" i="1" s="1"/>
  <c r="AB2565" i="1" a="1"/>
  <c r="AB2565" i="1" s="1"/>
  <c r="AB2566" i="1" a="1"/>
  <c r="AB2566" i="1" s="1"/>
  <c r="AB2567" i="1" a="1"/>
  <c r="AB2567" i="1" s="1"/>
  <c r="AB2568" i="1" a="1"/>
  <c r="AB2568" i="1" s="1"/>
  <c r="AB2569" i="1" a="1"/>
  <c r="AB2569" i="1" s="1"/>
  <c r="AB2570" i="1" a="1"/>
  <c r="AB2570" i="1" s="1"/>
  <c r="AB2571" i="1" a="1"/>
  <c r="AB2571" i="1" s="1"/>
  <c r="AB2572" i="1" a="1"/>
  <c r="AB2572" i="1" s="1"/>
  <c r="AB2573" i="1" a="1"/>
  <c r="AB2573" i="1" s="1"/>
  <c r="AB2574" i="1" a="1"/>
  <c r="AB2574" i="1" s="1"/>
  <c r="AB2575" i="1" a="1"/>
  <c r="AB2575" i="1" s="1"/>
  <c r="AB2576" i="1" a="1"/>
  <c r="AB2576" i="1" s="1"/>
  <c r="AB2577" i="1" a="1"/>
  <c r="AB2577" i="1" s="1"/>
  <c r="AB2578" i="1" a="1"/>
  <c r="AB2578" i="1" s="1"/>
  <c r="AB2579" i="1" a="1"/>
  <c r="AB2579" i="1" s="1"/>
  <c r="AB2580" i="1" a="1"/>
  <c r="AB2580" i="1" s="1"/>
  <c r="AB2581" i="1" a="1"/>
  <c r="AB2581" i="1" s="1"/>
  <c r="AB2582" i="1" a="1"/>
  <c r="AB2582" i="1" s="1"/>
  <c r="AB2583" i="1" a="1"/>
  <c r="AB2583" i="1" s="1"/>
  <c r="AB2584" i="1" a="1"/>
  <c r="AB2584" i="1" s="1"/>
  <c r="AB2585" i="1" a="1"/>
  <c r="AB2585" i="1" s="1"/>
  <c r="AB2586" i="1" a="1"/>
  <c r="AB2586" i="1" s="1"/>
  <c r="AB2587" i="1" a="1"/>
  <c r="AB2587" i="1" s="1"/>
  <c r="AB2588" i="1" a="1"/>
  <c r="AB2588" i="1" s="1"/>
  <c r="AB2589" i="1" a="1"/>
  <c r="AB2589" i="1" s="1"/>
  <c r="AB2590" i="1" a="1"/>
  <c r="AB2590" i="1" s="1"/>
  <c r="AB2591" i="1" a="1"/>
  <c r="AB2591" i="1" s="1"/>
  <c r="AB2592" i="1" a="1"/>
  <c r="AB2592" i="1" s="1"/>
  <c r="AB2593" i="1" a="1"/>
  <c r="AB2593" i="1" s="1"/>
  <c r="AB2594" i="1" a="1"/>
  <c r="AB2594" i="1" s="1"/>
  <c r="AB2595" i="1" a="1"/>
  <c r="AB2595" i="1" s="1"/>
  <c r="AB2596" i="1" a="1"/>
  <c r="AB2596" i="1" s="1"/>
  <c r="AB2597" i="1" a="1"/>
  <c r="AB2597" i="1" s="1"/>
  <c r="AB2598" i="1" a="1"/>
  <c r="AB2598" i="1" s="1"/>
  <c r="AB2599" i="1" a="1"/>
  <c r="AB2599" i="1" s="1"/>
  <c r="AB2600" i="1" a="1"/>
  <c r="AB2600" i="1" s="1"/>
  <c r="AB2601" i="1" a="1"/>
  <c r="AB2601" i="1" s="1"/>
  <c r="AB2602" i="1" a="1"/>
  <c r="AB2602" i="1" s="1"/>
  <c r="AB2603" i="1" a="1"/>
  <c r="AB2603" i="1" s="1"/>
  <c r="AB2604" i="1" a="1"/>
  <c r="AB2604" i="1" s="1"/>
  <c r="AB2605" i="1" a="1"/>
  <c r="AB2605" i="1" s="1"/>
  <c r="AB2606" i="1" a="1"/>
  <c r="AB2606" i="1" s="1"/>
  <c r="AB2607" i="1" a="1"/>
  <c r="AB2607" i="1" s="1"/>
  <c r="AB2608" i="1" a="1"/>
  <c r="AB2608" i="1" s="1"/>
  <c r="AB2609" i="1" a="1"/>
  <c r="AB2609" i="1" s="1"/>
  <c r="AB2610" i="1" a="1"/>
  <c r="AB2610" i="1" s="1"/>
  <c r="AB2611" i="1" a="1"/>
  <c r="AB2611" i="1" s="1"/>
  <c r="AB2612" i="1" a="1"/>
  <c r="AB2612" i="1" s="1"/>
  <c r="AB2613" i="1" a="1"/>
  <c r="AB2613" i="1" s="1"/>
  <c r="AB2614" i="1" a="1"/>
  <c r="AB2614" i="1" s="1"/>
  <c r="AB2615" i="1" a="1"/>
  <c r="AB2615" i="1" s="1"/>
  <c r="AB2616" i="1" a="1"/>
  <c r="AB2616" i="1" s="1"/>
  <c r="AB2617" i="1" a="1"/>
  <c r="AB2617" i="1" s="1"/>
  <c r="AB2618" i="1" a="1"/>
  <c r="AB2618" i="1" s="1"/>
  <c r="AB2619" i="1" a="1"/>
  <c r="AB2619" i="1"/>
  <c r="AB2620" i="1" a="1"/>
  <c r="AB2620" i="1" s="1"/>
  <c r="AB2621" i="1" a="1"/>
  <c r="AB2621" i="1" s="1"/>
  <c r="AB2622" i="1" a="1"/>
  <c r="AB2622" i="1" s="1"/>
  <c r="AB2623" i="1" a="1"/>
  <c r="AB2623" i="1" s="1"/>
  <c r="AB2624" i="1" a="1"/>
  <c r="AB2624" i="1" s="1"/>
  <c r="AB2625" i="1" a="1"/>
  <c r="AB2625" i="1" s="1"/>
  <c r="AB2626" i="1" a="1"/>
  <c r="AB2626" i="1" s="1"/>
  <c r="AB2627" i="1" a="1"/>
  <c r="AB2627" i="1" s="1"/>
  <c r="AB2628" i="1" a="1"/>
  <c r="AB2628" i="1"/>
  <c r="AB2629" i="1" a="1"/>
  <c r="AB2629" i="1" s="1"/>
  <c r="AB2630" i="1" a="1"/>
  <c r="AB2630" i="1" s="1"/>
  <c r="AB2631" i="1" a="1"/>
  <c r="AB2631" i="1" s="1"/>
  <c r="AB2632" i="1" a="1"/>
  <c r="AB2632" i="1" s="1"/>
  <c r="AB2633" i="1" a="1"/>
  <c r="AB2633" i="1" s="1"/>
  <c r="AB2634" i="1" a="1"/>
  <c r="AB2634" i="1" s="1"/>
  <c r="AB2635" i="1" a="1"/>
  <c r="AB2635" i="1" s="1"/>
  <c r="AB2636" i="1" a="1"/>
  <c r="AB2636" i="1" s="1"/>
  <c r="AB2637" i="1" a="1"/>
  <c r="AB2637" i="1" s="1"/>
  <c r="AB2638" i="1" a="1"/>
  <c r="AB2638" i="1" s="1"/>
  <c r="AB2639" i="1" a="1"/>
  <c r="AB2639" i="1" s="1"/>
  <c r="AB2640" i="1" a="1"/>
  <c r="AB2640" i="1" s="1"/>
  <c r="AB2641" i="1" a="1"/>
  <c r="AB2641" i="1" s="1"/>
  <c r="AB2642" i="1" a="1"/>
  <c r="AB2642" i="1" s="1"/>
  <c r="AB2643" i="1" a="1"/>
  <c r="AB2643" i="1" s="1"/>
  <c r="AB2644" i="1" a="1"/>
  <c r="AB2644" i="1" s="1"/>
  <c r="AB2645" i="1" a="1"/>
  <c r="AB2645" i="1" s="1"/>
  <c r="AB2646" i="1" a="1"/>
  <c r="AB2646" i="1" s="1"/>
  <c r="AB2647" i="1" a="1"/>
  <c r="AB2647" i="1" s="1"/>
  <c r="AB2648" i="1" a="1"/>
  <c r="AB2648" i="1" s="1"/>
  <c r="AB2649" i="1" a="1"/>
  <c r="AB2649" i="1" s="1"/>
  <c r="AB2650" i="1" a="1"/>
  <c r="AB2650" i="1" s="1"/>
  <c r="AB2651" i="1" a="1"/>
  <c r="AB2651" i="1" s="1"/>
  <c r="AB2652" i="1" a="1"/>
  <c r="AB2652" i="1" s="1"/>
  <c r="AB2653" i="1" a="1"/>
  <c r="AB2653" i="1" s="1"/>
  <c r="AB2654" i="1" a="1"/>
  <c r="AB2654" i="1" s="1"/>
  <c r="AB2655" i="1" a="1"/>
  <c r="AB2655" i="1"/>
  <c r="AB2656" i="1" a="1"/>
  <c r="AB2656" i="1" s="1"/>
  <c r="AB2657" i="1" a="1"/>
  <c r="AB2657" i="1" s="1"/>
  <c r="AB2658" i="1" a="1"/>
  <c r="AB2658" i="1" s="1"/>
  <c r="AB2659" i="1" a="1"/>
  <c r="AB2659" i="1" s="1"/>
  <c r="AB2660" i="1" a="1"/>
  <c r="AB2660" i="1" s="1"/>
  <c r="AB2661" i="1" a="1"/>
  <c r="AB2661" i="1" s="1"/>
  <c r="AB2662" i="1" a="1"/>
  <c r="AB2662" i="1" s="1"/>
  <c r="AB2663" i="1" a="1"/>
  <c r="AB2663" i="1" s="1"/>
  <c r="AB2664" i="1" a="1"/>
  <c r="AB2664" i="1" s="1"/>
  <c r="AB2665" i="1" a="1"/>
  <c r="AB2665" i="1" s="1"/>
  <c r="AB2666" i="1" a="1"/>
  <c r="AB2666" i="1" s="1"/>
  <c r="AB2667" i="1" a="1"/>
  <c r="AB2667" i="1" s="1"/>
  <c r="AB2668" i="1" a="1"/>
  <c r="AB2668" i="1" s="1"/>
  <c r="AB2669" i="1" a="1"/>
  <c r="AB2669" i="1" s="1"/>
  <c r="AB2670" i="1" a="1"/>
  <c r="AB2670" i="1" s="1"/>
  <c r="AB2671" i="1" a="1"/>
  <c r="AB2671" i="1" s="1"/>
  <c r="AB2672" i="1" a="1"/>
  <c r="AB2672" i="1" s="1"/>
  <c r="AB2673" i="1" a="1"/>
  <c r="AB2673" i="1"/>
  <c r="AB2674" i="1" a="1"/>
  <c r="AB2674" i="1" s="1"/>
  <c r="AB2675" i="1" a="1"/>
  <c r="AB2675" i="1" s="1"/>
  <c r="AB2676" i="1" a="1"/>
  <c r="AB2676" i="1" s="1"/>
  <c r="AB2677" i="1" a="1"/>
  <c r="AB2677" i="1" s="1"/>
  <c r="AB2678" i="1" a="1"/>
  <c r="AB2678" i="1" s="1"/>
  <c r="AB2679" i="1" a="1"/>
  <c r="AB2679" i="1" s="1"/>
  <c r="AB2680" i="1" a="1"/>
  <c r="AB2680" i="1" s="1"/>
  <c r="AB2681" i="1" a="1"/>
  <c r="AB2681" i="1" s="1"/>
  <c r="AB2682" i="1" a="1"/>
  <c r="AB2682" i="1"/>
  <c r="AB2683" i="1" a="1"/>
  <c r="AB2683" i="1" s="1"/>
  <c r="AB2684" i="1" a="1"/>
  <c r="AB2684" i="1" s="1"/>
  <c r="AB2685" i="1" a="1"/>
  <c r="AB2685" i="1" s="1"/>
  <c r="AB2686" i="1" a="1"/>
  <c r="AB2686" i="1" s="1"/>
  <c r="AB2687" i="1" a="1"/>
  <c r="AB2687" i="1" s="1"/>
  <c r="AB2688" i="1" a="1"/>
  <c r="AB2688" i="1" s="1"/>
  <c r="AB2689" i="1" a="1"/>
  <c r="AB2689" i="1" s="1"/>
  <c r="AB2690" i="1" a="1"/>
  <c r="AB2690" i="1" s="1"/>
  <c r="AB2691" i="1" a="1"/>
  <c r="AB2691" i="1" s="1"/>
  <c r="AB2692" i="1" a="1"/>
  <c r="AB2692" i="1" s="1"/>
  <c r="AB2693" i="1" a="1"/>
  <c r="AB2693" i="1" s="1"/>
  <c r="AB2694" i="1" a="1"/>
  <c r="AB2694" i="1" s="1"/>
  <c r="AB2695" i="1" a="1"/>
  <c r="AB2695" i="1" s="1"/>
  <c r="AB2696" i="1" a="1"/>
  <c r="AB2696" i="1" s="1"/>
  <c r="AB2697" i="1" a="1"/>
  <c r="AB2697" i="1" s="1"/>
  <c r="AB2698" i="1" a="1"/>
  <c r="AB2698" i="1" s="1"/>
  <c r="AB2699" i="1" a="1"/>
  <c r="AB2699" i="1" s="1"/>
  <c r="AB2700" i="1" a="1"/>
  <c r="AB2700" i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/>
  <c r="AD387" i="1" a="1"/>
  <c r="AD387" i="1" s="1"/>
  <c r="AD388" i="1" a="1"/>
  <c r="AD388" i="1" s="1"/>
  <c r="AD389" i="1" a="1"/>
  <c r="AD389" i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/>
  <c r="AD450" i="1" a="1"/>
  <c r="AD450" i="1" s="1"/>
  <c r="AD451" i="1" a="1"/>
  <c r="AD451" i="1" s="1"/>
  <c r="AD452" i="1" a="1"/>
  <c r="AD452" i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/>
  <c r="AD548" i="1" a="1"/>
  <c r="AD548" i="1" s="1"/>
  <c r="AD549" i="1" a="1"/>
  <c r="AD549" i="1" s="1"/>
  <c r="AD550" i="1" a="1"/>
  <c r="AD550" i="1"/>
  <c r="AD551" i="1" a="1"/>
  <c r="AD551" i="1"/>
  <c r="AD552" i="1" a="1"/>
  <c r="AD552" i="1" s="1"/>
  <c r="AD553" i="1" a="1"/>
  <c r="AD553" i="1"/>
  <c r="AD554" i="1" a="1"/>
  <c r="AD554" i="1" s="1"/>
  <c r="AD555" i="1" a="1"/>
  <c r="AD555" i="1" s="1"/>
  <c r="AD556" i="1" a="1"/>
  <c r="AD556" i="1" s="1"/>
  <c r="AD557" i="1" a="1"/>
  <c r="AD557" i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/>
  <c r="AD564" i="1" a="1"/>
  <c r="AD564" i="1" s="1"/>
  <c r="AD565" i="1" a="1"/>
  <c r="AD565" i="1" s="1"/>
  <c r="AD566" i="1" a="1"/>
  <c r="AD566" i="1"/>
  <c r="AD567" i="1" a="1"/>
  <c r="AD567" i="1"/>
  <c r="AD568" i="1" a="1"/>
  <c r="AD568" i="1" s="1"/>
  <c r="AD569" i="1" a="1"/>
  <c r="AD569" i="1"/>
  <c r="AD570" i="1" a="1"/>
  <c r="AD570" i="1" s="1"/>
  <c r="AD571" i="1" a="1"/>
  <c r="AD571" i="1" s="1"/>
  <c r="AD572" i="1" a="1"/>
  <c r="AD572" i="1" s="1"/>
  <c r="AD573" i="1" a="1"/>
  <c r="AD573" i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/>
  <c r="AD584" i="1" a="1"/>
  <c r="AD584" i="1" s="1"/>
  <c r="AD585" i="1" a="1"/>
  <c r="AD585" i="1" s="1"/>
  <c r="AD586" i="1" a="1"/>
  <c r="AD586" i="1" s="1"/>
  <c r="AD587" i="1" a="1"/>
  <c r="AD587" i="1"/>
  <c r="AD588" i="1" a="1"/>
  <c r="AD588" i="1" s="1"/>
  <c r="AD589" i="1" a="1"/>
  <c r="AD589" i="1"/>
  <c r="AD590" i="1" a="1"/>
  <c r="AD590" i="1"/>
  <c r="AD591" i="1" a="1"/>
  <c r="AD591" i="1" s="1"/>
  <c r="AD592" i="1" a="1"/>
  <c r="AD592" i="1" s="1"/>
  <c r="AD593" i="1" a="1"/>
  <c r="AD593" i="1"/>
  <c r="AD594" i="1" a="1"/>
  <c r="AD594" i="1" s="1"/>
  <c r="AD595" i="1" a="1"/>
  <c r="AD595" i="1" s="1"/>
  <c r="AD596" i="1" a="1"/>
  <c r="AD596" i="1" s="1"/>
  <c r="AD597" i="1" a="1"/>
  <c r="AD597" i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/>
  <c r="AD604" i="1" a="1"/>
  <c r="AD604" i="1" s="1"/>
  <c r="AD605" i="1" a="1"/>
  <c r="AD605" i="1" s="1"/>
  <c r="AD606" i="1" a="1"/>
  <c r="AD606" i="1" s="1"/>
  <c r="AD607" i="1" a="1"/>
  <c r="AD607" i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/>
  <c r="AD614" i="1" a="1"/>
  <c r="AD614" i="1" s="1"/>
  <c r="AD615" i="1" a="1"/>
  <c r="AD615" i="1"/>
  <c r="AD616" i="1" a="1"/>
  <c r="AD616" i="1" s="1"/>
  <c r="AD617" i="1" a="1"/>
  <c r="AD617" i="1" s="1"/>
  <c r="AD618" i="1" a="1"/>
  <c r="AD618" i="1" s="1"/>
  <c r="AD619" i="1" a="1"/>
  <c r="AD619" i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/>
  <c r="AD630" i="1" a="1"/>
  <c r="AD630" i="1" s="1"/>
  <c r="AD631" i="1" a="1"/>
  <c r="AD631" i="1" s="1"/>
  <c r="AD632" i="1" a="1"/>
  <c r="AD632" i="1" s="1"/>
  <c r="AD633" i="1" a="1"/>
  <c r="AD633" i="1"/>
  <c r="AD634" i="1" a="1"/>
  <c r="AD634" i="1" s="1"/>
  <c r="AD635" i="1" a="1"/>
  <c r="AD635" i="1"/>
  <c r="AD636" i="1" a="1"/>
  <c r="AD636" i="1" s="1"/>
  <c r="AD637" i="1" a="1"/>
  <c r="AD637" i="1" s="1"/>
  <c r="AD638" i="1" a="1"/>
  <c r="AD638" i="1" s="1"/>
  <c r="AD639" i="1" a="1"/>
  <c r="AD639" i="1"/>
  <c r="AD640" i="1" a="1"/>
  <c r="AD640" i="1" s="1"/>
  <c r="AD641" i="1" a="1"/>
  <c r="AD641" i="1" s="1"/>
  <c r="AD642" i="1" a="1"/>
  <c r="AD642" i="1" s="1"/>
  <c r="AD643" i="1" a="1"/>
  <c r="AD643" i="1"/>
  <c r="AD644" i="1" a="1"/>
  <c r="AD644" i="1" s="1"/>
  <c r="AD645" i="1" a="1"/>
  <c r="AD645" i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/>
  <c r="AD659" i="1" a="1"/>
  <c r="AD659" i="1" s="1"/>
  <c r="AD660" i="1" a="1"/>
  <c r="AD660" i="1" s="1"/>
  <c r="AD661" i="1" a="1"/>
  <c r="AD661" i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/>
  <c r="AD669" i="1" a="1"/>
  <c r="AD669" i="1"/>
  <c r="AD670" i="1" a="1"/>
  <c r="AD670" i="1" s="1"/>
  <c r="AD671" i="1" a="1"/>
  <c r="AD671" i="1"/>
  <c r="AD672" i="1" a="1"/>
  <c r="AD672" i="1" s="1"/>
  <c r="AD673" i="1" a="1"/>
  <c r="AD673" i="1" s="1"/>
  <c r="AD674" i="1" a="1"/>
  <c r="AD674" i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/>
  <c r="AD693" i="1" a="1"/>
  <c r="AD693" i="1" s="1"/>
  <c r="AD694" i="1" a="1"/>
  <c r="AD694" i="1"/>
  <c r="AD695" i="1" a="1"/>
  <c r="AD695" i="1"/>
  <c r="AD696" i="1" a="1"/>
  <c r="AD696" i="1" s="1"/>
  <c r="AD697" i="1" a="1"/>
  <c r="AD697" i="1" s="1"/>
  <c r="AD698" i="1" a="1"/>
  <c r="AD698" i="1"/>
  <c r="AD699" i="1" a="1"/>
  <c r="AD699" i="1" s="1"/>
  <c r="AD700" i="1" a="1"/>
  <c r="AD700" i="1"/>
  <c r="AD701" i="1" a="1"/>
  <c r="AD701" i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/>
  <c r="AD728" i="1" a="1"/>
  <c r="AD728" i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/>
  <c r="AD758" i="1" a="1"/>
  <c r="AD758" i="1" s="1"/>
  <c r="AD759" i="1" a="1"/>
  <c r="AD759" i="1"/>
  <c r="AD760" i="1" a="1"/>
  <c r="AD760" i="1"/>
  <c r="AD761" i="1" a="1"/>
  <c r="AD761" i="1" s="1"/>
  <c r="AD762" i="1" a="1"/>
  <c r="AD762" i="1" s="1"/>
  <c r="AD763" i="1" a="1"/>
  <c r="AD763" i="1"/>
  <c r="AD764" i="1" a="1"/>
  <c r="AD764" i="1" s="1"/>
  <c r="AD765" i="1" a="1"/>
  <c r="AD765" i="1" s="1"/>
  <c r="AD766" i="1" a="1"/>
  <c r="AD766" i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/>
  <c r="AD784" i="1" a="1"/>
  <c r="AD784" i="1" s="1"/>
  <c r="AD785" i="1" a="1"/>
  <c r="AD785" i="1" s="1"/>
  <c r="AD786" i="1" a="1"/>
  <c r="AD786" i="1" s="1"/>
  <c r="AD787" i="1" a="1"/>
  <c r="AD787" i="1"/>
  <c r="AD788" i="1" a="1"/>
  <c r="AD788" i="1" s="1"/>
  <c r="AD789" i="1" a="1"/>
  <c r="AD789" i="1"/>
  <c r="AD790" i="1" a="1"/>
  <c r="AD790" i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/>
  <c r="AD796" i="1" a="1"/>
  <c r="AD796" i="1" s="1"/>
  <c r="AD797" i="1" a="1"/>
  <c r="AD797" i="1" s="1"/>
  <c r="AD798" i="1" a="1"/>
  <c r="AD798" i="1" s="1"/>
  <c r="AD799" i="1" a="1"/>
  <c r="AD799" i="1"/>
  <c r="AD800" i="1" a="1"/>
  <c r="AD800" i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/>
  <c r="AD813" i="1" a="1"/>
  <c r="AD813" i="1"/>
  <c r="AD814" i="1" a="1"/>
  <c r="AD814" i="1" s="1"/>
  <c r="AD815" i="1" a="1"/>
  <c r="AD815" i="1"/>
  <c r="AD816" i="1" a="1"/>
  <c r="AD816" i="1" s="1"/>
  <c r="AD817" i="1" a="1"/>
  <c r="AD817" i="1" s="1"/>
  <c r="AD818" i="1" a="1"/>
  <c r="AD818" i="1"/>
  <c r="AD819" i="1" a="1"/>
  <c r="AD819" i="1" s="1"/>
  <c r="AD820" i="1" a="1"/>
  <c r="AD820" i="1" s="1"/>
  <c r="AD821" i="1" a="1"/>
  <c r="AD821" i="1"/>
  <c r="AD822" i="1" a="1"/>
  <c r="AD822" i="1" s="1"/>
  <c r="AD823" i="1" a="1"/>
  <c r="AD823" i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/>
  <c r="AD830" i="1" a="1"/>
  <c r="AD830" i="1" s="1"/>
  <c r="AD831" i="1" a="1"/>
  <c r="AD831" i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/>
  <c r="AD842" i="1" a="1"/>
  <c r="AD842" i="1" s="1"/>
  <c r="AD843" i="1" a="1"/>
  <c r="AD843" i="1" s="1"/>
  <c r="AD844" i="1" a="1"/>
  <c r="AD844" i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/>
  <c r="AD869" i="1" a="1"/>
  <c r="AD869" i="1" s="1"/>
  <c r="AD870" i="1" a="1"/>
  <c r="AD870" i="1" s="1"/>
  <c r="AD871" i="1" a="1"/>
  <c r="AD871" i="1" s="1"/>
  <c r="AD872" i="1" a="1"/>
  <c r="AD872" i="1"/>
  <c r="AD873" i="1" a="1"/>
  <c r="AD873" i="1" s="1"/>
  <c r="AD874" i="1" a="1"/>
  <c r="AD874" i="1"/>
  <c r="AD875" i="1" a="1"/>
  <c r="AD875" i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/>
  <c r="AD881" i="1" a="1"/>
  <c r="AD881" i="1" s="1"/>
  <c r="AD882" i="1" a="1"/>
  <c r="AD882" i="1" s="1"/>
  <c r="AD883" i="1" a="1"/>
  <c r="AD883" i="1" s="1"/>
  <c r="AD884" i="1" a="1"/>
  <c r="AD884" i="1"/>
  <c r="AD885" i="1" a="1"/>
  <c r="AD885" i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/>
  <c r="AD891" i="1" a="1"/>
  <c r="AD891" i="1"/>
  <c r="AD892" i="1" a="1"/>
  <c r="AD892" i="1" s="1"/>
  <c r="AD893" i="1" a="1"/>
  <c r="AD893" i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/>
  <c r="AD908" i="1" a="1"/>
  <c r="AD908" i="1" s="1"/>
  <c r="AD909" i="1" a="1"/>
  <c r="AD909" i="1" s="1"/>
  <c r="AD910" i="1" a="1"/>
  <c r="AD910" i="1" s="1"/>
  <c r="AD911" i="1" a="1"/>
  <c r="AD911" i="1"/>
  <c r="AD912" i="1" a="1"/>
  <c r="AD912" i="1" s="1"/>
  <c r="AD913" i="1" a="1"/>
  <c r="AD913" i="1"/>
  <c r="AD914" i="1" a="1"/>
  <c r="AD914" i="1"/>
  <c r="AD915" i="1" a="1"/>
  <c r="AD915" i="1" s="1"/>
  <c r="AD916" i="1" a="1"/>
  <c r="AD916" i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/>
  <c r="AD945" i="1" a="1"/>
  <c r="AD945" i="1" s="1"/>
  <c r="AD946" i="1" a="1"/>
  <c r="AD946" i="1"/>
  <c r="AD947" i="1" a="1"/>
  <c r="AD947" i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/>
  <c r="AD954" i="1" a="1"/>
  <c r="AD954" i="1" s="1"/>
  <c r="AD955" i="1" a="1"/>
  <c r="AD955" i="1" s="1"/>
  <c r="AD956" i="1" a="1"/>
  <c r="AD956" i="1" s="1"/>
  <c r="AD957" i="1" a="1"/>
  <c r="AD957" i="1"/>
  <c r="AD958" i="1" a="1"/>
  <c r="AD958" i="1" s="1"/>
  <c r="AD959" i="1" a="1"/>
  <c r="AD959" i="1"/>
  <c r="AD960" i="1" a="1"/>
  <c r="AD960" i="1" s="1"/>
  <c r="AD961" i="1" a="1"/>
  <c r="AD961" i="1" s="1"/>
  <c r="AD962" i="1" a="1"/>
  <c r="AD962" i="1" s="1"/>
  <c r="AD963" i="1" a="1"/>
  <c r="AD963" i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/>
  <c r="AD980" i="1" a="1"/>
  <c r="AD980" i="1" s="1"/>
  <c r="AD981" i="1" a="1"/>
  <c r="AD981" i="1" s="1"/>
  <c r="AD982" i="1" a="1"/>
  <c r="AD982" i="1" s="1"/>
  <c r="AD983" i="1" a="1"/>
  <c r="AD983" i="1"/>
  <c r="AD984" i="1" a="1"/>
  <c r="AD984" i="1" s="1"/>
  <c r="AD985" i="1" a="1"/>
  <c r="AD985" i="1"/>
  <c r="AD986" i="1" a="1"/>
  <c r="AD986" i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/>
  <c r="AD1013" i="1" a="1"/>
  <c r="AD1013" i="1" s="1"/>
  <c r="AD1014" i="1" a="1"/>
  <c r="AD1014" i="1" s="1"/>
  <c r="AD1015" i="1" a="1"/>
  <c r="AD1015" i="1" s="1"/>
  <c r="AD1016" i="1" a="1"/>
  <c r="AD1016" i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/>
  <c r="AD1030" i="1" a="1"/>
  <c r="AD1030" i="1" s="1"/>
  <c r="AD1031" i="1" a="1"/>
  <c r="AD1031" i="1"/>
  <c r="AD1032" i="1" a="1"/>
  <c r="AD1032" i="1" s="1"/>
  <c r="AD1033" i="1" a="1"/>
  <c r="AD1033" i="1" s="1"/>
  <c r="AD1034" i="1" a="1"/>
  <c r="AD1034" i="1" s="1"/>
  <c r="AD1035" i="1" a="1"/>
  <c r="AD1035" i="1"/>
  <c r="AD1036" i="1" a="1"/>
  <c r="AD1036" i="1" s="1"/>
  <c r="AD1037" i="1" a="1"/>
  <c r="AD1037" i="1"/>
  <c r="AD1038" i="1" a="1"/>
  <c r="AD1038" i="1" s="1"/>
  <c r="AD1039" i="1" a="1"/>
  <c r="AD1039" i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/>
  <c r="AD1091" i="1" a="1"/>
  <c r="AD1091" i="1" s="1"/>
  <c r="AD1092" i="1" a="1"/>
  <c r="AD1092" i="1" s="1"/>
  <c r="AD1093" i="1" a="1"/>
  <c r="AD1093" i="1" s="1"/>
  <c r="AD1094" i="1" a="1"/>
  <c r="AD1094" i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/>
  <c r="AD1101" i="1" a="1"/>
  <c r="AD1101" i="1"/>
  <c r="AD1102" i="1" a="1"/>
  <c r="AD1102" i="1" s="1"/>
  <c r="AD1103" i="1" a="1"/>
  <c r="AD1103" i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/>
  <c r="AD1125" i="1" a="1"/>
  <c r="AD1125" i="1" s="1"/>
  <c r="AD1126" i="1" a="1"/>
  <c r="AD1126" i="1"/>
  <c r="AD1127" i="1" a="1"/>
  <c r="AD1127" i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/>
  <c r="AD1134" i="1" a="1"/>
  <c r="AD1134" i="1" s="1"/>
  <c r="AD1135" i="1" a="1"/>
  <c r="AD1135" i="1" s="1"/>
  <c r="AD1136" i="1" a="1"/>
  <c r="AD1136" i="1" s="1"/>
  <c r="AD1137" i="1" a="1"/>
  <c r="AD1137" i="1"/>
  <c r="AD1138" i="1" a="1"/>
  <c r="AD1138" i="1" s="1"/>
  <c r="AD1139" i="1" a="1"/>
  <c r="AD1139" i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/>
  <c r="AD1146" i="1" a="1"/>
  <c r="AD1146" i="1" s="1"/>
  <c r="AD1147" i="1" a="1"/>
  <c r="AD1147" i="1"/>
  <c r="AD1148" i="1" a="1"/>
  <c r="AD1148" i="1" s="1"/>
  <c r="AD1149" i="1" a="1"/>
  <c r="AD1149" i="1" s="1"/>
  <c r="AD1150" i="1" a="1"/>
  <c r="AD1150" i="1"/>
  <c r="AD1151" i="1" a="1"/>
  <c r="AD1151" i="1" s="1"/>
  <c r="AD1152" i="1" a="1"/>
  <c r="AD1152" i="1" s="1"/>
  <c r="AD1153" i="1" a="1"/>
  <c r="AD1153" i="1"/>
  <c r="AD1154" i="1" a="1"/>
  <c r="AD1154" i="1" s="1"/>
  <c r="AD1155" i="1" a="1"/>
  <c r="AD1155" i="1"/>
  <c r="AD1156" i="1" a="1"/>
  <c r="AD1156" i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/>
  <c r="AD1169" i="1" a="1"/>
  <c r="AD1169" i="1"/>
  <c r="AD1170" i="1" a="1"/>
  <c r="AD1170" i="1" s="1"/>
  <c r="AD1171" i="1" a="1"/>
  <c r="AD1171" i="1" s="1"/>
  <c r="AD1172" i="1" a="1"/>
  <c r="AD1172" i="1"/>
  <c r="AD1173" i="1" a="1"/>
  <c r="AD1173" i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/>
  <c r="AD1179" i="1" a="1"/>
  <c r="AD1179" i="1"/>
  <c r="AD1180" i="1" a="1"/>
  <c r="AD1180" i="1" s="1"/>
  <c r="AD1181" i="1" a="1"/>
  <c r="AD1181" i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/>
  <c r="AD1196" i="1" a="1"/>
  <c r="AD1196" i="1" s="1"/>
  <c r="AD1197" i="1" a="1"/>
  <c r="AD1197" i="1" s="1"/>
  <c r="AD1198" i="1" a="1"/>
  <c r="AD1198" i="1" s="1"/>
  <c r="AD1199" i="1" a="1"/>
  <c r="AD1199" i="1"/>
  <c r="AD1200" i="1" a="1"/>
  <c r="AD1200" i="1" s="1"/>
  <c r="AD1201" i="1" a="1"/>
  <c r="AD1201" i="1"/>
  <c r="AD1202" i="1" a="1"/>
  <c r="AD1202" i="1"/>
  <c r="AD1203" i="1" a="1"/>
  <c r="AD1203" i="1" s="1"/>
  <c r="AD1204" i="1" a="1"/>
  <c r="AD1204" i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/>
  <c r="AD1210" i="1" a="1"/>
  <c r="AD1210" i="1" s="1"/>
  <c r="AD1211" i="1" a="1"/>
  <c r="AD1211" i="1"/>
  <c r="AD1212" i="1" a="1"/>
  <c r="AD1212" i="1" s="1"/>
  <c r="AD1213" i="1" a="1"/>
  <c r="AD1213" i="1" s="1"/>
  <c r="AD1214" i="1" a="1"/>
  <c r="AD1214" i="1" s="1"/>
  <c r="AD1215" i="1" a="1"/>
  <c r="AD1215" i="1"/>
  <c r="AD1216" i="1" a="1"/>
  <c r="AD1216" i="1" s="1"/>
  <c r="AD1217" i="1" a="1"/>
  <c r="AD1217" i="1"/>
  <c r="AD1218" i="1" a="1"/>
  <c r="AD1218" i="1" s="1"/>
  <c r="AD1219" i="1" a="1"/>
  <c r="AD1219" i="1"/>
  <c r="AD1220" i="1" a="1"/>
  <c r="AD1220" i="1" s="1"/>
  <c r="AD1221" i="1" a="1"/>
  <c r="AD1221" i="1" s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/>
  <c r="AD1254" i="1" a="1"/>
  <c r="AD1254" i="1" s="1"/>
  <c r="AD1255" i="1" a="1"/>
  <c r="AD1255" i="1" s="1"/>
  <c r="AD1256" i="1" a="1"/>
  <c r="AD1256" i="1" s="1"/>
  <c r="AD1257" i="1" a="1"/>
  <c r="AD1257" i="1"/>
  <c r="AD1258" i="1" a="1"/>
  <c r="AD1258" i="1" s="1"/>
  <c r="AD1259" i="1" a="1"/>
  <c r="AD1259" i="1" s="1"/>
  <c r="AD1260" i="1" a="1"/>
  <c r="AD1260" i="1" s="1"/>
  <c r="AD1261" i="1" a="1"/>
  <c r="AD1261" i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/>
  <c r="AD1281" i="1" a="1"/>
  <c r="AD1281" i="1"/>
  <c r="AD1282" i="1" a="1"/>
  <c r="AD1282" i="1" s="1"/>
  <c r="AD1283" i="1" a="1"/>
  <c r="AD1283" i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/>
  <c r="AD1290" i="1" a="1"/>
  <c r="AD1290" i="1" s="1"/>
  <c r="AD1291" i="1" a="1"/>
  <c r="AD1291" i="1"/>
  <c r="AD1292" i="1" a="1"/>
  <c r="AD1292" i="1" s="1"/>
  <c r="AD1293" i="1" a="1"/>
  <c r="AD1293" i="1"/>
  <c r="AD1294" i="1" a="1"/>
  <c r="AD1294" i="1" s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/>
  <c r="AD1301" i="1" a="1"/>
  <c r="AD1301" i="1" s="1"/>
  <c r="AD1302" i="1" a="1"/>
  <c r="AD1302" i="1" s="1"/>
  <c r="AD1303" i="1" a="1"/>
  <c r="AD1303" i="1" s="1"/>
  <c r="AD1304" i="1" a="1"/>
  <c r="AD1304" i="1"/>
  <c r="AD1305" i="1" a="1"/>
  <c r="AD1305" i="1" s="1"/>
  <c r="AD1306" i="1" a="1"/>
  <c r="AD1306" i="1"/>
  <c r="AD1307" i="1" a="1"/>
  <c r="AD1307" i="1"/>
  <c r="AD1308" i="1" a="1"/>
  <c r="AD1308" i="1" s="1"/>
  <c r="AD1309" i="1" a="1"/>
  <c r="AD1309" i="1"/>
  <c r="AD1310" i="1" a="1"/>
  <c r="AD1310" i="1" s="1"/>
  <c r="AD1311" i="1" a="1"/>
  <c r="AD1311" i="1" s="1"/>
  <c r="AD1312" i="1" a="1"/>
  <c r="AD1312" i="1"/>
  <c r="AD1313" i="1" a="1"/>
  <c r="AD1313" i="1" s="1"/>
  <c r="AD1314" i="1" a="1"/>
  <c r="AD1314" i="1" s="1"/>
  <c r="AD1315" i="1" a="1"/>
  <c r="AD1315" i="1" s="1"/>
  <c r="AD1316" i="1" a="1"/>
  <c r="AD1316" i="1"/>
  <c r="AD1317" i="1" a="1"/>
  <c r="AD1317" i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 s="1"/>
  <c r="AD1337" i="1" a="1"/>
  <c r="AD1337" i="1" s="1"/>
  <c r="AD1338" i="1" a="1"/>
  <c r="AD1338" i="1" s="1"/>
  <c r="AD1339" i="1" a="1"/>
  <c r="AD1339" i="1"/>
  <c r="AD1340" i="1" a="1"/>
  <c r="AD1340" i="1"/>
  <c r="AD1341" i="1" a="1"/>
  <c r="AD1341" i="1" s="1"/>
  <c r="AD1342" i="1" a="1"/>
  <c r="AD1342" i="1"/>
  <c r="AD1343" i="1" a="1"/>
  <c r="AD1343" i="1" s="1"/>
  <c r="AD1344" i="1" a="1"/>
  <c r="AD1344" i="1" s="1"/>
  <c r="AD1345" i="1" a="1"/>
  <c r="AD1345" i="1" s="1"/>
  <c r="AD1346" i="1" a="1"/>
  <c r="AD1346" i="1"/>
  <c r="AD1347" i="1" a="1"/>
  <c r="AD1347" i="1" s="1"/>
  <c r="AD1348" i="1" a="1"/>
  <c r="AD1348" i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/>
  <c r="AD1362" i="1" a="1"/>
  <c r="AD1362" i="1" s="1"/>
  <c r="AD1363" i="1" a="1"/>
  <c r="AD1363" i="1"/>
  <c r="AD1364" i="1" a="1"/>
  <c r="AD1364" i="1" s="1"/>
  <c r="AD1365" i="1" a="1"/>
  <c r="AD1365" i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/>
  <c r="AD1371" i="1" a="1"/>
  <c r="AD1371" i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/>
  <c r="AD1380" i="1" a="1"/>
  <c r="AD1380" i="1" s="1"/>
  <c r="AD1381" i="1" a="1"/>
  <c r="AD1381" i="1" s="1"/>
  <c r="AD1382" i="1" a="1"/>
  <c r="AD1382" i="1" s="1"/>
  <c r="AD1383" i="1" a="1"/>
  <c r="AD1383" i="1"/>
  <c r="AD1384" i="1" a="1"/>
  <c r="AD1384" i="1"/>
  <c r="AD1385" i="1" a="1"/>
  <c r="AD1385" i="1" s="1"/>
  <c r="AD1386" i="1" a="1"/>
  <c r="AD1386" i="1" s="1"/>
  <c r="AD1387" i="1" a="1"/>
  <c r="AD1387" i="1" s="1"/>
  <c r="AD1388" i="1" a="1"/>
  <c r="AD1388" i="1"/>
  <c r="AD1389" i="1" a="1"/>
  <c r="AD1389" i="1" s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/>
  <c r="AD1395" i="1" a="1"/>
  <c r="AD1395" i="1" s="1"/>
  <c r="AD1396" i="1" a="1"/>
  <c r="AD1396" i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 s="1"/>
  <c r="AD1402" i="1" a="1"/>
  <c r="AD1402" i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/>
  <c r="AD1415" i="1" a="1"/>
  <c r="AD1415" i="1"/>
  <c r="AD1416" i="1" a="1"/>
  <c r="AD1416" i="1" s="1"/>
  <c r="AD1417" i="1" a="1"/>
  <c r="AD1417" i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/>
  <c r="AD1425" i="1" a="1"/>
  <c r="AD1425" i="1"/>
  <c r="AD1426" i="1" a="1"/>
  <c r="AD1426" i="1" s="1"/>
  <c r="AD1427" i="1" a="1"/>
  <c r="AD1427" i="1"/>
  <c r="AD1428" i="1" a="1"/>
  <c r="AD1428" i="1" s="1"/>
  <c r="AD1429" i="1" a="1"/>
  <c r="AD1429" i="1" s="1"/>
  <c r="AD1430" i="1" a="1"/>
  <c r="AD1430" i="1" s="1"/>
  <c r="AD1431" i="1" a="1"/>
  <c r="AD1431" i="1"/>
  <c r="AD1432" i="1" a="1"/>
  <c r="AD1432" i="1" s="1"/>
  <c r="AD1433" i="1" a="1"/>
  <c r="AD1433" i="1"/>
  <c r="AD1434" i="1" a="1"/>
  <c r="AD1434" i="1" s="1"/>
  <c r="AD1435" i="1" a="1"/>
  <c r="AD1435" i="1" s="1"/>
  <c r="AD1436" i="1" a="1"/>
  <c r="AD1436" i="1" s="1"/>
  <c r="AD1437" i="1" a="1"/>
  <c r="AD1437" i="1"/>
  <c r="AD1438" i="1" a="1"/>
  <c r="AD1438" i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 s="1"/>
  <c r="AD1447" i="1" a="1"/>
  <c r="AD1447" i="1"/>
  <c r="AD1448" i="1" a="1"/>
  <c r="AD1448" i="1"/>
  <c r="AD1449" i="1" a="1"/>
  <c r="AD1449" i="1" s="1"/>
  <c r="AD1450" i="1" a="1"/>
  <c r="AD1450" i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/>
  <c r="AD1457" i="1" a="1"/>
  <c r="AD1457" i="1"/>
  <c r="AD1458" i="1" a="1"/>
  <c r="AD1458" i="1" s="1"/>
  <c r="AD1459" i="1" a="1"/>
  <c r="AD1459" i="1" s="1"/>
  <c r="AD1460" i="1" a="1"/>
  <c r="AD1460" i="1"/>
  <c r="AD1461" i="1" a="1"/>
  <c r="AD1461" i="1"/>
  <c r="AD1462" i="1" a="1"/>
  <c r="AD1462" i="1" s="1"/>
  <c r="AD1463" i="1" a="1"/>
  <c r="AD1463" i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/>
  <c r="AD1469" i="1" a="1"/>
  <c r="AD1469" i="1"/>
  <c r="AD1470" i="1" a="1"/>
  <c r="AD1470" i="1" s="1"/>
  <c r="AD1471" i="1" a="1"/>
  <c r="AD1471" i="1"/>
  <c r="AD1472" i="1" a="1"/>
  <c r="AD1472" i="1" s="1"/>
  <c r="AD1473" i="1" a="1"/>
  <c r="AD1473" i="1"/>
  <c r="AD1474" i="1" a="1"/>
  <c r="AD1474" i="1" s="1"/>
  <c r="AD1475" i="1" a="1"/>
  <c r="AD1475" i="1" s="1"/>
  <c r="AD1476" i="1" a="1"/>
  <c r="AD1476" i="1" s="1"/>
  <c r="AD1477" i="1" a="1"/>
  <c r="AD1477" i="1"/>
  <c r="AD1478" i="1" a="1"/>
  <c r="AD1478" i="1" s="1"/>
  <c r="AD1479" i="1" a="1"/>
  <c r="AD1479" i="1"/>
  <c r="AD1480" i="1" a="1"/>
  <c r="AD1480" i="1" s="1"/>
  <c r="AD1481" i="1" a="1"/>
  <c r="AD1481" i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/>
  <c r="AD1488" i="1" a="1"/>
  <c r="AD1488" i="1" s="1"/>
  <c r="AD1489" i="1" a="1"/>
  <c r="AD1489" i="1" s="1"/>
  <c r="AD1490" i="1" a="1"/>
  <c r="AD1490" i="1" s="1"/>
  <c r="AD1491" i="1" a="1"/>
  <c r="AD1491" i="1" s="1"/>
  <c r="AD1492" i="1" a="1"/>
  <c r="AD1492" i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/>
  <c r="AD1500" i="1" a="1"/>
  <c r="AD1500" i="1" s="1"/>
  <c r="AD1501" i="1" a="1"/>
  <c r="AD1501" i="1"/>
  <c r="AD1502" i="1" a="1"/>
  <c r="AD1502" i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 s="1"/>
  <c r="AD1522" i="1" a="1"/>
  <c r="AD1522" i="1"/>
  <c r="AD1523" i="1" a="1"/>
  <c r="AD1523" i="1"/>
  <c r="AD1524" i="1" a="1"/>
  <c r="AD1524" i="1" s="1"/>
  <c r="AD1525" i="1" a="1"/>
  <c r="AD1525" i="1"/>
  <c r="AD1526" i="1" a="1"/>
  <c r="AD1526" i="1" s="1"/>
  <c r="AD1527" i="1" a="1"/>
  <c r="AD1527" i="1"/>
  <c r="AD1528" i="1" a="1"/>
  <c r="AD1528" i="1" s="1"/>
  <c r="AD1529" i="1" a="1"/>
  <c r="AD1529" i="1"/>
  <c r="AD1530" i="1" a="1"/>
  <c r="AD1530" i="1" s="1"/>
  <c r="AD1531" i="1" a="1"/>
  <c r="AD1531" i="1" s="1"/>
  <c r="AD1532" i="1" a="1"/>
  <c r="AD1532" i="1" s="1"/>
  <c r="AD1533" i="1" a="1"/>
  <c r="AD1533" i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/>
  <c r="AD1542" i="1" a="1"/>
  <c r="AD1542" i="1" s="1"/>
  <c r="AD1543" i="1" a="1"/>
  <c r="AD1543" i="1" s="1"/>
  <c r="AD1544" i="1" a="1"/>
  <c r="AD1544" i="1" s="1"/>
  <c r="AD1545" i="1" a="1"/>
  <c r="AD1545" i="1"/>
  <c r="AD1546" i="1" a="1"/>
  <c r="AD1546" i="1"/>
  <c r="AD1547" i="1" a="1"/>
  <c r="AD1547" i="1" s="1"/>
  <c r="AD1548" i="1" a="1"/>
  <c r="AD1548" i="1" s="1"/>
  <c r="AD1549" i="1" a="1"/>
  <c r="AD1549" i="1"/>
  <c r="AD1550" i="1" a="1"/>
  <c r="AD1550" i="1" s="1"/>
  <c r="AD1551" i="1" a="1"/>
  <c r="AD1551" i="1" s="1"/>
  <c r="AD1552" i="1" a="1"/>
  <c r="AD1552" i="1" s="1"/>
  <c r="AD1553" i="1" a="1"/>
  <c r="AD1553" i="1"/>
  <c r="AD1554" i="1" a="1"/>
  <c r="AD1554" i="1" s="1"/>
  <c r="AD1555" i="1" a="1"/>
  <c r="AD1555" i="1"/>
  <c r="AD1556" i="1" a="1"/>
  <c r="AD1556" i="1"/>
  <c r="AD1557" i="1" a="1"/>
  <c r="AD1557" i="1" s="1"/>
  <c r="AD1558" i="1" a="1"/>
  <c r="AD1558" i="1"/>
  <c r="AD1559" i="1" a="1"/>
  <c r="AD1559" i="1" s="1"/>
  <c r="AD1560" i="1" a="1"/>
  <c r="AD1560" i="1" s="1"/>
  <c r="AD1561" i="1" a="1"/>
  <c r="AD1561" i="1" s="1"/>
  <c r="AD1562" i="1" a="1"/>
  <c r="AD1562" i="1"/>
  <c r="AD1563" i="1" a="1"/>
  <c r="AD1563" i="1" s="1"/>
  <c r="AD1564" i="1" a="1"/>
  <c r="AD1564" i="1"/>
  <c r="AD1565" i="1" a="1"/>
  <c r="AD1565" i="1" s="1"/>
  <c r="AD1566" i="1" a="1"/>
  <c r="AD1566" i="1" s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5" i="1" a="1"/>
  <c r="AD1575" i="1" s="1"/>
  <c r="AD1576" i="1" a="1"/>
  <c r="AD1576" i="1" s="1"/>
  <c r="AD1577" i="1" a="1"/>
  <c r="AD1577" i="1"/>
  <c r="AD1578" i="1" a="1"/>
  <c r="AD1578" i="1" s="1"/>
  <c r="AD1579" i="1" a="1"/>
  <c r="AD1579" i="1"/>
  <c r="AD1580" i="1" a="1"/>
  <c r="AD1580" i="1" s="1"/>
  <c r="AD1581" i="1" a="1"/>
  <c r="AD1581" i="1"/>
  <c r="AD1582" i="1" a="1"/>
  <c r="AD1582" i="1" s="1"/>
  <c r="AD1583" i="1" a="1"/>
  <c r="AD1583" i="1" s="1"/>
  <c r="AD1584" i="1" a="1"/>
  <c r="AD1584" i="1" s="1"/>
  <c r="AD1585" i="1" a="1"/>
  <c r="AD1585" i="1" s="1"/>
  <c r="AD1586" i="1" a="1"/>
  <c r="AD1586" i="1"/>
  <c r="AD1587" i="1" a="1"/>
  <c r="AD1587" i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 s="1"/>
  <c r="AD1593" i="1" a="1"/>
  <c r="AD1593" i="1" s="1"/>
  <c r="AD1594" i="1" a="1"/>
  <c r="AD1594" i="1" s="1"/>
  <c r="AD1595" i="1" a="1"/>
  <c r="AD1595" i="1"/>
  <c r="AD1596" i="1" a="1"/>
  <c r="AD1596" i="1" s="1"/>
  <c r="AD1597" i="1" a="1"/>
  <c r="AD1597" i="1" s="1"/>
  <c r="AD1598" i="1" a="1"/>
  <c r="AD1598" i="1" s="1"/>
  <c r="AD1599" i="1" a="1"/>
  <c r="AD1599" i="1"/>
  <c r="AD1600" i="1" a="1"/>
  <c r="AD1600" i="1"/>
  <c r="AD1601" i="1" a="1"/>
  <c r="AD1601" i="1" s="1"/>
  <c r="AD1602" i="1" a="1"/>
  <c r="AD1602" i="1" s="1"/>
  <c r="AD1603" i="1" a="1"/>
  <c r="AD1603" i="1" s="1"/>
  <c r="AD1604" i="1" a="1"/>
  <c r="AD1604" i="1"/>
  <c r="AD1605" i="1" a="1"/>
  <c r="AD1605" i="1" s="1"/>
  <c r="AD1606" i="1" a="1"/>
  <c r="AD1606" i="1" s="1"/>
  <c r="AD1607" i="1" a="1"/>
  <c r="AD1607" i="1" s="1"/>
  <c r="AD1608" i="1" a="1"/>
  <c r="AD1608" i="1"/>
  <c r="AD1609" i="1" a="1"/>
  <c r="AD1609" i="1" s="1"/>
  <c r="AD1610" i="1" a="1"/>
  <c r="AD1610" i="1"/>
  <c r="AD1611" i="1" a="1"/>
  <c r="AD1611" i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/>
  <c r="AD1623" i="1" a="1"/>
  <c r="AD1623" i="1" s="1"/>
  <c r="AD1624" i="1" a="1"/>
  <c r="AD1624" i="1" s="1"/>
  <c r="AD1625" i="1" a="1"/>
  <c r="AD1625" i="1"/>
  <c r="AD1626" i="1" a="1"/>
  <c r="AD1626" i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/>
  <c r="AD1632" i="1" a="1"/>
  <c r="AD1632" i="1"/>
  <c r="AD1633" i="1" a="1"/>
  <c r="AD1633" i="1" s="1"/>
  <c r="AD1634" i="1" a="1"/>
  <c r="AD1634" i="1"/>
  <c r="AD1635" i="1" a="1"/>
  <c r="AD1635" i="1" s="1"/>
  <c r="AD1636" i="1" a="1"/>
  <c r="AD1636" i="1" s="1"/>
  <c r="AD1637" i="1" a="1"/>
  <c r="AD1637" i="1"/>
  <c r="AD1638" i="1" a="1"/>
  <c r="AD1638" i="1"/>
  <c r="AD1639" i="1" a="1"/>
  <c r="AD1639" i="1" s="1"/>
  <c r="AD1640" i="1" a="1"/>
  <c r="AD1640" i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/>
  <c r="AD1647" i="1" a="1"/>
  <c r="AD1647" i="1" s="1"/>
  <c r="AD1648" i="1" a="1"/>
  <c r="AD1648" i="1" s="1"/>
  <c r="AD1649" i="1" a="1"/>
  <c r="AD1649" i="1"/>
  <c r="AD1650" i="1" a="1"/>
  <c r="AD1650" i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/>
  <c r="AD1656" i="1" a="1"/>
  <c r="AD1656" i="1" s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 s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 s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/>
  <c r="AD1749" i="1" a="1"/>
  <c r="AD1749" i="1" s="1"/>
  <c r="AD1750" i="1" a="1"/>
  <c r="AD1750" i="1" s="1"/>
  <c r="AD1751" i="1" a="1"/>
  <c r="AD1751" i="1" s="1"/>
  <c r="AD1752" i="1" a="1"/>
  <c r="AD1752" i="1" s="1"/>
  <c r="AD1753" i="1" a="1"/>
  <c r="AD1753" i="1" s="1"/>
  <c r="AD1754" i="1" a="1"/>
  <c r="AD1754" i="1"/>
  <c r="AD1755" i="1" a="1"/>
  <c r="AD1755" i="1" s="1"/>
  <c r="AD1756" i="1" a="1"/>
  <c r="AD1756" i="1" s="1"/>
  <c r="AD1757" i="1" a="1"/>
  <c r="AD1757" i="1" s="1"/>
  <c r="AD1758" i="1" a="1"/>
  <c r="AD1758" i="1" s="1"/>
  <c r="AD1759" i="1" a="1"/>
  <c r="AD1759" i="1" s="1"/>
  <c r="AD1760" i="1" a="1"/>
  <c r="AD1760" i="1" s="1"/>
  <c r="AD1761" i="1" a="1"/>
  <c r="AD1761" i="1" s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 s="1"/>
  <c r="AD1768" i="1" a="1"/>
  <c r="AD1768" i="1" s="1"/>
  <c r="AD1769" i="1" a="1"/>
  <c r="AD1769" i="1" s="1"/>
  <c r="AD1770" i="1" a="1"/>
  <c r="AD1770" i="1" s="1"/>
  <c r="AD1771" i="1" a="1"/>
  <c r="AD1771" i="1" s="1"/>
  <c r="AD1772" i="1" a="1"/>
  <c r="AD1772" i="1" s="1"/>
  <c r="AD1773" i="1" a="1"/>
  <c r="AD1773" i="1" s="1"/>
  <c r="AD1774" i="1" a="1"/>
  <c r="AD1774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 s="1"/>
  <c r="AD1785" i="1" a="1"/>
  <c r="AD1785" i="1" s="1"/>
  <c r="AD1786" i="1" a="1"/>
  <c r="AD1786" i="1" s="1"/>
  <c r="AD1787" i="1" a="1"/>
  <c r="AD1787" i="1" s="1"/>
  <c r="AD1788" i="1" a="1"/>
  <c r="AD1788" i="1" s="1"/>
  <c r="AD1789" i="1" a="1"/>
  <c r="AD1789" i="1" s="1"/>
  <c r="AD1790" i="1" a="1"/>
  <c r="AD1790" i="1" s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 s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 s="1"/>
  <c r="AD1809" i="1" a="1"/>
  <c r="AD1809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 s="1"/>
  <c r="AD1821" i="1" a="1"/>
  <c r="AD1821" i="1" s="1"/>
  <c r="AD1822" i="1" a="1"/>
  <c r="AD1822" i="1" s="1"/>
  <c r="AD1823" i="1" a="1"/>
  <c r="AD1823" i="1" s="1"/>
  <c r="AD1824" i="1" a="1"/>
  <c r="AD1824" i="1" s="1"/>
  <c r="AD1825" i="1" a="1"/>
  <c r="AD1825" i="1" s="1"/>
  <c r="AD1826" i="1" a="1"/>
  <c r="AD1826" i="1" s="1"/>
  <c r="AD1827" i="1" a="1"/>
  <c r="AD1827" i="1" s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 s="1"/>
  <c r="AD1840" i="1" a="1"/>
  <c r="AD1840" i="1" s="1"/>
  <c r="AD1841" i="1" a="1"/>
  <c r="AD1841" i="1" s="1"/>
  <c r="AD1842" i="1" a="1"/>
  <c r="AD1842" i="1" s="1"/>
  <c r="AD1843" i="1" a="1"/>
  <c r="AD1843" i="1" s="1"/>
  <c r="AD1844" i="1" a="1"/>
  <c r="AD1844" i="1" s="1"/>
  <c r="AD1845" i="1" a="1"/>
  <c r="AD1845" i="1" s="1"/>
  <c r="AD1846" i="1" a="1"/>
  <c r="AD1846" i="1" s="1"/>
  <c r="AD1847" i="1" a="1"/>
  <c r="AD1847" i="1" s="1"/>
  <c r="AD1848" i="1" a="1"/>
  <c r="AD1848" i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 s="1"/>
  <c r="AD1860" i="1" a="1"/>
  <c r="AD1860" i="1"/>
  <c r="AD1861" i="1" a="1"/>
  <c r="AD1861" i="1" s="1"/>
  <c r="AD1862" i="1" a="1"/>
  <c r="AD1862" i="1" s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3" i="1" a="1"/>
  <c r="AD1873" i="1" s="1"/>
  <c r="AD1874" i="1" a="1"/>
  <c r="AD1874" i="1" s="1"/>
  <c r="AD1875" i="1" a="1"/>
  <c r="AD1875" i="1" s="1"/>
  <c r="AD1876" i="1" a="1"/>
  <c r="AD1876" i="1" s="1"/>
  <c r="AD1877" i="1" a="1"/>
  <c r="AD1877" i="1" s="1"/>
  <c r="AD1878" i="1" a="1"/>
  <c r="AD1878" i="1"/>
  <c r="AD1879" i="1" a="1"/>
  <c r="AD1879" i="1" s="1"/>
  <c r="AD1880" i="1" a="1"/>
  <c r="AD1880" i="1" s="1"/>
  <c r="AD1881" i="1" a="1"/>
  <c r="AD1881" i="1" s="1"/>
  <c r="AD1882" i="1" a="1"/>
  <c r="AD1882" i="1" s="1"/>
  <c r="AD1883" i="1" a="1"/>
  <c r="AD1883" i="1" s="1"/>
  <c r="AD1884" i="1" a="1"/>
  <c r="AD1884" i="1"/>
  <c r="AD1885" i="1" a="1"/>
  <c r="AD1885" i="1" s="1"/>
  <c r="AD1886" i="1" a="1"/>
  <c r="AD1886" i="1" s="1"/>
  <c r="AD1887" i="1" a="1"/>
  <c r="AD1887" i="1" s="1"/>
  <c r="AD1888" i="1" a="1"/>
  <c r="AD1888" i="1" s="1"/>
  <c r="AD1889" i="1" a="1"/>
  <c r="AD1889" i="1" s="1"/>
  <c r="AD1890" i="1" a="1"/>
  <c r="AD1890" i="1" s="1"/>
  <c r="AD1891" i="1" a="1"/>
  <c r="AD1891" i="1" s="1"/>
  <c r="AD1892" i="1" a="1"/>
  <c r="AD1892" i="1" s="1"/>
  <c r="AD1893" i="1" a="1"/>
  <c r="AD1893" i="1" s="1"/>
  <c r="AD1894" i="1" a="1"/>
  <c r="AD1894" i="1" s="1"/>
  <c r="AD1895" i="1" a="1"/>
  <c r="AD1895" i="1" s="1"/>
  <c r="AD1896" i="1" a="1"/>
  <c r="AD1896" i="1" s="1"/>
  <c r="AD1897" i="1" a="1"/>
  <c r="AD1897" i="1" s="1"/>
  <c r="AD1898" i="1" a="1"/>
  <c r="AD1898" i="1" s="1"/>
  <c r="AD1899" i="1" a="1"/>
  <c r="AD1899" i="1" s="1"/>
  <c r="AD1900" i="1" a="1"/>
  <c r="AD1900" i="1" s="1"/>
  <c r="AD1901" i="1" a="1"/>
  <c r="AD1901" i="1" s="1"/>
  <c r="AD1902" i="1" a="1"/>
  <c r="AD1902" i="1" s="1"/>
  <c r="AD1903" i="1" a="1"/>
  <c r="AD1903" i="1" s="1"/>
  <c r="AD1904" i="1" a="1"/>
  <c r="AD1904" i="1" s="1"/>
  <c r="AD1905" i="1" a="1"/>
  <c r="AD1905" i="1" s="1"/>
  <c r="AD1906" i="1" a="1"/>
  <c r="AD1906" i="1" s="1"/>
  <c r="AD1907" i="1" a="1"/>
  <c r="AD1907" i="1" s="1"/>
  <c r="AD1908" i="1" a="1"/>
  <c r="AD1908" i="1" s="1"/>
  <c r="AD1909" i="1" a="1"/>
  <c r="AD1909" i="1" s="1"/>
  <c r="AD1910" i="1" a="1"/>
  <c r="AD1910" i="1" s="1"/>
  <c r="AD1911" i="1" a="1"/>
  <c r="AD1911" i="1" s="1"/>
  <c r="AD1912" i="1" a="1"/>
  <c r="AD1912" i="1" s="1"/>
  <c r="AD1913" i="1" a="1"/>
  <c r="AD1913" i="1" s="1"/>
  <c r="AD1914" i="1" a="1"/>
  <c r="AD1914" i="1" s="1"/>
  <c r="AD1915" i="1" a="1"/>
  <c r="AD1915" i="1" s="1"/>
  <c r="AD1916" i="1" a="1"/>
  <c r="AD1916" i="1" s="1"/>
  <c r="AD1917" i="1" a="1"/>
  <c r="AD1917" i="1" s="1"/>
  <c r="AD1918" i="1" a="1"/>
  <c r="AD1918" i="1" s="1"/>
  <c r="AD1919" i="1" a="1"/>
  <c r="AD1919" i="1" s="1"/>
  <c r="AD1920" i="1" a="1"/>
  <c r="AD1920" i="1"/>
  <c r="AD1921" i="1" a="1"/>
  <c r="AD1921" i="1" s="1"/>
  <c r="AD1922" i="1" a="1"/>
  <c r="AD1922" i="1" s="1"/>
  <c r="AD1923" i="1" a="1"/>
  <c r="AD1923" i="1" s="1"/>
  <c r="AD1924" i="1" a="1"/>
  <c r="AD1924" i="1" s="1"/>
  <c r="AD1925" i="1" a="1"/>
  <c r="AD1925" i="1" s="1"/>
  <c r="AD1926" i="1" a="1"/>
  <c r="AD1926" i="1" s="1"/>
  <c r="AD1927" i="1" a="1"/>
  <c r="AD1927" i="1" s="1"/>
  <c r="AD1928" i="1" a="1"/>
  <c r="AD1928" i="1" s="1"/>
  <c r="AD1929" i="1" a="1"/>
  <c r="AD1929" i="1" s="1"/>
  <c r="AD1930" i="1" a="1"/>
  <c r="AD1930" i="1" s="1"/>
  <c r="AD1931" i="1" a="1"/>
  <c r="AD1931" i="1" s="1"/>
  <c r="AD1932" i="1" a="1"/>
  <c r="AD1932" i="1"/>
  <c r="AD1933" i="1" a="1"/>
  <c r="AD1933" i="1" s="1"/>
  <c r="AD1934" i="1" a="1"/>
  <c r="AD1934" i="1" s="1"/>
  <c r="AD1935" i="1" a="1"/>
  <c r="AD1935" i="1" s="1"/>
  <c r="AD1936" i="1" a="1"/>
  <c r="AD1936" i="1" s="1"/>
  <c r="AD1937" i="1" a="1"/>
  <c r="AD1937" i="1" s="1"/>
  <c r="AD1938" i="1" a="1"/>
  <c r="AD1938" i="1" s="1"/>
  <c r="AD1939" i="1" a="1"/>
  <c r="AD1939" i="1" s="1"/>
  <c r="AD1940" i="1" a="1"/>
  <c r="AD1940" i="1" s="1"/>
  <c r="AD1941" i="1" a="1"/>
  <c r="AD1941" i="1" s="1"/>
  <c r="AD1942" i="1" a="1"/>
  <c r="AD1942" i="1" s="1"/>
  <c r="AD1943" i="1" a="1"/>
  <c r="AD1943" i="1" s="1"/>
  <c r="AD1944" i="1" a="1"/>
  <c r="AD1944" i="1"/>
  <c r="AD1945" i="1" a="1"/>
  <c r="AD1945" i="1" s="1"/>
  <c r="AD1946" i="1" a="1"/>
  <c r="AD1946" i="1" s="1"/>
  <c r="AD1947" i="1" a="1"/>
  <c r="AD1947" i="1" s="1"/>
  <c r="AD1948" i="1" a="1"/>
  <c r="AD1948" i="1" s="1"/>
  <c r="AD1949" i="1" a="1"/>
  <c r="AD1949" i="1" s="1"/>
  <c r="AD1950" i="1" a="1"/>
  <c r="AD1950" i="1"/>
  <c r="AD1951" i="1" a="1"/>
  <c r="AD1951" i="1" s="1"/>
  <c r="AD1952" i="1" a="1"/>
  <c r="AD1952" i="1" s="1"/>
  <c r="AD1953" i="1" a="1"/>
  <c r="AD1953" i="1" s="1"/>
  <c r="AD1954" i="1" a="1"/>
  <c r="AD1954" i="1" s="1"/>
  <c r="AD1955" i="1" a="1"/>
  <c r="AD1955" i="1" s="1"/>
  <c r="AD1956" i="1" a="1"/>
  <c r="AD1956" i="1" s="1"/>
  <c r="AD1957" i="1" a="1"/>
  <c r="AD1957" i="1" s="1"/>
  <c r="AD1958" i="1" a="1"/>
  <c r="AD1958" i="1" s="1"/>
  <c r="AD1959" i="1" a="1"/>
  <c r="AD1959" i="1" s="1"/>
  <c r="AD1960" i="1" a="1"/>
  <c r="AD1960" i="1" s="1"/>
  <c r="AD1961" i="1" a="1"/>
  <c r="AD1961" i="1" s="1"/>
  <c r="AD1962" i="1" a="1"/>
  <c r="AD1962" i="1" s="1"/>
  <c r="AD1963" i="1" a="1"/>
  <c r="AD1963" i="1" s="1"/>
  <c r="AD1964" i="1" a="1"/>
  <c r="AD1964" i="1" s="1"/>
  <c r="AD1965" i="1" a="1"/>
  <c r="AD1965" i="1" s="1"/>
  <c r="AD1966" i="1" a="1"/>
  <c r="AD1966" i="1" s="1"/>
  <c r="AD1967" i="1" a="1"/>
  <c r="AD1967" i="1" s="1"/>
  <c r="AD1968" i="1" a="1"/>
  <c r="AD1968" i="1" s="1"/>
  <c r="AD1969" i="1" a="1"/>
  <c r="AD1969" i="1" s="1"/>
  <c r="AD1970" i="1" a="1"/>
  <c r="AD1970" i="1" s="1"/>
  <c r="AD1971" i="1" a="1"/>
  <c r="AD1971" i="1" s="1"/>
  <c r="AD1972" i="1" a="1"/>
  <c r="AD1972" i="1" s="1"/>
  <c r="AD1973" i="1" a="1"/>
  <c r="AD1973" i="1" s="1"/>
  <c r="AD1974" i="1" a="1"/>
  <c r="AD1974" i="1" s="1"/>
  <c r="AD1975" i="1" a="1"/>
  <c r="AD1975" i="1" s="1"/>
  <c r="AD1976" i="1" a="1"/>
  <c r="AD1976" i="1" s="1"/>
  <c r="AD1977" i="1" a="1"/>
  <c r="AD1977" i="1" s="1"/>
  <c r="AD1978" i="1" a="1"/>
  <c r="AD1978" i="1" s="1"/>
  <c r="AD1979" i="1" a="1"/>
  <c r="AD1979" i="1" s="1"/>
  <c r="AD1980" i="1" a="1"/>
  <c r="AD1980" i="1" s="1"/>
  <c r="AD1981" i="1" a="1"/>
  <c r="AD1981" i="1" s="1"/>
  <c r="AD1982" i="1" a="1"/>
  <c r="AD1982" i="1" s="1"/>
  <c r="AD1983" i="1" a="1"/>
  <c r="AD1983" i="1" s="1"/>
  <c r="AD1984" i="1" a="1"/>
  <c r="AD1984" i="1" s="1"/>
  <c r="AD1985" i="1" a="1"/>
  <c r="AD1985" i="1" s="1"/>
  <c r="AD1986" i="1" a="1"/>
  <c r="AD1986" i="1" s="1"/>
  <c r="AD1987" i="1" a="1"/>
  <c r="AD1987" i="1" s="1"/>
  <c r="AD1988" i="1" a="1"/>
  <c r="AD1988" i="1" s="1"/>
  <c r="AD1989" i="1" a="1"/>
  <c r="AD1989" i="1" s="1"/>
  <c r="AD1990" i="1" a="1"/>
  <c r="AD1990" i="1" s="1"/>
  <c r="AD1991" i="1" a="1"/>
  <c r="AD1991" i="1" s="1"/>
  <c r="AD1992" i="1" a="1"/>
  <c r="AD1992" i="1"/>
  <c r="AD1993" i="1" a="1"/>
  <c r="AD1993" i="1" s="1"/>
  <c r="AD1994" i="1" a="1"/>
  <c r="AD1994" i="1" s="1"/>
  <c r="AD1995" i="1" a="1"/>
  <c r="AD1995" i="1" s="1"/>
  <c r="AD1996" i="1" a="1"/>
  <c r="AD1996" i="1" s="1"/>
  <c r="AD1997" i="1" a="1"/>
  <c r="AD1997" i="1" s="1"/>
  <c r="AD1998" i="1" a="1"/>
  <c r="AD1998" i="1" s="1"/>
  <c r="AD1999" i="1" a="1"/>
  <c r="AD1999" i="1" s="1"/>
  <c r="AD2000" i="1" a="1"/>
  <c r="AD2000" i="1" s="1"/>
  <c r="AD2001" i="1" a="1"/>
  <c r="AD2001" i="1" s="1"/>
  <c r="AD2002" i="1" a="1"/>
  <c r="AD2002" i="1" s="1"/>
  <c r="AD2003" i="1" a="1"/>
  <c r="AD2003" i="1" s="1"/>
  <c r="AD2004" i="1" a="1"/>
  <c r="AD2004" i="1" s="1"/>
  <c r="AD2005" i="1" a="1"/>
  <c r="AD2005" i="1" s="1"/>
  <c r="AD2006" i="1" a="1"/>
  <c r="AD2006" i="1" s="1"/>
  <c r="AD2007" i="1" a="1"/>
  <c r="AD2007" i="1" s="1"/>
  <c r="AD2008" i="1" a="1"/>
  <c r="AD2008" i="1" s="1"/>
  <c r="AD2009" i="1" a="1"/>
  <c r="AD2009" i="1" s="1"/>
  <c r="AD2010" i="1" a="1"/>
  <c r="AD2010" i="1"/>
  <c r="AD2011" i="1" a="1"/>
  <c r="AD2011" i="1" s="1"/>
  <c r="AD2012" i="1" a="1"/>
  <c r="AD2012" i="1" s="1"/>
  <c r="AD2013" i="1" a="1"/>
  <c r="AD2013" i="1" s="1"/>
  <c r="AD2014" i="1" a="1"/>
  <c r="AD2014" i="1" s="1"/>
  <c r="AD2015" i="1" a="1"/>
  <c r="AD2015" i="1" s="1"/>
  <c r="AD2016" i="1" a="1"/>
  <c r="AD2016" i="1"/>
  <c r="AD2017" i="1" a="1"/>
  <c r="AD2017" i="1" s="1"/>
  <c r="AD2018" i="1" a="1"/>
  <c r="AD2018" i="1" s="1"/>
  <c r="AD2019" i="1" a="1"/>
  <c r="AD2019" i="1" s="1"/>
  <c r="AD2020" i="1" a="1"/>
  <c r="AD2020" i="1" s="1"/>
  <c r="AD2021" i="1" a="1"/>
  <c r="AD2021" i="1" s="1"/>
  <c r="AD2022" i="1" a="1"/>
  <c r="AD2022" i="1" s="1"/>
  <c r="AD2023" i="1" a="1"/>
  <c r="AD2023" i="1" s="1"/>
  <c r="AD2024" i="1" a="1"/>
  <c r="AD2024" i="1" s="1"/>
  <c r="AD2025" i="1" a="1"/>
  <c r="AD2025" i="1" s="1"/>
  <c r="AD2026" i="1" a="1"/>
  <c r="AD2026" i="1" s="1"/>
  <c r="AD2027" i="1" a="1"/>
  <c r="AD2027" i="1" s="1"/>
  <c r="AD2028" i="1" a="1"/>
  <c r="AD2028" i="1"/>
  <c r="AD2029" i="1" a="1"/>
  <c r="AD2029" i="1" s="1"/>
  <c r="AD2030" i="1" a="1"/>
  <c r="AD2030" i="1" s="1"/>
  <c r="AD2031" i="1" a="1"/>
  <c r="AD2031" i="1" s="1"/>
  <c r="AD2032" i="1" a="1"/>
  <c r="AD2032" i="1" s="1"/>
  <c r="AD2033" i="1" a="1"/>
  <c r="AD2033" i="1" s="1"/>
  <c r="AD2034" i="1" a="1"/>
  <c r="AD2034" i="1" s="1"/>
  <c r="AD2035" i="1" a="1"/>
  <c r="AD2035" i="1" s="1"/>
  <c r="AD2036" i="1" a="1"/>
  <c r="AD2036" i="1" s="1"/>
  <c r="AD2037" i="1" a="1"/>
  <c r="AD2037" i="1" s="1"/>
  <c r="AD2038" i="1" a="1"/>
  <c r="AD2038" i="1" s="1"/>
  <c r="AD2039" i="1" a="1"/>
  <c r="AD2039" i="1" s="1"/>
  <c r="AD2040" i="1" a="1"/>
  <c r="AD2040" i="1"/>
  <c r="AD2041" i="1" a="1"/>
  <c r="AD2041" i="1" s="1"/>
  <c r="AD2042" i="1" a="1"/>
  <c r="AD2042" i="1" s="1"/>
  <c r="AD2043" i="1" a="1"/>
  <c r="AD2043" i="1" s="1"/>
  <c r="AD2044" i="1" a="1"/>
  <c r="AD2044" i="1" s="1"/>
  <c r="AD2045" i="1" a="1"/>
  <c r="AD2045" i="1" s="1"/>
  <c r="AD2046" i="1" a="1"/>
  <c r="AD2046" i="1" s="1"/>
  <c r="AD2047" i="1" a="1"/>
  <c r="AD2047" i="1" s="1"/>
  <c r="AD2048" i="1" a="1"/>
  <c r="AD2048" i="1" s="1"/>
  <c r="AD2049" i="1" a="1"/>
  <c r="AD2049" i="1" s="1"/>
  <c r="AD2050" i="1" a="1"/>
  <c r="AD2050" i="1" s="1"/>
  <c r="AD2051" i="1" a="1"/>
  <c r="AD2051" i="1" s="1"/>
  <c r="AD2052" i="1" a="1"/>
  <c r="AD2052" i="1"/>
  <c r="AD2053" i="1" a="1"/>
  <c r="AD2053" i="1" s="1"/>
  <c r="AD2054" i="1" a="1"/>
  <c r="AD2054" i="1" s="1"/>
  <c r="AD2055" i="1" a="1"/>
  <c r="AD2055" i="1" s="1"/>
  <c r="AD2056" i="1" a="1"/>
  <c r="AD2056" i="1" s="1"/>
  <c r="AD2057" i="1" a="1"/>
  <c r="AD2057" i="1" s="1"/>
  <c r="AD2058" i="1" a="1"/>
  <c r="AD2058" i="1" s="1"/>
  <c r="AD2059" i="1" a="1"/>
  <c r="AD2059" i="1" s="1"/>
  <c r="AD2060" i="1" a="1"/>
  <c r="AD2060" i="1" s="1"/>
  <c r="AD2061" i="1" a="1"/>
  <c r="AD2061" i="1" s="1"/>
  <c r="AD2062" i="1" a="1"/>
  <c r="AD2062" i="1" s="1"/>
  <c r="AD2063" i="1" a="1"/>
  <c r="AD2063" i="1" s="1"/>
  <c r="AD2064" i="1" a="1"/>
  <c r="AD2064" i="1"/>
  <c r="AD2065" i="1" a="1"/>
  <c r="AD2065" i="1" s="1"/>
  <c r="AD2066" i="1" a="1"/>
  <c r="AD2066" i="1" s="1"/>
  <c r="AD2067" i="1" a="1"/>
  <c r="AD2067" i="1" s="1"/>
  <c r="AD2068" i="1" a="1"/>
  <c r="AD2068" i="1" s="1"/>
  <c r="AD2069" i="1" a="1"/>
  <c r="AD2069" i="1" s="1"/>
  <c r="AD2070" i="1" a="1"/>
  <c r="AD2070" i="1" s="1"/>
  <c r="AD2071" i="1" a="1"/>
  <c r="AD2071" i="1" s="1"/>
  <c r="AD2072" i="1" a="1"/>
  <c r="AD2072" i="1" s="1"/>
  <c r="AD2073" i="1" a="1"/>
  <c r="AD2073" i="1" s="1"/>
  <c r="AD2074" i="1" a="1"/>
  <c r="AD2074" i="1" s="1"/>
  <c r="AD2075" i="1" a="1"/>
  <c r="AD2075" i="1" s="1"/>
  <c r="AD2076" i="1" a="1"/>
  <c r="AD2076" i="1" s="1"/>
  <c r="AD2077" i="1" a="1"/>
  <c r="AD2077" i="1" s="1"/>
  <c r="AD2078" i="1" a="1"/>
  <c r="AD2078" i="1" s="1"/>
  <c r="AD2079" i="1" a="1"/>
  <c r="AD2079" i="1" s="1"/>
  <c r="AD2080" i="1" a="1"/>
  <c r="AD2080" i="1" s="1"/>
  <c r="AD2081" i="1" a="1"/>
  <c r="AD2081" i="1" s="1"/>
  <c r="AD2082" i="1" a="1"/>
  <c r="AD2082" i="1" s="1"/>
  <c r="AD2083" i="1" a="1"/>
  <c r="AD2083" i="1" s="1"/>
  <c r="AD2084" i="1" a="1"/>
  <c r="AD2084" i="1" s="1"/>
  <c r="AD2085" i="1" a="1"/>
  <c r="AD2085" i="1" s="1"/>
  <c r="AD2086" i="1" a="1"/>
  <c r="AD2086" i="1" s="1"/>
  <c r="AD2087" i="1" a="1"/>
  <c r="AD2087" i="1" s="1"/>
  <c r="AD2088" i="1" a="1"/>
  <c r="AD2088" i="1"/>
  <c r="AD2089" i="1" a="1"/>
  <c r="AD2089" i="1" s="1"/>
  <c r="AD2090" i="1" a="1"/>
  <c r="AD2090" i="1" s="1"/>
  <c r="AD2091" i="1" a="1"/>
  <c r="AD2091" i="1" s="1"/>
  <c r="AD2092" i="1" a="1"/>
  <c r="AD2092" i="1" s="1"/>
  <c r="AD2093" i="1" a="1"/>
  <c r="AD2093" i="1" s="1"/>
  <c r="AD2094" i="1" a="1"/>
  <c r="AD2094" i="1"/>
  <c r="AD2095" i="1" a="1"/>
  <c r="AD2095" i="1" s="1"/>
  <c r="AD2096" i="1" a="1"/>
  <c r="AD2096" i="1" s="1"/>
  <c r="AD2097" i="1" a="1"/>
  <c r="AD2097" i="1" s="1"/>
  <c r="AD2098" i="1" a="1"/>
  <c r="AD2098" i="1" s="1"/>
  <c r="AD2099" i="1" a="1"/>
  <c r="AD2099" i="1" s="1"/>
  <c r="AD2100" i="1" a="1"/>
  <c r="AD2100" i="1" s="1"/>
  <c r="AD2101" i="1" a="1"/>
  <c r="AD2101" i="1" s="1"/>
  <c r="AD2102" i="1" a="1"/>
  <c r="AD2102" i="1" s="1"/>
  <c r="AD2103" i="1" a="1"/>
  <c r="AD2103" i="1" s="1"/>
  <c r="AD2104" i="1" a="1"/>
  <c r="AD2104" i="1" s="1"/>
  <c r="AD2105" i="1" a="1"/>
  <c r="AD2105" i="1" s="1"/>
  <c r="AD2106" i="1" a="1"/>
  <c r="AD2106" i="1" s="1"/>
  <c r="AD2107" i="1" a="1"/>
  <c r="AD2107" i="1" s="1"/>
  <c r="AD2108" i="1" a="1"/>
  <c r="AD2108" i="1" s="1"/>
  <c r="AD2109" i="1" a="1"/>
  <c r="AD2109" i="1" s="1"/>
  <c r="AD2110" i="1" a="1"/>
  <c r="AD2110" i="1" s="1"/>
  <c r="AD2111" i="1" a="1"/>
  <c r="AD2111" i="1" s="1"/>
  <c r="AD2112" i="1" a="1"/>
  <c r="AD2112" i="1"/>
  <c r="AD2113" i="1" a="1"/>
  <c r="AD2113" i="1" s="1"/>
  <c r="AD2114" i="1" a="1"/>
  <c r="AD2114" i="1" s="1"/>
  <c r="AD2115" i="1" a="1"/>
  <c r="AD2115" i="1" s="1"/>
  <c r="AD2116" i="1" a="1"/>
  <c r="AD2116" i="1" s="1"/>
  <c r="AD2117" i="1" a="1"/>
  <c r="AD2117" i="1" s="1"/>
  <c r="AD2118" i="1" a="1"/>
  <c r="AD2118" i="1" s="1"/>
  <c r="AD2119" i="1" a="1"/>
  <c r="AD2119" i="1" s="1"/>
  <c r="AD2120" i="1" a="1"/>
  <c r="AD2120" i="1" s="1"/>
  <c r="AD2121" i="1" a="1"/>
  <c r="AD2121" i="1" s="1"/>
  <c r="AD2122" i="1" a="1"/>
  <c r="AD2122" i="1" s="1"/>
  <c r="AD2123" i="1" a="1"/>
  <c r="AD2123" i="1" s="1"/>
  <c r="AD2124" i="1" a="1"/>
  <c r="AD2124" i="1"/>
  <c r="AD2125" i="1" a="1"/>
  <c r="AD2125" i="1" s="1"/>
  <c r="AD2126" i="1" a="1"/>
  <c r="AD2126" i="1" s="1"/>
  <c r="AD2127" i="1" a="1"/>
  <c r="AD2127" i="1" s="1"/>
  <c r="AD2128" i="1" a="1"/>
  <c r="AD2128" i="1" s="1"/>
  <c r="AD2129" i="1" a="1"/>
  <c r="AD2129" i="1" s="1"/>
  <c r="AD2130" i="1" a="1"/>
  <c r="AD2130" i="1" s="1"/>
  <c r="AD2131" i="1" a="1"/>
  <c r="AD2131" i="1" s="1"/>
  <c r="AD2132" i="1" a="1"/>
  <c r="AD2132" i="1" s="1"/>
  <c r="AD2133" i="1" a="1"/>
  <c r="AD2133" i="1" s="1"/>
  <c r="AD2134" i="1" a="1"/>
  <c r="AD2134" i="1" s="1"/>
  <c r="AD2135" i="1" a="1"/>
  <c r="AD2135" i="1" s="1"/>
  <c r="AD2136" i="1" a="1"/>
  <c r="AD2136" i="1" s="1"/>
  <c r="AD2137" i="1" a="1"/>
  <c r="AD2137" i="1" s="1"/>
  <c r="AD2138" i="1" a="1"/>
  <c r="AD2138" i="1" s="1"/>
  <c r="AD2139" i="1" a="1"/>
  <c r="AD2139" i="1" s="1"/>
  <c r="AD2140" i="1" a="1"/>
  <c r="AD2140" i="1" s="1"/>
  <c r="AD2141" i="1" a="1"/>
  <c r="AD2141" i="1" s="1"/>
  <c r="AD2142" i="1" a="1"/>
  <c r="AD2142" i="1" s="1"/>
  <c r="AD2143" i="1" a="1"/>
  <c r="AD2143" i="1" s="1"/>
  <c r="AD2144" i="1" a="1"/>
  <c r="AD2144" i="1" s="1"/>
  <c r="AD2145" i="1" a="1"/>
  <c r="AD2145" i="1" s="1"/>
  <c r="AD2146" i="1" a="1"/>
  <c r="AD2146" i="1" s="1"/>
  <c r="AD2147" i="1" a="1"/>
  <c r="AD2147" i="1" s="1"/>
  <c r="AD2148" i="1" a="1"/>
  <c r="AD2148" i="1" s="1"/>
  <c r="AD2149" i="1" a="1"/>
  <c r="AD2149" i="1" s="1"/>
  <c r="AD2150" i="1" a="1"/>
  <c r="AD2150" i="1" s="1"/>
  <c r="AD2151" i="1" a="1"/>
  <c r="AD2151" i="1" s="1"/>
  <c r="AD2152" i="1" a="1"/>
  <c r="AD2152" i="1" s="1"/>
  <c r="AD2153" i="1" a="1"/>
  <c r="AD2153" i="1" s="1"/>
  <c r="AD2154" i="1" a="1"/>
  <c r="AD2154" i="1"/>
  <c r="AD2155" i="1" a="1"/>
  <c r="AD2155" i="1" s="1"/>
  <c r="AD2156" i="1" a="1"/>
  <c r="AD2156" i="1" s="1"/>
  <c r="AD2157" i="1" a="1"/>
  <c r="AD2157" i="1" s="1"/>
  <c r="AD2158" i="1" a="1"/>
  <c r="AD2158" i="1" s="1"/>
  <c r="AD2159" i="1" a="1"/>
  <c r="AD2159" i="1" s="1"/>
  <c r="AD2160" i="1" a="1"/>
  <c r="AD2160" i="1" s="1"/>
  <c r="AD2161" i="1" a="1"/>
  <c r="AD2161" i="1" s="1"/>
  <c r="AD2162" i="1" a="1"/>
  <c r="AD2162" i="1" s="1"/>
  <c r="AD2163" i="1" a="1"/>
  <c r="AD2163" i="1" s="1"/>
  <c r="AD2164" i="1" a="1"/>
  <c r="AD2164" i="1" s="1"/>
  <c r="AD2165" i="1" a="1"/>
  <c r="AD2165" i="1" s="1"/>
  <c r="AD2166" i="1" a="1"/>
  <c r="AD2166" i="1"/>
  <c r="AD2167" i="1" a="1"/>
  <c r="AD2167" i="1" s="1"/>
  <c r="AD2168" i="1" a="1"/>
  <c r="AD2168" i="1" s="1"/>
  <c r="AD2169" i="1" a="1"/>
  <c r="AD2169" i="1" s="1"/>
  <c r="AD2170" i="1" a="1"/>
  <c r="AD2170" i="1" s="1"/>
  <c r="AD2171" i="1" a="1"/>
  <c r="AD2171" i="1" s="1"/>
  <c r="AD2172" i="1" a="1"/>
  <c r="AD2172" i="1" s="1"/>
  <c r="AD2173" i="1" a="1"/>
  <c r="AD2173" i="1" s="1"/>
  <c r="AD2174" i="1" a="1"/>
  <c r="AD2174" i="1" s="1"/>
  <c r="AD2175" i="1" a="1"/>
  <c r="AD2175" i="1" s="1"/>
  <c r="AD2176" i="1" a="1"/>
  <c r="AD2176" i="1" s="1"/>
  <c r="AD2177" i="1" a="1"/>
  <c r="AD2177" i="1" s="1"/>
  <c r="AD2178" i="1" a="1"/>
  <c r="AD2178" i="1" s="1"/>
  <c r="AD2179" i="1" a="1"/>
  <c r="AD2179" i="1" s="1"/>
  <c r="AD2180" i="1" a="1"/>
  <c r="AD2180" i="1" s="1"/>
  <c r="AD2181" i="1" a="1"/>
  <c r="AD2181" i="1" s="1"/>
  <c r="AD2182" i="1" a="1"/>
  <c r="AD2182" i="1" s="1"/>
  <c r="AD2183" i="1" a="1"/>
  <c r="AD2183" i="1" s="1"/>
  <c r="AD2184" i="1" a="1"/>
  <c r="AD2184" i="1" s="1"/>
  <c r="AD2185" i="1" a="1"/>
  <c r="AD2185" i="1" s="1"/>
  <c r="AD2186" i="1" a="1"/>
  <c r="AD2186" i="1" s="1"/>
  <c r="AD2187" i="1" a="1"/>
  <c r="AD2187" i="1" s="1"/>
  <c r="AD2188" i="1" a="1"/>
  <c r="AD2188" i="1" s="1"/>
  <c r="AD2189" i="1" a="1"/>
  <c r="AD2189" i="1" s="1"/>
  <c r="AD2190" i="1" a="1"/>
  <c r="AD2190" i="1" s="1"/>
  <c r="AD2191" i="1" a="1"/>
  <c r="AD2191" i="1" s="1"/>
  <c r="AD2192" i="1" a="1"/>
  <c r="AD2192" i="1" s="1"/>
  <c r="AD2193" i="1" a="1"/>
  <c r="AD2193" i="1" s="1"/>
  <c r="AD2194" i="1" a="1"/>
  <c r="AD2194" i="1" s="1"/>
  <c r="AD2195" i="1" a="1"/>
  <c r="AD2195" i="1" s="1"/>
  <c r="AD2196" i="1" a="1"/>
  <c r="AD2196" i="1"/>
  <c r="AD2197" i="1" a="1"/>
  <c r="AD2197" i="1" s="1"/>
  <c r="AD2198" i="1" a="1"/>
  <c r="AD2198" i="1" s="1"/>
  <c r="AD2199" i="1" a="1"/>
  <c r="AD2199" i="1" s="1"/>
  <c r="AD2200" i="1" a="1"/>
  <c r="AD2200" i="1" s="1"/>
  <c r="AD2201" i="1" a="1"/>
  <c r="AD2201" i="1" s="1"/>
  <c r="AD2202" i="1" a="1"/>
  <c r="AD2202" i="1" s="1"/>
  <c r="AD2203" i="1" a="1"/>
  <c r="AD2203" i="1" s="1"/>
  <c r="AD2204" i="1" a="1"/>
  <c r="AD2204" i="1" s="1"/>
  <c r="AD2205" i="1" a="1"/>
  <c r="AD2205" i="1" s="1"/>
  <c r="AD2206" i="1" a="1"/>
  <c r="AD2206" i="1" s="1"/>
  <c r="AD2207" i="1" a="1"/>
  <c r="AD2207" i="1" s="1"/>
  <c r="AD2208" i="1" a="1"/>
  <c r="AD2208" i="1"/>
  <c r="AD2209" i="1" a="1"/>
  <c r="AD2209" i="1" s="1"/>
  <c r="AD2210" i="1" a="1"/>
  <c r="AD2210" i="1" s="1"/>
  <c r="AD2211" i="1" a="1"/>
  <c r="AD2211" i="1" s="1"/>
  <c r="AD2212" i="1" a="1"/>
  <c r="AD2212" i="1" s="1"/>
  <c r="AD2213" i="1" a="1"/>
  <c r="AD2213" i="1" s="1"/>
  <c r="AD2214" i="1" a="1"/>
  <c r="AD2214" i="1" s="1"/>
  <c r="AD2215" i="1" a="1"/>
  <c r="AD2215" i="1" s="1"/>
  <c r="AD2216" i="1" a="1"/>
  <c r="AD2216" i="1" s="1"/>
  <c r="AD2217" i="1" a="1"/>
  <c r="AD2217" i="1" s="1"/>
  <c r="AD2218" i="1" a="1"/>
  <c r="AD2218" i="1" s="1"/>
  <c r="AD2219" i="1" a="1"/>
  <c r="AD2219" i="1" s="1"/>
  <c r="AD2220" i="1" a="1"/>
  <c r="AD2220" i="1" s="1"/>
  <c r="AD2221" i="1" a="1"/>
  <c r="AD2221" i="1" s="1"/>
  <c r="AD2222" i="1" a="1"/>
  <c r="AD2222" i="1" s="1"/>
  <c r="AD2223" i="1" a="1"/>
  <c r="AD2223" i="1" s="1"/>
  <c r="AD2224" i="1" a="1"/>
  <c r="AD2224" i="1" s="1"/>
  <c r="AD2225" i="1" a="1"/>
  <c r="AD2225" i="1" s="1"/>
  <c r="AD2226" i="1" a="1"/>
  <c r="AD2226" i="1"/>
  <c r="AD2227" i="1" a="1"/>
  <c r="AD2227" i="1" s="1"/>
  <c r="AD2228" i="1" a="1"/>
  <c r="AD2228" i="1" s="1"/>
  <c r="AD2229" i="1" a="1"/>
  <c r="AD2229" i="1" s="1"/>
  <c r="AD2230" i="1" a="1"/>
  <c r="AD2230" i="1" s="1"/>
  <c r="AD2231" i="1" a="1"/>
  <c r="AD2231" i="1" s="1"/>
  <c r="AD2232" i="1" a="1"/>
  <c r="AD2232" i="1"/>
  <c r="AD2233" i="1" a="1"/>
  <c r="AD2233" i="1" s="1"/>
  <c r="AD2234" i="1" a="1"/>
  <c r="AD2234" i="1" s="1"/>
  <c r="AD2235" i="1" a="1"/>
  <c r="AD2235" i="1" s="1"/>
  <c r="AD2236" i="1" a="1"/>
  <c r="AD2236" i="1" s="1"/>
  <c r="AD2237" i="1" a="1"/>
  <c r="AD2237" i="1" s="1"/>
  <c r="AD2238" i="1" a="1"/>
  <c r="AD2238" i="1" s="1"/>
  <c r="AD2239" i="1" a="1"/>
  <c r="AD2239" i="1" s="1"/>
  <c r="AD2240" i="1" a="1"/>
  <c r="AD2240" i="1" s="1"/>
  <c r="AD2241" i="1" a="1"/>
  <c r="AD2241" i="1" s="1"/>
  <c r="AD2242" i="1" a="1"/>
  <c r="AD2242" i="1" s="1"/>
  <c r="AD2243" i="1" a="1"/>
  <c r="AD2243" i="1" s="1"/>
  <c r="AD2244" i="1" a="1"/>
  <c r="AD2244" i="1"/>
  <c r="AD2245" i="1" a="1"/>
  <c r="AD2245" i="1" s="1"/>
  <c r="AD2246" i="1" a="1"/>
  <c r="AD2246" i="1" s="1"/>
  <c r="AD2247" i="1" a="1"/>
  <c r="AD2247" i="1" s="1"/>
  <c r="AD2248" i="1" a="1"/>
  <c r="AD2248" i="1" s="1"/>
  <c r="AD2249" i="1" a="1"/>
  <c r="AD2249" i="1" s="1"/>
  <c r="AD2250" i="1" a="1"/>
  <c r="AD2250" i="1" s="1"/>
  <c r="AD2251" i="1" a="1"/>
  <c r="AD2251" i="1" s="1"/>
  <c r="AD2252" i="1" a="1"/>
  <c r="AD2252" i="1" s="1"/>
  <c r="AD2253" i="1" a="1"/>
  <c r="AD2253" i="1" s="1"/>
  <c r="AD2254" i="1" a="1"/>
  <c r="AD2254" i="1" s="1"/>
  <c r="AD2255" i="1" a="1"/>
  <c r="AD2255" i="1" s="1"/>
  <c r="AD2256" i="1" a="1"/>
  <c r="AD2256" i="1"/>
  <c r="AD2257" i="1" a="1"/>
  <c r="AD2257" i="1" s="1"/>
  <c r="AD2258" i="1" a="1"/>
  <c r="AD2258" i="1" s="1"/>
  <c r="AD2259" i="1" a="1"/>
  <c r="AD2259" i="1" s="1"/>
  <c r="AD2260" i="1" a="1"/>
  <c r="AD2260" i="1" s="1"/>
  <c r="AD2261" i="1" a="1"/>
  <c r="AD2261" i="1" s="1"/>
  <c r="AD2262" i="1" a="1"/>
  <c r="AD2262" i="1" s="1"/>
  <c r="AD2263" i="1" a="1"/>
  <c r="AD2263" i="1" s="1"/>
  <c r="AD2264" i="1" a="1"/>
  <c r="AD2264" i="1" s="1"/>
  <c r="AD2265" i="1" a="1"/>
  <c r="AD2265" i="1" s="1"/>
  <c r="AD2266" i="1" a="1"/>
  <c r="AD2266" i="1" s="1"/>
  <c r="AD2267" i="1" a="1"/>
  <c r="AD2267" i="1" s="1"/>
  <c r="AD2268" i="1" a="1"/>
  <c r="AD2268" i="1" s="1"/>
  <c r="AD2269" i="1" a="1"/>
  <c r="AD2269" i="1" s="1"/>
  <c r="AD2270" i="1" a="1"/>
  <c r="AD2270" i="1" s="1"/>
  <c r="AD2271" i="1" a="1"/>
  <c r="AD2271" i="1" s="1"/>
  <c r="AD2272" i="1" a="1"/>
  <c r="AD2272" i="1" s="1"/>
  <c r="AD2273" i="1" a="1"/>
  <c r="AD2273" i="1" s="1"/>
  <c r="AD2274" i="1" a="1"/>
  <c r="AD2274" i="1" s="1"/>
  <c r="AD2275" i="1" a="1"/>
  <c r="AD2275" i="1" s="1"/>
  <c r="AD2276" i="1" a="1"/>
  <c r="AD2276" i="1" s="1"/>
  <c r="AD2277" i="1" a="1"/>
  <c r="AD2277" i="1" s="1"/>
  <c r="AD2278" i="1" a="1"/>
  <c r="AD2278" i="1" s="1"/>
  <c r="AD2279" i="1" a="1"/>
  <c r="AD2279" i="1" s="1"/>
  <c r="AD2280" i="1" a="1"/>
  <c r="AD2280" i="1" s="1"/>
  <c r="AD2281" i="1" a="1"/>
  <c r="AD2281" i="1" s="1"/>
  <c r="AD2282" i="1" a="1"/>
  <c r="AD2282" i="1" s="1"/>
  <c r="AD2283" i="1" a="1"/>
  <c r="AD2283" i="1" s="1"/>
  <c r="AD2284" i="1" a="1"/>
  <c r="AD2284" i="1" s="1"/>
  <c r="AD2285" i="1" a="1"/>
  <c r="AD2285" i="1" s="1"/>
  <c r="AD2286" i="1" a="1"/>
  <c r="AD2286" i="1" s="1"/>
  <c r="AD2287" i="1" a="1"/>
  <c r="AD2287" i="1" s="1"/>
  <c r="AD2288" i="1" a="1"/>
  <c r="AD2288" i="1" s="1"/>
  <c r="AD2289" i="1" a="1"/>
  <c r="AD2289" i="1" s="1"/>
  <c r="AD2290" i="1" a="1"/>
  <c r="AD2290" i="1" s="1"/>
  <c r="AD2291" i="1" a="1"/>
  <c r="AD2291" i="1" s="1"/>
  <c r="AD2292" i="1" a="1"/>
  <c r="AD2292" i="1"/>
  <c r="AD2293" i="1" a="1"/>
  <c r="AD2293" i="1" s="1"/>
  <c r="AD2294" i="1" a="1"/>
  <c r="AD2294" i="1" s="1"/>
  <c r="AD2295" i="1" a="1"/>
  <c r="AD2295" i="1" s="1"/>
  <c r="AD2296" i="1" a="1"/>
  <c r="AD2296" i="1" s="1"/>
  <c r="AD2297" i="1" a="1"/>
  <c r="AD2297" i="1" s="1"/>
  <c r="AD2298" i="1" a="1"/>
  <c r="AD2298" i="1"/>
  <c r="AD2299" i="1" a="1"/>
  <c r="AD2299" i="1" s="1"/>
  <c r="AD2300" i="1" a="1"/>
  <c r="AD2300" i="1" s="1"/>
  <c r="AD2301" i="1" a="1"/>
  <c r="AD2301" i="1" s="1"/>
  <c r="AD2302" i="1" a="1"/>
  <c r="AD2302" i="1" s="1"/>
  <c r="AD2303" i="1" a="1"/>
  <c r="AD2303" i="1" s="1"/>
  <c r="AD2304" i="1" a="1"/>
  <c r="AD2304" i="1" s="1"/>
  <c r="AD2305" i="1" a="1"/>
  <c r="AD2305" i="1" s="1"/>
  <c r="AD2306" i="1" a="1"/>
  <c r="AD2306" i="1" s="1"/>
  <c r="AD2307" i="1" a="1"/>
  <c r="AD2307" i="1" s="1"/>
  <c r="AD2308" i="1" a="1"/>
  <c r="AD2308" i="1" s="1"/>
  <c r="AD2309" i="1" a="1"/>
  <c r="AD2309" i="1" s="1"/>
  <c r="AD2310" i="1" a="1"/>
  <c r="AD2310" i="1" s="1"/>
  <c r="AD2311" i="1" a="1"/>
  <c r="AD2311" i="1" s="1"/>
  <c r="AD2312" i="1" a="1"/>
  <c r="AD2312" i="1" s="1"/>
  <c r="AD2313" i="1" a="1"/>
  <c r="AD2313" i="1" s="1"/>
  <c r="AD2314" i="1" a="1"/>
  <c r="AD2314" i="1" s="1"/>
  <c r="AD2315" i="1" a="1"/>
  <c r="AD2315" i="1" s="1"/>
  <c r="AD2316" i="1" a="1"/>
  <c r="AD2316" i="1"/>
  <c r="AD2317" i="1" a="1"/>
  <c r="AD2317" i="1" s="1"/>
  <c r="AD2318" i="1" a="1"/>
  <c r="AD2318" i="1" s="1"/>
  <c r="AD2319" i="1" a="1"/>
  <c r="AD2319" i="1" s="1"/>
  <c r="AD2320" i="1" a="1"/>
  <c r="AD2320" i="1" s="1"/>
  <c r="AD2321" i="1" a="1"/>
  <c r="AD2321" i="1" s="1"/>
  <c r="AD2322" i="1" a="1"/>
  <c r="AD2322" i="1" s="1"/>
  <c r="AD2323" i="1" a="1"/>
  <c r="AD2323" i="1" s="1"/>
  <c r="AD2324" i="1" a="1"/>
  <c r="AD2324" i="1" s="1"/>
  <c r="AD2325" i="1" a="1"/>
  <c r="AD2325" i="1" s="1"/>
  <c r="AD2326" i="1" a="1"/>
  <c r="AD2326" i="1" s="1"/>
  <c r="AD2327" i="1" a="1"/>
  <c r="AD2327" i="1" s="1"/>
  <c r="AD2328" i="1" a="1"/>
  <c r="AD2328" i="1"/>
  <c r="AD2329" i="1" a="1"/>
  <c r="AD2329" i="1" s="1"/>
  <c r="AD2330" i="1" a="1"/>
  <c r="AD2330" i="1" s="1"/>
  <c r="AD2331" i="1" a="1"/>
  <c r="AD2331" i="1" s="1"/>
  <c r="AD2332" i="1" a="1"/>
  <c r="AD2332" i="1" s="1"/>
  <c r="AD2333" i="1" a="1"/>
  <c r="AD2333" i="1" s="1"/>
  <c r="AD2334" i="1" a="1"/>
  <c r="AD2334" i="1" s="1"/>
  <c r="AD2335" i="1" a="1"/>
  <c r="AD2335" i="1" s="1"/>
  <c r="AD2336" i="1" a="1"/>
  <c r="AD2336" i="1" s="1"/>
  <c r="AD2337" i="1" a="1"/>
  <c r="AD2337" i="1" s="1"/>
  <c r="AD2338" i="1" a="1"/>
  <c r="AD2338" i="1" s="1"/>
  <c r="AD2339" i="1" a="1"/>
  <c r="AD2339" i="1" s="1"/>
  <c r="AD2340" i="1" a="1"/>
  <c r="AD2340" i="1" s="1"/>
  <c r="AD2341" i="1" a="1"/>
  <c r="AD2341" i="1" s="1"/>
  <c r="AD2342" i="1" a="1"/>
  <c r="AD2342" i="1" s="1"/>
  <c r="AD2343" i="1" a="1"/>
  <c r="AD2343" i="1" s="1"/>
  <c r="AD2344" i="1" a="1"/>
  <c r="AD2344" i="1" s="1"/>
  <c r="AD2345" i="1" a="1"/>
  <c r="AD2345" i="1" s="1"/>
  <c r="AD2346" i="1" a="1"/>
  <c r="AD2346" i="1" s="1"/>
  <c r="AD2347" i="1" a="1"/>
  <c r="AD2347" i="1" s="1"/>
  <c r="AD2348" i="1" a="1"/>
  <c r="AD2348" i="1" s="1"/>
  <c r="AD2349" i="1" a="1"/>
  <c r="AD2349" i="1" s="1"/>
  <c r="AD2350" i="1" a="1"/>
  <c r="AD2350" i="1" s="1"/>
  <c r="AD2351" i="1" a="1"/>
  <c r="AD2351" i="1" s="1"/>
  <c r="AD2352" i="1" a="1"/>
  <c r="AD2352" i="1" s="1"/>
  <c r="AD2353" i="1" a="1"/>
  <c r="AD2353" i="1" s="1"/>
  <c r="AD2354" i="1" a="1"/>
  <c r="AD2354" i="1" s="1"/>
  <c r="AD2355" i="1" a="1"/>
  <c r="AD2355" i="1" s="1"/>
  <c r="AD2356" i="1" a="1"/>
  <c r="AD2356" i="1" s="1"/>
  <c r="AD2357" i="1" a="1"/>
  <c r="AD2357" i="1" s="1"/>
  <c r="AD2358" i="1" a="1"/>
  <c r="AD2358" i="1" s="1"/>
  <c r="AD2359" i="1" a="1"/>
  <c r="AD2359" i="1" s="1"/>
  <c r="AD2360" i="1" a="1"/>
  <c r="AD2360" i="1" s="1"/>
  <c r="AD2361" i="1" a="1"/>
  <c r="AD2361" i="1" s="1"/>
  <c r="AD2362" i="1" a="1"/>
  <c r="AD2362" i="1" s="1"/>
  <c r="AD2363" i="1" a="1"/>
  <c r="AD2363" i="1" s="1"/>
  <c r="AD2364" i="1" a="1"/>
  <c r="AD2364" i="1"/>
  <c r="AD2365" i="1" a="1"/>
  <c r="AD2365" i="1" s="1"/>
  <c r="AD2366" i="1" a="1"/>
  <c r="AD2366" i="1" s="1"/>
  <c r="AD2367" i="1" a="1"/>
  <c r="AD2367" i="1" s="1"/>
  <c r="AD2368" i="1" a="1"/>
  <c r="AD2368" i="1" s="1"/>
  <c r="AD2369" i="1" a="1"/>
  <c r="AD2369" i="1" s="1"/>
  <c r="AD2370" i="1" a="1"/>
  <c r="AD2370" i="1" s="1"/>
  <c r="AD2371" i="1" a="1"/>
  <c r="AD2371" i="1" s="1"/>
  <c r="AD2372" i="1" a="1"/>
  <c r="AD2372" i="1" s="1"/>
  <c r="AD2373" i="1" a="1"/>
  <c r="AD2373" i="1" s="1"/>
  <c r="AD2374" i="1" a="1"/>
  <c r="AD2374" i="1" s="1"/>
  <c r="AD2375" i="1" a="1"/>
  <c r="AD2375" i="1" s="1"/>
  <c r="AD2376" i="1" a="1"/>
  <c r="AD2376" i="1" s="1"/>
  <c r="AD2377" i="1" a="1"/>
  <c r="AD2377" i="1" s="1"/>
  <c r="AD2378" i="1" a="1"/>
  <c r="AD2378" i="1" s="1"/>
  <c r="AD2379" i="1" a="1"/>
  <c r="AD2379" i="1" s="1"/>
  <c r="AD2380" i="1" a="1"/>
  <c r="AD2380" i="1" s="1"/>
  <c r="AD2381" i="1" a="1"/>
  <c r="AD2381" i="1" s="1"/>
  <c r="AD2382" i="1" a="1"/>
  <c r="AD2382" i="1"/>
  <c r="AD2383" i="1" a="1"/>
  <c r="AD2383" i="1" s="1"/>
  <c r="AD2384" i="1" a="1"/>
  <c r="AD2384" i="1" s="1"/>
  <c r="AD2385" i="1" a="1"/>
  <c r="AD2385" i="1" s="1"/>
  <c r="AD2386" i="1" a="1"/>
  <c r="AD2386" i="1" s="1"/>
  <c r="AD2387" i="1" a="1"/>
  <c r="AD2387" i="1" s="1"/>
  <c r="AD2388" i="1" a="1"/>
  <c r="AD2388" i="1" s="1"/>
  <c r="AD2389" i="1" a="1"/>
  <c r="AD2389" i="1" s="1"/>
  <c r="AD2390" i="1" a="1"/>
  <c r="AD2390" i="1" s="1"/>
  <c r="AD2391" i="1" a="1"/>
  <c r="AD2391" i="1" s="1"/>
  <c r="AD2392" i="1" a="1"/>
  <c r="AD2392" i="1" s="1"/>
  <c r="AD2393" i="1" a="1"/>
  <c r="AD2393" i="1" s="1"/>
  <c r="AD2394" i="1" a="1"/>
  <c r="AD2394" i="1" s="1"/>
  <c r="AD2395" i="1" a="1"/>
  <c r="AD2395" i="1" s="1"/>
  <c r="AD2396" i="1" a="1"/>
  <c r="AD2396" i="1" s="1"/>
  <c r="AD2397" i="1" a="1"/>
  <c r="AD2397" i="1" s="1"/>
  <c r="AD2398" i="1" a="1"/>
  <c r="AD2398" i="1" s="1"/>
  <c r="AD2399" i="1" a="1"/>
  <c r="AD2399" i="1" s="1"/>
  <c r="AD2400" i="1" a="1"/>
  <c r="AD2400" i="1"/>
  <c r="AD2401" i="1" a="1"/>
  <c r="AD2401" i="1" s="1"/>
  <c r="AD2402" i="1" a="1"/>
  <c r="AD2402" i="1" s="1"/>
  <c r="AD2403" i="1" a="1"/>
  <c r="AD2403" i="1" s="1"/>
  <c r="AD2404" i="1" a="1"/>
  <c r="AD2404" i="1" s="1"/>
  <c r="AD2405" i="1" a="1"/>
  <c r="AD2405" i="1" s="1"/>
  <c r="AD2406" i="1" a="1"/>
  <c r="AD2406" i="1" s="1"/>
  <c r="AD2407" i="1" a="1"/>
  <c r="AD2407" i="1" s="1"/>
  <c r="AD2408" i="1" a="1"/>
  <c r="AD2408" i="1" s="1"/>
  <c r="AD2409" i="1" a="1"/>
  <c r="AD2409" i="1" s="1"/>
  <c r="AD2410" i="1" a="1"/>
  <c r="AD2410" i="1" s="1"/>
  <c r="AD2411" i="1" a="1"/>
  <c r="AD2411" i="1" s="1"/>
  <c r="AD2412" i="1" a="1"/>
  <c r="AD2412" i="1" s="1"/>
  <c r="AD2413" i="1" a="1"/>
  <c r="AD2413" i="1" s="1"/>
  <c r="AD2414" i="1" a="1"/>
  <c r="AD2414" i="1" s="1"/>
  <c r="AD2415" i="1" a="1"/>
  <c r="AD2415" i="1" s="1"/>
  <c r="AD2416" i="1" a="1"/>
  <c r="AD2416" i="1" s="1"/>
  <c r="AD2417" i="1" a="1"/>
  <c r="AD2417" i="1" s="1"/>
  <c r="AD2418" i="1" a="1"/>
  <c r="AD2418" i="1" s="1"/>
  <c r="AD2419" i="1" a="1"/>
  <c r="AD2419" i="1" s="1"/>
  <c r="AD2420" i="1" a="1"/>
  <c r="AD2420" i="1" s="1"/>
  <c r="AD2421" i="1" a="1"/>
  <c r="AD2421" i="1" s="1"/>
  <c r="AD2422" i="1" a="1"/>
  <c r="AD2422" i="1" s="1"/>
  <c r="AD2423" i="1" a="1"/>
  <c r="AD2423" i="1" s="1"/>
  <c r="AD2424" i="1" a="1"/>
  <c r="AD2424" i="1" s="1"/>
  <c r="AD2425" i="1" a="1"/>
  <c r="AD2425" i="1" s="1"/>
  <c r="AD2426" i="1" a="1"/>
  <c r="AD2426" i="1" s="1"/>
  <c r="AD2427" i="1" a="1"/>
  <c r="AD2427" i="1" s="1"/>
  <c r="AD2428" i="1" a="1"/>
  <c r="AD2428" i="1" s="1"/>
  <c r="AD2429" i="1" a="1"/>
  <c r="AD2429" i="1" s="1"/>
  <c r="AD2430" i="1" a="1"/>
  <c r="AD2430" i="1" s="1"/>
  <c r="AD2431" i="1" a="1"/>
  <c r="AD2431" i="1" s="1"/>
  <c r="AD2432" i="1" a="1"/>
  <c r="AD2432" i="1" s="1"/>
  <c r="AD2433" i="1" a="1"/>
  <c r="AD2433" i="1" s="1"/>
  <c r="AD2434" i="1" a="1"/>
  <c r="AD2434" i="1" s="1"/>
  <c r="AD2435" i="1" a="1"/>
  <c r="AD2435" i="1" s="1"/>
  <c r="AD2436" i="1" a="1"/>
  <c r="AD2436" i="1" s="1"/>
  <c r="AD2437" i="1" a="1"/>
  <c r="AD2437" i="1" s="1"/>
  <c r="AD2438" i="1" a="1"/>
  <c r="AD2438" i="1" s="1"/>
  <c r="AD2439" i="1" a="1"/>
  <c r="AD2439" i="1" s="1"/>
  <c r="AD2440" i="1" a="1"/>
  <c r="AD2440" i="1" s="1"/>
  <c r="AD2441" i="1" a="1"/>
  <c r="AD2441" i="1" s="1"/>
  <c r="AD2442" i="1" a="1"/>
  <c r="AD2442" i="1" s="1"/>
  <c r="AD2443" i="1" a="1"/>
  <c r="AD2443" i="1" s="1"/>
  <c r="AD2444" i="1" a="1"/>
  <c r="AD2444" i="1" s="1"/>
  <c r="AD2445" i="1" a="1"/>
  <c r="AD2445" i="1" s="1"/>
  <c r="AD2446" i="1" a="1"/>
  <c r="AD2446" i="1" s="1"/>
  <c r="AD2447" i="1" a="1"/>
  <c r="AD2447" i="1" s="1"/>
  <c r="AD2448" i="1" a="1"/>
  <c r="AD2448" i="1"/>
  <c r="AD2449" i="1" a="1"/>
  <c r="AD2449" i="1" s="1"/>
  <c r="AD2450" i="1" a="1"/>
  <c r="AD2450" i="1" s="1"/>
  <c r="AD2451" i="1" a="1"/>
  <c r="AD2451" i="1" s="1"/>
  <c r="AD2452" i="1" a="1"/>
  <c r="AD2452" i="1" s="1"/>
  <c r="AD2453" i="1" a="1"/>
  <c r="AD2453" i="1" s="1"/>
  <c r="AD2454" i="1" a="1"/>
  <c r="AD2454" i="1" s="1"/>
  <c r="AD2455" i="1" a="1"/>
  <c r="AD2455" i="1" s="1"/>
  <c r="AD2456" i="1" a="1"/>
  <c r="AD2456" i="1" s="1"/>
  <c r="AD2457" i="1" a="1"/>
  <c r="AD2457" i="1" s="1"/>
  <c r="AD2458" i="1" a="1"/>
  <c r="AD2458" i="1" s="1"/>
  <c r="AD2459" i="1" a="1"/>
  <c r="AD2459" i="1" s="1"/>
  <c r="AD2460" i="1" a="1"/>
  <c r="AD2460" i="1" s="1"/>
  <c r="AD2461" i="1" a="1"/>
  <c r="AD2461" i="1" s="1"/>
  <c r="AD2462" i="1" a="1"/>
  <c r="AD2462" i="1" s="1"/>
  <c r="AD2463" i="1" a="1"/>
  <c r="AD2463" i="1" s="1"/>
  <c r="AD2464" i="1" a="1"/>
  <c r="AD2464" i="1" s="1"/>
  <c r="AD2465" i="1" a="1"/>
  <c r="AD2465" i="1" s="1"/>
  <c r="AD2466" i="1" a="1"/>
  <c r="AD2466" i="1" s="1"/>
  <c r="AD2467" i="1" a="1"/>
  <c r="AD2467" i="1" s="1"/>
  <c r="AD2468" i="1" a="1"/>
  <c r="AD2468" i="1" s="1"/>
  <c r="AD2469" i="1" a="1"/>
  <c r="AD2469" i="1" s="1"/>
  <c r="AD2470" i="1" a="1"/>
  <c r="AD2470" i="1" s="1"/>
  <c r="AD2471" i="1" a="1"/>
  <c r="AD2471" i="1" s="1"/>
  <c r="AD2472" i="1" a="1"/>
  <c r="AD2472" i="1"/>
  <c r="AD2473" i="1" a="1"/>
  <c r="AD2473" i="1" s="1"/>
  <c r="AD2474" i="1" a="1"/>
  <c r="AD2474" i="1" s="1"/>
  <c r="AD2475" i="1" a="1"/>
  <c r="AD2475" i="1" s="1"/>
  <c r="AD2476" i="1" a="1"/>
  <c r="AD2476" i="1" s="1"/>
  <c r="AD2477" i="1" a="1"/>
  <c r="AD2477" i="1" s="1"/>
  <c r="AD2478" i="1" a="1"/>
  <c r="AD2478" i="1" s="1"/>
  <c r="AD2479" i="1" a="1"/>
  <c r="AD2479" i="1" s="1"/>
  <c r="AD2480" i="1" a="1"/>
  <c r="AD2480" i="1" s="1"/>
  <c r="AD2481" i="1" a="1"/>
  <c r="AD2481" i="1" s="1"/>
  <c r="AD2482" i="1" a="1"/>
  <c r="AD2482" i="1" s="1"/>
  <c r="AD2483" i="1" a="1"/>
  <c r="AD2483" i="1" s="1"/>
  <c r="AD2484" i="1" a="1"/>
  <c r="AD2484" i="1" s="1"/>
  <c r="AD2485" i="1" a="1"/>
  <c r="AD2485" i="1" s="1"/>
  <c r="AD2486" i="1" a="1"/>
  <c r="AD2486" i="1" s="1"/>
  <c r="AD2487" i="1" a="1"/>
  <c r="AD2487" i="1" s="1"/>
  <c r="AD2488" i="1" a="1"/>
  <c r="AD2488" i="1" s="1"/>
  <c r="AD2489" i="1" a="1"/>
  <c r="AD2489" i="1" s="1"/>
  <c r="AD2490" i="1" a="1"/>
  <c r="AD2490" i="1" s="1"/>
  <c r="AD2491" i="1" a="1"/>
  <c r="AD2491" i="1" s="1"/>
  <c r="AD2492" i="1" a="1"/>
  <c r="AD2492" i="1" s="1"/>
  <c r="AD2493" i="1" a="1"/>
  <c r="AD2493" i="1" s="1"/>
  <c r="AD2494" i="1" a="1"/>
  <c r="AD2494" i="1" s="1"/>
  <c r="AD2495" i="1" a="1"/>
  <c r="AD2495" i="1" s="1"/>
  <c r="AD2496" i="1" a="1"/>
  <c r="AD2496" i="1"/>
  <c r="AD2497" i="1" a="1"/>
  <c r="AD2497" i="1" s="1"/>
  <c r="AD2498" i="1" a="1"/>
  <c r="AD2498" i="1" s="1"/>
  <c r="AD2499" i="1" a="1"/>
  <c r="AD2499" i="1" s="1"/>
  <c r="AD2500" i="1" a="1"/>
  <c r="AD2500" i="1" s="1"/>
  <c r="AD2501" i="1" a="1"/>
  <c r="AD2501" i="1" s="1"/>
  <c r="AD2502" i="1" a="1"/>
  <c r="AD2502" i="1" s="1"/>
  <c r="AD2503" i="1" a="1"/>
  <c r="AD2503" i="1" s="1"/>
  <c r="AD2504" i="1" a="1"/>
  <c r="AD2504" i="1" s="1"/>
  <c r="AD2505" i="1" a="1"/>
  <c r="AD2505" i="1" s="1"/>
  <c r="AD2506" i="1" a="1"/>
  <c r="AD2506" i="1" s="1"/>
  <c r="AD2507" i="1" a="1"/>
  <c r="AD2507" i="1" s="1"/>
  <c r="AD2508" i="1" a="1"/>
  <c r="AD2508" i="1" s="1"/>
  <c r="AD2509" i="1" a="1"/>
  <c r="AD2509" i="1" s="1"/>
  <c r="AD2510" i="1" a="1"/>
  <c r="AD2510" i="1" s="1"/>
  <c r="AD2511" i="1" a="1"/>
  <c r="AD2511" i="1" s="1"/>
  <c r="AD2512" i="1" a="1"/>
  <c r="AD2512" i="1" s="1"/>
  <c r="AD2513" i="1" a="1"/>
  <c r="AD2513" i="1" s="1"/>
  <c r="AD2514" i="1" a="1"/>
  <c r="AD2514" i="1" s="1"/>
  <c r="AD2515" i="1" a="1"/>
  <c r="AD2515" i="1" s="1"/>
  <c r="AD2516" i="1" a="1"/>
  <c r="AD2516" i="1" s="1"/>
  <c r="AD2517" i="1" a="1"/>
  <c r="AD2517" i="1" s="1"/>
  <c r="AD2518" i="1" a="1"/>
  <c r="AD2518" i="1" s="1"/>
  <c r="AD2519" i="1" a="1"/>
  <c r="AD2519" i="1" s="1"/>
  <c r="AD2520" i="1" a="1"/>
  <c r="AD2520" i="1" s="1"/>
  <c r="AD2521" i="1" a="1"/>
  <c r="AD2521" i="1" s="1"/>
  <c r="AD2522" i="1" a="1"/>
  <c r="AD2522" i="1" s="1"/>
  <c r="AD2523" i="1" a="1"/>
  <c r="AD2523" i="1" s="1"/>
  <c r="AD2524" i="1" a="1"/>
  <c r="AD2524" i="1" s="1"/>
  <c r="AD2525" i="1" a="1"/>
  <c r="AD2525" i="1" s="1"/>
  <c r="AD2526" i="1" a="1"/>
  <c r="AD2526" i="1" s="1"/>
  <c r="AD2527" i="1" a="1"/>
  <c r="AD2527" i="1" s="1"/>
  <c r="AD2528" i="1" a="1"/>
  <c r="AD2528" i="1" s="1"/>
  <c r="AD2529" i="1" a="1"/>
  <c r="AD2529" i="1" s="1"/>
  <c r="AD2530" i="1" a="1"/>
  <c r="AD2530" i="1" s="1"/>
  <c r="AD2531" i="1" a="1"/>
  <c r="AD2531" i="1" s="1"/>
  <c r="AD2532" i="1" a="1"/>
  <c r="AD2532" i="1" s="1"/>
  <c r="AD2533" i="1" a="1"/>
  <c r="AD2533" i="1" s="1"/>
  <c r="AD2534" i="1" a="1"/>
  <c r="AD2534" i="1" s="1"/>
  <c r="AD2535" i="1" a="1"/>
  <c r="AD2535" i="1" s="1"/>
  <c r="AD2536" i="1" a="1"/>
  <c r="AD2536" i="1" s="1"/>
  <c r="AD2537" i="1" a="1"/>
  <c r="AD2537" i="1" s="1"/>
  <c r="AD2538" i="1" a="1"/>
  <c r="AD2538" i="1" s="1"/>
  <c r="AD2539" i="1" a="1"/>
  <c r="AD2539" i="1" s="1"/>
  <c r="AD2540" i="1" a="1"/>
  <c r="AD2540" i="1" s="1"/>
  <c r="AD2541" i="1" a="1"/>
  <c r="AD2541" i="1" s="1"/>
  <c r="AD2542" i="1" a="1"/>
  <c r="AD2542" i="1" s="1"/>
  <c r="AD2543" i="1" a="1"/>
  <c r="AD2543" i="1" s="1"/>
  <c r="AD2544" i="1" a="1"/>
  <c r="AD2544" i="1"/>
  <c r="AD2545" i="1" a="1"/>
  <c r="AD2545" i="1" s="1"/>
  <c r="AD2546" i="1" a="1"/>
  <c r="AD2546" i="1" s="1"/>
  <c r="AD2547" i="1" a="1"/>
  <c r="AD2547" i="1" s="1"/>
  <c r="AD2548" i="1" a="1"/>
  <c r="AD2548" i="1" s="1"/>
  <c r="AD2549" i="1" a="1"/>
  <c r="AD2549" i="1" s="1"/>
  <c r="AD2550" i="1" a="1"/>
  <c r="AD2550" i="1" s="1"/>
  <c r="AD2551" i="1" a="1"/>
  <c r="AD2551" i="1" s="1"/>
  <c r="AD2552" i="1" a="1"/>
  <c r="AD2552" i="1" s="1"/>
  <c r="AD2553" i="1" a="1"/>
  <c r="AD2553" i="1" s="1"/>
  <c r="AD2554" i="1" a="1"/>
  <c r="AD2554" i="1" s="1"/>
  <c r="AD2555" i="1" a="1"/>
  <c r="AD2555" i="1" s="1"/>
  <c r="AD2556" i="1" a="1"/>
  <c r="AD2556" i="1" s="1"/>
  <c r="AD2557" i="1" a="1"/>
  <c r="AD2557" i="1" s="1"/>
  <c r="AD2558" i="1" a="1"/>
  <c r="AD2558" i="1"/>
  <c r="AD2559" i="1" a="1"/>
  <c r="AD2559" i="1" s="1"/>
  <c r="AD2560" i="1" a="1"/>
  <c r="AD2560" i="1" s="1"/>
  <c r="AD2561" i="1" a="1"/>
  <c r="AD2561" i="1" s="1"/>
  <c r="AD2562" i="1" a="1"/>
  <c r="AD2562" i="1" s="1"/>
  <c r="AD2563" i="1" a="1"/>
  <c r="AD2563" i="1" s="1"/>
  <c r="AD2564" i="1" a="1"/>
  <c r="AD2564" i="1" s="1"/>
  <c r="AD2565" i="1" a="1"/>
  <c r="AD2565" i="1" s="1"/>
  <c r="AD2566" i="1" a="1"/>
  <c r="AD2566" i="1" s="1"/>
  <c r="AD2567" i="1" a="1"/>
  <c r="AD2567" i="1" s="1"/>
  <c r="AD2568" i="1" a="1"/>
  <c r="AD2568" i="1" s="1"/>
  <c r="AD2569" i="1" a="1"/>
  <c r="AD2569" i="1" s="1"/>
  <c r="AD2570" i="1" a="1"/>
  <c r="AD2570" i="1"/>
  <c r="AD2571" i="1" a="1"/>
  <c r="AD2571" i="1" s="1"/>
  <c r="AD2572" i="1" a="1"/>
  <c r="AD2572" i="1" s="1"/>
  <c r="AD2573" i="1" a="1"/>
  <c r="AD2573" i="1" s="1"/>
  <c r="AD2574" i="1" a="1"/>
  <c r="AD2574" i="1" s="1"/>
  <c r="AD2575" i="1" a="1"/>
  <c r="AD2575" i="1" s="1"/>
  <c r="AD2576" i="1" a="1"/>
  <c r="AD2576" i="1" s="1"/>
  <c r="AD2577" i="1" a="1"/>
  <c r="AD2577" i="1" s="1"/>
  <c r="AD2578" i="1" a="1"/>
  <c r="AD2578" i="1" s="1"/>
  <c r="AD2579" i="1" a="1"/>
  <c r="AD2579" i="1" s="1"/>
  <c r="AD2580" i="1" a="1"/>
  <c r="AD2580" i="1" s="1"/>
  <c r="AD2581" i="1" a="1"/>
  <c r="AD2581" i="1" s="1"/>
  <c r="AD2582" i="1" a="1"/>
  <c r="AD2582" i="1" s="1"/>
  <c r="AD2583" i="1" a="1"/>
  <c r="AD2583" i="1" s="1"/>
  <c r="AD2584" i="1" a="1"/>
  <c r="AD2584" i="1" s="1"/>
  <c r="AD2585" i="1" a="1"/>
  <c r="AD2585" i="1" s="1"/>
  <c r="AD2586" i="1" a="1"/>
  <c r="AD2586" i="1" s="1"/>
  <c r="AD2587" i="1" a="1"/>
  <c r="AD2587" i="1" s="1"/>
  <c r="AD2588" i="1" a="1"/>
  <c r="AD2588" i="1" s="1"/>
  <c r="AD2589" i="1" a="1"/>
  <c r="AD2589" i="1" s="1"/>
  <c r="AD2590" i="1" a="1"/>
  <c r="AD2590" i="1" s="1"/>
  <c r="AD2591" i="1" a="1"/>
  <c r="AD2591" i="1" s="1"/>
  <c r="AD2592" i="1" a="1"/>
  <c r="AD2592" i="1" s="1"/>
  <c r="AD2593" i="1" a="1"/>
  <c r="AD2593" i="1" s="1"/>
  <c r="AD2594" i="1" a="1"/>
  <c r="AD2594" i="1"/>
  <c r="AD2595" i="1" a="1"/>
  <c r="AD2595" i="1" s="1"/>
  <c r="AD2596" i="1" a="1"/>
  <c r="AD2596" i="1" s="1"/>
  <c r="AD2597" i="1" a="1"/>
  <c r="AD2597" i="1" s="1"/>
  <c r="AD2598" i="1" a="1"/>
  <c r="AD2598" i="1" s="1"/>
  <c r="AD2599" i="1" a="1"/>
  <c r="AD2599" i="1" s="1"/>
  <c r="AD2600" i="1" a="1"/>
  <c r="AD2600" i="1" s="1"/>
  <c r="AD2601" i="1" a="1"/>
  <c r="AD2601" i="1" s="1"/>
  <c r="AD2602" i="1" a="1"/>
  <c r="AD2602" i="1" s="1"/>
  <c r="AD2603" i="1" a="1"/>
  <c r="AD2603" i="1" s="1"/>
  <c r="AD2604" i="1" a="1"/>
  <c r="AD2604" i="1" s="1"/>
  <c r="AD2605" i="1" a="1"/>
  <c r="AD2605" i="1" s="1"/>
  <c r="AD2606" i="1" a="1"/>
  <c r="AD2606" i="1" s="1"/>
  <c r="AD2607" i="1" a="1"/>
  <c r="AD2607" i="1" s="1"/>
  <c r="AD2608" i="1" a="1"/>
  <c r="AD2608" i="1" s="1"/>
  <c r="AD2609" i="1" a="1"/>
  <c r="AD2609" i="1" s="1"/>
  <c r="AD2610" i="1" a="1"/>
  <c r="AD2610" i="1" s="1"/>
  <c r="AD2611" i="1" a="1"/>
  <c r="AD2611" i="1" s="1"/>
  <c r="AD2612" i="1" a="1"/>
  <c r="AD2612" i="1"/>
  <c r="AD2613" i="1" a="1"/>
  <c r="AD2613" i="1" s="1"/>
  <c r="AD2614" i="1" a="1"/>
  <c r="AD2614" i="1" s="1"/>
  <c r="AD2615" i="1" a="1"/>
  <c r="AD2615" i="1" s="1"/>
  <c r="AD2616" i="1" a="1"/>
  <c r="AD2616" i="1" s="1"/>
  <c r="AD2617" i="1" a="1"/>
  <c r="AD2617" i="1" s="1"/>
  <c r="AD2618" i="1" a="1"/>
  <c r="AD2618" i="1" s="1"/>
  <c r="AD2619" i="1" a="1"/>
  <c r="AD2619" i="1" s="1"/>
  <c r="AD2620" i="1" a="1"/>
  <c r="AD2620" i="1" s="1"/>
  <c r="AD2621" i="1" a="1"/>
  <c r="AD2621" i="1" s="1"/>
  <c r="AD2622" i="1" a="1"/>
  <c r="AD2622" i="1" s="1"/>
  <c r="AD2623" i="1" a="1"/>
  <c r="AD2623" i="1" s="1"/>
  <c r="AD2624" i="1" a="1"/>
  <c r="AD2624" i="1" s="1"/>
  <c r="AD2625" i="1" a="1"/>
  <c r="AD2625" i="1" s="1"/>
  <c r="AD2626" i="1" a="1"/>
  <c r="AD2626" i="1" s="1"/>
  <c r="AD2627" i="1" a="1"/>
  <c r="AD2627" i="1" s="1"/>
  <c r="AD2628" i="1" a="1"/>
  <c r="AD2628" i="1" s="1"/>
  <c r="AD2629" i="1" a="1"/>
  <c r="AD2629" i="1" s="1"/>
  <c r="AD2630" i="1" a="1"/>
  <c r="AD2630" i="1"/>
  <c r="AD2631" i="1" a="1"/>
  <c r="AD2631" i="1" s="1"/>
  <c r="AD2632" i="1" a="1"/>
  <c r="AD2632" i="1" s="1"/>
  <c r="AD2633" i="1" a="1"/>
  <c r="AD2633" i="1" s="1"/>
  <c r="AD2634" i="1" a="1"/>
  <c r="AD2634" i="1" s="1"/>
  <c r="AD2635" i="1" a="1"/>
  <c r="AD2635" i="1" s="1"/>
  <c r="AD2636" i="1" a="1"/>
  <c r="AD2636" i="1" s="1"/>
  <c r="AD2637" i="1" a="1"/>
  <c r="AD2637" i="1" s="1"/>
  <c r="AD2638" i="1" a="1"/>
  <c r="AD2638" i="1" s="1"/>
  <c r="AD2639" i="1" a="1"/>
  <c r="AD2639" i="1" s="1"/>
  <c r="AD2640" i="1" a="1"/>
  <c r="AD2640" i="1" s="1"/>
  <c r="AD2641" i="1" a="1"/>
  <c r="AD2641" i="1" s="1"/>
  <c r="AD2642" i="1" a="1"/>
  <c r="AD2642" i="1" s="1"/>
  <c r="AD2643" i="1" a="1"/>
  <c r="AD2643" i="1"/>
  <c r="AD2644" i="1" a="1"/>
  <c r="AD2644" i="1" s="1"/>
  <c r="AD2645" i="1" a="1"/>
  <c r="AD2645" i="1" s="1"/>
  <c r="AD2646" i="1" a="1"/>
  <c r="AD2646" i="1"/>
  <c r="AD2647" i="1" a="1"/>
  <c r="AD2647" i="1" s="1"/>
  <c r="AD2648" i="1" a="1"/>
  <c r="AD2648" i="1" s="1"/>
  <c r="AD2649" i="1" a="1"/>
  <c r="AD2649" i="1" s="1"/>
  <c r="AD2650" i="1" a="1"/>
  <c r="AD2650" i="1" s="1"/>
  <c r="AD2651" i="1" a="1"/>
  <c r="AD2651" i="1" s="1"/>
  <c r="AD2652" i="1" a="1"/>
  <c r="AD2652" i="1"/>
  <c r="AD2653" i="1" a="1"/>
  <c r="AD2653" i="1" s="1"/>
  <c r="AD2654" i="1" a="1"/>
  <c r="AD2654" i="1"/>
  <c r="AD2655" i="1" a="1"/>
  <c r="AD2655" i="1"/>
  <c r="AD2656" i="1" a="1"/>
  <c r="AD2656" i="1" s="1"/>
  <c r="AD2657" i="1" a="1"/>
  <c r="AD2657" i="1" s="1"/>
  <c r="AD2658" i="1" a="1"/>
  <c r="AD2658" i="1" s="1"/>
  <c r="AD2659" i="1" a="1"/>
  <c r="AD2659" i="1" s="1"/>
  <c r="AD2660" i="1" a="1"/>
  <c r="AD2660" i="1"/>
  <c r="AD2661" i="1" a="1"/>
  <c r="AD2661" i="1" s="1"/>
  <c r="AD2662" i="1" a="1"/>
  <c r="AD2662" i="1" s="1"/>
  <c r="AD2663" i="1" a="1"/>
  <c r="AD2663" i="1" s="1"/>
  <c r="AD2664" i="1" a="1"/>
  <c r="AD2664" i="1" s="1"/>
  <c r="AD2665" i="1" a="1"/>
  <c r="AD2665" i="1" s="1"/>
  <c r="AD2666" i="1" a="1"/>
  <c r="AD2666" i="1" s="1"/>
  <c r="AD2667" i="1" a="1"/>
  <c r="AD2667" i="1" s="1"/>
  <c r="AD2668" i="1" a="1"/>
  <c r="AD2668" i="1" s="1"/>
  <c r="AD2669" i="1" a="1"/>
  <c r="AD2669" i="1" s="1"/>
  <c r="AD2670" i="1" a="1"/>
  <c r="AD2670" i="1"/>
  <c r="AD2671" i="1" a="1"/>
  <c r="AD2671" i="1" s="1"/>
  <c r="AD2672" i="1" a="1"/>
  <c r="AD2672" i="1" s="1"/>
  <c r="AD2673" i="1" a="1"/>
  <c r="AD2673" i="1" s="1"/>
  <c r="AD2674" i="1" a="1"/>
  <c r="AD2674" i="1" s="1"/>
  <c r="AD2675" i="1" a="1"/>
  <c r="AD2675" i="1" s="1"/>
  <c r="AD2676" i="1" a="1"/>
  <c r="AD2676" i="1"/>
  <c r="AD2677" i="1" a="1"/>
  <c r="AD2677" i="1" s="1"/>
  <c r="AD2678" i="1" a="1"/>
  <c r="AD2678" i="1" s="1"/>
  <c r="AD2679" i="1" a="1"/>
  <c r="AD2679" i="1"/>
  <c r="AD2680" i="1" a="1"/>
  <c r="AD2680" i="1" s="1"/>
  <c r="AD2681" i="1" a="1"/>
  <c r="AD2681" i="1" s="1"/>
  <c r="AD2682" i="1" a="1"/>
  <c r="AD2682" i="1"/>
  <c r="AD2683" i="1" a="1"/>
  <c r="AD2683" i="1" s="1"/>
  <c r="AD2684" i="1" a="1"/>
  <c r="AD2684" i="1"/>
  <c r="AD2685" i="1" a="1"/>
  <c r="AD2685" i="1" s="1"/>
  <c r="AD2686" i="1" a="1"/>
  <c r="AD2686" i="1" s="1"/>
  <c r="AD2687" i="1" a="1"/>
  <c r="AD2687" i="1" s="1"/>
  <c r="AD2688" i="1" a="1"/>
  <c r="AD2688" i="1" s="1"/>
  <c r="AD2689" i="1" a="1"/>
  <c r="AD2689" i="1" s="1"/>
  <c r="AD2690" i="1" a="1"/>
  <c r="AD2690" i="1"/>
  <c r="AD2691" i="1" a="1"/>
  <c r="AD2691" i="1"/>
  <c r="AD2692" i="1" a="1"/>
  <c r="AD2692" i="1" s="1"/>
  <c r="AD2693" i="1" a="1"/>
  <c r="AD2693" i="1" s="1"/>
  <c r="AD2694" i="1" a="1"/>
  <c r="AD2694" i="1" s="1"/>
  <c r="AD2695" i="1" a="1"/>
  <c r="AD2695" i="1" s="1"/>
  <c r="AD2696" i="1" a="1"/>
  <c r="AD2696" i="1" s="1"/>
  <c r="AD2697" i="1" a="1"/>
  <c r="AD2697" i="1" s="1"/>
  <c r="AD2698" i="1" a="1"/>
  <c r="AD2698" i="1" s="1"/>
  <c r="AD2699" i="1" a="1"/>
  <c r="AD2699" i="1" s="1"/>
  <c r="AD2700" i="1" a="1"/>
  <c r="AD2700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B4" i="16" l="1"/>
  <c r="Q4" i="16"/>
  <c r="AC4" i="16"/>
  <c r="R4" i="16"/>
  <c r="AD4" i="16"/>
  <c r="X4" i="16"/>
  <c r="AE4" i="16"/>
  <c r="AF4" i="16"/>
  <c r="AG4" i="16"/>
  <c r="W4" i="16"/>
  <c r="Y4" i="16"/>
  <c r="Z4" i="16"/>
  <c r="AA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V4" i="16" l="1"/>
  <c r="U4" i="16"/>
  <c r="L4" i="16"/>
  <c r="O4" i="16"/>
  <c r="N4" i="16"/>
  <c r="M4" i="16"/>
  <c r="K4" i="16"/>
  <c r="T4" i="16"/>
  <c r="P4" i="16"/>
  <c r="S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<sst xmlns="http://schemas.openxmlformats.org/spreadsheetml/2006/main" count="39558" uniqueCount="450">
  <si>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</si>
  <si>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</si>
  <si>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</si>
  <si>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</si>
  <si>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</si>
  <si>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</si>
  <si>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</si>
  <si>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</si>
  <si>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</si>
  <si>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</si>
  <si>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</si>
  <si>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</si>
  <si>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</si>
  <si>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</si>
  <si>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</si>
  <si>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</si>
  <si>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</si>
  <si>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</si>
  <si>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</si>
  <si>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</si>
  <si>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</si>
  <si>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</si>
  <si>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</si>
  <si>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</si>
  <si>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</si>
  <si>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</si>
  <si>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</si>
  <si>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</si>
  <si>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</si>
  <si>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</si>
  <si>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</si>
  <si>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</si>
  <si>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</si>
  <si>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</si>
  <si>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</si>
  <si>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</si>
  <si>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</si>
  <si>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</si>
  <si>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</si>
  <si>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</si>
  <si>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</si>
  <si>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</si>
  <si>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</si>
  <si>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</si>
  <si>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</si>
  <si>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</si>
  <si>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</si>
  <si>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</si>
  <si>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Comentario</t>
  </si>
  <si>
    <t>GS Calificado</t>
  </si>
  <si>
    <t>Programación</t>
  </si>
  <si>
    <t>Control de versiones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</si>
  <si>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</si>
  <si>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</si>
  <si>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</si>
  <si>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</si>
  <si>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</si>
  <si>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</si>
  <si>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</si>
  <si>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</si>
  <si>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</si>
  <si>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</si>
  <si>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</si>
  <si>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</si>
  <si>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</si>
  <si>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</si>
  <si>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</si>
  <si>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</si>
  <si>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</si>
  <si>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</si>
  <si>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</si>
  <si>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</si>
  <si>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</si>
  <si>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</si>
  <si>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</si>
  <si>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</si>
  <si>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</si>
  <si>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</si>
  <si>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</si>
  <si>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</si>
  <si>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</si>
  <si>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</si>
  <si>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</si>
  <si>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</si>
  <si>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</si>
  <si>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</si>
  <si>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</si>
  <si>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</si>
  <si>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</si>
  <si>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</si>
  <si>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</si>
  <si>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</si>
  <si>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</si>
  <si>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</si>
  <si>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</si>
  <si>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</si>
  <si>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</si>
  <si>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</si>
  <si>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</si>
  <si>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</si>
  <si>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</si>
  <si>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</si>
  <si>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</si>
  <si>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</si>
  <si>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</si>
  <si>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</si>
  <si>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</si>
  <si>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</si>
  <si>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</si>
  <si>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</si>
  <si>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</si>
  <si>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</si>
  <si>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</si>
  <si>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</si>
  <si>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</si>
  <si>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</si>
  <si>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</si>
  <si>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</si>
  <si>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</si>
  <si>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</si>
  <si>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</si>
  <si>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</si>
  <si>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</si>
  <si>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</si>
  <si>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</si>
  <si>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</si>
  <si>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</si>
  <si>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</si>
  <si>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</si>
  <si>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</si>
  <si>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</si>
  <si>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</si>
  <si>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</si>
  <si>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</si>
  <si>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</si>
  <si>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</si>
  <si>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</si>
  <si>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</si>
  <si>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</si>
  <si>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</si>
  <si>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</si>
  <si>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</si>
  <si>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</si>
  <si>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</si>
  <si>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</si>
  <si>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</si>
  <si>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</si>
  <si>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</si>
  <si>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</si>
  <si>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</si>
  <si>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</si>
  <si>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</si>
  <si>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</si>
  <si>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</si>
  <si>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</si>
  <si>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</si>
  <si>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</si>
  <si>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</si>
  <si>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</si>
  <si>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</si>
  <si>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</si>
  <si>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</si>
  <si>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</si>
  <si>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</si>
  <si>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</si>
  <si>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</si>
  <si>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</si>
  <si>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</si>
  <si>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</si>
  <si>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</si>
  <si>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</si>
  <si>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</si>
  <si>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</si>
  <si>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</si>
  <si>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</si>
  <si>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</si>
  <si>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</si>
  <si>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</si>
  <si>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</si>
  <si>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</si>
  <si>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</si>
  <si>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</si>
  <si>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</si>
  <si>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</si>
  <si>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</si>
  <si>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</si>
  <si>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</si>
  <si>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</si>
  <si>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</si>
  <si>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</si>
  <si>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</si>
  <si>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</si>
  <si>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</si>
  <si>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</si>
  <si>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</si>
  <si>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</si>
  <si>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</si>
  <si>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</si>
  <si>
    <t>E16853</t>
  </si>
  <si>
    <t>JETHRO JEDDY CHAVEZ BOTTEGA</t>
  </si>
  <si>
    <t>CL TECHNICAL SECURITY ADVISOR</t>
  </si>
  <si>
    <t>ANALISTA DE SEGURIDAD DE INFRAESTRUCTURA</t>
  </si>
  <si>
    <t>T19772</t>
  </si>
  <si>
    <t>JOSE ALBERTO FRIAS MENA</t>
  </si>
  <si>
    <t>josefrias@bcp.com.pe</t>
  </si>
  <si>
    <t>S92427</t>
  </si>
  <si>
    <t>NAUM DE LA CRUZ AMAR</t>
  </si>
  <si>
    <t>naumdelacruza@bcp.com.pe</t>
  </si>
  <si>
    <t>CSST</t>
  </si>
  <si>
    <t>U13470</t>
  </si>
  <si>
    <t>LEONCIO DAVID SEGOVIA ALTAMIRANO</t>
  </si>
  <si>
    <t>dsegovia@bcp.com.pe</t>
  </si>
  <si>
    <t>T22564</t>
  </si>
  <si>
    <t>JOSE LUIS CRISTOBAL MATEO</t>
  </si>
  <si>
    <t>josecristobal@bcp.com.pe</t>
  </si>
  <si>
    <t>S35927</t>
  </si>
  <si>
    <t>CARLOS SERGIO HUAMANI BUIZA</t>
  </si>
  <si>
    <t>carloshuamanib@bcp.com.pe</t>
  </si>
  <si>
    <t>T10305</t>
  </si>
  <si>
    <t>TERESA LILIANA GRANADOS BLANCO</t>
  </si>
  <si>
    <t>teresagranados@bcp.com.pe</t>
  </si>
  <si>
    <t>T35959</t>
  </si>
  <si>
    <t>NOELIA PATRICIA MAGÁN VILLALBA</t>
  </si>
  <si>
    <t>noeliamagan@bcp.com.pe</t>
  </si>
  <si>
    <t>T19480</t>
  </si>
  <si>
    <t>DANNY ALEJANDRO GARCIA MUÑOZ</t>
  </si>
  <si>
    <t>T10605</t>
  </si>
  <si>
    <t>MAVERICK ADOLFO MARQUINA TORRES</t>
  </si>
  <si>
    <t>T04513</t>
  </si>
  <si>
    <t>DAVID FRANCOIS TORRES GIL</t>
  </si>
  <si>
    <t>davidtorres@bcp.com.pe</t>
  </si>
  <si>
    <t>T11320</t>
  </si>
  <si>
    <t>ALDO ARTURO LÓPEZ ROJAS</t>
  </si>
  <si>
    <t>aldolopez@bcp.com.pe</t>
  </si>
  <si>
    <t>E17653</t>
  </si>
  <si>
    <t>LUIS ROBERTO TAPIA PORRAS</t>
  </si>
  <si>
    <t>luistapiap@bcp.com.pe</t>
  </si>
  <si>
    <t>T05156</t>
  </si>
  <si>
    <t>RONALD ALBERTO RIPAS ZUÑIGA</t>
  </si>
  <si>
    <t>ronaldaripas@bcp.com.pe</t>
  </si>
  <si>
    <t>jethrochavezb@bcp.com.pe</t>
  </si>
  <si>
    <t>T06902</t>
  </si>
  <si>
    <t>JOSE FELIX ASCURRA MARTINEZ</t>
  </si>
  <si>
    <t>josefascurra@bcp.com.pe</t>
  </si>
  <si>
    <t>T04802</t>
  </si>
  <si>
    <t>CARLOS ENRIQUE ROJAS SOSA</t>
  </si>
  <si>
    <t>carlosrojas@bcp.com.pe</t>
  </si>
  <si>
    <t>T14468</t>
  </si>
  <si>
    <t>CÉSAR ABRAHAM BURGOS CAMACHO</t>
  </si>
  <si>
    <t>cesarburgos@bcp.com.pe</t>
  </si>
  <si>
    <t>SST</t>
  </si>
  <si>
    <t>TM TECHNICAL SECURITY ENGINEER</t>
  </si>
  <si>
    <t>E21624</t>
  </si>
  <si>
    <t>OMAR LOZADA VILELA</t>
  </si>
  <si>
    <t>olozada@bcp.com.pe</t>
  </si>
  <si>
    <t>E21692</t>
  </si>
  <si>
    <t>JESUS DANILO NAPURI GAMARRA</t>
  </si>
  <si>
    <t>T15695</t>
  </si>
  <si>
    <t>BENJI SANTOS QUISPE</t>
  </si>
  <si>
    <t>benjisantos@bcp.com.pe</t>
  </si>
  <si>
    <t>S89027</t>
  </si>
  <si>
    <t>JHONATTAN SABINO LLANOS CUEVA</t>
  </si>
  <si>
    <t>jhonattanllanosc@bcp.com.pe</t>
  </si>
  <si>
    <t>S13769</t>
  </si>
  <si>
    <t>MIRELLA SADIT VENTO PEÑARANDA</t>
  </si>
  <si>
    <t>mvento@bcp.com.pe</t>
  </si>
  <si>
    <t>T33464</t>
  </si>
  <si>
    <t>KEMELI REYES MUÑOZ</t>
  </si>
  <si>
    <t>kemelireyesm@bcp.com.pe</t>
  </si>
  <si>
    <t>S71510</t>
  </si>
  <si>
    <t>JHON SCOTT CONDE ALLENDE</t>
  </si>
  <si>
    <t>jhoncondea@bcp.com.pe</t>
  </si>
  <si>
    <t>T38216</t>
  </si>
  <si>
    <t>JANICE ANELI FLORES TORRES</t>
  </si>
  <si>
    <t>anflorest.eli94@gmail.com</t>
  </si>
  <si>
    <t>S23323</t>
  </si>
  <si>
    <t>ERICK MARTIN CAMUS HUAMAN</t>
  </si>
  <si>
    <t>ecamus@bcp.com.pe</t>
  </si>
  <si>
    <t>T02912</t>
  </si>
  <si>
    <t>ALEXIS GIANPIERRE MENACHO BURGA</t>
  </si>
  <si>
    <t>S71520</t>
  </si>
  <si>
    <t>ANTONIO ACEVEDO GUTIERREZ</t>
  </si>
  <si>
    <t>aacevedo@bcp.com.pe</t>
  </si>
  <si>
    <t>T21446</t>
  </si>
  <si>
    <t>GERSON AIMAR TTITO CRUZ</t>
  </si>
  <si>
    <t>gersonttito@bcp.com.pe</t>
  </si>
  <si>
    <t>S13772</t>
  </si>
  <si>
    <t>WILLIAMS EDWART SOTO PINO</t>
  </si>
  <si>
    <t>wsoto@bcp.com.pe</t>
  </si>
  <si>
    <t>S55636</t>
  </si>
  <si>
    <t>MILAGROS GUILIANA COLLANTES ESQUIVES</t>
  </si>
  <si>
    <t>gcollantes@bcp.com.pe</t>
  </si>
  <si>
    <t>jnapuri@bcp.com.pe</t>
  </si>
  <si>
    <t>S79145</t>
  </si>
  <si>
    <t>ANGÉLICA CRISTINA MONTALVÁN VILLAFUERTE</t>
  </si>
  <si>
    <t>amontalvan@bcp.com.pe</t>
  </si>
  <si>
    <t>S23263</t>
  </si>
  <si>
    <t>CRISTIAN LUCIANO MONTERO RAMIREZ</t>
  </si>
  <si>
    <t>cristianmonteror@bcp.com.pe</t>
  </si>
  <si>
    <t>T02869</t>
  </si>
  <si>
    <t>MANUEL GUILLERMO MANRIQUE PASSARA</t>
  </si>
  <si>
    <t>manuelmanrique@bcp.com.pe</t>
  </si>
  <si>
    <t>T27156</t>
  </si>
  <si>
    <t>JHOLIZA REBECA QUECAÑO TURPO</t>
  </si>
  <si>
    <t>jholizaquecanot@bcp.com.pe</t>
  </si>
  <si>
    <t>T23837</t>
  </si>
  <si>
    <t>FRANK ROBERT CELIS SÁNCHEZ</t>
  </si>
  <si>
    <t>frankcelis@bcp.com.pe</t>
  </si>
  <si>
    <t>T36970</t>
  </si>
  <si>
    <t>DIANA ELIZABETH MONTALVO SANCHEZ</t>
  </si>
  <si>
    <t>dianamontalvos@bcp.com.pe</t>
  </si>
  <si>
    <t>T09918</t>
  </si>
  <si>
    <t>JUAN CARLOS JUNIOR GARCÍA ARIAS</t>
  </si>
  <si>
    <t>juangarcia@bcp.com.pe</t>
  </si>
  <si>
    <t>S78859</t>
  </si>
  <si>
    <t>THALIA LUCERO QUISPE SOTO</t>
  </si>
  <si>
    <t>thaliaquispes@bcp.com.pe</t>
  </si>
  <si>
    <t>S66393</t>
  </si>
  <si>
    <t>LUIS EDUARDO CIFUENTES ORIHUELA</t>
  </si>
  <si>
    <t>luiscifuentes@bcp.com.pe</t>
  </si>
  <si>
    <t>E21693</t>
  </si>
  <si>
    <t>MANUEL ALBERTO FLORES MORENO</t>
  </si>
  <si>
    <t>CAL</t>
  </si>
  <si>
    <t>E21785</t>
  </si>
  <si>
    <t>LILY VANESSA SOTO ETCHEBASTER</t>
  </si>
  <si>
    <t>vanessasotoe@bcp.com.pe</t>
  </si>
  <si>
    <t>S77146</t>
  </si>
  <si>
    <t>DANIEL IGAI TORRES ROMAN</t>
  </si>
  <si>
    <t>danieltorresr@bcp.com.pe</t>
  </si>
  <si>
    <t>T11341</t>
  </si>
  <si>
    <t>KEVIN JUNIOR MOGOLLÓN CALLE</t>
  </si>
  <si>
    <t>kevinjmogollon@bcp.com.pe</t>
  </si>
  <si>
    <t>T09877</t>
  </si>
  <si>
    <t>ALEJANDRO FRANCISCO VALENCIA DIAZ</t>
  </si>
  <si>
    <t>alejandrovalencia@bcp.com.pe</t>
  </si>
  <si>
    <t>T01176</t>
  </si>
  <si>
    <t>CARLOS ANTHONY BRINGAS SANCHEZ</t>
  </si>
  <si>
    <t>anthonybringas@bcp.com.pe</t>
  </si>
  <si>
    <t>S79511</t>
  </si>
  <si>
    <t>CHRISTIAN ANTONIO CASTELLANOS VELESMORO</t>
  </si>
  <si>
    <t>ccastellanos@bcp.com.pe</t>
  </si>
  <si>
    <t>T13423</t>
  </si>
  <si>
    <t>CHRISTIAN OMAR DELGADO RIVERA</t>
  </si>
  <si>
    <t>christiandelgado@bcp.com.pe</t>
  </si>
  <si>
    <t>S83350</t>
  </si>
  <si>
    <t>ANGEL RICARDO PRADO VIVANCO</t>
  </si>
  <si>
    <t>apradov@bcp.com.pe</t>
  </si>
  <si>
    <t>S43705</t>
  </si>
  <si>
    <t>KENNY BILL GAMARRA ESCALERA</t>
  </si>
  <si>
    <t>kennygamarrae@bcp.com.pe</t>
  </si>
  <si>
    <t>T28423</t>
  </si>
  <si>
    <t>JULIO ENRIQUE MANDUJANO NALVARTE</t>
  </si>
  <si>
    <t>julioemandujano@bcp.com.pe</t>
  </si>
  <si>
    <t>T17220</t>
  </si>
  <si>
    <t>CHRISTIAN ANDRES CUEVA CONTRERAS</t>
  </si>
  <si>
    <t>christiancueva@bcp.com.pe</t>
  </si>
  <si>
    <t>T05305</t>
  </si>
  <si>
    <t>JOSÉ ADRIAN ALVAREZ URGAMPILLETA</t>
  </si>
  <si>
    <t>josealvarez@bcp.com.pe</t>
  </si>
  <si>
    <t>S78020</t>
  </si>
  <si>
    <t>CESAR ALEJANDRO ARANDA BLACIDO</t>
  </si>
  <si>
    <t>alejandroaranda@bcp.com.pe</t>
  </si>
  <si>
    <t>TM CYBER THREAT HUNTER &amp; CYBER FORENSIC INVESTIGATOR</t>
  </si>
  <si>
    <t>THFI</t>
  </si>
  <si>
    <t>TM CYBER INCIDENT HANDLER</t>
  </si>
  <si>
    <t>S23409</t>
  </si>
  <si>
    <t>JOSE LUIS MARTIN FERNANDEZ AVALOS</t>
  </si>
  <si>
    <t>ISE</t>
  </si>
  <si>
    <t>josefernandeza@bcp.com.pe</t>
  </si>
  <si>
    <t>TM TECHNICAL SECURITY ADVISOR</t>
  </si>
  <si>
    <t>CIH</t>
  </si>
  <si>
    <t>S71833</t>
  </si>
  <si>
    <t>JUAN MANUEL BLAS ESPINOZA</t>
  </si>
  <si>
    <t>juanblas@bcp.com.pe</t>
  </si>
  <si>
    <t>S77153</t>
  </si>
  <si>
    <t>JOSE OCTAVIO GUANILO SEMINARIO</t>
  </si>
  <si>
    <t>joseguanilo@bcp.com.pe</t>
  </si>
  <si>
    <t>T08257</t>
  </si>
  <si>
    <t>JOSE LUIS FLORES FLORES ONCOY</t>
  </si>
  <si>
    <t>joselflores@bcp.com.pe</t>
  </si>
  <si>
    <t>T00781</t>
  </si>
  <si>
    <t>JORGE JAIR NUÑEZ SOLIS</t>
  </si>
  <si>
    <t>jorgenunez@bcp.com.pe</t>
  </si>
  <si>
    <t>T03367</t>
  </si>
  <si>
    <t>CHRISTIAN TAIPE SEDANO</t>
  </si>
  <si>
    <t>christiantaipe@bcp.com.pe</t>
  </si>
  <si>
    <t>T09885</t>
  </si>
  <si>
    <t>DANILO GREGORY VASQUEZ SUAREZ</t>
  </si>
  <si>
    <t>danilovasquezs@bcp.com.pe</t>
  </si>
  <si>
    <t>T35958</t>
  </si>
  <si>
    <t>JOSE MANUEL MONTES LARIOS</t>
  </si>
  <si>
    <t>josemontes@bcp.com.pe</t>
  </si>
  <si>
    <t>S83648</t>
  </si>
  <si>
    <t>CARLOS ISAIAS CERRON VELA</t>
  </si>
  <si>
    <t>icerron@bcp.com.pe</t>
  </si>
  <si>
    <t>S84102</t>
  </si>
  <si>
    <t>LUIS ANGEL TOMA TOMA</t>
  </si>
  <si>
    <t>luistoma@bcp.com.pe</t>
  </si>
  <si>
    <t>T02276</t>
  </si>
  <si>
    <t>ELVIS ALEXANDER APAZA HUARICACHA</t>
  </si>
  <si>
    <t>elvisapaza@bcp.com.pe</t>
  </si>
  <si>
    <t>T09980</t>
  </si>
  <si>
    <t>FIORELLA ARACELI NUÑEZ ZEGARRA</t>
  </si>
  <si>
    <t>fiorellanunez@bcp.com.pe</t>
  </si>
  <si>
    <t>U17254</t>
  </si>
  <si>
    <t>BLANCA ADRIANA BELAOCHAGA CHERRES</t>
  </si>
  <si>
    <t>Network Security</t>
  </si>
  <si>
    <t>PRINCIPAL</t>
  </si>
  <si>
    <t>Cloud &amp; Operation System</t>
  </si>
  <si>
    <t>Security Program Management</t>
  </si>
  <si>
    <t>Threat Intelligence</t>
  </si>
  <si>
    <t>COMPLEMENTARIA</t>
  </si>
  <si>
    <t>Forensic Analysis</t>
  </si>
  <si>
    <t>RELEVANTE</t>
  </si>
  <si>
    <t>Ofensive Security</t>
  </si>
  <si>
    <t>Security Process Automation</t>
  </si>
  <si>
    <t>Incident Management</t>
  </si>
  <si>
    <t>Defensive Security</t>
  </si>
  <si>
    <t>SDLC Y DevSecOps</t>
  </si>
  <si>
    <t>Cryptography &amp; Data Protection</t>
  </si>
  <si>
    <t>Identity &amp; Access Management</t>
  </si>
  <si>
    <t>Frameworks &amp; Security Architecture</t>
  </si>
  <si>
    <t>Vulnerability Management</t>
  </si>
  <si>
    <t>Security Assessment</t>
  </si>
  <si>
    <t>Sistemas Operativos y Cloud</t>
  </si>
  <si>
    <t>NULL</t>
  </si>
  <si>
    <t>Manejo de Incidentes</t>
  </si>
  <si>
    <t>Protección de datos</t>
  </si>
  <si>
    <t>Seguridad de Operaciones</t>
  </si>
  <si>
    <t>Seguridad Defensiva</t>
  </si>
  <si>
    <t>Seguridad Ofensiva</t>
  </si>
  <si>
    <t>Seguridad Perimetral</t>
  </si>
  <si>
    <t>Frameworks de Ciberseguridad</t>
  </si>
  <si>
    <t>Gestión de Identidades</t>
  </si>
  <si>
    <t>Gestión de Vulnerabilidades</t>
  </si>
  <si>
    <t>Identificación temprana de riesgos</t>
  </si>
  <si>
    <t>Inteligencia de Amenazas</t>
  </si>
  <si>
    <t>Investigación Forense Digital</t>
  </si>
  <si>
    <t>Desarrollo Seguro</t>
  </si>
  <si>
    <t>NO</t>
  </si>
  <si>
    <t>SÍ</t>
  </si>
  <si>
    <t>EVALUACION</t>
  </si>
  <si>
    <t>EVALUACION ANTERIOR</t>
  </si>
  <si>
    <t>AUTOEVALUACION</t>
  </si>
  <si>
    <t>A2</t>
  </si>
  <si>
    <t>S4</t>
  </si>
  <si>
    <t>A3</t>
  </si>
  <si>
    <t>A1</t>
  </si>
  <si>
    <t>A4</t>
  </si>
  <si>
    <t>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</si>
</sst>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" fontId="1" fillId="0" borderId="0" xfId="0" applyNumberFormat="1" applyFont="1"/>
    <xf numFmtId="0" fontId="6" fillId="3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4" borderId="5" xfId="0" applyFont="1" applyFill="1" applyBorder="1" applyAlignment="1">
      <alignment textRotation="90"/>
    </xf>
    <xf numFmtId="0" fontId="8" fillId="7" borderId="0" xfId="0" applyFont="1" applyFill="1" applyAlignment="1">
      <alignment textRotation="90"/>
    </xf>
    <xf numFmtId="0" fontId="6" fillId="8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3" borderId="10" xfId="0" applyNumberFormat="1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/>
    </xf>
    <xf numFmtId="0" fontId="10" fillId="6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700" totalsRowShown="0" headerRowDxfId="22" dataDxfId="21">
  <autoFilter ref="A1:AE2700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IF(COUNTIFS($E$2:$E$2700,E2,$O$2:$O$2700,"PRINCIPAL",$R$2:$R$2700,0)&gt;0,"SI","NO")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700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178</v>
      </c>
      <c r="Q1" s="1" t="s">
        <v>183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176</v>
      </c>
    </row>
    <row r="2" spans="1:31" x14ac:dyDescent="0.25">
      <c r="A2" t="s">
        <v>198</v>
      </c>
      <c r="B2" t="s">
        <v>199</v>
      </c>
      <c r="C2" t="s">
        <v>200</v>
      </c>
      <c r="D2" t="s">
        <v>201</v>
      </c>
      <c r="E2" t="s">
        <v>202</v>
      </c>
      <c r="F2" t="s">
        <v>203</v>
      </c>
      <c r="G2" t="s">
        <v>204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IF(COUNTIFS($E$2:$E$2700,E2,$O$2:$O$2700,"PRINCIPAL",$R$2:$R$2700,0)&gt;0,"SI","NO")</f>
        <v>NO</v>
      </c>
      <c r="L2" t="s">
        <v>251</v>
      </c>
      <c r="M2" t="s">
        <v>406</v>
      </c>
      <c r="N2" t="s">
        <v>407</v>
      </c>
      <c r="O2" t="s">
        <v>407</v>
      </c>
      <c r="P2" t="str">
        <f t="shared" ref="P2" si="2">F2&amp;M2&amp;AE2</f>
        <v>JOSE ALBERTO FRIAS MENANetwork SecurityEVALUACION</v>
      </c>
      <c r="Q2" t="str">
        <f>BASE[[#This Row],[NombresCalificado]]&amp;BASE[[#This Row],[TipoEvaluacion]]</f>
        <v>JOSE ALBERTO FRIAS MENAEVALUACION</v>
      </c>
      <c r="R2">
        <v>3</v>
      </c>
      <c r="S2" t="s">
        <v>5</v>
      </c>
      <c r="T2" t="s">
        <v>439</v>
      </c>
      <c r="U2" s="13">
        <v>1</v>
      </c>
      <c r="V2" s="13" t="str" cm="1">
        <f t="array" ref="V2">_xlfn.IFS(U2=0,"Prenovato",U2=1,"Novato",U2=2,"Principiante avanzado",U2=3,"Competente",U2=4,"Proficiente",U2=5,"Master")</f>
        <v>Novato</v>
      </c>
      <c r="W2" s="13">
        <v>4</v>
      </c>
      <c r="X2" s="13" t="str" cm="1">
        <f t="array" ref="X2">_xlfn.IFS(W2=0,"No evidenciado",W2=1,"Novato",W2=2,"Principiante avanzado",W2=3,"Competente",W2=4,"Proficiente",W2=5,"Master")</f>
        <v>Proficiente</v>
      </c>
      <c r="Y2" s="13">
        <v>3</v>
      </c>
      <c r="Z2" s="13" t="str" cm="1">
        <f t="array" ref="Z2">_xlfn.IFS(Y2=0,"No evidenciado",Y2=1,"Novato",Y2=2,"Principiante avanzado",Y2=3,"Competente",Y2=4,"Proficiente",Y2=5,"Master")</f>
        <v>Competente</v>
      </c>
      <c r="AA2" s="13">
        <v>4</v>
      </c>
      <c r="AB2" s="13" t="str" cm="1">
        <f t="array" ref="AB2">_xlfn.IFS(AA2=0,"No evidenciado",AA2=1,"Novato",AA2=2,"Principiante avanzado",AA2=3,"Competente",AA2=4,"Proficiente",AA2=5,"Master")</f>
        <v>Proficiente</v>
      </c>
      <c r="AC2" s="13">
        <v>1</v>
      </c>
      <c r="AD2" s="13" t="str" cm="1">
        <f t="array" ref="AD2">_xlfn.IFS(AC2=0,"Prenovato",AC2=1,"Novato",AC2=2,"Principiante avanzado",AC2=3,"Competente",AC2=4,"Proficiente",AC2=5,"Master")</f>
        <v>Novato</v>
      </c>
      <c r="AE2" s="13" t="s">
        <v>441</v>
      </c>
    </row>
    <row r="3" spans="1:31" x14ac:dyDescent="0.25">
      <c r="A3" t="s">
        <v>198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IF(COUNTIFS($E$2:$E$2700,E3,$O$2:$O$2700,"PRINCIPAL",$R$2:$R$2700,0)&gt;0,"SI","NO")</f>
        <v>NO</v>
      </c>
      <c r="L3" t="s">
        <v>251</v>
      </c>
      <c r="M3" t="s">
        <v>408</v>
      </c>
      <c r="N3" t="s">
        <v>407</v>
      </c>
      <c r="O3" t="s">
        <v>407</v>
      </c>
      <c r="P3" t="str">
        <f t="shared" ref="P3:P66" si="6">F3&amp;M3&amp;AE3</f>
        <v>JOSE ALBERTO FRIAS MENACloud &amp; Operation SystemEVALUACION</v>
      </c>
      <c r="Q3" t="str">
        <f>BASE[[#This Row],[NombresCalificado]]&amp;BASE[[#This Row],[TipoEvaluacion]]</f>
        <v>JOSE ALBERTO FRIAS MENAEVALUACION</v>
      </c>
      <c r="R3">
        <v>3</v>
      </c>
      <c r="S3" t="s">
        <v>5</v>
      </c>
      <c r="T3" t="s">
        <v>439</v>
      </c>
      <c r="U3" s="13">
        <v>1</v>
      </c>
      <c r="V3" s="13" t="str" cm="1">
        <f t="array" ref="V3">_xlfn.IFS(U3=0,"Prenovato",U3=1,"Novato",U3=2,"Principiante avanzado",U3=3,"Competente",U3=4,"Proficiente",U3=5,"Master")</f>
        <v>Novato</v>
      </c>
      <c r="W3" s="13">
        <v>4</v>
      </c>
      <c r="X3" s="13" t="str" cm="1">
        <f t="array" ref="X3">_xlfn.IFS(W3=0,"No evidenciado",W3=1,"Novato",W3=2,"Principiante avanzado",W3=3,"Competente",W3=4,"Proficiente",W3=5,"Master")</f>
        <v>Proficiente</v>
      </c>
      <c r="Y3" s="13">
        <v>3</v>
      </c>
      <c r="Z3" s="13" t="str" cm="1">
        <f t="array" ref="Z3">_xlfn.IFS(Y3=0,"No evidenciado",Y3=1,"Novato",Y3=2,"Principiante avanzado",Y3=3,"Competente",Y3=4,"Proficiente",Y3=5,"Master")</f>
        <v>Competente</v>
      </c>
      <c r="AA3" s="13">
        <v>4</v>
      </c>
      <c r="AB3" s="13" t="str" cm="1">
        <f t="array" ref="AB3">_xlfn.IFS(AA3=0,"No evidenciado",AA3=1,"Novato",AA3=2,"Principiante avanzado",AA3=3,"Competente",AA3=4,"Proficiente",AA3=5,"Master")</f>
        <v>Proficiente</v>
      </c>
      <c r="AC3" s="13">
        <v>1</v>
      </c>
      <c r="AD3" s="13" t="str" cm="1">
        <f t="array" ref="AD3">_xlfn.IFS(AC3=0,"Prenovato",AC3=1,"Novato",AC3=2,"Principiante avanzado",AC3=3,"Competente",AC3=4,"Proficiente",AC3=5,"Master")</f>
        <v>Novato</v>
      </c>
      <c r="AE3" s="13" t="s">
        <v>441</v>
      </c>
    </row>
    <row r="4" spans="1:31" x14ac:dyDescent="0.25">
      <c r="A4" t="s">
        <v>198</v>
      </c>
      <c r="B4" t="s">
        <v>199</v>
      </c>
      <c r="C4" t="s">
        <v>200</v>
      </c>
      <c r="D4" t="s">
        <v>201</v>
      </c>
      <c r="E4" t="s">
        <v>202</v>
      </c>
      <c r="F4" t="s">
        <v>203</v>
      </c>
      <c r="G4" t="s">
        <v>204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251</v>
      </c>
      <c r="M4" t="s">
        <v>409</v>
      </c>
      <c r="N4" t="s">
        <v>407</v>
      </c>
      <c r="O4" t="s">
        <v>407</v>
      </c>
      <c r="P4" t="str">
        <f t="shared" si="6"/>
        <v>JOSE ALBERTO FRIAS MENASecurity Program ManagementEVALUACION</v>
      </c>
      <c r="Q4" t="str">
        <f>BASE[[#This Row],[NombresCalificado]]&amp;BASE[[#This Row],[TipoEvaluacion]]</f>
        <v>JOSE ALBERTO FRIAS MENAEVALUACION</v>
      </c>
      <c r="R4">
        <v>3</v>
      </c>
      <c r="S4" t="s">
        <v>5</v>
      </c>
      <c r="T4" t="s">
        <v>439</v>
      </c>
      <c r="U4" s="13">
        <v>1</v>
      </c>
      <c r="V4" s="13" t="str" cm="1">
        <f t="array" ref="V4">_xlfn.IFS(U4=0,"Prenovato",U4=1,"Novato",U4=2,"Principiante avanzado",U4=3,"Competente",U4=4,"Proficiente",U4=5,"Master")</f>
        <v>Novato</v>
      </c>
      <c r="W4" s="13">
        <v>4</v>
      </c>
      <c r="X4" s="13" t="str" cm="1">
        <f t="array" ref="X4">_xlfn.IFS(W4=0,"No evidenciado",W4=1,"Novato",W4=2,"Principiante avanzado",W4=3,"Competente",W4=4,"Proficiente",W4=5,"Master")</f>
        <v>Proficiente</v>
      </c>
      <c r="Y4" s="13">
        <v>3</v>
      </c>
      <c r="Z4" s="13" t="str" cm="1">
        <f t="array" ref="Z4">_xlfn.IFS(Y4=0,"No evidenciado",Y4=1,"Novato",Y4=2,"Principiante avanzado",Y4=3,"Competente",Y4=4,"Proficiente",Y4=5,"Master")</f>
        <v>Competente</v>
      </c>
      <c r="AA4" s="13">
        <v>4</v>
      </c>
      <c r="AB4" s="13" t="str" cm="1">
        <f t="array" ref="AB4">_xlfn.IFS(AA4=0,"No evidenciado",AA4=1,"Novato",AA4=2,"Principiante avanzado",AA4=3,"Competente",AA4=4,"Proficiente",AA4=5,"Master")</f>
        <v>Proficiente</v>
      </c>
      <c r="AC4" s="13">
        <v>1</v>
      </c>
      <c r="AD4" s="13" t="str" cm="1">
        <f t="array" ref="AD4">_xlfn.IFS(AC4=0,"Prenovato",AC4=1,"Novato",AC4=2,"Principiante avanzado",AC4=3,"Competente",AC4=4,"Proficiente",AC4=5,"Master")</f>
        <v>Novato</v>
      </c>
      <c r="AE4" s="13" t="s">
        <v>441</v>
      </c>
    </row>
    <row r="5" spans="1:31" x14ac:dyDescent="0.25">
      <c r="A5" t="s">
        <v>198</v>
      </c>
      <c r="B5" t="s">
        <v>199</v>
      </c>
      <c r="C5" t="s">
        <v>200</v>
      </c>
      <c r="D5" t="s">
        <v>201</v>
      </c>
      <c r="E5" t="s">
        <v>202</v>
      </c>
      <c r="F5" t="s">
        <v>203</v>
      </c>
      <c r="G5" t="s">
        <v>204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251</v>
      </c>
      <c r="M5" t="s">
        <v>410</v>
      </c>
      <c r="N5" t="s">
        <v>411</v>
      </c>
      <c r="O5" t="s">
        <v>411</v>
      </c>
      <c r="P5" t="str">
        <f t="shared" si="6"/>
        <v>JOSE ALBERTO FRIAS MENAThreat IntelligenceEVALUACION</v>
      </c>
      <c r="Q5" t="str">
        <f>BASE[[#This Row],[NombresCalificado]]&amp;BASE[[#This Row],[TipoEvaluacion]]</f>
        <v>JOSE ALBERTO FRIAS MENAEVALUACION</v>
      </c>
      <c r="R5">
        <v>1</v>
      </c>
      <c r="S5" t="s">
        <v>6</v>
      </c>
      <c r="T5" t="s">
        <v>439</v>
      </c>
      <c r="U5" s="13">
        <v>1</v>
      </c>
      <c r="V5" s="13" t="str" cm="1">
        <f t="array" ref="V5">_xlfn.IFS(U5=0,"Prenovato",U5=1,"Novato",U5=2,"Principiante avanzado",U5=3,"Competente",U5=4,"Proficiente",U5=5,"Master")</f>
        <v>Novato</v>
      </c>
      <c r="W5" s="13">
        <v>4</v>
      </c>
      <c r="X5" s="13" t="str" cm="1">
        <f t="array" ref="X5">_xlfn.IFS(W5=0,"No evidenciado",W5=1,"Novato",W5=2,"Principiante avanzado",W5=3,"Competente",W5=4,"Proficiente",W5=5,"Master")</f>
        <v>Proficiente</v>
      </c>
      <c r="Y5" s="13">
        <v>3</v>
      </c>
      <c r="Z5" s="13" t="str" cm="1">
        <f t="array" ref="Z5">_xlfn.IFS(Y5=0,"No evidenciado",Y5=1,"Novato",Y5=2,"Principiante avanzado",Y5=3,"Competente",Y5=4,"Proficiente",Y5=5,"Master")</f>
        <v>Competente</v>
      </c>
      <c r="AA5" s="13">
        <v>4</v>
      </c>
      <c r="AB5" s="13" t="str" cm="1">
        <f t="array" ref="AB5">_xlfn.IFS(AA5=0,"No evidenciado",AA5=1,"Novato",AA5=2,"Principiante avanzado",AA5=3,"Competente",AA5=4,"Proficiente",AA5=5,"Master")</f>
        <v>Proficiente</v>
      </c>
      <c r="AC5" s="13">
        <v>1</v>
      </c>
      <c r="AD5" s="13" t="str" cm="1">
        <f t="array" ref="AD5">_xlfn.IFS(AC5=0,"Prenovato",AC5=1,"Novato",AC5=2,"Principiante avanzado",AC5=3,"Competente",AC5=4,"Proficiente",AC5=5,"Master")</f>
        <v>Novato</v>
      </c>
      <c r="AE5" s="13" t="s">
        <v>441</v>
      </c>
    </row>
    <row r="6" spans="1:31" x14ac:dyDescent="0.25">
      <c r="A6" t="s">
        <v>198</v>
      </c>
      <c r="B6" t="s">
        <v>199</v>
      </c>
      <c r="C6" t="s">
        <v>200</v>
      </c>
      <c r="D6" t="s">
        <v>201</v>
      </c>
      <c r="E6" t="s">
        <v>202</v>
      </c>
      <c r="F6" t="s">
        <v>203</v>
      </c>
      <c r="G6" t="s">
        <v>204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251</v>
      </c>
      <c r="M6" t="s">
        <v>412</v>
      </c>
      <c r="N6" t="s">
        <v>413</v>
      </c>
      <c r="O6" t="s">
        <v>411</v>
      </c>
      <c r="P6" t="str">
        <f t="shared" si="6"/>
        <v>JOSE ALBERTO FRIAS MENAForensic AnalysisEVALUACION</v>
      </c>
      <c r="Q6" t="str">
        <f>BASE[[#This Row],[NombresCalificado]]&amp;BASE[[#This Row],[TipoEvaluacion]]</f>
        <v>JOSE ALBERTO FRIAS MENAEVALUACION</v>
      </c>
      <c r="R6">
        <v>1</v>
      </c>
      <c r="S6" t="s">
        <v>6</v>
      </c>
      <c r="T6" t="s">
        <v>439</v>
      </c>
      <c r="U6" s="13">
        <v>1</v>
      </c>
      <c r="V6" s="13" t="str" cm="1">
        <f t="array" ref="V6">_xlfn.IFS(U6=0,"Prenovato",U6=1,"Novato",U6=2,"Principiante avanzado",U6=3,"Competente",U6=4,"Proficiente",U6=5,"Master")</f>
        <v>Novato</v>
      </c>
      <c r="W6" s="13">
        <v>4</v>
      </c>
      <c r="X6" s="13" t="str" cm="1">
        <f t="array" ref="X6">_xlfn.IFS(W6=0,"No evidenciado",W6=1,"Novato",W6=2,"Principiante avanzado",W6=3,"Competente",W6=4,"Proficiente",W6=5,"Master")</f>
        <v>Proficiente</v>
      </c>
      <c r="Y6" s="13">
        <v>3</v>
      </c>
      <c r="Z6" s="13" t="str" cm="1">
        <f t="array" ref="Z6">_xlfn.IFS(Y6=0,"No evidenciado",Y6=1,"Novato",Y6=2,"Principiante avanzado",Y6=3,"Competente",Y6=4,"Proficiente",Y6=5,"Master")</f>
        <v>Competente</v>
      </c>
      <c r="AA6" s="13">
        <v>4</v>
      </c>
      <c r="AB6" s="13" t="str" cm="1">
        <f t="array" ref="AB6">_xlfn.IFS(AA6=0,"No evidenciado",AA6=1,"Novato",AA6=2,"Principiante avanzado",AA6=3,"Competente",AA6=4,"Proficiente",AA6=5,"Master")</f>
        <v>Proficiente</v>
      </c>
      <c r="AC6" s="13">
        <v>1</v>
      </c>
      <c r="AD6" s="13" t="str" cm="1">
        <f t="array" ref="AD6">_xlfn.IFS(AC6=0,"Prenovato",AC6=1,"Novato",AC6=2,"Principiante avanzado",AC6=3,"Competente",AC6=4,"Proficiente",AC6=5,"Master")</f>
        <v>Novato</v>
      </c>
      <c r="AE6" s="13" t="s">
        <v>441</v>
      </c>
    </row>
    <row r="7" spans="1:31" x14ac:dyDescent="0.25">
      <c r="A7" t="s">
        <v>198</v>
      </c>
      <c r="B7" t="s">
        <v>199</v>
      </c>
      <c r="C7" t="s">
        <v>200</v>
      </c>
      <c r="D7" t="s">
        <v>201</v>
      </c>
      <c r="E7" t="s">
        <v>202</v>
      </c>
      <c r="F7" t="s">
        <v>203</v>
      </c>
      <c r="G7" t="s">
        <v>204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251</v>
      </c>
      <c r="M7" t="s">
        <v>414</v>
      </c>
      <c r="N7" t="s">
        <v>411</v>
      </c>
      <c r="O7" t="s">
        <v>411</v>
      </c>
      <c r="P7" t="str">
        <f t="shared" si="6"/>
        <v>JOSE ALBERTO FRIAS MENAOfensive SecurityEVALUACION</v>
      </c>
      <c r="Q7" t="str">
        <f>BASE[[#This Row],[NombresCalificado]]&amp;BASE[[#This Row],[TipoEvaluacion]]</f>
        <v>JOSE ALBERTO FRIAS MENAEVALUACION</v>
      </c>
      <c r="R7">
        <v>1</v>
      </c>
      <c r="S7" t="s">
        <v>6</v>
      </c>
      <c r="T7" t="s">
        <v>439</v>
      </c>
      <c r="U7" s="13">
        <v>1</v>
      </c>
      <c r="V7" s="13" t="str" cm="1">
        <f t="array" ref="V7">_xlfn.IFS(U7=0,"Prenovato",U7=1,"Novato",U7=2,"Principiante avanzado",U7=3,"Competente",U7=4,"Proficiente",U7=5,"Master")</f>
        <v>Novato</v>
      </c>
      <c r="W7" s="13">
        <v>4</v>
      </c>
      <c r="X7" s="13" t="str" cm="1">
        <f t="array" ref="X7">_xlfn.IFS(W7=0,"No evidenciado",W7=1,"Novato",W7=2,"Principiante avanzado",W7=3,"Competente",W7=4,"Proficiente",W7=5,"Master")</f>
        <v>Proficiente</v>
      </c>
      <c r="Y7" s="13">
        <v>3</v>
      </c>
      <c r="Z7" s="13" t="str" cm="1">
        <f t="array" ref="Z7">_xlfn.IFS(Y7=0,"No evidenciado",Y7=1,"Novato",Y7=2,"Principiante avanzado",Y7=3,"Competente",Y7=4,"Proficiente",Y7=5,"Master")</f>
        <v>Competente</v>
      </c>
      <c r="AA7" s="13">
        <v>4</v>
      </c>
      <c r="AB7" s="13" t="str" cm="1">
        <f t="array" ref="AB7">_xlfn.IFS(AA7=0,"No evidenciado",AA7=1,"Novato",AA7=2,"Principiante avanzado",AA7=3,"Competente",AA7=4,"Proficiente",AA7=5,"Master")</f>
        <v>Proficiente</v>
      </c>
      <c r="AC7" s="13">
        <v>1</v>
      </c>
      <c r="AD7" s="13" t="str" cm="1">
        <f t="array" ref="AD7">_xlfn.IFS(AC7=0,"Prenovato",AC7=1,"Novato",AC7=2,"Principiante avanzado",AC7=3,"Competente",AC7=4,"Proficiente",AC7=5,"Master")</f>
        <v>Novato</v>
      </c>
      <c r="AE7" s="13" t="s">
        <v>441</v>
      </c>
    </row>
    <row r="8" spans="1:31" x14ac:dyDescent="0.25">
      <c r="A8" t="s">
        <v>198</v>
      </c>
      <c r="B8" t="s">
        <v>199</v>
      </c>
      <c r="C8" t="s">
        <v>200</v>
      </c>
      <c r="D8" t="s">
        <v>201</v>
      </c>
      <c r="E8" t="s">
        <v>202</v>
      </c>
      <c r="F8" t="s">
        <v>203</v>
      </c>
      <c r="G8" t="s">
        <v>204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251</v>
      </c>
      <c r="M8" t="s">
        <v>415</v>
      </c>
      <c r="N8" t="s">
        <v>413</v>
      </c>
      <c r="O8" t="s">
        <v>411</v>
      </c>
      <c r="P8" t="str">
        <f t="shared" si="6"/>
        <v>JOSE ALBERTO FRIAS MENASecurity Process AutomationEVALUACION</v>
      </c>
      <c r="Q8" t="str">
        <f>BASE[[#This Row],[NombresCalificado]]&amp;BASE[[#This Row],[TipoEvaluacion]]</f>
        <v>JOSE ALBERTO FRIAS MENAEVALUACION</v>
      </c>
      <c r="R8">
        <v>2</v>
      </c>
      <c r="S8" t="s">
        <v>4</v>
      </c>
      <c r="T8" t="s">
        <v>439</v>
      </c>
      <c r="U8" s="13">
        <v>1</v>
      </c>
      <c r="V8" s="13" t="str" cm="1">
        <f t="array" ref="V8">_xlfn.IFS(U8=0,"Prenovato",U8=1,"Novato",U8=2,"Principiante avanzado",U8=3,"Competente",U8=4,"Proficiente",U8=5,"Master")</f>
        <v>Novato</v>
      </c>
      <c r="W8" s="13">
        <v>4</v>
      </c>
      <c r="X8" s="13" t="str" cm="1">
        <f t="array" ref="X8">_xlfn.IFS(W8=0,"No evidenciado",W8=1,"Novato",W8=2,"Principiante avanzado",W8=3,"Competente",W8=4,"Proficiente",W8=5,"Master")</f>
        <v>Proficiente</v>
      </c>
      <c r="Y8" s="13">
        <v>3</v>
      </c>
      <c r="Z8" s="13" t="str" cm="1">
        <f t="array" ref="Z8">_xlfn.IFS(Y8=0,"No evidenciado",Y8=1,"Novato",Y8=2,"Principiante avanzado",Y8=3,"Competente",Y8=4,"Proficiente",Y8=5,"Master")</f>
        <v>Competente</v>
      </c>
      <c r="AA8" s="13">
        <v>4</v>
      </c>
      <c r="AB8" s="13" t="str" cm="1">
        <f t="array" ref="AB8">_xlfn.IFS(AA8=0,"No evidenciado",AA8=1,"Novato",AA8=2,"Principiante avanzado",AA8=3,"Competente",AA8=4,"Proficiente",AA8=5,"Master")</f>
        <v>Proficiente</v>
      </c>
      <c r="AC8" s="13">
        <v>1</v>
      </c>
      <c r="AD8" s="13" t="str" cm="1">
        <f t="array" ref="AD8">_xlfn.IFS(AC8=0,"Prenovato",AC8=1,"Novato",AC8=2,"Principiante avanzado",AC8=3,"Competente",AC8=4,"Proficiente",AC8=5,"Master")</f>
        <v>Novato</v>
      </c>
      <c r="AE8" s="13" t="s">
        <v>441</v>
      </c>
    </row>
    <row r="9" spans="1:31" x14ac:dyDescent="0.25">
      <c r="A9" t="s">
        <v>198</v>
      </c>
      <c r="B9" t="s">
        <v>199</v>
      </c>
      <c r="C9" t="s">
        <v>200</v>
      </c>
      <c r="D9" t="s">
        <v>201</v>
      </c>
      <c r="E9" t="s">
        <v>202</v>
      </c>
      <c r="F9" t="s">
        <v>203</v>
      </c>
      <c r="G9" t="s">
        <v>204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251</v>
      </c>
      <c r="M9" t="s">
        <v>416</v>
      </c>
      <c r="N9" t="s">
        <v>411</v>
      </c>
      <c r="O9" t="s">
        <v>411</v>
      </c>
      <c r="P9" t="str">
        <f t="shared" si="6"/>
        <v>JOSE ALBERTO FRIAS MENAIncident ManagementEVALUACION</v>
      </c>
      <c r="Q9" t="str">
        <f>BASE[[#This Row],[NombresCalificado]]&amp;BASE[[#This Row],[TipoEvaluacion]]</f>
        <v>JOSE ALBERTO FRIAS MENAEVALUACION</v>
      </c>
      <c r="R9">
        <v>1</v>
      </c>
      <c r="S9" t="s">
        <v>6</v>
      </c>
      <c r="T9" t="s">
        <v>439</v>
      </c>
      <c r="U9" s="13">
        <v>1</v>
      </c>
      <c r="V9" s="13" t="str" cm="1">
        <f t="array" ref="V9">_xlfn.IFS(U9=0,"Prenovato",U9=1,"Novato",U9=2,"Principiante avanzado",U9=3,"Competente",U9=4,"Proficiente",U9=5,"Master")</f>
        <v>Novato</v>
      </c>
      <c r="W9" s="13">
        <v>4</v>
      </c>
      <c r="X9" s="13" t="str" cm="1">
        <f t="array" ref="X9">_xlfn.IFS(W9=0,"No evidenciado",W9=1,"Novato",W9=2,"Principiante avanzado",W9=3,"Competente",W9=4,"Proficiente",W9=5,"Master")</f>
        <v>Proficiente</v>
      </c>
      <c r="Y9" s="13">
        <v>3</v>
      </c>
      <c r="Z9" s="13" t="str" cm="1">
        <f t="array" ref="Z9">_xlfn.IFS(Y9=0,"No evidenciado",Y9=1,"Novato",Y9=2,"Principiante avanzado",Y9=3,"Competente",Y9=4,"Proficiente",Y9=5,"Master")</f>
        <v>Competente</v>
      </c>
      <c r="AA9" s="13">
        <v>4</v>
      </c>
      <c r="AB9" s="13" t="str" cm="1">
        <f t="array" ref="AB9">_xlfn.IFS(AA9=0,"No evidenciado",AA9=1,"Novato",AA9=2,"Principiante avanzado",AA9=3,"Competente",AA9=4,"Proficiente",AA9=5,"Master")</f>
        <v>Proficiente</v>
      </c>
      <c r="AC9" s="13">
        <v>1</v>
      </c>
      <c r="AD9" s="13" t="str" cm="1">
        <f t="array" ref="AD9">_xlfn.IFS(AC9=0,"Prenovato",AC9=1,"Novato",AC9=2,"Principiante avanzado",AC9=3,"Competente",AC9=4,"Proficiente",AC9=5,"Master")</f>
        <v>Novato</v>
      </c>
      <c r="AE9" s="13" t="s">
        <v>441</v>
      </c>
    </row>
    <row r="10" spans="1:31" x14ac:dyDescent="0.25">
      <c r="A10" t="s">
        <v>198</v>
      </c>
      <c r="B10" t="s">
        <v>199</v>
      </c>
      <c r="C10" t="s">
        <v>200</v>
      </c>
      <c r="D10" t="s">
        <v>201</v>
      </c>
      <c r="E10" t="s">
        <v>202</v>
      </c>
      <c r="F10" t="s">
        <v>203</v>
      </c>
      <c r="G10" t="s">
        <v>204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251</v>
      </c>
      <c r="M10" t="s">
        <v>417</v>
      </c>
      <c r="N10" t="s">
        <v>407</v>
      </c>
      <c r="O10" t="s">
        <v>407</v>
      </c>
      <c r="P10" t="str">
        <f t="shared" si="6"/>
        <v>JOSE ALBERTO FRIAS MENADefensive SecurityEVALUACION</v>
      </c>
      <c r="Q10" t="str">
        <f>BASE[[#This Row],[NombresCalificado]]&amp;BASE[[#This Row],[TipoEvaluacion]]</f>
        <v>JOSE ALBERTO FRIAS MENAEVALUACION</v>
      </c>
      <c r="R10">
        <v>2</v>
      </c>
      <c r="S10" t="s">
        <v>4</v>
      </c>
      <c r="T10" t="s">
        <v>439</v>
      </c>
      <c r="U10" s="13">
        <v>1</v>
      </c>
      <c r="V10" s="13" t="str" cm="1">
        <f t="array" ref="V10">_xlfn.IFS(U10=0,"Prenovato",U10=1,"Novato",U10=2,"Principiante avanzado",U10=3,"Competente",U10=4,"Proficiente",U10=5,"Master")</f>
        <v>Novato</v>
      </c>
      <c r="W10" s="13">
        <v>4</v>
      </c>
      <c r="X10" s="13" t="str" cm="1">
        <f t="array" ref="X10">_xlfn.IFS(W10=0,"No evidenciado",W10=1,"Novato",W10=2,"Principiante avanzado",W10=3,"Competente",W10=4,"Proficiente",W10=5,"Master")</f>
        <v>Proficiente</v>
      </c>
      <c r="Y10" s="13">
        <v>3</v>
      </c>
      <c r="Z10" s="13" t="str" cm="1">
        <f t="array" ref="Z10">_xlfn.IFS(Y10=0,"No evidenciado",Y10=1,"Novato",Y10=2,"Principiante avanzado",Y10=3,"Competente",Y10=4,"Proficiente",Y10=5,"Master")</f>
        <v>Competente</v>
      </c>
      <c r="AA10" s="13">
        <v>4</v>
      </c>
      <c r="AB10" s="13" t="str" cm="1">
        <f t="array" ref="AB10">_xlfn.IFS(AA10=0,"No evidenciado",AA10=1,"Novato",AA10=2,"Principiante avanzado",AA10=3,"Competente",AA10=4,"Proficiente",AA10=5,"Master")</f>
        <v>Proficiente</v>
      </c>
      <c r="AC10" s="13">
        <v>1</v>
      </c>
      <c r="AD10" s="13" t="str" cm="1">
        <f t="array" ref="AD10">_xlfn.IFS(AC10=0,"Prenovato",AC10=1,"Novato",AC10=2,"Principiante avanzado",AC10=3,"Competente",AC10=4,"Proficiente",AC10=5,"Master")</f>
        <v>Novato</v>
      </c>
      <c r="AE10" s="13" t="s">
        <v>441</v>
      </c>
    </row>
    <row r="11" spans="1:31" x14ac:dyDescent="0.25">
      <c r="A11" t="s">
        <v>198</v>
      </c>
      <c r="B11" t="s">
        <v>199</v>
      </c>
      <c r="C11" t="s">
        <v>200</v>
      </c>
      <c r="D11" t="s">
        <v>201</v>
      </c>
      <c r="E11" t="s">
        <v>202</v>
      </c>
      <c r="F11" t="s">
        <v>203</v>
      </c>
      <c r="G11" t="s">
        <v>204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251</v>
      </c>
      <c r="M11" t="s">
        <v>418</v>
      </c>
      <c r="N11" t="s">
        <v>407</v>
      </c>
      <c r="O11" t="s">
        <v>407</v>
      </c>
      <c r="P11" t="str">
        <f t="shared" si="6"/>
        <v>JOSE ALBERTO FRIAS MENASDLC Y DevSecOpsEVALUACION</v>
      </c>
      <c r="Q11" t="str">
        <f>BASE[[#This Row],[NombresCalificado]]&amp;BASE[[#This Row],[TipoEvaluacion]]</f>
        <v>JOSE ALBERTO FRIAS MENAEVALUACION</v>
      </c>
      <c r="R11">
        <v>1</v>
      </c>
      <c r="S11" t="s">
        <v>6</v>
      </c>
      <c r="T11" t="s">
        <v>439</v>
      </c>
      <c r="U11" s="13">
        <v>1</v>
      </c>
      <c r="V11" s="13" t="str" cm="1">
        <f t="array" ref="V11">_xlfn.IFS(U11=0,"Prenovato",U11=1,"Novato",U11=2,"Principiante avanzado",U11=3,"Competente",U11=4,"Proficiente",U11=5,"Master")</f>
        <v>Novato</v>
      </c>
      <c r="W11" s="13">
        <v>4</v>
      </c>
      <c r="X11" s="13" t="str" cm="1">
        <f t="array" ref="X11">_xlfn.IFS(W11=0,"No evidenciado",W11=1,"Novato",W11=2,"Principiante avanzado",W11=3,"Competente",W11=4,"Proficiente",W11=5,"Master")</f>
        <v>Proficiente</v>
      </c>
      <c r="Y11" s="13">
        <v>3</v>
      </c>
      <c r="Z11" s="13" t="str" cm="1">
        <f t="array" ref="Z11">_xlfn.IFS(Y11=0,"No evidenciado",Y11=1,"Novato",Y11=2,"Principiante avanzado",Y11=3,"Competente",Y11=4,"Proficiente",Y11=5,"Master")</f>
        <v>Competente</v>
      </c>
      <c r="AA11" s="13">
        <v>4</v>
      </c>
      <c r="AB11" s="13" t="str" cm="1">
        <f t="array" ref="AB11">_xlfn.IFS(AA11=0,"No evidenciado",AA11=1,"Novato",AA11=2,"Principiante avanzado",AA11=3,"Competente",AA11=4,"Proficiente",AA11=5,"Master")</f>
        <v>Proficiente</v>
      </c>
      <c r="AC11" s="13">
        <v>1</v>
      </c>
      <c r="AD11" s="13" t="str" cm="1">
        <f t="array" ref="AD11">_xlfn.IFS(AC11=0,"Prenovato",AC11=1,"Novato",AC11=2,"Principiante avanzado",AC11=3,"Competente",AC11=4,"Proficiente",AC11=5,"Master")</f>
        <v>Novato</v>
      </c>
      <c r="AE11" s="13" t="s">
        <v>441</v>
      </c>
    </row>
    <row r="12" spans="1:31" x14ac:dyDescent="0.25">
      <c r="A12" t="s">
        <v>198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251</v>
      </c>
      <c r="M12" t="s">
        <v>419</v>
      </c>
      <c r="N12" t="s">
        <v>413</v>
      </c>
      <c r="O12" t="s">
        <v>411</v>
      </c>
      <c r="P12" t="str">
        <f t="shared" si="6"/>
        <v>JOSE ALBERTO FRIAS MENACryptography &amp; Data ProtectionEVALUACION</v>
      </c>
      <c r="Q12" t="str">
        <f>BASE[[#This Row],[NombresCalificado]]&amp;BASE[[#This Row],[TipoEvaluacion]]</f>
        <v>JOSE ALBERTO FRIAS MENAEVALUACION</v>
      </c>
      <c r="R12">
        <v>2</v>
      </c>
      <c r="S12" t="s">
        <v>4</v>
      </c>
      <c r="T12" t="s">
        <v>439</v>
      </c>
      <c r="U12" s="13">
        <v>1</v>
      </c>
      <c r="V12" s="13" t="str" cm="1">
        <f t="array" ref="V12">_xlfn.IFS(U12=0,"Prenovato",U12=1,"Novato",U12=2,"Principiante avanzado",U12=3,"Competente",U12=4,"Proficiente",U12=5,"Master")</f>
        <v>Novato</v>
      </c>
      <c r="W12" s="13">
        <v>4</v>
      </c>
      <c r="X12" s="13" t="str" cm="1">
        <f t="array" ref="X12">_xlfn.IFS(W12=0,"No evidenciado",W12=1,"Novato",W12=2,"Principiante avanzado",W12=3,"Competente",W12=4,"Proficiente",W12=5,"Master")</f>
        <v>Proficiente</v>
      </c>
      <c r="Y12" s="13">
        <v>3</v>
      </c>
      <c r="Z12" s="13" t="str" cm="1">
        <f t="array" ref="Z12">_xlfn.IFS(Y12=0,"No evidenciado",Y12=1,"Novato",Y12=2,"Principiante avanzado",Y12=3,"Competente",Y12=4,"Proficiente",Y12=5,"Master")</f>
        <v>Competente</v>
      </c>
      <c r="AA12" s="13">
        <v>4</v>
      </c>
      <c r="AB12" s="13" t="str" cm="1">
        <f t="array" ref="AB12">_xlfn.IFS(AA12=0,"No evidenciado",AA12=1,"Novato",AA12=2,"Principiante avanzado",AA12=3,"Competente",AA12=4,"Proficiente",AA12=5,"Master")</f>
        <v>Proficiente</v>
      </c>
      <c r="AC12" s="13">
        <v>1</v>
      </c>
      <c r="AD12" s="13" t="str" cm="1">
        <f t="array" ref="AD12">_xlfn.IFS(AC12=0,"Prenovato",AC12=1,"Novato",AC12=2,"Principiante avanzado",AC12=3,"Competente",AC12=4,"Proficiente",AC12=5,"Master")</f>
        <v>Novato</v>
      </c>
      <c r="AE12" s="13" t="s">
        <v>441</v>
      </c>
    </row>
    <row r="13" spans="1:31" x14ac:dyDescent="0.25">
      <c r="A13" t="s">
        <v>198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251</v>
      </c>
      <c r="M13" t="s">
        <v>420</v>
      </c>
      <c r="N13" t="s">
        <v>413</v>
      </c>
      <c r="O13" t="s">
        <v>411</v>
      </c>
      <c r="P13" t="str">
        <f t="shared" si="6"/>
        <v>JOSE ALBERTO FRIAS MENAIdentity &amp; Access ManagementEVALUACION</v>
      </c>
      <c r="Q13" t="str">
        <f>BASE[[#This Row],[NombresCalificado]]&amp;BASE[[#This Row],[TipoEvaluacion]]</f>
        <v>JOSE ALBERTO FRIAS MENAEVALUACION</v>
      </c>
      <c r="R13">
        <v>3</v>
      </c>
      <c r="S13" t="s">
        <v>5</v>
      </c>
      <c r="T13" t="s">
        <v>439</v>
      </c>
      <c r="U13" s="13">
        <v>1</v>
      </c>
      <c r="V13" s="13" t="str" cm="1">
        <f t="array" ref="V13">_xlfn.IFS(U13=0,"Prenovato",U13=1,"Novato",U13=2,"Principiante avanzado",U13=3,"Competente",U13=4,"Proficiente",U13=5,"Master")</f>
        <v>Novato</v>
      </c>
      <c r="W13" s="13">
        <v>4</v>
      </c>
      <c r="X13" s="13" t="str" cm="1">
        <f t="array" ref="X13">_xlfn.IFS(W13=0,"No evidenciado",W13=1,"Novato",W13=2,"Principiante avanzado",W13=3,"Competente",W13=4,"Proficiente",W13=5,"Master")</f>
        <v>Proficiente</v>
      </c>
      <c r="Y13" s="13">
        <v>3</v>
      </c>
      <c r="Z13" s="13" t="str" cm="1">
        <f t="array" ref="Z13">_xlfn.IFS(Y13=0,"No evidenciado",Y13=1,"Novato",Y13=2,"Principiante avanzado",Y13=3,"Competente",Y13=4,"Proficiente",Y13=5,"Master")</f>
        <v>Competente</v>
      </c>
      <c r="AA13" s="13">
        <v>4</v>
      </c>
      <c r="AB13" s="13" t="str" cm="1">
        <f t="array" ref="AB13">_xlfn.IFS(AA13=0,"No evidenciado",AA13=1,"Novato",AA13=2,"Principiante avanzado",AA13=3,"Competente",AA13=4,"Proficiente",AA13=5,"Master")</f>
        <v>Proficiente</v>
      </c>
      <c r="AC13" s="13">
        <v>1</v>
      </c>
      <c r="AD13" s="13" t="str" cm="1">
        <f t="array" ref="AD13">_xlfn.IFS(AC13=0,"Prenovato",AC13=1,"Novato",AC13=2,"Principiante avanzado",AC13=3,"Competente",AC13=4,"Proficiente",AC13=5,"Master")</f>
        <v>Novato</v>
      </c>
      <c r="AE13" s="13" t="s">
        <v>441</v>
      </c>
    </row>
    <row r="14" spans="1:31" x14ac:dyDescent="0.25">
      <c r="A14" t="s">
        <v>198</v>
      </c>
      <c r="B14" t="s">
        <v>199</v>
      </c>
      <c r="C14" t="s">
        <v>200</v>
      </c>
      <c r="D14" t="s">
        <v>201</v>
      </c>
      <c r="E14" t="s">
        <v>202</v>
      </c>
      <c r="F14" t="s">
        <v>203</v>
      </c>
      <c r="G14" t="s">
        <v>204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251</v>
      </c>
      <c r="M14" t="s">
        <v>421</v>
      </c>
      <c r="N14" t="s">
        <v>411</v>
      </c>
      <c r="O14" t="s">
        <v>411</v>
      </c>
      <c r="P14" t="str">
        <f t="shared" si="6"/>
        <v>JOSE ALBERTO FRIAS MENAFrameworks &amp; Security ArchitectureEVALUACION</v>
      </c>
      <c r="Q14" t="str">
        <f>BASE[[#This Row],[NombresCalificado]]&amp;BASE[[#This Row],[TipoEvaluacion]]</f>
        <v>JOSE ALBERTO FRIAS MENAEVALUACION</v>
      </c>
      <c r="R14">
        <v>2</v>
      </c>
      <c r="S14" t="s">
        <v>4</v>
      </c>
      <c r="T14" t="s">
        <v>439</v>
      </c>
      <c r="U14" s="13">
        <v>1</v>
      </c>
      <c r="V14" s="13" t="str" cm="1">
        <f t="array" ref="V14">_xlfn.IFS(U14=0,"Prenovato",U14=1,"Novato",U14=2,"Principiante avanzado",U14=3,"Competente",U14=4,"Proficiente",U14=5,"Master")</f>
        <v>Novato</v>
      </c>
      <c r="W14" s="13">
        <v>4</v>
      </c>
      <c r="X14" s="13" t="str" cm="1">
        <f t="array" ref="X14">_xlfn.IFS(W14=0,"No evidenciado",W14=1,"Novato",W14=2,"Principiante avanzado",W14=3,"Competente",W14=4,"Proficiente",W14=5,"Master")</f>
        <v>Proficiente</v>
      </c>
      <c r="Y14" s="13">
        <v>3</v>
      </c>
      <c r="Z14" s="13" t="str" cm="1">
        <f t="array" ref="Z14">_xlfn.IFS(Y14=0,"No evidenciado",Y14=1,"Novato",Y14=2,"Principiante avanzado",Y14=3,"Competente",Y14=4,"Proficiente",Y14=5,"Master")</f>
        <v>Competente</v>
      </c>
      <c r="AA14" s="13">
        <v>4</v>
      </c>
      <c r="AB14" s="13" t="str" cm="1">
        <f t="array" ref="AB14">_xlfn.IFS(AA14=0,"No evidenciado",AA14=1,"Novato",AA14=2,"Principiante avanzado",AA14=3,"Competente",AA14=4,"Proficiente",AA14=5,"Master")</f>
        <v>Proficiente</v>
      </c>
      <c r="AC14" s="13">
        <v>1</v>
      </c>
      <c r="AD14" s="13" t="str" cm="1">
        <f t="array" ref="AD14">_xlfn.IFS(AC14=0,"Prenovato",AC14=1,"Novato",AC14=2,"Principiante avanzado",AC14=3,"Competente",AC14=4,"Proficiente",AC14=5,"Master")</f>
        <v>Novato</v>
      </c>
      <c r="AE14" s="13" t="s">
        <v>441</v>
      </c>
    </row>
    <row r="15" spans="1:31" x14ac:dyDescent="0.25">
      <c r="A15" t="s">
        <v>198</v>
      </c>
      <c r="B15" t="s">
        <v>199</v>
      </c>
      <c r="C15" t="s">
        <v>200</v>
      </c>
      <c r="D15" t="s">
        <v>201</v>
      </c>
      <c r="E15" t="s">
        <v>202</v>
      </c>
      <c r="F15" t="s">
        <v>203</v>
      </c>
      <c r="G15" t="s">
        <v>204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251</v>
      </c>
      <c r="M15" t="s">
        <v>422</v>
      </c>
      <c r="N15" t="s">
        <v>407</v>
      </c>
      <c r="O15" t="s">
        <v>407</v>
      </c>
      <c r="P15" t="str">
        <f t="shared" si="6"/>
        <v>JOSE ALBERTO FRIAS MENAVulnerability ManagementEVALUACION</v>
      </c>
      <c r="Q15" t="str">
        <f>BASE[[#This Row],[NombresCalificado]]&amp;BASE[[#This Row],[TipoEvaluacion]]</f>
        <v>JOSE ALBERTO FRIAS MENAEVALUACION</v>
      </c>
      <c r="R15">
        <v>3</v>
      </c>
      <c r="S15" t="s">
        <v>5</v>
      </c>
      <c r="T15" t="s">
        <v>439</v>
      </c>
      <c r="U15" s="13">
        <v>1</v>
      </c>
      <c r="V15" s="13" t="str" cm="1">
        <f t="array" ref="V15">_xlfn.IFS(U15=0,"Prenovato",U15=1,"Novato",U15=2,"Principiante avanzado",U15=3,"Competente",U15=4,"Proficiente",U15=5,"Master")</f>
        <v>Novato</v>
      </c>
      <c r="W15" s="13">
        <v>4</v>
      </c>
      <c r="X15" s="13" t="str" cm="1">
        <f t="array" ref="X15">_xlfn.IFS(W15=0,"No evidenciado",W15=1,"Novato",W15=2,"Principiante avanzado",W15=3,"Competente",W15=4,"Proficiente",W15=5,"Master")</f>
        <v>Proficiente</v>
      </c>
      <c r="Y15" s="13">
        <v>3</v>
      </c>
      <c r="Z15" s="13" t="str" cm="1">
        <f t="array" ref="Z15">_xlfn.IFS(Y15=0,"No evidenciado",Y15=1,"Novato",Y15=2,"Principiante avanzado",Y15=3,"Competente",Y15=4,"Proficiente",Y15=5,"Master")</f>
        <v>Competente</v>
      </c>
      <c r="AA15" s="13">
        <v>4</v>
      </c>
      <c r="AB15" s="13" t="str" cm="1">
        <f t="array" ref="AB15">_xlfn.IFS(AA15=0,"No evidenciado",AA15=1,"Novato",AA15=2,"Principiante avanzado",AA15=3,"Competente",AA15=4,"Proficiente",AA15=5,"Master")</f>
        <v>Proficiente</v>
      </c>
      <c r="AC15" s="13">
        <v>1</v>
      </c>
      <c r="AD15" s="13" t="str" cm="1">
        <f t="array" ref="AD15">_xlfn.IFS(AC15=0,"Prenovato",AC15=1,"Novato",AC15=2,"Principiante avanzado",AC15=3,"Competente",AC15=4,"Proficiente",AC15=5,"Master")</f>
        <v>Novato</v>
      </c>
      <c r="AE15" s="13" t="s">
        <v>441</v>
      </c>
    </row>
    <row r="16" spans="1:31" x14ac:dyDescent="0.25">
      <c r="A16" t="s">
        <v>198</v>
      </c>
      <c r="B16" t="s">
        <v>199</v>
      </c>
      <c r="C16" t="s">
        <v>200</v>
      </c>
      <c r="D16" t="s">
        <v>201</v>
      </c>
      <c r="E16" t="s">
        <v>202</v>
      </c>
      <c r="F16" t="s">
        <v>203</v>
      </c>
      <c r="G16" t="s">
        <v>204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251</v>
      </c>
      <c r="M16" t="s">
        <v>423</v>
      </c>
      <c r="N16" t="s">
        <v>411</v>
      </c>
      <c r="O16" t="s">
        <v>411</v>
      </c>
      <c r="P16" t="str">
        <f t="shared" si="6"/>
        <v>JOSE ALBERTO FRIAS MENASecurity AssessmentEVALUACION</v>
      </c>
      <c r="Q16" t="str">
        <f>BASE[[#This Row],[NombresCalificado]]&amp;BASE[[#This Row],[TipoEvaluacion]]</f>
        <v>JOSE ALBERTO FRIAS MENAEVALUACION</v>
      </c>
      <c r="R16">
        <v>3</v>
      </c>
      <c r="S16" t="s">
        <v>5</v>
      </c>
      <c r="T16" t="s">
        <v>439</v>
      </c>
      <c r="U16" s="13">
        <v>1</v>
      </c>
      <c r="V16" s="13" t="str" cm="1">
        <f t="array" ref="V16">_xlfn.IFS(U16=0,"Prenovato",U16=1,"Novato",U16=2,"Principiante avanzado",U16=3,"Competente",U16=4,"Proficiente",U16=5,"Master")</f>
        <v>Novato</v>
      </c>
      <c r="W16" s="13">
        <v>4</v>
      </c>
      <c r="X16" s="13" t="str" cm="1">
        <f t="array" ref="X16">_xlfn.IFS(W16=0,"No evidenciado",W16=1,"Novato",W16=2,"Principiante avanzado",W16=3,"Competente",W16=4,"Proficiente",W16=5,"Master")</f>
        <v>Proficiente</v>
      </c>
      <c r="Y16" s="13">
        <v>3</v>
      </c>
      <c r="Z16" s="13" t="str" cm="1">
        <f t="array" ref="Z16">_xlfn.IFS(Y16=0,"No evidenciado",Y16=1,"Novato",Y16=2,"Principiante avanzado",Y16=3,"Competente",Y16=4,"Proficiente",Y16=5,"Master")</f>
        <v>Competente</v>
      </c>
      <c r="AA16" s="13">
        <v>4</v>
      </c>
      <c r="AB16" s="13" t="str" cm="1">
        <f t="array" ref="AB16">_xlfn.IFS(AA16=0,"No evidenciado",AA16=1,"Novato",AA16=2,"Principiante avanzado",AA16=3,"Competente",AA16=4,"Proficiente",AA16=5,"Master")</f>
        <v>Proficiente</v>
      </c>
      <c r="AC16" s="13">
        <v>1</v>
      </c>
      <c r="AD16" s="13" t="str" cm="1">
        <f t="array" ref="AD16">_xlfn.IFS(AC16=0,"Prenovato",AC16=1,"Novato",AC16=2,"Principiante avanzado",AC16=3,"Competente",AC16=4,"Proficiente",AC16=5,"Master")</f>
        <v>Novato</v>
      </c>
      <c r="AE16" s="13" t="s">
        <v>441</v>
      </c>
    </row>
    <row r="17" spans="1:31" x14ac:dyDescent="0.25">
      <c r="A17" t="s">
        <v>198</v>
      </c>
      <c r="B17" t="s">
        <v>199</v>
      </c>
      <c r="C17" t="s">
        <v>200</v>
      </c>
      <c r="D17" t="s">
        <v>201</v>
      </c>
      <c r="E17" t="s">
        <v>205</v>
      </c>
      <c r="F17" t="s">
        <v>206</v>
      </c>
      <c r="G17" t="s">
        <v>207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251</v>
      </c>
      <c r="M17" t="s">
        <v>421</v>
      </c>
      <c r="N17" t="s">
        <v>411</v>
      </c>
      <c r="O17" t="s">
        <v>411</v>
      </c>
      <c r="P17" t="str">
        <f t="shared" si="6"/>
        <v>NAUM DE LA CRUZ AMARFrameworks &amp; Security ArchitectureEVALUACION</v>
      </c>
      <c r="Q17" t="str">
        <f>BASE[[#This Row],[NombresCalificado]]&amp;BASE[[#This Row],[TipoEvaluacion]]</f>
        <v>NAUM DE LA CRUZ AMAREVALUACION</v>
      </c>
      <c r="R17">
        <v>1</v>
      </c>
      <c r="S17" t="s">
        <v>6</v>
      </c>
      <c r="T17" t="s">
        <v>439</v>
      </c>
      <c r="U17" s="13">
        <v>1</v>
      </c>
      <c r="V17" s="13" t="str" cm="1">
        <f t="array" ref="V17">_xlfn.IFS(U17=0,"Prenovato",U17=1,"Novato",U17=2,"Principiante avanzado",U17=3,"Competente",U17=4,"Proficiente",U17=5,"Master")</f>
        <v>Novato</v>
      </c>
      <c r="W17" s="13">
        <v>4</v>
      </c>
      <c r="X17" s="13" t="str" cm="1">
        <f t="array" ref="X17">_xlfn.IFS(W17=0,"No evidenciado",W17=1,"Novato",W17=2,"Principiante avanzado",W17=3,"Competente",W17=4,"Proficiente",W17=5,"Master")</f>
        <v>Proficiente</v>
      </c>
      <c r="Y17" s="13">
        <v>3</v>
      </c>
      <c r="Z17" s="13" t="str" cm="1">
        <f t="array" ref="Z17">_xlfn.IFS(Y17=0,"No evidenciado",Y17=1,"Novato",Y17=2,"Principiante avanzado",Y17=3,"Competente",Y17=4,"Proficiente",Y17=5,"Master")</f>
        <v>Competente</v>
      </c>
      <c r="AA17" s="13">
        <v>4</v>
      </c>
      <c r="AB17" s="13" t="str" cm="1">
        <f t="array" ref="AB17">_xlfn.IFS(AA17=0,"No evidenciado",AA17=1,"Novato",AA17=2,"Principiante avanzado",AA17=3,"Competente",AA17=4,"Proficiente",AA17=5,"Master")</f>
        <v>Proficiente</v>
      </c>
      <c r="AC17" s="13">
        <v>1</v>
      </c>
      <c r="AD17" s="13" t="str" cm="1">
        <f t="array" ref="AD17">_xlfn.IFS(AC17=0,"Prenovato",AC17=1,"Novato",AC17=2,"Principiante avanzado",AC17=3,"Competente",AC17=4,"Proficiente",AC17=5,"Master")</f>
        <v>Novato</v>
      </c>
      <c r="AE17" s="13" t="s">
        <v>441</v>
      </c>
    </row>
    <row r="18" spans="1:31" x14ac:dyDescent="0.25">
      <c r="A18" t="s">
        <v>198</v>
      </c>
      <c r="B18" t="s">
        <v>199</v>
      </c>
      <c r="C18" t="s">
        <v>200</v>
      </c>
      <c r="D18" t="s">
        <v>201</v>
      </c>
      <c r="E18" t="s">
        <v>205</v>
      </c>
      <c r="F18" t="s">
        <v>206</v>
      </c>
      <c r="G18" t="s">
        <v>207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251</v>
      </c>
      <c r="M18" t="s">
        <v>422</v>
      </c>
      <c r="N18" t="s">
        <v>407</v>
      </c>
      <c r="O18" t="s">
        <v>407</v>
      </c>
      <c r="P18" t="str">
        <f t="shared" si="6"/>
        <v>NAUM DE LA CRUZ AMARVulnerability ManagementEVALUACION</v>
      </c>
      <c r="Q18" t="str">
        <f>BASE[[#This Row],[NombresCalificado]]&amp;BASE[[#This Row],[TipoEvaluacion]]</f>
        <v>NAUM DE LA CRUZ AMAREVALUACION</v>
      </c>
      <c r="R18">
        <v>2</v>
      </c>
      <c r="S18" t="s">
        <v>4</v>
      </c>
      <c r="T18" t="s">
        <v>439</v>
      </c>
      <c r="U18" s="13">
        <v>1</v>
      </c>
      <c r="V18" s="13" t="str" cm="1">
        <f t="array" ref="V18">_xlfn.IFS(U18=0,"Prenovato",U18=1,"Novato",U18=2,"Principiante avanzado",U18=3,"Competente",U18=4,"Proficiente",U18=5,"Master")</f>
        <v>Novato</v>
      </c>
      <c r="W18" s="13">
        <v>4</v>
      </c>
      <c r="X18" s="13" t="str" cm="1">
        <f t="array" ref="X18">_xlfn.IFS(W18=0,"No evidenciado",W18=1,"Novato",W18=2,"Principiante avanzado",W18=3,"Competente",W18=4,"Proficiente",W18=5,"Master")</f>
        <v>Proficiente</v>
      </c>
      <c r="Y18" s="13">
        <v>3</v>
      </c>
      <c r="Z18" s="13" t="str" cm="1">
        <f t="array" ref="Z18">_xlfn.IFS(Y18=0,"No evidenciado",Y18=1,"Novato",Y18=2,"Principiante avanzado",Y18=3,"Competente",Y18=4,"Proficiente",Y18=5,"Master")</f>
        <v>Competente</v>
      </c>
      <c r="AA18" s="13">
        <v>4</v>
      </c>
      <c r="AB18" s="13" t="str" cm="1">
        <f t="array" ref="AB18">_xlfn.IFS(AA18=0,"No evidenciado",AA18=1,"Novato",AA18=2,"Principiante avanzado",AA18=3,"Competente",AA18=4,"Proficiente",AA18=5,"Master")</f>
        <v>Proficiente</v>
      </c>
      <c r="AC18" s="13">
        <v>1</v>
      </c>
      <c r="AD18" s="13" t="str" cm="1">
        <f t="array" ref="AD18">_xlfn.IFS(AC18=0,"Prenovato",AC18=1,"Novato",AC18=2,"Principiante avanzado",AC18=3,"Competente",AC18=4,"Proficiente",AC18=5,"Master")</f>
        <v>Novato</v>
      </c>
      <c r="AE18" s="13" t="s">
        <v>441</v>
      </c>
    </row>
    <row r="19" spans="1:31" x14ac:dyDescent="0.25">
      <c r="A19" t="s">
        <v>198</v>
      </c>
      <c r="B19" t="s">
        <v>199</v>
      </c>
      <c r="C19" t="s">
        <v>200</v>
      </c>
      <c r="D19" t="s">
        <v>201</v>
      </c>
      <c r="E19" t="s">
        <v>205</v>
      </c>
      <c r="F19" t="s">
        <v>206</v>
      </c>
      <c r="G19" t="s">
        <v>207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251</v>
      </c>
      <c r="M19" t="s">
        <v>423</v>
      </c>
      <c r="N19" t="s">
        <v>411</v>
      </c>
      <c r="O19" t="s">
        <v>411</v>
      </c>
      <c r="P19" t="str">
        <f t="shared" si="6"/>
        <v>NAUM DE LA CRUZ AMARSecurity AssessmentEVALUACION</v>
      </c>
      <c r="Q19" t="str">
        <f>BASE[[#This Row],[NombresCalificado]]&amp;BASE[[#This Row],[TipoEvaluacion]]</f>
        <v>NAUM DE LA CRUZ AMAREVALUACION</v>
      </c>
      <c r="R19">
        <v>2</v>
      </c>
      <c r="S19" t="s">
        <v>4</v>
      </c>
      <c r="T19" t="s">
        <v>439</v>
      </c>
      <c r="U19" s="13">
        <v>1</v>
      </c>
      <c r="V19" s="13" t="str" cm="1">
        <f t="array" ref="V19">_xlfn.IFS(U19=0,"Prenovato",U19=1,"Novato",U19=2,"Principiante avanzado",U19=3,"Competente",U19=4,"Proficiente",U19=5,"Master")</f>
        <v>Novato</v>
      </c>
      <c r="W19" s="13">
        <v>4</v>
      </c>
      <c r="X19" s="13" t="str" cm="1">
        <f t="array" ref="X19">_xlfn.IFS(W19=0,"No evidenciado",W19=1,"Novato",W19=2,"Principiante avanzado",W19=3,"Competente",W19=4,"Proficiente",W19=5,"Master")</f>
        <v>Proficiente</v>
      </c>
      <c r="Y19" s="13">
        <v>3</v>
      </c>
      <c r="Z19" s="13" t="str" cm="1">
        <f t="array" ref="Z19">_xlfn.IFS(Y19=0,"No evidenciado",Y19=1,"Novato",Y19=2,"Principiante avanzado",Y19=3,"Competente",Y19=4,"Proficiente",Y19=5,"Master")</f>
        <v>Competente</v>
      </c>
      <c r="AA19" s="13">
        <v>4</v>
      </c>
      <c r="AB19" s="13" t="str" cm="1">
        <f t="array" ref="AB19">_xlfn.IFS(AA19=0,"No evidenciado",AA19=1,"Novato",AA19=2,"Principiante avanzado",AA19=3,"Competente",AA19=4,"Proficiente",AA19=5,"Master")</f>
        <v>Proficiente</v>
      </c>
      <c r="AC19" s="13">
        <v>1</v>
      </c>
      <c r="AD19" s="13" t="str" cm="1">
        <f t="array" ref="AD19">_xlfn.IFS(AC19=0,"Prenovato",AC19=1,"Novato",AC19=2,"Principiante avanzado",AC19=3,"Competente",AC19=4,"Proficiente",AC19=5,"Master")</f>
        <v>Novato</v>
      </c>
      <c r="AE19" s="13" t="s">
        <v>441</v>
      </c>
    </row>
    <row r="20" spans="1:31" x14ac:dyDescent="0.25">
      <c r="A20" t="s">
        <v>198</v>
      </c>
      <c r="B20" t="s">
        <v>199</v>
      </c>
      <c r="C20" t="s">
        <v>200</v>
      </c>
      <c r="D20" t="s">
        <v>201</v>
      </c>
      <c r="E20" t="s">
        <v>205</v>
      </c>
      <c r="F20" t="s">
        <v>206</v>
      </c>
      <c r="G20" t="s">
        <v>207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251</v>
      </c>
      <c r="M20" t="s">
        <v>415</v>
      </c>
      <c r="N20" t="s">
        <v>413</v>
      </c>
      <c r="O20" t="s">
        <v>411</v>
      </c>
      <c r="P20" t="str">
        <f t="shared" si="6"/>
        <v>NAUM DE LA CRUZ AMARSecurity Process AutomationEVALUACION</v>
      </c>
      <c r="Q20" t="str">
        <f>BASE[[#This Row],[NombresCalificado]]&amp;BASE[[#This Row],[TipoEvaluacion]]</f>
        <v>NAUM DE LA CRUZ AMAREVALUACION</v>
      </c>
      <c r="R20">
        <v>1</v>
      </c>
      <c r="S20" t="s">
        <v>6</v>
      </c>
      <c r="T20" t="s">
        <v>439</v>
      </c>
      <c r="U20" s="13">
        <v>1</v>
      </c>
      <c r="V20" s="13" t="str" cm="1">
        <f t="array" ref="V20">_xlfn.IFS(U20=0,"Prenovato",U20=1,"Novato",U20=2,"Principiante avanzado",U20=3,"Competente",U20=4,"Proficiente",U20=5,"Master")</f>
        <v>Novato</v>
      </c>
      <c r="W20" s="13">
        <v>4</v>
      </c>
      <c r="X20" s="13" t="str" cm="1">
        <f t="array" ref="X20">_xlfn.IFS(W20=0,"No evidenciado",W20=1,"Novato",W20=2,"Principiante avanzado",W20=3,"Competente",W20=4,"Proficiente",W20=5,"Master")</f>
        <v>Proficiente</v>
      </c>
      <c r="Y20" s="13">
        <v>3</v>
      </c>
      <c r="Z20" s="13" t="str" cm="1">
        <f t="array" ref="Z20">_xlfn.IFS(Y20=0,"No evidenciado",Y20=1,"Novato",Y20=2,"Principiante avanzado",Y20=3,"Competente",Y20=4,"Proficiente",Y20=5,"Master")</f>
        <v>Competente</v>
      </c>
      <c r="AA20" s="13">
        <v>4</v>
      </c>
      <c r="AB20" s="13" t="str" cm="1">
        <f t="array" ref="AB20">_xlfn.IFS(AA20=0,"No evidenciado",AA20=1,"Novato",AA20=2,"Principiante avanzado",AA20=3,"Competente",AA20=4,"Proficiente",AA20=5,"Master")</f>
        <v>Proficiente</v>
      </c>
      <c r="AC20" s="13">
        <v>1</v>
      </c>
      <c r="AD20" s="13" t="str" cm="1">
        <f t="array" ref="AD20">_xlfn.IFS(AC20=0,"Prenovato",AC20=1,"Novato",AC20=2,"Principiante avanzado",AC20=3,"Competente",AC20=4,"Proficiente",AC20=5,"Master")</f>
        <v>Novato</v>
      </c>
      <c r="AE20" s="13" t="s">
        <v>441</v>
      </c>
    </row>
    <row r="21" spans="1:31" x14ac:dyDescent="0.25">
      <c r="A21" t="s">
        <v>198</v>
      </c>
      <c r="B21" t="s">
        <v>199</v>
      </c>
      <c r="C21" t="s">
        <v>200</v>
      </c>
      <c r="D21" t="s">
        <v>201</v>
      </c>
      <c r="E21" t="s">
        <v>205</v>
      </c>
      <c r="F21" t="s">
        <v>206</v>
      </c>
      <c r="G21" t="s">
        <v>207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251</v>
      </c>
      <c r="M21" t="s">
        <v>416</v>
      </c>
      <c r="N21" t="s">
        <v>411</v>
      </c>
      <c r="O21" t="s">
        <v>411</v>
      </c>
      <c r="P21" t="str">
        <f t="shared" si="6"/>
        <v>NAUM DE LA CRUZ AMARIncident ManagementEVALUACION</v>
      </c>
      <c r="Q21" t="str">
        <f>BASE[[#This Row],[NombresCalificado]]&amp;BASE[[#This Row],[TipoEvaluacion]]</f>
        <v>NAUM DE LA CRUZ AMAREVALUACION</v>
      </c>
      <c r="R21">
        <v>1</v>
      </c>
      <c r="S21" t="s">
        <v>6</v>
      </c>
      <c r="T21" t="s">
        <v>439</v>
      </c>
      <c r="U21" s="13">
        <v>1</v>
      </c>
      <c r="V21" s="13" t="str" cm="1">
        <f t="array" ref="V21">_xlfn.IFS(U21=0,"Prenovato",U21=1,"Novato",U21=2,"Principiante avanzado",U21=3,"Competente",U21=4,"Proficiente",U21=5,"Master")</f>
        <v>Novato</v>
      </c>
      <c r="W21" s="13">
        <v>4</v>
      </c>
      <c r="X21" s="13" t="str" cm="1">
        <f t="array" ref="X21">_xlfn.IFS(W21=0,"No evidenciado",W21=1,"Novato",W21=2,"Principiante avanzado",W21=3,"Competente",W21=4,"Proficiente",W21=5,"Master")</f>
        <v>Proficiente</v>
      </c>
      <c r="Y21" s="13">
        <v>3</v>
      </c>
      <c r="Z21" s="13" t="str" cm="1">
        <f t="array" ref="Z21">_xlfn.IFS(Y21=0,"No evidenciado",Y21=1,"Novato",Y21=2,"Principiante avanzado",Y21=3,"Competente",Y21=4,"Proficiente",Y21=5,"Master")</f>
        <v>Competente</v>
      </c>
      <c r="AA21" s="13">
        <v>4</v>
      </c>
      <c r="AB21" s="13" t="str" cm="1">
        <f t="array" ref="AB21">_xlfn.IFS(AA21=0,"No evidenciado",AA21=1,"Novato",AA21=2,"Principiante avanzado",AA21=3,"Competente",AA21=4,"Proficiente",AA21=5,"Master")</f>
        <v>Proficiente</v>
      </c>
      <c r="AC21" s="13">
        <v>1</v>
      </c>
      <c r="AD21" s="13" t="str" cm="1">
        <f t="array" ref="AD21">_xlfn.IFS(AC21=0,"Prenovato",AC21=1,"Novato",AC21=2,"Principiante avanzado",AC21=3,"Competente",AC21=4,"Proficiente",AC21=5,"Master")</f>
        <v>Novato</v>
      </c>
      <c r="AE21" s="13" t="s">
        <v>441</v>
      </c>
    </row>
    <row r="22" spans="1:31" x14ac:dyDescent="0.25">
      <c r="A22" t="s">
        <v>198</v>
      </c>
      <c r="B22" t="s">
        <v>199</v>
      </c>
      <c r="C22" t="s">
        <v>200</v>
      </c>
      <c r="D22" t="s">
        <v>201</v>
      </c>
      <c r="E22" t="s">
        <v>205</v>
      </c>
      <c r="F22" t="s">
        <v>206</v>
      </c>
      <c r="G22" t="s">
        <v>207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251</v>
      </c>
      <c r="M22" t="s">
        <v>417</v>
      </c>
      <c r="N22" t="s">
        <v>407</v>
      </c>
      <c r="O22" t="s">
        <v>407</v>
      </c>
      <c r="P22" t="str">
        <f t="shared" si="6"/>
        <v>NAUM DE LA CRUZ AMARDefensive SecurityEVALUACION</v>
      </c>
      <c r="Q22" t="str">
        <f>BASE[[#This Row],[NombresCalificado]]&amp;BASE[[#This Row],[TipoEvaluacion]]</f>
        <v>NAUM DE LA CRUZ AMAREVALUACION</v>
      </c>
      <c r="R22">
        <v>2</v>
      </c>
      <c r="S22" t="s">
        <v>4</v>
      </c>
      <c r="T22" t="s">
        <v>439</v>
      </c>
      <c r="U22" s="13">
        <v>1</v>
      </c>
      <c r="V22" s="13" t="str" cm="1">
        <f t="array" ref="V22">_xlfn.IFS(U22=0,"Prenovato",U22=1,"Novato",U22=2,"Principiante avanzado",U22=3,"Competente",U22=4,"Proficiente",U22=5,"Master")</f>
        <v>Novato</v>
      </c>
      <c r="W22" s="13">
        <v>4</v>
      </c>
      <c r="X22" s="13" t="str" cm="1">
        <f t="array" ref="X22">_xlfn.IFS(W22=0,"No evidenciado",W22=1,"Novato",W22=2,"Principiante avanzado",W22=3,"Competente",W22=4,"Proficiente",W22=5,"Master")</f>
        <v>Proficiente</v>
      </c>
      <c r="Y22" s="13">
        <v>3</v>
      </c>
      <c r="Z22" s="13" t="str" cm="1">
        <f t="array" ref="Z22">_xlfn.IFS(Y22=0,"No evidenciado",Y22=1,"Novato",Y22=2,"Principiante avanzado",Y22=3,"Competente",Y22=4,"Proficiente",Y22=5,"Master")</f>
        <v>Competente</v>
      </c>
      <c r="AA22" s="13">
        <v>4</v>
      </c>
      <c r="AB22" s="13" t="str" cm="1">
        <f t="array" ref="AB22">_xlfn.IFS(AA22=0,"No evidenciado",AA22=1,"Novato",AA22=2,"Principiante avanzado",AA22=3,"Competente",AA22=4,"Proficiente",AA22=5,"Master")</f>
        <v>Proficiente</v>
      </c>
      <c r="AC22" s="13">
        <v>1</v>
      </c>
      <c r="AD22" s="13" t="str" cm="1">
        <f t="array" ref="AD22">_xlfn.IFS(AC22=0,"Prenovato",AC22=1,"Novato",AC22=2,"Principiante avanzado",AC22=3,"Competente",AC22=4,"Proficiente",AC22=5,"Master")</f>
        <v>Novato</v>
      </c>
      <c r="AE22" s="13" t="s">
        <v>441</v>
      </c>
    </row>
    <row r="23" spans="1:31" x14ac:dyDescent="0.25">
      <c r="A23" t="s">
        <v>198</v>
      </c>
      <c r="B23" t="s">
        <v>199</v>
      </c>
      <c r="C23" t="s">
        <v>200</v>
      </c>
      <c r="D23" t="s">
        <v>201</v>
      </c>
      <c r="E23" t="s">
        <v>205</v>
      </c>
      <c r="F23" t="s">
        <v>206</v>
      </c>
      <c r="G23" t="s">
        <v>207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251</v>
      </c>
      <c r="M23" t="s">
        <v>410</v>
      </c>
      <c r="N23" t="s">
        <v>411</v>
      </c>
      <c r="O23" t="s">
        <v>411</v>
      </c>
      <c r="P23" t="str">
        <f t="shared" si="6"/>
        <v>NAUM DE LA CRUZ AMARThreat IntelligenceEVALUACION</v>
      </c>
      <c r="Q23" t="str">
        <f>BASE[[#This Row],[NombresCalificado]]&amp;BASE[[#This Row],[TipoEvaluacion]]</f>
        <v>NAUM DE LA CRUZ AMAREVALUACION</v>
      </c>
      <c r="R23">
        <v>1</v>
      </c>
      <c r="S23" t="s">
        <v>6</v>
      </c>
      <c r="T23" t="s">
        <v>439</v>
      </c>
      <c r="U23" s="13">
        <v>1</v>
      </c>
      <c r="V23" s="13" t="str" cm="1">
        <f t="array" ref="V23">_xlfn.IFS(U23=0,"Prenovato",U23=1,"Novato",U23=2,"Principiante avanzado",U23=3,"Competente",U23=4,"Proficiente",U23=5,"Master")</f>
        <v>Novato</v>
      </c>
      <c r="W23" s="13">
        <v>4</v>
      </c>
      <c r="X23" s="13" t="str" cm="1">
        <f t="array" ref="X23">_xlfn.IFS(W23=0,"No evidenciado",W23=1,"Novato",W23=2,"Principiante avanzado",W23=3,"Competente",W23=4,"Proficiente",W23=5,"Master")</f>
        <v>Proficiente</v>
      </c>
      <c r="Y23" s="13">
        <v>3</v>
      </c>
      <c r="Z23" s="13" t="str" cm="1">
        <f t="array" ref="Z23">_xlfn.IFS(Y23=0,"No evidenciado",Y23=1,"Novato",Y23=2,"Principiante avanzado",Y23=3,"Competente",Y23=4,"Proficiente",Y23=5,"Master")</f>
        <v>Competente</v>
      </c>
      <c r="AA23" s="13">
        <v>4</v>
      </c>
      <c r="AB23" s="13" t="str" cm="1">
        <f t="array" ref="AB23">_xlfn.IFS(AA23=0,"No evidenciado",AA23=1,"Novato",AA23=2,"Principiante avanzado",AA23=3,"Competente",AA23=4,"Proficiente",AA23=5,"Master")</f>
        <v>Proficiente</v>
      </c>
      <c r="AC23" s="13">
        <v>1</v>
      </c>
      <c r="AD23" s="13" t="str" cm="1">
        <f t="array" ref="AD23">_xlfn.IFS(AC23=0,"Prenovato",AC23=1,"Novato",AC23=2,"Principiante avanzado",AC23=3,"Competente",AC23=4,"Proficiente",AC23=5,"Master")</f>
        <v>Novato</v>
      </c>
      <c r="AE23" s="13" t="s">
        <v>441</v>
      </c>
    </row>
    <row r="24" spans="1:31" x14ac:dyDescent="0.25">
      <c r="A24" t="s">
        <v>198</v>
      </c>
      <c r="B24" t="s">
        <v>199</v>
      </c>
      <c r="C24" t="s">
        <v>200</v>
      </c>
      <c r="D24" t="s">
        <v>201</v>
      </c>
      <c r="E24" t="s">
        <v>205</v>
      </c>
      <c r="F24" t="s">
        <v>206</v>
      </c>
      <c r="G24" t="s">
        <v>207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251</v>
      </c>
      <c r="M24" t="s">
        <v>412</v>
      </c>
      <c r="N24" t="s">
        <v>413</v>
      </c>
      <c r="O24" t="s">
        <v>411</v>
      </c>
      <c r="P24" t="str">
        <f t="shared" si="6"/>
        <v>NAUM DE LA CRUZ AMARForensic AnalysisEVALUACION</v>
      </c>
      <c r="Q24" t="str">
        <f>BASE[[#This Row],[NombresCalificado]]&amp;BASE[[#This Row],[TipoEvaluacion]]</f>
        <v>NAUM DE LA CRUZ AMAREVALUACION</v>
      </c>
      <c r="R24">
        <v>0</v>
      </c>
      <c r="S24" t="s">
        <v>182</v>
      </c>
      <c r="T24" t="s">
        <v>439</v>
      </c>
      <c r="U24" s="13">
        <v>1</v>
      </c>
      <c r="V24" s="13" t="str" cm="1">
        <f t="array" ref="V24">_xlfn.IFS(U24=0,"Prenovato",U24=1,"Novato",U24=2,"Principiante avanzado",U24=3,"Competente",U24=4,"Proficiente",U24=5,"Master")</f>
        <v>Novato</v>
      </c>
      <c r="W24" s="13">
        <v>4</v>
      </c>
      <c r="X24" s="13" t="str" cm="1">
        <f t="array" ref="X24">_xlfn.IFS(W24=0,"No evidenciado",W24=1,"Novato",W24=2,"Principiante avanzado",W24=3,"Competente",W24=4,"Proficiente",W24=5,"Master")</f>
        <v>Proficiente</v>
      </c>
      <c r="Y24" s="13">
        <v>3</v>
      </c>
      <c r="Z24" s="13" t="str" cm="1">
        <f t="array" ref="Z24">_xlfn.IFS(Y24=0,"No evidenciado",Y24=1,"Novato",Y24=2,"Principiante avanzado",Y24=3,"Competente",Y24=4,"Proficiente",Y24=5,"Master")</f>
        <v>Competente</v>
      </c>
      <c r="AA24" s="13">
        <v>4</v>
      </c>
      <c r="AB24" s="13" t="str" cm="1">
        <f t="array" ref="AB24">_xlfn.IFS(AA24=0,"No evidenciado",AA24=1,"Novato",AA24=2,"Principiante avanzado",AA24=3,"Competente",AA24=4,"Proficiente",AA24=5,"Master")</f>
        <v>Proficiente</v>
      </c>
      <c r="AC24" s="13">
        <v>1</v>
      </c>
      <c r="AD24" s="13" t="str" cm="1">
        <f t="array" ref="AD24">_xlfn.IFS(AC24=0,"Prenovato",AC24=1,"Novato",AC24=2,"Principiante avanzado",AC24=3,"Competente",AC24=4,"Proficiente",AC24=5,"Master")</f>
        <v>Novato</v>
      </c>
      <c r="AE24" s="13" t="s">
        <v>441</v>
      </c>
    </row>
    <row r="25" spans="1:31" x14ac:dyDescent="0.25">
      <c r="A25" t="s">
        <v>198</v>
      </c>
      <c r="B25" t="s">
        <v>199</v>
      </c>
      <c r="C25" t="s">
        <v>200</v>
      </c>
      <c r="D25" t="s">
        <v>201</v>
      </c>
      <c r="E25" t="s">
        <v>205</v>
      </c>
      <c r="F25" t="s">
        <v>206</v>
      </c>
      <c r="G25" t="s">
        <v>207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251</v>
      </c>
      <c r="M25" t="s">
        <v>414</v>
      </c>
      <c r="N25" t="s">
        <v>411</v>
      </c>
      <c r="O25" t="s">
        <v>411</v>
      </c>
      <c r="P25" t="str">
        <f t="shared" si="6"/>
        <v>NAUM DE LA CRUZ AMAROfensive SecurityEVALUACION</v>
      </c>
      <c r="Q25" t="str">
        <f>BASE[[#This Row],[NombresCalificado]]&amp;BASE[[#This Row],[TipoEvaluacion]]</f>
        <v>NAUM DE LA CRUZ AMAREVALUACION</v>
      </c>
      <c r="R25">
        <v>1</v>
      </c>
      <c r="S25" t="s">
        <v>6</v>
      </c>
      <c r="T25" t="s">
        <v>439</v>
      </c>
      <c r="U25" s="13">
        <v>1</v>
      </c>
      <c r="V25" s="13" t="str" cm="1">
        <f t="array" ref="V25">_xlfn.IFS(U25=0,"Prenovato",U25=1,"Novato",U25=2,"Principiante avanzado",U25=3,"Competente",U25=4,"Proficiente",U25=5,"Master")</f>
        <v>Novato</v>
      </c>
      <c r="W25" s="13">
        <v>4</v>
      </c>
      <c r="X25" s="13" t="str" cm="1">
        <f t="array" ref="X25">_xlfn.IFS(W25=0,"No evidenciado",W25=1,"Novato",W25=2,"Principiante avanzado",W25=3,"Competente",W25=4,"Proficiente",W25=5,"Master")</f>
        <v>Proficiente</v>
      </c>
      <c r="Y25" s="13">
        <v>3</v>
      </c>
      <c r="Z25" s="13" t="str" cm="1">
        <f t="array" ref="Z25">_xlfn.IFS(Y25=0,"No evidenciado",Y25=1,"Novato",Y25=2,"Principiante avanzado",Y25=3,"Competente",Y25=4,"Proficiente",Y25=5,"Master")</f>
        <v>Competente</v>
      </c>
      <c r="AA25" s="13">
        <v>4</v>
      </c>
      <c r="AB25" s="13" t="str" cm="1">
        <f t="array" ref="AB25">_xlfn.IFS(AA25=0,"No evidenciado",AA25=1,"Novato",AA25=2,"Principiante avanzado",AA25=3,"Competente",AA25=4,"Proficiente",AA25=5,"Master")</f>
        <v>Proficiente</v>
      </c>
      <c r="AC25" s="13">
        <v>1</v>
      </c>
      <c r="AD25" s="13" t="str" cm="1">
        <f t="array" ref="AD25">_xlfn.IFS(AC25=0,"Prenovato",AC25=1,"Novato",AC25=2,"Principiante avanzado",AC25=3,"Competente",AC25=4,"Proficiente",AC25=5,"Master")</f>
        <v>Novato</v>
      </c>
      <c r="AE25" s="13" t="s">
        <v>441</v>
      </c>
    </row>
    <row r="26" spans="1:31" x14ac:dyDescent="0.25">
      <c r="A26" t="s">
        <v>198</v>
      </c>
      <c r="B26" t="s">
        <v>199</v>
      </c>
      <c r="C26" t="s">
        <v>200</v>
      </c>
      <c r="D26" t="s">
        <v>201</v>
      </c>
      <c r="E26" t="s">
        <v>205</v>
      </c>
      <c r="F26" t="s">
        <v>206</v>
      </c>
      <c r="G26" t="s">
        <v>207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251</v>
      </c>
      <c r="M26" t="s">
        <v>418</v>
      </c>
      <c r="N26" t="s">
        <v>407</v>
      </c>
      <c r="O26" t="s">
        <v>407</v>
      </c>
      <c r="P26" t="str">
        <f t="shared" si="6"/>
        <v>NAUM DE LA CRUZ AMARSDLC Y DevSecOpsEVALUACION</v>
      </c>
      <c r="Q26" t="str">
        <f>BASE[[#This Row],[NombresCalificado]]&amp;BASE[[#This Row],[TipoEvaluacion]]</f>
        <v>NAUM DE LA CRUZ AMAREVALUACION</v>
      </c>
      <c r="R26">
        <v>1</v>
      </c>
      <c r="S26" t="s">
        <v>6</v>
      </c>
      <c r="T26" t="s">
        <v>439</v>
      </c>
      <c r="U26" s="13">
        <v>1</v>
      </c>
      <c r="V26" s="13" t="str" cm="1">
        <f t="array" ref="V26">_xlfn.IFS(U26=0,"Prenovato",U26=1,"Novato",U26=2,"Principiante avanzado",U26=3,"Competente",U26=4,"Proficiente",U26=5,"Master")</f>
        <v>Novato</v>
      </c>
      <c r="W26" s="13">
        <v>4</v>
      </c>
      <c r="X26" s="13" t="str" cm="1">
        <f t="array" ref="X26">_xlfn.IFS(W26=0,"No evidenciado",W26=1,"Novato",W26=2,"Principiante avanzado",W26=3,"Competente",W26=4,"Proficiente",W26=5,"Master")</f>
        <v>Proficiente</v>
      </c>
      <c r="Y26" s="13">
        <v>3</v>
      </c>
      <c r="Z26" s="13" t="str" cm="1">
        <f t="array" ref="Z26">_xlfn.IFS(Y26=0,"No evidenciado",Y26=1,"Novato",Y26=2,"Principiante avanzado",Y26=3,"Competente",Y26=4,"Proficiente",Y26=5,"Master")</f>
        <v>Competente</v>
      </c>
      <c r="AA26" s="13">
        <v>4</v>
      </c>
      <c r="AB26" s="13" t="str" cm="1">
        <f t="array" ref="AB26">_xlfn.IFS(AA26=0,"No evidenciado",AA26=1,"Novato",AA26=2,"Principiante avanzado",AA26=3,"Competente",AA26=4,"Proficiente",AA26=5,"Master")</f>
        <v>Proficiente</v>
      </c>
      <c r="AC26" s="13">
        <v>1</v>
      </c>
      <c r="AD26" s="13" t="str" cm="1">
        <f t="array" ref="AD26">_xlfn.IFS(AC26=0,"Prenovato",AC26=1,"Novato",AC26=2,"Principiante avanzado",AC26=3,"Competente",AC26=4,"Proficiente",AC26=5,"Master")</f>
        <v>Novato</v>
      </c>
      <c r="AE26" s="13" t="s">
        <v>441</v>
      </c>
    </row>
    <row r="27" spans="1:31" x14ac:dyDescent="0.25">
      <c r="A27" t="s">
        <v>198</v>
      </c>
      <c r="B27" t="s">
        <v>199</v>
      </c>
      <c r="C27" t="s">
        <v>200</v>
      </c>
      <c r="D27" t="s">
        <v>201</v>
      </c>
      <c r="E27" t="s">
        <v>205</v>
      </c>
      <c r="F27" t="s">
        <v>206</v>
      </c>
      <c r="G27" t="s">
        <v>207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251</v>
      </c>
      <c r="M27" t="s">
        <v>419</v>
      </c>
      <c r="N27" t="s">
        <v>413</v>
      </c>
      <c r="O27" t="s">
        <v>411</v>
      </c>
      <c r="P27" t="str">
        <f t="shared" si="6"/>
        <v>NAUM DE LA CRUZ AMARCryptography &amp; Data ProtectionEVALUACION</v>
      </c>
      <c r="Q27" t="str">
        <f>BASE[[#This Row],[NombresCalificado]]&amp;BASE[[#This Row],[TipoEvaluacion]]</f>
        <v>NAUM DE LA CRUZ AMAREVALUACION</v>
      </c>
      <c r="R27">
        <v>1</v>
      </c>
      <c r="S27" t="s">
        <v>6</v>
      </c>
      <c r="T27" t="s">
        <v>439</v>
      </c>
      <c r="U27" s="13">
        <v>1</v>
      </c>
      <c r="V27" s="13" t="str" cm="1">
        <f t="array" ref="V27">_xlfn.IFS(U27=0,"Prenovato",U27=1,"Novato",U27=2,"Principiante avanzado",U27=3,"Competente",U27=4,"Proficiente",U27=5,"Master")</f>
        <v>Novato</v>
      </c>
      <c r="W27" s="13">
        <v>4</v>
      </c>
      <c r="X27" s="13" t="str" cm="1">
        <f t="array" ref="X27">_xlfn.IFS(W27=0,"No evidenciado",W27=1,"Novato",W27=2,"Principiante avanzado",W27=3,"Competente",W27=4,"Proficiente",W27=5,"Master")</f>
        <v>Proficiente</v>
      </c>
      <c r="Y27" s="13">
        <v>3</v>
      </c>
      <c r="Z27" s="13" t="str" cm="1">
        <f t="array" ref="Z27">_xlfn.IFS(Y27=0,"No evidenciado",Y27=1,"Novato",Y27=2,"Principiante avanzado",Y27=3,"Competente",Y27=4,"Proficiente",Y27=5,"Master")</f>
        <v>Competente</v>
      </c>
      <c r="AA27" s="13">
        <v>4</v>
      </c>
      <c r="AB27" s="13" t="str" cm="1">
        <f t="array" ref="AB27">_xlfn.IFS(AA27=0,"No evidenciado",AA27=1,"Novato",AA27=2,"Principiante avanzado",AA27=3,"Competente",AA27=4,"Proficiente",AA27=5,"Master")</f>
        <v>Proficiente</v>
      </c>
      <c r="AC27" s="13">
        <v>1</v>
      </c>
      <c r="AD27" s="13" t="str" cm="1">
        <f t="array" ref="AD27">_xlfn.IFS(AC27=0,"Prenovato",AC27=1,"Novato",AC27=2,"Principiante avanzado",AC27=3,"Competente",AC27=4,"Proficiente",AC27=5,"Master")</f>
        <v>Novato</v>
      </c>
      <c r="AE27" s="13" t="s">
        <v>441</v>
      </c>
    </row>
    <row r="28" spans="1:31" x14ac:dyDescent="0.25">
      <c r="A28" t="s">
        <v>198</v>
      </c>
      <c r="B28" t="s">
        <v>199</v>
      </c>
      <c r="C28" t="s">
        <v>200</v>
      </c>
      <c r="D28" t="s">
        <v>201</v>
      </c>
      <c r="E28" t="s">
        <v>205</v>
      </c>
      <c r="F28" t="s">
        <v>206</v>
      </c>
      <c r="G28" t="s">
        <v>207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251</v>
      </c>
      <c r="M28" t="s">
        <v>420</v>
      </c>
      <c r="N28" t="s">
        <v>413</v>
      </c>
      <c r="O28" t="s">
        <v>411</v>
      </c>
      <c r="P28" t="str">
        <f t="shared" si="6"/>
        <v>NAUM DE LA CRUZ AMARIdentity &amp; Access ManagementEVALUACION</v>
      </c>
      <c r="Q28" t="str">
        <f>BASE[[#This Row],[NombresCalificado]]&amp;BASE[[#This Row],[TipoEvaluacion]]</f>
        <v>NAUM DE LA CRUZ AMAREVALUACION</v>
      </c>
      <c r="R28">
        <v>2</v>
      </c>
      <c r="S28" t="s">
        <v>4</v>
      </c>
      <c r="T28" t="s">
        <v>439</v>
      </c>
      <c r="U28" s="13">
        <v>1</v>
      </c>
      <c r="V28" s="13" t="str" cm="1">
        <f t="array" ref="V28">_xlfn.IFS(U28=0,"Prenovato",U28=1,"Novato",U28=2,"Principiante avanzado",U28=3,"Competente",U28=4,"Proficiente",U28=5,"Master")</f>
        <v>Novato</v>
      </c>
      <c r="W28" s="13">
        <v>4</v>
      </c>
      <c r="X28" s="13" t="str" cm="1">
        <f t="array" ref="X28">_xlfn.IFS(W28=0,"No evidenciado",W28=1,"Novato",W28=2,"Principiante avanzado",W28=3,"Competente",W28=4,"Proficiente",W28=5,"Master")</f>
        <v>Proficiente</v>
      </c>
      <c r="Y28" s="13">
        <v>3</v>
      </c>
      <c r="Z28" s="13" t="str" cm="1">
        <f t="array" ref="Z28">_xlfn.IFS(Y28=0,"No evidenciado",Y28=1,"Novato",Y28=2,"Principiante avanzado",Y28=3,"Competente",Y28=4,"Proficiente",Y28=5,"Master")</f>
        <v>Competente</v>
      </c>
      <c r="AA28" s="13">
        <v>4</v>
      </c>
      <c r="AB28" s="13" t="str" cm="1">
        <f t="array" ref="AB28">_xlfn.IFS(AA28=0,"No evidenciado",AA28=1,"Novato",AA28=2,"Principiante avanzado",AA28=3,"Competente",AA28=4,"Proficiente",AA28=5,"Master")</f>
        <v>Proficiente</v>
      </c>
      <c r="AC28" s="13">
        <v>1</v>
      </c>
      <c r="AD28" s="13" t="str" cm="1">
        <f t="array" ref="AD28">_xlfn.IFS(AC28=0,"Prenovato",AC28=1,"Novato",AC28=2,"Principiante avanzado",AC28=3,"Competente",AC28=4,"Proficiente",AC28=5,"Master")</f>
        <v>Novato</v>
      </c>
      <c r="AE28" s="13" t="s">
        <v>441</v>
      </c>
    </row>
    <row r="29" spans="1:31" x14ac:dyDescent="0.25">
      <c r="A29" t="s">
        <v>198</v>
      </c>
      <c r="B29" t="s">
        <v>199</v>
      </c>
      <c r="C29" t="s">
        <v>200</v>
      </c>
      <c r="D29" t="s">
        <v>201</v>
      </c>
      <c r="E29" t="s">
        <v>205</v>
      </c>
      <c r="F29" t="s">
        <v>206</v>
      </c>
      <c r="G29" t="s">
        <v>207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251</v>
      </c>
      <c r="M29" t="s">
        <v>408</v>
      </c>
      <c r="N29" t="s">
        <v>407</v>
      </c>
      <c r="O29" t="s">
        <v>407</v>
      </c>
      <c r="P29" t="str">
        <f t="shared" si="6"/>
        <v>NAUM DE LA CRUZ AMARCloud &amp; Operation SystemEVALUACION</v>
      </c>
      <c r="Q29" t="str">
        <f>BASE[[#This Row],[NombresCalificado]]&amp;BASE[[#This Row],[TipoEvaluacion]]</f>
        <v>NAUM DE LA CRUZ AMAREVALUACION</v>
      </c>
      <c r="R29">
        <v>2</v>
      </c>
      <c r="S29" t="s">
        <v>4</v>
      </c>
      <c r="T29" t="s">
        <v>439</v>
      </c>
      <c r="U29" s="13">
        <v>1</v>
      </c>
      <c r="V29" s="13" t="str" cm="1">
        <f t="array" ref="V29">_xlfn.IFS(U29=0,"Prenovato",U29=1,"Novato",U29=2,"Principiante avanzado",U29=3,"Competente",U29=4,"Proficiente",U29=5,"Master")</f>
        <v>Novato</v>
      </c>
      <c r="W29" s="13">
        <v>4</v>
      </c>
      <c r="X29" s="13" t="str" cm="1">
        <f t="array" ref="X29">_xlfn.IFS(W29=0,"No evidenciado",W29=1,"Novato",W29=2,"Principiante avanzado",W29=3,"Competente",W29=4,"Proficiente",W29=5,"Master")</f>
        <v>Proficiente</v>
      </c>
      <c r="Y29" s="13">
        <v>3</v>
      </c>
      <c r="Z29" s="13" t="str" cm="1">
        <f t="array" ref="Z29">_xlfn.IFS(Y29=0,"No evidenciado",Y29=1,"Novato",Y29=2,"Principiante avanzado",Y29=3,"Competente",Y29=4,"Proficiente",Y29=5,"Master")</f>
        <v>Competente</v>
      </c>
      <c r="AA29" s="13">
        <v>4</v>
      </c>
      <c r="AB29" s="13" t="str" cm="1">
        <f t="array" ref="AB29">_xlfn.IFS(AA29=0,"No evidenciado",AA29=1,"Novato",AA29=2,"Principiante avanzado",AA29=3,"Competente",AA29=4,"Proficiente",AA29=5,"Master")</f>
        <v>Proficiente</v>
      </c>
      <c r="AC29" s="13">
        <v>1</v>
      </c>
      <c r="AD29" s="13" t="str" cm="1">
        <f t="array" ref="AD29">_xlfn.IFS(AC29=0,"Prenovato",AC29=1,"Novato",AC29=2,"Principiante avanzado",AC29=3,"Competente",AC29=4,"Proficiente",AC29=5,"Master")</f>
        <v>Novato</v>
      </c>
      <c r="AE29" s="13" t="s">
        <v>441</v>
      </c>
    </row>
    <row r="30" spans="1:31" x14ac:dyDescent="0.25">
      <c r="A30" t="s">
        <v>198</v>
      </c>
      <c r="B30" t="s">
        <v>199</v>
      </c>
      <c r="C30" t="s">
        <v>200</v>
      </c>
      <c r="D30" t="s">
        <v>201</v>
      </c>
      <c r="E30" t="s">
        <v>205</v>
      </c>
      <c r="F30" t="s">
        <v>206</v>
      </c>
      <c r="G30" t="s">
        <v>207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NO</v>
      </c>
      <c r="L30" t="s">
        <v>251</v>
      </c>
      <c r="M30" t="s">
        <v>409</v>
      </c>
      <c r="N30" t="s">
        <v>407</v>
      </c>
      <c r="O30" t="s">
        <v>407</v>
      </c>
      <c r="P30" t="str">
        <f t="shared" si="6"/>
        <v>NAUM DE LA CRUZ AMARSecurity Program ManagementEVALUACION</v>
      </c>
      <c r="Q30" t="str">
        <f>BASE[[#This Row],[NombresCalificado]]&amp;BASE[[#This Row],[TipoEvaluacion]]</f>
        <v>NAUM DE LA CRUZ AMAREVALUACION</v>
      </c>
      <c r="R30">
        <v>2</v>
      </c>
      <c r="S30" t="s">
        <v>4</v>
      </c>
      <c r="T30" t="s">
        <v>439</v>
      </c>
      <c r="U30" s="13">
        <v>1</v>
      </c>
      <c r="V30" s="13" t="str" cm="1">
        <f t="array" ref="V30">_xlfn.IFS(U30=0,"Prenovato",U30=1,"Novato",U30=2,"Principiante avanzado",U30=3,"Competente",U30=4,"Proficiente",U30=5,"Master")</f>
        <v>Novato</v>
      </c>
      <c r="W30" s="13">
        <v>4</v>
      </c>
      <c r="X30" s="13" t="str" cm="1">
        <f t="array" ref="X30">_xlfn.IFS(W30=0,"No evidenciado",W30=1,"Novato",W30=2,"Principiante avanzado",W30=3,"Competente",W30=4,"Proficiente",W30=5,"Master")</f>
        <v>Proficiente</v>
      </c>
      <c r="Y30" s="13">
        <v>3</v>
      </c>
      <c r="Z30" s="13" t="str" cm="1">
        <f t="array" ref="Z30">_xlfn.IFS(Y30=0,"No evidenciado",Y30=1,"Novato",Y30=2,"Principiante avanzado",Y30=3,"Competente",Y30=4,"Proficiente",Y30=5,"Master")</f>
        <v>Competente</v>
      </c>
      <c r="AA30" s="13">
        <v>4</v>
      </c>
      <c r="AB30" s="13" t="str" cm="1">
        <f t="array" ref="AB30">_xlfn.IFS(AA30=0,"No evidenciado",AA30=1,"Novato",AA30=2,"Principiante avanzado",AA30=3,"Competente",AA30=4,"Proficiente",AA30=5,"Master")</f>
        <v>Proficiente</v>
      </c>
      <c r="AC30" s="13">
        <v>1</v>
      </c>
      <c r="AD30" s="13" t="str" cm="1">
        <f t="array" ref="AD30">_xlfn.IFS(AC30=0,"Prenovato",AC30=1,"Novato",AC30=2,"Principiante avanzado",AC30=3,"Competente",AC30=4,"Proficiente",AC30=5,"Master")</f>
        <v>Novato</v>
      </c>
      <c r="AE30" s="13" t="s">
        <v>441</v>
      </c>
    </row>
    <row r="31" spans="1:31" x14ac:dyDescent="0.25">
      <c r="A31" t="s">
        <v>198</v>
      </c>
      <c r="B31" t="s">
        <v>199</v>
      </c>
      <c r="C31" t="s">
        <v>208</v>
      </c>
      <c r="D31" t="s">
        <v>201</v>
      </c>
      <c r="E31" t="s">
        <v>209</v>
      </c>
      <c r="F31" t="s">
        <v>210</v>
      </c>
      <c r="G31" t="s">
        <v>211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NO</v>
      </c>
      <c r="L31" t="s">
        <v>250</v>
      </c>
      <c r="M31" t="s">
        <v>424</v>
      </c>
      <c r="N31" t="s">
        <v>425</v>
      </c>
      <c r="O31" t="s">
        <v>425</v>
      </c>
      <c r="P31" t="str">
        <f t="shared" si="6"/>
        <v>LEONCIO DAVID SEGOVIA ALTAMIRANOSistemas Operativos y CloudEVALUACION ANTERIOR</v>
      </c>
      <c r="Q31" t="str">
        <f>BASE[[#This Row],[NombresCalificado]]&amp;BASE[[#This Row],[TipoEvaluacion]]</f>
        <v>LEONCIO DAVID SEGOVIA ALTAMIRANOEVALUACION ANTERIOR</v>
      </c>
      <c r="R31">
        <v>1</v>
      </c>
      <c r="S31" t="s">
        <v>6</v>
      </c>
      <c r="T31" t="s">
        <v>439</v>
      </c>
      <c r="U31" s="13">
        <v>1</v>
      </c>
      <c r="V31" s="13" t="str" cm="1">
        <f t="array" ref="V31">_xlfn.IFS(U31=0,"Prenovato",U31=1,"Novato",U31=2,"Principiante avanzado",U31=3,"Competente",U31=4,"Proficiente",U31=5,"Master")</f>
        <v>Novato</v>
      </c>
      <c r="W31" s="13">
        <v>1</v>
      </c>
      <c r="X31" s="13" t="str" cm="1">
        <f t="array" ref="X31">_xlfn.IFS(W31=0,"No evidenciado",W31=1,"Novato",W31=2,"Principiante avanzado",W31=3,"Competente",W31=4,"Proficiente",W31=5,"Master")</f>
        <v>Novato</v>
      </c>
      <c r="Y31" s="13">
        <v>2</v>
      </c>
      <c r="Z31" s="13" t="str" cm="1">
        <f t="array" ref="Z31">_xlfn.IFS(Y31=0,"No evidenciado",Y31=1,"Novato",Y31=2,"Principiante avanzado",Y31=3,"Competente",Y31=4,"Proficiente",Y31=5,"Master")</f>
        <v>Principiante avanzado</v>
      </c>
      <c r="AA31" s="13">
        <v>2</v>
      </c>
      <c r="AB31" s="13" t="str" cm="1">
        <f t="array" ref="AB31">_xlfn.IFS(AA31=0,"No evidenciado",AA31=1,"Novato",AA31=2,"Principiante avanzado",AA31=3,"Competente",AA31=4,"Proficiente",AA31=5,"Master")</f>
        <v>Principiante avanzado</v>
      </c>
      <c r="AC31" s="13">
        <v>1</v>
      </c>
      <c r="AD31" s="13" t="str" cm="1">
        <f t="array" ref="AD31">_xlfn.IFS(AC31=0,"Prenovato",AC31=1,"Novato",AC31=2,"Principiante avanzado",AC31=3,"Competente",AC31=4,"Proficiente",AC31=5,"Master")</f>
        <v>Novato</v>
      </c>
      <c r="AE31" s="13" t="s">
        <v>442</v>
      </c>
    </row>
    <row r="32" spans="1:31" x14ac:dyDescent="0.25">
      <c r="A32" t="s">
        <v>198</v>
      </c>
      <c r="B32" t="s">
        <v>199</v>
      </c>
      <c r="C32" t="s">
        <v>208</v>
      </c>
      <c r="D32" t="s">
        <v>201</v>
      </c>
      <c r="E32" t="s">
        <v>209</v>
      </c>
      <c r="F32" t="s">
        <v>210</v>
      </c>
      <c r="G32" t="s">
        <v>211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NO</v>
      </c>
      <c r="L32" t="s">
        <v>250</v>
      </c>
      <c r="M32" t="s">
        <v>426</v>
      </c>
      <c r="N32" t="s">
        <v>425</v>
      </c>
      <c r="O32" t="s">
        <v>425</v>
      </c>
      <c r="P32" t="str">
        <f t="shared" si="6"/>
        <v>LEONCIO DAVID SEGOVIA ALTAMIRANOManejo de IncidentesEVALUACION ANTERIOR</v>
      </c>
      <c r="Q32" t="str">
        <f>BASE[[#This Row],[NombresCalificado]]&amp;BASE[[#This Row],[TipoEvaluacion]]</f>
        <v>LEONCIO DAVID SEGOVIA ALTAMIRANOEVALUACION ANTERIOR</v>
      </c>
      <c r="R32">
        <v>1</v>
      </c>
      <c r="S32" t="s">
        <v>6</v>
      </c>
      <c r="T32" t="s">
        <v>439</v>
      </c>
      <c r="U32" s="13">
        <v>1</v>
      </c>
      <c r="V32" s="13" t="str" cm="1">
        <f t="array" ref="V32">_xlfn.IFS(U32=0,"Prenovato",U32=1,"Novato",U32=2,"Principiante avanzado",U32=3,"Competente",U32=4,"Proficiente",U32=5,"Master")</f>
        <v>Novato</v>
      </c>
      <c r="W32" s="13">
        <v>1</v>
      </c>
      <c r="X32" s="13" t="str" cm="1">
        <f t="array" ref="X32">_xlfn.IFS(W32=0,"No evidenciado",W32=1,"Novato",W32=2,"Principiante avanzado",W32=3,"Competente",W32=4,"Proficiente",W32=5,"Master")</f>
        <v>Novato</v>
      </c>
      <c r="Y32" s="13">
        <v>2</v>
      </c>
      <c r="Z32" s="13" t="str" cm="1">
        <f t="array" ref="Z32">_xlfn.IFS(Y32=0,"No evidenciado",Y32=1,"Novato",Y32=2,"Principiante avanzado",Y32=3,"Competente",Y32=4,"Proficiente",Y32=5,"Master")</f>
        <v>Principiante avanzado</v>
      </c>
      <c r="AA32" s="13">
        <v>2</v>
      </c>
      <c r="AB32" s="13" t="str" cm="1">
        <f t="array" ref="AB32">_xlfn.IFS(AA32=0,"No evidenciado",AA32=1,"Novato",AA32=2,"Principiante avanzado",AA32=3,"Competente",AA32=4,"Proficiente",AA32=5,"Master")</f>
        <v>Principiante avanzado</v>
      </c>
      <c r="AC32" s="13">
        <v>1</v>
      </c>
      <c r="AD32" s="13" t="str" cm="1">
        <f t="array" ref="AD32">_xlfn.IFS(AC32=0,"Prenovato",AC32=1,"Novato",AC32=2,"Principiante avanzado",AC32=3,"Competente",AC32=4,"Proficiente",AC32=5,"Master")</f>
        <v>Novato</v>
      </c>
      <c r="AE32" s="13" t="s">
        <v>442</v>
      </c>
    </row>
    <row r="33" spans="1:31" x14ac:dyDescent="0.25">
      <c r="A33" t="s">
        <v>198</v>
      </c>
      <c r="B33" t="s">
        <v>199</v>
      </c>
      <c r="C33" t="s">
        <v>208</v>
      </c>
      <c r="D33" t="s">
        <v>201</v>
      </c>
      <c r="E33" t="s">
        <v>209</v>
      </c>
      <c r="F33" t="s">
        <v>210</v>
      </c>
      <c r="G33" t="s">
        <v>211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NO</v>
      </c>
      <c r="L33" t="s">
        <v>250</v>
      </c>
      <c r="M33" t="s">
        <v>427</v>
      </c>
      <c r="N33" t="s">
        <v>425</v>
      </c>
      <c r="O33" t="s">
        <v>425</v>
      </c>
      <c r="P33" t="str">
        <f t="shared" si="6"/>
        <v>LEONCIO DAVID SEGOVIA ALTAMIRANOProtección de datosEVALUACION ANTERIOR</v>
      </c>
      <c r="Q33" t="str">
        <f>BASE[[#This Row],[NombresCalificado]]&amp;BASE[[#This Row],[TipoEvaluacion]]</f>
        <v>LEONCIO DAVID SEGOVIA ALTAMIRANOEVALUACION ANTERIOR</v>
      </c>
      <c r="R33">
        <v>2</v>
      </c>
      <c r="S33" t="s">
        <v>4</v>
      </c>
      <c r="T33" t="s">
        <v>439</v>
      </c>
      <c r="U33" s="13">
        <v>1</v>
      </c>
      <c r="V33" s="13" t="str" cm="1">
        <f t="array" ref="V33">_xlfn.IFS(U33=0,"Prenovato",U33=1,"Novato",U33=2,"Principiante avanzado",U33=3,"Competente",U33=4,"Proficiente",U33=5,"Master")</f>
        <v>Novato</v>
      </c>
      <c r="W33" s="13">
        <v>1</v>
      </c>
      <c r="X33" s="13" t="str" cm="1">
        <f t="array" ref="X33">_xlfn.IFS(W33=0,"No evidenciado",W33=1,"Novato",W33=2,"Principiante avanzado",W33=3,"Competente",W33=4,"Proficiente",W33=5,"Master")</f>
        <v>Novato</v>
      </c>
      <c r="Y33" s="13">
        <v>2</v>
      </c>
      <c r="Z33" s="13" t="str" cm="1">
        <f t="array" ref="Z33">_xlfn.IFS(Y33=0,"No evidenciado",Y33=1,"Novato",Y33=2,"Principiante avanzado",Y33=3,"Competente",Y33=4,"Proficiente",Y33=5,"Master")</f>
        <v>Principiante avanzado</v>
      </c>
      <c r="AA33" s="13">
        <v>2</v>
      </c>
      <c r="AB33" s="13" t="str" cm="1">
        <f t="array" ref="AB33">_xlfn.IFS(AA33=0,"No evidenciado",AA33=1,"Novato",AA33=2,"Principiante avanzado",AA33=3,"Competente",AA33=4,"Proficiente",AA33=5,"Master")</f>
        <v>Principiante avanzado</v>
      </c>
      <c r="AC33" s="13">
        <v>1</v>
      </c>
      <c r="AD33" s="13" t="str" cm="1">
        <f t="array" ref="AD33">_xlfn.IFS(AC33=0,"Prenovato",AC33=1,"Novato",AC33=2,"Principiante avanzado",AC33=3,"Competente",AC33=4,"Proficiente",AC33=5,"Master")</f>
        <v>Novato</v>
      </c>
      <c r="AE33" s="13" t="s">
        <v>442</v>
      </c>
    </row>
    <row r="34" spans="1:31" x14ac:dyDescent="0.25">
      <c r="A34" t="s">
        <v>198</v>
      </c>
      <c r="B34" t="s">
        <v>199</v>
      </c>
      <c r="C34" t="s">
        <v>208</v>
      </c>
      <c r="D34" t="s">
        <v>201</v>
      </c>
      <c r="E34" t="s">
        <v>209</v>
      </c>
      <c r="F34" t="s">
        <v>210</v>
      </c>
      <c r="G34" t="s">
        <v>211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NO</v>
      </c>
      <c r="L34" t="s">
        <v>250</v>
      </c>
      <c r="M34" t="s">
        <v>428</v>
      </c>
      <c r="N34" t="s">
        <v>425</v>
      </c>
      <c r="O34" t="s">
        <v>425</v>
      </c>
      <c r="P34" t="str">
        <f t="shared" si="6"/>
        <v>LEONCIO DAVID SEGOVIA ALTAMIRANOSeguridad de OperacionesEVALUACION ANTERIOR</v>
      </c>
      <c r="Q34" t="str">
        <f>BASE[[#This Row],[NombresCalificado]]&amp;BASE[[#This Row],[TipoEvaluacion]]</f>
        <v>LEONCIO DAVID SEGOVIA ALTAMIRANOEVALUACION ANTERIOR</v>
      </c>
      <c r="R34">
        <v>2</v>
      </c>
      <c r="S34" t="s">
        <v>4</v>
      </c>
      <c r="T34" t="s">
        <v>439</v>
      </c>
      <c r="U34" s="13">
        <v>1</v>
      </c>
      <c r="V34" s="13" t="str" cm="1">
        <f t="array" ref="V34">_xlfn.IFS(U34=0,"Prenovato",U34=1,"Novato",U34=2,"Principiante avanzado",U34=3,"Competente",U34=4,"Proficiente",U34=5,"Master")</f>
        <v>Novato</v>
      </c>
      <c r="W34" s="13">
        <v>1</v>
      </c>
      <c r="X34" s="13" t="str" cm="1">
        <f t="array" ref="X34">_xlfn.IFS(W34=0,"No evidenciado",W34=1,"Novato",W34=2,"Principiante avanzado",W34=3,"Competente",W34=4,"Proficiente",W34=5,"Master")</f>
        <v>Novato</v>
      </c>
      <c r="Y34" s="13">
        <v>2</v>
      </c>
      <c r="Z34" s="13" t="str" cm="1">
        <f t="array" ref="Z34">_xlfn.IFS(Y34=0,"No evidenciado",Y34=1,"Novato",Y34=2,"Principiante avanzado",Y34=3,"Competente",Y34=4,"Proficiente",Y34=5,"Master")</f>
        <v>Principiante avanzado</v>
      </c>
      <c r="AA34" s="13">
        <v>2</v>
      </c>
      <c r="AB34" s="13" t="str" cm="1">
        <f t="array" ref="AB34">_xlfn.IFS(AA34=0,"No evidenciado",AA34=1,"Novato",AA34=2,"Principiante avanzado",AA34=3,"Competente",AA34=4,"Proficiente",AA34=5,"Master")</f>
        <v>Principiante avanzado</v>
      </c>
      <c r="AC34" s="13">
        <v>1</v>
      </c>
      <c r="AD34" s="13" t="str" cm="1">
        <f t="array" ref="AD34">_xlfn.IFS(AC34=0,"Prenovato",AC34=1,"Novato",AC34=2,"Principiante avanzado",AC34=3,"Competente",AC34=4,"Proficiente",AC34=5,"Master")</f>
        <v>Novato</v>
      </c>
      <c r="AE34" s="13" t="s">
        <v>442</v>
      </c>
    </row>
    <row r="35" spans="1:31" x14ac:dyDescent="0.25">
      <c r="A35" t="s">
        <v>198</v>
      </c>
      <c r="B35" t="s">
        <v>199</v>
      </c>
      <c r="C35" t="s">
        <v>208</v>
      </c>
      <c r="D35" t="s">
        <v>201</v>
      </c>
      <c r="E35" t="s">
        <v>209</v>
      </c>
      <c r="F35" t="s">
        <v>210</v>
      </c>
      <c r="G35" t="s">
        <v>211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NO</v>
      </c>
      <c r="L35" t="s">
        <v>250</v>
      </c>
      <c r="M35" t="s">
        <v>429</v>
      </c>
      <c r="N35" t="s">
        <v>425</v>
      </c>
      <c r="O35" t="s">
        <v>425</v>
      </c>
      <c r="P35" t="str">
        <f t="shared" si="6"/>
        <v>LEONCIO DAVID SEGOVIA ALTAMIRANOSeguridad DefensivaEVALUACION ANTERIOR</v>
      </c>
      <c r="Q35" t="str">
        <f>BASE[[#This Row],[NombresCalificado]]&amp;BASE[[#This Row],[TipoEvaluacion]]</f>
        <v>LEONCIO DAVID SEGOVIA ALTAMIRANOEVALUACION ANTERIOR</v>
      </c>
      <c r="R35">
        <v>2</v>
      </c>
      <c r="S35" t="s">
        <v>4</v>
      </c>
      <c r="T35" t="s">
        <v>439</v>
      </c>
      <c r="U35" s="13">
        <v>1</v>
      </c>
      <c r="V35" s="13" t="str" cm="1">
        <f t="array" ref="V35">_xlfn.IFS(U35=0,"Prenovato",U35=1,"Novato",U35=2,"Principiante avanzado",U35=3,"Competente",U35=4,"Proficiente",U35=5,"Master")</f>
        <v>Novato</v>
      </c>
      <c r="W35" s="13">
        <v>1</v>
      </c>
      <c r="X35" s="13" t="str" cm="1">
        <f t="array" ref="X35">_xlfn.IFS(W35=0,"No evidenciado",W35=1,"Novato",W35=2,"Principiante avanzado",W35=3,"Competente",W35=4,"Proficiente",W35=5,"Master")</f>
        <v>Novato</v>
      </c>
      <c r="Y35" s="13">
        <v>2</v>
      </c>
      <c r="Z35" s="13" t="str" cm="1">
        <f t="array" ref="Z35">_xlfn.IFS(Y35=0,"No evidenciado",Y35=1,"Novato",Y35=2,"Principiante avanzado",Y35=3,"Competente",Y35=4,"Proficiente",Y35=5,"Master")</f>
        <v>Principiante avanzado</v>
      </c>
      <c r="AA35" s="13">
        <v>2</v>
      </c>
      <c r="AB35" s="13" t="str" cm="1">
        <f t="array" ref="AB35">_xlfn.IFS(AA35=0,"No evidenciado",AA35=1,"Novato",AA35=2,"Principiante avanzado",AA35=3,"Competente",AA35=4,"Proficiente",AA35=5,"Master")</f>
        <v>Principiante avanzado</v>
      </c>
      <c r="AC35" s="13">
        <v>1</v>
      </c>
      <c r="AD35" s="13" t="str" cm="1">
        <f t="array" ref="AD35">_xlfn.IFS(AC35=0,"Prenovato",AC35=1,"Novato",AC35=2,"Principiante avanzado",AC35=3,"Competente",AC35=4,"Proficiente",AC35=5,"Master")</f>
        <v>Novato</v>
      </c>
      <c r="AE35" s="13" t="s">
        <v>442</v>
      </c>
    </row>
    <row r="36" spans="1:31" x14ac:dyDescent="0.25">
      <c r="A36" t="s">
        <v>198</v>
      </c>
      <c r="B36" t="s">
        <v>199</v>
      </c>
      <c r="C36" t="s">
        <v>208</v>
      </c>
      <c r="D36" t="s">
        <v>201</v>
      </c>
      <c r="E36" t="s">
        <v>209</v>
      </c>
      <c r="F36" t="s">
        <v>210</v>
      </c>
      <c r="G36" t="s">
        <v>211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NO</v>
      </c>
      <c r="L36" t="s">
        <v>250</v>
      </c>
      <c r="M36" t="s">
        <v>430</v>
      </c>
      <c r="N36" t="s">
        <v>425</v>
      </c>
      <c r="O36" t="s">
        <v>425</v>
      </c>
      <c r="P36" t="str">
        <f t="shared" si="6"/>
        <v>LEONCIO DAVID SEGOVIA ALTAMIRANOSeguridad OfensivaEVALUACION ANTERIOR</v>
      </c>
      <c r="Q36" t="str">
        <f>BASE[[#This Row],[NombresCalificado]]&amp;BASE[[#This Row],[TipoEvaluacion]]</f>
        <v>LEONCIO DAVID SEGOVIA ALTAMIRANOEVALUACION ANTERIOR</v>
      </c>
      <c r="R36">
        <v>1</v>
      </c>
      <c r="S36" t="s">
        <v>6</v>
      </c>
      <c r="T36" t="s">
        <v>439</v>
      </c>
      <c r="U36" s="13">
        <v>1</v>
      </c>
      <c r="V36" s="13" t="str" cm="1">
        <f t="array" ref="V36">_xlfn.IFS(U36=0,"Prenovato",U36=1,"Novato",U36=2,"Principiante avanzado",U36=3,"Competente",U36=4,"Proficiente",U36=5,"Master")</f>
        <v>Novato</v>
      </c>
      <c r="W36" s="13">
        <v>1</v>
      </c>
      <c r="X36" s="13" t="str" cm="1">
        <f t="array" ref="X36">_xlfn.IFS(W36=0,"No evidenciado",W36=1,"Novato",W36=2,"Principiante avanzado",W36=3,"Competente",W36=4,"Proficiente",W36=5,"Master")</f>
        <v>Novato</v>
      </c>
      <c r="Y36" s="13">
        <v>2</v>
      </c>
      <c r="Z36" s="13" t="str" cm="1">
        <f t="array" ref="Z36">_xlfn.IFS(Y36=0,"No evidenciado",Y36=1,"Novato",Y36=2,"Principiante avanzado",Y36=3,"Competente",Y36=4,"Proficiente",Y36=5,"Master")</f>
        <v>Principiante avanzado</v>
      </c>
      <c r="AA36" s="13">
        <v>2</v>
      </c>
      <c r="AB36" s="13" t="str" cm="1">
        <f t="array" ref="AB36">_xlfn.IFS(AA36=0,"No evidenciado",AA36=1,"Novato",AA36=2,"Principiante avanzado",AA36=3,"Competente",AA36=4,"Proficiente",AA36=5,"Master")</f>
        <v>Principiante avanzado</v>
      </c>
      <c r="AC36" s="13">
        <v>1</v>
      </c>
      <c r="AD36" s="13" t="str" cm="1">
        <f t="array" ref="AD36">_xlfn.IFS(AC36=0,"Prenovato",AC36=1,"Novato",AC36=2,"Principiante avanzado",AC36=3,"Competente",AC36=4,"Proficiente",AC36=5,"Master")</f>
        <v>Novato</v>
      </c>
      <c r="AE36" s="13" t="s">
        <v>442</v>
      </c>
    </row>
    <row r="37" spans="1:31" x14ac:dyDescent="0.25">
      <c r="A37" t="s">
        <v>198</v>
      </c>
      <c r="B37" t="s">
        <v>199</v>
      </c>
      <c r="C37" t="s">
        <v>208</v>
      </c>
      <c r="D37" t="s">
        <v>201</v>
      </c>
      <c r="E37" t="s">
        <v>209</v>
      </c>
      <c r="F37" t="s">
        <v>210</v>
      </c>
      <c r="G37" t="s">
        <v>211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NO</v>
      </c>
      <c r="L37" t="s">
        <v>250</v>
      </c>
      <c r="M37" t="s">
        <v>431</v>
      </c>
      <c r="N37" t="s">
        <v>425</v>
      </c>
      <c r="O37" t="s">
        <v>425</v>
      </c>
      <c r="P37" t="str">
        <f t="shared" si="6"/>
        <v>LEONCIO DAVID SEGOVIA ALTAMIRANOSeguridad PerimetralEVALUACION ANTERIOR</v>
      </c>
      <c r="Q37" t="str">
        <f>BASE[[#This Row],[NombresCalificado]]&amp;BASE[[#This Row],[TipoEvaluacion]]</f>
        <v>LEONCIO DAVID SEGOVIA ALTAMIRANOEVALUACION ANTERIOR</v>
      </c>
      <c r="R37">
        <v>2</v>
      </c>
      <c r="S37" t="s">
        <v>4</v>
      </c>
      <c r="T37" t="s">
        <v>439</v>
      </c>
      <c r="U37" s="13">
        <v>1</v>
      </c>
      <c r="V37" s="13" t="str" cm="1">
        <f t="array" ref="V37">_xlfn.IFS(U37=0,"Prenovato",U37=1,"Novato",U37=2,"Principiante avanzado",U37=3,"Competente",U37=4,"Proficiente",U37=5,"Master")</f>
        <v>Novato</v>
      </c>
      <c r="W37" s="13">
        <v>1</v>
      </c>
      <c r="X37" s="13" t="str" cm="1">
        <f t="array" ref="X37">_xlfn.IFS(W37=0,"No evidenciado",W37=1,"Novato",W37=2,"Principiante avanzado",W37=3,"Competente",W37=4,"Proficiente",W37=5,"Master")</f>
        <v>Novato</v>
      </c>
      <c r="Y37" s="13">
        <v>2</v>
      </c>
      <c r="Z37" s="13" t="str" cm="1">
        <f t="array" ref="Z37">_xlfn.IFS(Y37=0,"No evidenciado",Y37=1,"Novato",Y37=2,"Principiante avanzado",Y37=3,"Competente",Y37=4,"Proficiente",Y37=5,"Master")</f>
        <v>Principiante avanzado</v>
      </c>
      <c r="AA37" s="13">
        <v>2</v>
      </c>
      <c r="AB37" s="13" t="str" cm="1">
        <f t="array" ref="AB37">_xlfn.IFS(AA37=0,"No evidenciado",AA37=1,"Novato",AA37=2,"Principiante avanzado",AA37=3,"Competente",AA37=4,"Proficiente",AA37=5,"Master")</f>
        <v>Principiante avanzado</v>
      </c>
      <c r="AC37" s="13">
        <v>1</v>
      </c>
      <c r="AD37" s="13" t="str" cm="1">
        <f t="array" ref="AD37">_xlfn.IFS(AC37=0,"Prenovato",AC37=1,"Novato",AC37=2,"Principiante avanzado",AC37=3,"Competente",AC37=4,"Proficiente",AC37=5,"Master")</f>
        <v>Novato</v>
      </c>
      <c r="AE37" s="13" t="s">
        <v>442</v>
      </c>
    </row>
    <row r="38" spans="1:31" x14ac:dyDescent="0.25">
      <c r="A38" t="s">
        <v>198</v>
      </c>
      <c r="B38" t="s">
        <v>199</v>
      </c>
      <c r="C38" t="s">
        <v>208</v>
      </c>
      <c r="D38" t="s">
        <v>201</v>
      </c>
      <c r="E38" t="s">
        <v>209</v>
      </c>
      <c r="F38" t="s">
        <v>210</v>
      </c>
      <c r="G38" t="s">
        <v>211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NO</v>
      </c>
      <c r="L38" t="s">
        <v>250</v>
      </c>
      <c r="M38" t="s">
        <v>432</v>
      </c>
      <c r="N38" t="s">
        <v>425</v>
      </c>
      <c r="O38" t="s">
        <v>425</v>
      </c>
      <c r="P38" t="str">
        <f t="shared" si="6"/>
        <v>LEONCIO DAVID SEGOVIA ALTAMIRANOFrameworks de CiberseguridadEVALUACION ANTERIOR</v>
      </c>
      <c r="Q38" t="str">
        <f>BASE[[#This Row],[NombresCalificado]]&amp;BASE[[#This Row],[TipoEvaluacion]]</f>
        <v>LEONCIO DAVID SEGOVIA ALTAMIRANOEVALUACION ANTERIOR</v>
      </c>
      <c r="R38">
        <v>1</v>
      </c>
      <c r="S38" t="s">
        <v>6</v>
      </c>
      <c r="T38" t="s">
        <v>439</v>
      </c>
      <c r="U38" s="13">
        <v>1</v>
      </c>
      <c r="V38" s="13" t="str" cm="1">
        <f t="array" ref="V38">_xlfn.IFS(U38=0,"Prenovato",U38=1,"Novato",U38=2,"Principiante avanzado",U38=3,"Competente",U38=4,"Proficiente",U38=5,"Master")</f>
        <v>Novato</v>
      </c>
      <c r="W38" s="13">
        <v>1</v>
      </c>
      <c r="X38" s="13" t="str" cm="1">
        <f t="array" ref="X38">_xlfn.IFS(W38=0,"No evidenciado",W38=1,"Novato",W38=2,"Principiante avanzado",W38=3,"Competente",W38=4,"Proficiente",W38=5,"Master")</f>
        <v>Novato</v>
      </c>
      <c r="Y38" s="13">
        <v>2</v>
      </c>
      <c r="Z38" s="13" t="str" cm="1">
        <f t="array" ref="Z38">_xlfn.IFS(Y38=0,"No evidenciado",Y38=1,"Novato",Y38=2,"Principiante avanzado",Y38=3,"Competente",Y38=4,"Proficiente",Y38=5,"Master")</f>
        <v>Principiante avanzado</v>
      </c>
      <c r="AA38" s="13">
        <v>2</v>
      </c>
      <c r="AB38" s="13" t="str" cm="1">
        <f t="array" ref="AB38">_xlfn.IFS(AA38=0,"No evidenciado",AA38=1,"Novato",AA38=2,"Principiante avanzado",AA38=3,"Competente",AA38=4,"Proficiente",AA38=5,"Master")</f>
        <v>Principiante avanzado</v>
      </c>
      <c r="AC38" s="13">
        <v>1</v>
      </c>
      <c r="AD38" s="13" t="str" cm="1">
        <f t="array" ref="AD38">_xlfn.IFS(AC38=0,"Prenovato",AC38=1,"Novato",AC38=2,"Principiante avanzado",AC38=3,"Competente",AC38=4,"Proficiente",AC38=5,"Master")</f>
        <v>Novato</v>
      </c>
      <c r="AE38" s="13" t="s">
        <v>442</v>
      </c>
    </row>
    <row r="39" spans="1:31" x14ac:dyDescent="0.25">
      <c r="A39" t="s">
        <v>198</v>
      </c>
      <c r="B39" t="s">
        <v>199</v>
      </c>
      <c r="C39" t="s">
        <v>208</v>
      </c>
      <c r="D39" t="s">
        <v>201</v>
      </c>
      <c r="E39" t="s">
        <v>209</v>
      </c>
      <c r="F39" t="s">
        <v>210</v>
      </c>
      <c r="G39" t="s">
        <v>211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NO</v>
      </c>
      <c r="L39" t="s">
        <v>250</v>
      </c>
      <c r="M39" t="s">
        <v>433</v>
      </c>
      <c r="N39" t="s">
        <v>425</v>
      </c>
      <c r="O39" t="s">
        <v>425</v>
      </c>
      <c r="P39" t="str">
        <f t="shared" si="6"/>
        <v>LEONCIO DAVID SEGOVIA ALTAMIRANOGestión de IdentidadesEVALUACION ANTERIOR</v>
      </c>
      <c r="Q39" t="str">
        <f>BASE[[#This Row],[NombresCalificado]]&amp;BASE[[#This Row],[TipoEvaluacion]]</f>
        <v>LEONCIO DAVID SEGOVIA ALTAMIRANOEVALUACION ANTERIOR</v>
      </c>
      <c r="R39">
        <v>3</v>
      </c>
      <c r="S39" t="s">
        <v>5</v>
      </c>
      <c r="T39" t="s">
        <v>439</v>
      </c>
      <c r="U39" s="13">
        <v>1</v>
      </c>
      <c r="V39" s="13" t="str" cm="1">
        <f t="array" ref="V39">_xlfn.IFS(U39=0,"Prenovato",U39=1,"Novato",U39=2,"Principiante avanzado",U39=3,"Competente",U39=4,"Proficiente",U39=5,"Master")</f>
        <v>Novato</v>
      </c>
      <c r="W39" s="13">
        <v>1</v>
      </c>
      <c r="X39" s="13" t="str" cm="1">
        <f t="array" ref="X39">_xlfn.IFS(W39=0,"No evidenciado",W39=1,"Novato",W39=2,"Principiante avanzado",W39=3,"Competente",W39=4,"Proficiente",W39=5,"Master")</f>
        <v>Novato</v>
      </c>
      <c r="Y39" s="13">
        <v>2</v>
      </c>
      <c r="Z39" s="13" t="str" cm="1">
        <f t="array" ref="Z39">_xlfn.IFS(Y39=0,"No evidenciado",Y39=1,"Novato",Y39=2,"Principiante avanzado",Y39=3,"Competente",Y39=4,"Proficiente",Y39=5,"Master")</f>
        <v>Principiante avanzado</v>
      </c>
      <c r="AA39" s="13">
        <v>2</v>
      </c>
      <c r="AB39" s="13" t="str" cm="1">
        <f t="array" ref="AB39">_xlfn.IFS(AA39=0,"No evidenciado",AA39=1,"Novato",AA39=2,"Principiante avanzado",AA39=3,"Competente",AA39=4,"Proficiente",AA39=5,"Master")</f>
        <v>Principiante avanzado</v>
      </c>
      <c r="AC39" s="13">
        <v>1</v>
      </c>
      <c r="AD39" s="13" t="str" cm="1">
        <f t="array" ref="AD39">_xlfn.IFS(AC39=0,"Prenovato",AC39=1,"Novato",AC39=2,"Principiante avanzado",AC39=3,"Competente",AC39=4,"Proficiente",AC39=5,"Master")</f>
        <v>Novato</v>
      </c>
      <c r="AE39" s="13" t="s">
        <v>442</v>
      </c>
    </row>
    <row r="40" spans="1:31" x14ac:dyDescent="0.25">
      <c r="A40" t="s">
        <v>198</v>
      </c>
      <c r="B40" t="s">
        <v>199</v>
      </c>
      <c r="C40" t="s">
        <v>208</v>
      </c>
      <c r="D40" t="s">
        <v>201</v>
      </c>
      <c r="E40" t="s">
        <v>209</v>
      </c>
      <c r="F40" t="s">
        <v>210</v>
      </c>
      <c r="G40" t="s">
        <v>211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NO</v>
      </c>
      <c r="L40" t="s">
        <v>250</v>
      </c>
      <c r="M40" t="s">
        <v>434</v>
      </c>
      <c r="N40" t="s">
        <v>425</v>
      </c>
      <c r="O40" t="s">
        <v>425</v>
      </c>
      <c r="P40" t="str">
        <f t="shared" si="6"/>
        <v>LEONCIO DAVID SEGOVIA ALTAMIRANOGestión de VulnerabilidadesEVALUACION ANTERIOR</v>
      </c>
      <c r="Q40" t="str">
        <f>BASE[[#This Row],[NombresCalificado]]&amp;BASE[[#This Row],[TipoEvaluacion]]</f>
        <v>LEONCIO DAVID SEGOVIA ALTAMIRANOEVALUACION ANTERIOR</v>
      </c>
      <c r="R40">
        <v>2</v>
      </c>
      <c r="S40" t="s">
        <v>4</v>
      </c>
      <c r="T40" t="s">
        <v>439</v>
      </c>
      <c r="U40" s="13">
        <v>1</v>
      </c>
      <c r="V40" s="13" t="str" cm="1">
        <f t="array" ref="V40">_xlfn.IFS(U40=0,"Prenovato",U40=1,"Novato",U40=2,"Principiante avanzado",U40=3,"Competente",U40=4,"Proficiente",U40=5,"Master")</f>
        <v>Novato</v>
      </c>
      <c r="W40" s="13">
        <v>1</v>
      </c>
      <c r="X40" s="13" t="str" cm="1">
        <f t="array" ref="X40">_xlfn.IFS(W40=0,"No evidenciado",W40=1,"Novato",W40=2,"Principiante avanzado",W40=3,"Competente",W40=4,"Proficiente",W40=5,"Master")</f>
        <v>Novato</v>
      </c>
      <c r="Y40" s="13">
        <v>2</v>
      </c>
      <c r="Z40" s="13" t="str" cm="1">
        <f t="array" ref="Z40">_xlfn.IFS(Y40=0,"No evidenciado",Y40=1,"Novato",Y40=2,"Principiante avanzado",Y40=3,"Competente",Y40=4,"Proficiente",Y40=5,"Master")</f>
        <v>Principiante avanzado</v>
      </c>
      <c r="AA40" s="13">
        <v>2</v>
      </c>
      <c r="AB40" s="13" t="str" cm="1">
        <f t="array" ref="AB40">_xlfn.IFS(AA40=0,"No evidenciado",AA40=1,"Novato",AA40=2,"Principiante avanzado",AA40=3,"Competente",AA40=4,"Proficiente",AA40=5,"Master")</f>
        <v>Principiante avanzado</v>
      </c>
      <c r="AC40" s="13">
        <v>1</v>
      </c>
      <c r="AD40" s="13" t="str" cm="1">
        <f t="array" ref="AD40">_xlfn.IFS(AC40=0,"Prenovato",AC40=1,"Novato",AC40=2,"Principiante avanzado",AC40=3,"Competente",AC40=4,"Proficiente",AC40=5,"Master")</f>
        <v>Novato</v>
      </c>
      <c r="AE40" s="13" t="s">
        <v>442</v>
      </c>
    </row>
    <row r="41" spans="1:31" x14ac:dyDescent="0.25">
      <c r="A41" t="s">
        <v>198</v>
      </c>
      <c r="B41" t="s">
        <v>199</v>
      </c>
      <c r="C41" t="s">
        <v>208</v>
      </c>
      <c r="D41" t="s">
        <v>201</v>
      </c>
      <c r="E41" t="s">
        <v>209</v>
      </c>
      <c r="F41" t="s">
        <v>210</v>
      </c>
      <c r="G41" t="s">
        <v>211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NO</v>
      </c>
      <c r="L41" t="s">
        <v>250</v>
      </c>
      <c r="M41" t="s">
        <v>435</v>
      </c>
      <c r="N41" t="s">
        <v>425</v>
      </c>
      <c r="O41" t="s">
        <v>425</v>
      </c>
      <c r="P41" t="str">
        <f t="shared" si="6"/>
        <v>LEONCIO DAVID SEGOVIA ALTAMIRANOIdentificación temprana de riesgosEVALUACION ANTERIOR</v>
      </c>
      <c r="Q41" t="str">
        <f>BASE[[#This Row],[NombresCalificado]]&amp;BASE[[#This Row],[TipoEvaluacion]]</f>
        <v>LEONCIO DAVID SEGOVIA ALTAMIRANOEVALUACION ANTERIOR</v>
      </c>
      <c r="R41">
        <v>1</v>
      </c>
      <c r="S41" t="s">
        <v>6</v>
      </c>
      <c r="T41" t="s">
        <v>439</v>
      </c>
      <c r="U41" s="13">
        <v>1</v>
      </c>
      <c r="V41" s="13" t="str" cm="1">
        <f t="array" ref="V41">_xlfn.IFS(U41=0,"Prenovato",U41=1,"Novato",U41=2,"Principiante avanzado",U41=3,"Competente",U41=4,"Proficiente",U41=5,"Master")</f>
        <v>Novato</v>
      </c>
      <c r="W41" s="13">
        <v>1</v>
      </c>
      <c r="X41" s="13" t="str" cm="1">
        <f t="array" ref="X41">_xlfn.IFS(W41=0,"No evidenciado",W41=1,"Novato",W41=2,"Principiante avanzado",W41=3,"Competente",W41=4,"Proficiente",W41=5,"Master")</f>
        <v>Novato</v>
      </c>
      <c r="Y41" s="13">
        <v>2</v>
      </c>
      <c r="Z41" s="13" t="str" cm="1">
        <f t="array" ref="Z41">_xlfn.IFS(Y41=0,"No evidenciado",Y41=1,"Novato",Y41=2,"Principiante avanzado",Y41=3,"Competente",Y41=4,"Proficiente",Y41=5,"Master")</f>
        <v>Principiante avanzado</v>
      </c>
      <c r="AA41" s="13">
        <v>2</v>
      </c>
      <c r="AB41" s="13" t="str" cm="1">
        <f t="array" ref="AB41">_xlfn.IFS(AA41=0,"No evidenciado",AA41=1,"Novato",AA41=2,"Principiante avanzado",AA41=3,"Competente",AA41=4,"Proficiente",AA41=5,"Master")</f>
        <v>Principiante avanzado</v>
      </c>
      <c r="AC41" s="13">
        <v>1</v>
      </c>
      <c r="AD41" s="13" t="str" cm="1">
        <f t="array" ref="AD41">_xlfn.IFS(AC41=0,"Prenovato",AC41=1,"Novato",AC41=2,"Principiante avanzado",AC41=3,"Competente",AC41=4,"Proficiente",AC41=5,"Master")</f>
        <v>Novato</v>
      </c>
      <c r="AE41" s="13" t="s">
        <v>442</v>
      </c>
    </row>
    <row r="42" spans="1:31" x14ac:dyDescent="0.25">
      <c r="A42" t="s">
        <v>198</v>
      </c>
      <c r="B42" t="s">
        <v>199</v>
      </c>
      <c r="C42" t="s">
        <v>208</v>
      </c>
      <c r="D42" t="s">
        <v>201</v>
      </c>
      <c r="E42" t="s">
        <v>209</v>
      </c>
      <c r="F42" t="s">
        <v>210</v>
      </c>
      <c r="G42" t="s">
        <v>211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NO</v>
      </c>
      <c r="L42" t="s">
        <v>250</v>
      </c>
      <c r="M42" t="s">
        <v>436</v>
      </c>
      <c r="N42" t="s">
        <v>425</v>
      </c>
      <c r="O42" t="s">
        <v>425</v>
      </c>
      <c r="P42" t="str">
        <f t="shared" si="6"/>
        <v>LEONCIO DAVID SEGOVIA ALTAMIRANOInteligencia de AmenazasEVALUACION ANTERIOR</v>
      </c>
      <c r="Q42" t="str">
        <f>BASE[[#This Row],[NombresCalificado]]&amp;BASE[[#This Row],[TipoEvaluacion]]</f>
        <v>LEONCIO DAVID SEGOVIA ALTAMIRANOEVALUACION ANTERIOR</v>
      </c>
      <c r="R42">
        <v>1</v>
      </c>
      <c r="S42" t="s">
        <v>6</v>
      </c>
      <c r="T42" t="s">
        <v>439</v>
      </c>
      <c r="U42" s="13">
        <v>1</v>
      </c>
      <c r="V42" s="13" t="str" cm="1">
        <f t="array" ref="V42">_xlfn.IFS(U42=0,"Prenovato",U42=1,"Novato",U42=2,"Principiante avanzado",U42=3,"Competente",U42=4,"Proficiente",U42=5,"Master")</f>
        <v>Novato</v>
      </c>
      <c r="W42" s="13">
        <v>1</v>
      </c>
      <c r="X42" s="13" t="str" cm="1">
        <f t="array" ref="X42">_xlfn.IFS(W42=0,"No evidenciado",W42=1,"Novato",W42=2,"Principiante avanzado",W42=3,"Competente",W42=4,"Proficiente",W42=5,"Master")</f>
        <v>Novato</v>
      </c>
      <c r="Y42" s="13">
        <v>2</v>
      </c>
      <c r="Z42" s="13" t="str" cm="1">
        <f t="array" ref="Z42">_xlfn.IFS(Y42=0,"No evidenciado",Y42=1,"Novato",Y42=2,"Principiante avanzado",Y42=3,"Competente",Y42=4,"Proficiente",Y42=5,"Master")</f>
        <v>Principiante avanzado</v>
      </c>
      <c r="AA42" s="13">
        <v>2</v>
      </c>
      <c r="AB42" s="13" t="str" cm="1">
        <f t="array" ref="AB42">_xlfn.IFS(AA42=0,"No evidenciado",AA42=1,"Novato",AA42=2,"Principiante avanzado",AA42=3,"Competente",AA42=4,"Proficiente",AA42=5,"Master")</f>
        <v>Principiante avanzado</v>
      </c>
      <c r="AC42" s="13">
        <v>1</v>
      </c>
      <c r="AD42" s="13" t="str" cm="1">
        <f t="array" ref="AD42">_xlfn.IFS(AC42=0,"Prenovato",AC42=1,"Novato",AC42=2,"Principiante avanzado",AC42=3,"Competente",AC42=4,"Proficiente",AC42=5,"Master")</f>
        <v>Novato</v>
      </c>
      <c r="AE42" s="13" t="s">
        <v>442</v>
      </c>
    </row>
    <row r="43" spans="1:31" x14ac:dyDescent="0.25">
      <c r="A43" t="s">
        <v>198</v>
      </c>
      <c r="B43" t="s">
        <v>199</v>
      </c>
      <c r="C43" t="s">
        <v>208</v>
      </c>
      <c r="D43" t="s">
        <v>201</v>
      </c>
      <c r="E43" t="s">
        <v>209</v>
      </c>
      <c r="F43" t="s">
        <v>210</v>
      </c>
      <c r="G43" t="s">
        <v>211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NO</v>
      </c>
      <c r="L43" t="s">
        <v>250</v>
      </c>
      <c r="M43" t="s">
        <v>437</v>
      </c>
      <c r="N43" t="s">
        <v>425</v>
      </c>
      <c r="O43" t="s">
        <v>425</v>
      </c>
      <c r="P43" t="str">
        <f t="shared" si="6"/>
        <v>LEONCIO DAVID SEGOVIA ALTAMIRANOInvestigación Forense DigitalEVALUACION ANTERIOR</v>
      </c>
      <c r="Q43" t="str">
        <f>BASE[[#This Row],[NombresCalificado]]&amp;BASE[[#This Row],[TipoEvaluacion]]</f>
        <v>LEONCIO DAVID SEGOVIA ALTAMIRANOEVALUACION ANTERIOR</v>
      </c>
      <c r="R43">
        <v>0</v>
      </c>
      <c r="S43" t="s">
        <v>182</v>
      </c>
      <c r="T43" t="s">
        <v>439</v>
      </c>
      <c r="U43" s="13">
        <v>1</v>
      </c>
      <c r="V43" s="13" t="str" cm="1">
        <f t="array" ref="V43">_xlfn.IFS(U43=0,"Prenovato",U43=1,"Novato",U43=2,"Principiante avanzado",U43=3,"Competente",U43=4,"Proficiente",U43=5,"Master")</f>
        <v>Novato</v>
      </c>
      <c r="W43" s="13">
        <v>1</v>
      </c>
      <c r="X43" s="13" t="str" cm="1">
        <f t="array" ref="X43">_xlfn.IFS(W43=0,"No evidenciado",W43=1,"Novato",W43=2,"Principiante avanzado",W43=3,"Competente",W43=4,"Proficiente",W43=5,"Master")</f>
        <v>Novato</v>
      </c>
      <c r="Y43" s="13">
        <v>2</v>
      </c>
      <c r="Z43" s="13" t="str" cm="1">
        <f t="array" ref="Z43">_xlfn.IFS(Y43=0,"No evidenciado",Y43=1,"Novato",Y43=2,"Principiante avanzado",Y43=3,"Competente",Y43=4,"Proficiente",Y43=5,"Master")</f>
        <v>Principiante avanzado</v>
      </c>
      <c r="AA43" s="13">
        <v>2</v>
      </c>
      <c r="AB43" s="13" t="str" cm="1">
        <f t="array" ref="AB43">_xlfn.IFS(AA43=0,"No evidenciado",AA43=1,"Novato",AA43=2,"Principiante avanzado",AA43=3,"Competente",AA43=4,"Proficiente",AA43=5,"Master")</f>
        <v>Principiante avanzado</v>
      </c>
      <c r="AC43" s="13">
        <v>1</v>
      </c>
      <c r="AD43" s="13" t="str" cm="1">
        <f t="array" ref="AD43">_xlfn.IFS(AC43=0,"Prenovato",AC43=1,"Novato",AC43=2,"Principiante avanzado",AC43=3,"Competente",AC43=4,"Proficiente",AC43=5,"Master")</f>
        <v>Novato</v>
      </c>
      <c r="AE43" s="13" t="s">
        <v>442</v>
      </c>
    </row>
    <row r="44" spans="1:31" x14ac:dyDescent="0.25">
      <c r="A44" t="s">
        <v>198</v>
      </c>
      <c r="B44" t="s">
        <v>199</v>
      </c>
      <c r="C44" t="s">
        <v>208</v>
      </c>
      <c r="D44" t="s">
        <v>201</v>
      </c>
      <c r="E44" t="s">
        <v>209</v>
      </c>
      <c r="F44" t="s">
        <v>210</v>
      </c>
      <c r="G44" t="s">
        <v>211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NO</v>
      </c>
      <c r="L44" t="s">
        <v>250</v>
      </c>
      <c r="M44" t="s">
        <v>438</v>
      </c>
      <c r="N44" t="s">
        <v>425</v>
      </c>
      <c r="O44" t="s">
        <v>425</v>
      </c>
      <c r="P44" t="str">
        <f t="shared" si="6"/>
        <v>LEONCIO DAVID SEGOVIA ALTAMIRANODesarrollo SeguroEVALUACION ANTERIOR</v>
      </c>
      <c r="Q44" t="str">
        <f>BASE[[#This Row],[NombresCalificado]]&amp;BASE[[#This Row],[TipoEvaluacion]]</f>
        <v>LEONCIO DAVID SEGOVIA ALTAMIRANOEVALUACION ANTERIOR</v>
      </c>
      <c r="R44">
        <v>1</v>
      </c>
      <c r="S44" t="s">
        <v>6</v>
      </c>
      <c r="T44" t="s">
        <v>439</v>
      </c>
      <c r="U44" s="13">
        <v>1</v>
      </c>
      <c r="V44" s="13" t="str" cm="1">
        <f t="array" ref="V44">_xlfn.IFS(U44=0,"Prenovato",U44=1,"Novato",U44=2,"Principiante avanzado",U44=3,"Competente",U44=4,"Proficiente",U44=5,"Master")</f>
        <v>Novato</v>
      </c>
      <c r="W44" s="13">
        <v>1</v>
      </c>
      <c r="X44" s="13" t="str" cm="1">
        <f t="array" ref="X44">_xlfn.IFS(W44=0,"No evidenciado",W44=1,"Novato",W44=2,"Principiante avanzado",W44=3,"Competente",W44=4,"Proficiente",W44=5,"Master")</f>
        <v>Novato</v>
      </c>
      <c r="Y44" s="13">
        <v>2</v>
      </c>
      <c r="Z44" s="13" t="str" cm="1">
        <f t="array" ref="Z44">_xlfn.IFS(Y44=0,"No evidenciado",Y44=1,"Novato",Y44=2,"Principiante avanzado",Y44=3,"Competente",Y44=4,"Proficiente",Y44=5,"Master")</f>
        <v>Principiante avanzado</v>
      </c>
      <c r="AA44" s="13">
        <v>2</v>
      </c>
      <c r="AB44" s="13" t="str" cm="1">
        <f t="array" ref="AB44">_xlfn.IFS(AA44=0,"No evidenciado",AA44=1,"Novato",AA44=2,"Principiante avanzado",AA44=3,"Competente",AA44=4,"Proficiente",AA44=5,"Master")</f>
        <v>Principiante avanzado</v>
      </c>
      <c r="AC44" s="13">
        <v>1</v>
      </c>
      <c r="AD44" s="13" t="str" cm="1">
        <f t="array" ref="AD44">_xlfn.IFS(AC44=0,"Prenovato",AC44=1,"Novato",AC44=2,"Principiante avanzado",AC44=3,"Competente",AC44=4,"Proficiente",AC44=5,"Master")</f>
        <v>Novato</v>
      </c>
      <c r="AE44" s="13" t="s">
        <v>442</v>
      </c>
    </row>
    <row r="45" spans="1:31" x14ac:dyDescent="0.25">
      <c r="A45" t="s">
        <v>198</v>
      </c>
      <c r="B45" t="s">
        <v>199</v>
      </c>
      <c r="C45" t="s">
        <v>200</v>
      </c>
      <c r="D45" t="s">
        <v>201</v>
      </c>
      <c r="E45" t="s">
        <v>212</v>
      </c>
      <c r="F45" t="s">
        <v>213</v>
      </c>
      <c r="G45" t="s">
        <v>214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NO</v>
      </c>
      <c r="L45" t="s">
        <v>251</v>
      </c>
      <c r="M45" t="s">
        <v>409</v>
      </c>
      <c r="N45" t="s">
        <v>407</v>
      </c>
      <c r="O45" t="s">
        <v>407</v>
      </c>
      <c r="P45" t="str">
        <f t="shared" si="6"/>
        <v>JOSE LUIS CRISTOBAL MATEOSecurity Program ManagementEVALUACION</v>
      </c>
      <c r="Q45" t="str">
        <f>BASE[[#This Row],[NombresCalificado]]&amp;BASE[[#This Row],[TipoEvaluacion]]</f>
        <v>JOSE LUIS CRISTOBAL MATEOEVALUACION</v>
      </c>
      <c r="R45">
        <v>2</v>
      </c>
      <c r="S45" t="s">
        <v>4</v>
      </c>
      <c r="T45" t="s">
        <v>439</v>
      </c>
      <c r="U45" s="13">
        <v>1</v>
      </c>
      <c r="V45" s="13" t="str" cm="1">
        <f t="array" ref="V45">_xlfn.IFS(U45=0,"Prenovato",U45=1,"Novato",U45=2,"Principiante avanzado",U45=3,"Competente",U45=4,"Proficiente",U45=5,"Master")</f>
        <v>Novato</v>
      </c>
      <c r="W45" s="13">
        <v>4</v>
      </c>
      <c r="X45" s="13" t="str" cm="1">
        <f t="array" ref="X45">_xlfn.IFS(W45=0,"No evidenciado",W45=1,"Novato",W45=2,"Principiante avanzado",W45=3,"Competente",W45=4,"Proficiente",W45=5,"Master")</f>
        <v>Proficiente</v>
      </c>
      <c r="Y45" s="13">
        <v>2</v>
      </c>
      <c r="Z45" s="13" t="str" cm="1">
        <f t="array" ref="Z45">_xlfn.IFS(Y45=0,"No evidenciado",Y45=1,"Novato",Y45=2,"Principiante avanzado",Y45=3,"Competente",Y45=4,"Proficiente",Y45=5,"Master")</f>
        <v>Principiante avanzado</v>
      </c>
      <c r="AA45" s="13">
        <v>3</v>
      </c>
      <c r="AB45" s="13" t="str" cm="1">
        <f t="array" ref="AB45">_xlfn.IFS(AA45=0,"No evidenciado",AA45=1,"Novato",AA45=2,"Principiante avanzado",AA45=3,"Competente",AA45=4,"Proficiente",AA45=5,"Master")</f>
        <v>Competente</v>
      </c>
      <c r="AC45" s="13">
        <v>1</v>
      </c>
      <c r="AD45" s="13" t="str" cm="1">
        <f t="array" ref="AD45">_xlfn.IFS(AC45=0,"Prenovato",AC45=1,"Novato",AC45=2,"Principiante avanzado",AC45=3,"Competente",AC45=4,"Proficiente",AC45=5,"Master")</f>
        <v>Novato</v>
      </c>
      <c r="AE45" s="13" t="s">
        <v>441</v>
      </c>
    </row>
    <row r="46" spans="1:31" x14ac:dyDescent="0.25">
      <c r="A46" t="s">
        <v>198</v>
      </c>
      <c r="B46" t="s">
        <v>199</v>
      </c>
      <c r="C46" t="s">
        <v>200</v>
      </c>
      <c r="D46" t="s">
        <v>201</v>
      </c>
      <c r="E46" t="s">
        <v>212</v>
      </c>
      <c r="F46" t="s">
        <v>213</v>
      </c>
      <c r="G46" t="s">
        <v>214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NO</v>
      </c>
      <c r="L46" t="s">
        <v>251</v>
      </c>
      <c r="M46" t="s">
        <v>408</v>
      </c>
      <c r="N46" t="s">
        <v>407</v>
      </c>
      <c r="O46" t="s">
        <v>407</v>
      </c>
      <c r="P46" t="str">
        <f t="shared" si="6"/>
        <v>JOSE LUIS CRISTOBAL MATEOCloud &amp; Operation SystemEVALUACION</v>
      </c>
      <c r="Q46" t="str">
        <f>BASE[[#This Row],[NombresCalificado]]&amp;BASE[[#This Row],[TipoEvaluacion]]</f>
        <v>JOSE LUIS CRISTOBAL MATEOEVALUACION</v>
      </c>
      <c r="R46">
        <v>2</v>
      </c>
      <c r="S46" t="s">
        <v>4</v>
      </c>
      <c r="T46" t="s">
        <v>439</v>
      </c>
      <c r="U46" s="13">
        <v>1</v>
      </c>
      <c r="V46" s="13" t="str" cm="1">
        <f t="array" ref="V46">_xlfn.IFS(U46=0,"Prenovato",U46=1,"Novato",U46=2,"Principiante avanzado",U46=3,"Competente",U46=4,"Proficiente",U46=5,"Master")</f>
        <v>Novato</v>
      </c>
      <c r="W46" s="13">
        <v>4</v>
      </c>
      <c r="X46" s="13" t="str" cm="1">
        <f t="array" ref="X46">_xlfn.IFS(W46=0,"No evidenciado",W46=1,"Novato",W46=2,"Principiante avanzado",W46=3,"Competente",W46=4,"Proficiente",W46=5,"Master")</f>
        <v>Proficiente</v>
      </c>
      <c r="Y46" s="13">
        <v>2</v>
      </c>
      <c r="Z46" s="13" t="str" cm="1">
        <f t="array" ref="Z46">_xlfn.IFS(Y46=0,"No evidenciado",Y46=1,"Novato",Y46=2,"Principiante avanzado",Y46=3,"Competente",Y46=4,"Proficiente",Y46=5,"Master")</f>
        <v>Principiante avanzado</v>
      </c>
      <c r="AA46" s="13">
        <v>3</v>
      </c>
      <c r="AB46" s="13" t="str" cm="1">
        <f t="array" ref="AB46">_xlfn.IFS(AA46=0,"No evidenciado",AA46=1,"Novato",AA46=2,"Principiante avanzado",AA46=3,"Competente",AA46=4,"Proficiente",AA46=5,"Master")</f>
        <v>Competente</v>
      </c>
      <c r="AC46" s="13">
        <v>1</v>
      </c>
      <c r="AD46" s="13" t="str" cm="1">
        <f t="array" ref="AD46">_xlfn.IFS(AC46=0,"Prenovato",AC46=1,"Novato",AC46=2,"Principiante avanzado",AC46=3,"Competente",AC46=4,"Proficiente",AC46=5,"Master")</f>
        <v>Novato</v>
      </c>
      <c r="AE46" s="13" t="s">
        <v>441</v>
      </c>
    </row>
    <row r="47" spans="1:31" x14ac:dyDescent="0.25">
      <c r="A47" t="s">
        <v>198</v>
      </c>
      <c r="B47" t="s">
        <v>199</v>
      </c>
      <c r="C47" t="s">
        <v>200</v>
      </c>
      <c r="D47" t="s">
        <v>201</v>
      </c>
      <c r="E47" t="s">
        <v>212</v>
      </c>
      <c r="F47" t="s">
        <v>213</v>
      </c>
      <c r="G47" t="s">
        <v>214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NO</v>
      </c>
      <c r="L47" t="s">
        <v>251</v>
      </c>
      <c r="M47" t="s">
        <v>414</v>
      </c>
      <c r="N47" t="s">
        <v>411</v>
      </c>
      <c r="O47" t="s">
        <v>411</v>
      </c>
      <c r="P47" t="str">
        <f t="shared" si="6"/>
        <v>JOSE LUIS CRISTOBAL MATEOOfensive SecurityEVALUACION</v>
      </c>
      <c r="Q47" t="str">
        <f>BASE[[#This Row],[NombresCalificado]]&amp;BASE[[#This Row],[TipoEvaluacion]]</f>
        <v>JOSE LUIS CRISTOBAL MATEOEVALUACION</v>
      </c>
      <c r="R47">
        <v>1</v>
      </c>
      <c r="S47" t="s">
        <v>6</v>
      </c>
      <c r="T47" t="s">
        <v>439</v>
      </c>
      <c r="U47" s="13">
        <v>1</v>
      </c>
      <c r="V47" s="13" t="str" cm="1">
        <f t="array" ref="V47">_xlfn.IFS(U47=0,"Prenovato",U47=1,"Novato",U47=2,"Principiante avanzado",U47=3,"Competente",U47=4,"Proficiente",U47=5,"Master")</f>
        <v>Novato</v>
      </c>
      <c r="W47" s="13">
        <v>4</v>
      </c>
      <c r="X47" s="13" t="str" cm="1">
        <f t="array" ref="X47">_xlfn.IFS(W47=0,"No evidenciado",W47=1,"Novato",W47=2,"Principiante avanzado",W47=3,"Competente",W47=4,"Proficiente",W47=5,"Master")</f>
        <v>Proficiente</v>
      </c>
      <c r="Y47" s="13">
        <v>2</v>
      </c>
      <c r="Z47" s="13" t="str" cm="1">
        <f t="array" ref="Z47">_xlfn.IFS(Y47=0,"No evidenciado",Y47=1,"Novato",Y47=2,"Principiante avanzado",Y47=3,"Competente",Y47=4,"Proficiente",Y47=5,"Master")</f>
        <v>Principiante avanzado</v>
      </c>
      <c r="AA47" s="13">
        <v>3</v>
      </c>
      <c r="AB47" s="13" t="str" cm="1">
        <f t="array" ref="AB47">_xlfn.IFS(AA47=0,"No evidenciado",AA47=1,"Novato",AA47=2,"Principiante avanzado",AA47=3,"Competente",AA47=4,"Proficiente",AA47=5,"Master")</f>
        <v>Competente</v>
      </c>
      <c r="AC47" s="13">
        <v>1</v>
      </c>
      <c r="AD47" s="13" t="str" cm="1">
        <f t="array" ref="AD47">_xlfn.IFS(AC47=0,"Prenovato",AC47=1,"Novato",AC47=2,"Principiante avanzado",AC47=3,"Competente",AC47=4,"Proficiente",AC47=5,"Master")</f>
        <v>Novato</v>
      </c>
      <c r="AE47" s="13" t="s">
        <v>441</v>
      </c>
    </row>
    <row r="48" spans="1:31" x14ac:dyDescent="0.25">
      <c r="A48" t="s">
        <v>198</v>
      </c>
      <c r="B48" t="s">
        <v>199</v>
      </c>
      <c r="C48" t="s">
        <v>200</v>
      </c>
      <c r="D48" t="s">
        <v>201</v>
      </c>
      <c r="E48" t="s">
        <v>212</v>
      </c>
      <c r="F48" t="s">
        <v>213</v>
      </c>
      <c r="G48" t="s">
        <v>214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NO</v>
      </c>
      <c r="L48" t="s">
        <v>251</v>
      </c>
      <c r="M48" t="s">
        <v>412</v>
      </c>
      <c r="N48" t="s">
        <v>413</v>
      </c>
      <c r="O48" t="s">
        <v>411</v>
      </c>
      <c r="P48" t="str">
        <f t="shared" si="6"/>
        <v>JOSE LUIS CRISTOBAL MATEOForensic AnalysisEVALUACION</v>
      </c>
      <c r="Q48" t="str">
        <f>BASE[[#This Row],[NombresCalificado]]&amp;BASE[[#This Row],[TipoEvaluacion]]</f>
        <v>JOSE LUIS CRISTOBAL MATEOEVALUACION</v>
      </c>
      <c r="R48">
        <v>1</v>
      </c>
      <c r="S48" t="s">
        <v>6</v>
      </c>
      <c r="T48" t="s">
        <v>439</v>
      </c>
      <c r="U48" s="13">
        <v>1</v>
      </c>
      <c r="V48" s="13" t="str" cm="1">
        <f t="array" ref="V48">_xlfn.IFS(U48=0,"Prenovato",U48=1,"Novato",U48=2,"Principiante avanzado",U48=3,"Competente",U48=4,"Proficiente",U48=5,"Master")</f>
        <v>Novato</v>
      </c>
      <c r="W48" s="13">
        <v>4</v>
      </c>
      <c r="X48" s="13" t="str" cm="1">
        <f t="array" ref="X48">_xlfn.IFS(W48=0,"No evidenciado",W48=1,"Novato",W48=2,"Principiante avanzado",W48=3,"Competente",W48=4,"Proficiente",W48=5,"Master")</f>
        <v>Proficiente</v>
      </c>
      <c r="Y48" s="13">
        <v>2</v>
      </c>
      <c r="Z48" s="13" t="str" cm="1">
        <f t="array" ref="Z48">_xlfn.IFS(Y48=0,"No evidenciado",Y48=1,"Novato",Y48=2,"Principiante avanzado",Y48=3,"Competente",Y48=4,"Proficiente",Y48=5,"Master")</f>
        <v>Principiante avanzado</v>
      </c>
      <c r="AA48" s="13">
        <v>3</v>
      </c>
      <c r="AB48" s="13" t="str" cm="1">
        <f t="array" ref="AB48">_xlfn.IFS(AA48=0,"No evidenciado",AA48=1,"Novato",AA48=2,"Principiante avanzado",AA48=3,"Competente",AA48=4,"Proficiente",AA48=5,"Master")</f>
        <v>Competente</v>
      </c>
      <c r="AC48" s="13">
        <v>1</v>
      </c>
      <c r="AD48" s="13" t="str" cm="1">
        <f t="array" ref="AD48">_xlfn.IFS(AC48=0,"Prenovato",AC48=1,"Novato",AC48=2,"Principiante avanzado",AC48=3,"Competente",AC48=4,"Proficiente",AC48=5,"Master")</f>
        <v>Novato</v>
      </c>
      <c r="AE48" s="13" t="s">
        <v>441</v>
      </c>
    </row>
    <row r="49" spans="1:31" x14ac:dyDescent="0.25">
      <c r="A49" t="s">
        <v>198</v>
      </c>
      <c r="B49" t="s">
        <v>199</v>
      </c>
      <c r="C49" t="s">
        <v>200</v>
      </c>
      <c r="D49" t="s">
        <v>201</v>
      </c>
      <c r="E49" t="s">
        <v>212</v>
      </c>
      <c r="F49" t="s">
        <v>213</v>
      </c>
      <c r="G49" t="s">
        <v>214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NO</v>
      </c>
      <c r="L49" t="s">
        <v>251</v>
      </c>
      <c r="M49" t="s">
        <v>410</v>
      </c>
      <c r="N49" t="s">
        <v>411</v>
      </c>
      <c r="O49" t="s">
        <v>411</v>
      </c>
      <c r="P49" t="str">
        <f t="shared" si="6"/>
        <v>JOSE LUIS CRISTOBAL MATEOThreat IntelligenceEVALUACION</v>
      </c>
      <c r="Q49" t="str">
        <f>BASE[[#This Row],[NombresCalificado]]&amp;BASE[[#This Row],[TipoEvaluacion]]</f>
        <v>JOSE LUIS CRISTOBAL MATEOEVALUACION</v>
      </c>
      <c r="R49">
        <v>2</v>
      </c>
      <c r="S49" t="s">
        <v>4</v>
      </c>
      <c r="T49" t="s">
        <v>439</v>
      </c>
      <c r="U49" s="13">
        <v>1</v>
      </c>
      <c r="V49" s="13" t="str" cm="1">
        <f t="array" ref="V49">_xlfn.IFS(U49=0,"Prenovato",U49=1,"Novato",U49=2,"Principiante avanzado",U49=3,"Competente",U49=4,"Proficiente",U49=5,"Master")</f>
        <v>Novato</v>
      </c>
      <c r="W49" s="13">
        <v>4</v>
      </c>
      <c r="X49" s="13" t="str" cm="1">
        <f t="array" ref="X49">_xlfn.IFS(W49=0,"No evidenciado",W49=1,"Novato",W49=2,"Principiante avanzado",W49=3,"Competente",W49=4,"Proficiente",W49=5,"Master")</f>
        <v>Proficiente</v>
      </c>
      <c r="Y49" s="13">
        <v>2</v>
      </c>
      <c r="Z49" s="13" t="str" cm="1">
        <f t="array" ref="Z49">_xlfn.IFS(Y49=0,"No evidenciado",Y49=1,"Novato",Y49=2,"Principiante avanzado",Y49=3,"Competente",Y49=4,"Proficiente",Y49=5,"Master")</f>
        <v>Principiante avanzado</v>
      </c>
      <c r="AA49" s="13">
        <v>3</v>
      </c>
      <c r="AB49" s="13" t="str" cm="1">
        <f t="array" ref="AB49">_xlfn.IFS(AA49=0,"No evidenciado",AA49=1,"Novato",AA49=2,"Principiante avanzado",AA49=3,"Competente",AA49=4,"Proficiente",AA49=5,"Master")</f>
        <v>Competente</v>
      </c>
      <c r="AC49" s="13">
        <v>1</v>
      </c>
      <c r="AD49" s="13" t="str" cm="1">
        <f t="array" ref="AD49">_xlfn.IFS(AC49=0,"Prenovato",AC49=1,"Novato",AC49=2,"Principiante avanzado",AC49=3,"Competente",AC49=4,"Proficiente",AC49=5,"Master")</f>
        <v>Novato</v>
      </c>
      <c r="AE49" s="13" t="s">
        <v>441</v>
      </c>
    </row>
    <row r="50" spans="1:31" x14ac:dyDescent="0.25">
      <c r="A50" t="s">
        <v>198</v>
      </c>
      <c r="B50" t="s">
        <v>199</v>
      </c>
      <c r="C50" t="s">
        <v>200</v>
      </c>
      <c r="D50" t="s">
        <v>201</v>
      </c>
      <c r="E50" t="s">
        <v>212</v>
      </c>
      <c r="F50" t="s">
        <v>213</v>
      </c>
      <c r="G50" t="s">
        <v>214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NO</v>
      </c>
      <c r="L50" t="s">
        <v>251</v>
      </c>
      <c r="M50" t="s">
        <v>421</v>
      </c>
      <c r="N50" t="s">
        <v>411</v>
      </c>
      <c r="O50" t="s">
        <v>411</v>
      </c>
      <c r="P50" t="str">
        <f t="shared" si="6"/>
        <v>JOSE LUIS CRISTOBAL MATEOFrameworks &amp; Security ArchitectureEVALUACION</v>
      </c>
      <c r="Q50" t="str">
        <f>BASE[[#This Row],[NombresCalificado]]&amp;BASE[[#This Row],[TipoEvaluacion]]</f>
        <v>JOSE LUIS CRISTOBAL MATEOEVALUACION</v>
      </c>
      <c r="R50">
        <v>1</v>
      </c>
      <c r="S50" t="s">
        <v>6</v>
      </c>
      <c r="T50" t="s">
        <v>439</v>
      </c>
      <c r="U50" s="13">
        <v>1</v>
      </c>
      <c r="V50" s="13" t="str" cm="1">
        <f t="array" ref="V50">_xlfn.IFS(U50=0,"Prenovato",U50=1,"Novato",U50=2,"Principiante avanzado",U50=3,"Competente",U50=4,"Proficiente",U50=5,"Master")</f>
        <v>Novato</v>
      </c>
      <c r="W50" s="13">
        <v>4</v>
      </c>
      <c r="X50" s="13" t="str" cm="1">
        <f t="array" ref="X50">_xlfn.IFS(W50=0,"No evidenciado",W50=1,"Novato",W50=2,"Principiante avanzado",W50=3,"Competente",W50=4,"Proficiente",W50=5,"Master")</f>
        <v>Proficiente</v>
      </c>
      <c r="Y50" s="13">
        <v>2</v>
      </c>
      <c r="Z50" s="13" t="str" cm="1">
        <f t="array" ref="Z50">_xlfn.IFS(Y50=0,"No evidenciado",Y50=1,"Novato",Y50=2,"Principiante avanzado",Y50=3,"Competente",Y50=4,"Proficiente",Y50=5,"Master")</f>
        <v>Principiante avanzado</v>
      </c>
      <c r="AA50" s="13">
        <v>3</v>
      </c>
      <c r="AB50" s="13" t="str" cm="1">
        <f t="array" ref="AB50">_xlfn.IFS(AA50=0,"No evidenciado",AA50=1,"Novato",AA50=2,"Principiante avanzado",AA50=3,"Competente",AA50=4,"Proficiente",AA50=5,"Master")</f>
        <v>Competente</v>
      </c>
      <c r="AC50" s="13">
        <v>1</v>
      </c>
      <c r="AD50" s="13" t="str" cm="1">
        <f t="array" ref="AD50">_xlfn.IFS(AC50=0,"Prenovato",AC50=1,"Novato",AC50=2,"Principiante avanzado",AC50=3,"Competente",AC50=4,"Proficiente",AC50=5,"Master")</f>
        <v>Novato</v>
      </c>
      <c r="AE50" s="13" t="s">
        <v>441</v>
      </c>
    </row>
    <row r="51" spans="1:31" x14ac:dyDescent="0.25">
      <c r="A51" t="s">
        <v>198</v>
      </c>
      <c r="B51" t="s">
        <v>199</v>
      </c>
      <c r="C51" t="s">
        <v>200</v>
      </c>
      <c r="D51" t="s">
        <v>201</v>
      </c>
      <c r="E51" t="s">
        <v>212</v>
      </c>
      <c r="F51" t="s">
        <v>213</v>
      </c>
      <c r="G51" t="s">
        <v>214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NO</v>
      </c>
      <c r="L51" t="s">
        <v>251</v>
      </c>
      <c r="M51" t="s">
        <v>422</v>
      </c>
      <c r="N51" t="s">
        <v>407</v>
      </c>
      <c r="O51" t="s">
        <v>407</v>
      </c>
      <c r="P51" t="str">
        <f t="shared" si="6"/>
        <v>JOSE LUIS CRISTOBAL MATEOVulnerability ManagementEVALUACION</v>
      </c>
      <c r="Q51" t="str">
        <f>BASE[[#This Row],[NombresCalificado]]&amp;BASE[[#This Row],[TipoEvaluacion]]</f>
        <v>JOSE LUIS CRISTOBAL MATEOEVALUACION</v>
      </c>
      <c r="R51">
        <v>1</v>
      </c>
      <c r="S51" t="s">
        <v>6</v>
      </c>
      <c r="T51" t="s">
        <v>439</v>
      </c>
      <c r="U51" s="13">
        <v>1</v>
      </c>
      <c r="V51" s="13" t="str" cm="1">
        <f t="array" ref="V51">_xlfn.IFS(U51=0,"Prenovato",U51=1,"Novato",U51=2,"Principiante avanzado",U51=3,"Competente",U51=4,"Proficiente",U51=5,"Master")</f>
        <v>Novato</v>
      </c>
      <c r="W51" s="13">
        <v>4</v>
      </c>
      <c r="X51" s="13" t="str" cm="1">
        <f t="array" ref="X51">_xlfn.IFS(W51=0,"No evidenciado",W51=1,"Novato",W51=2,"Principiante avanzado",W51=3,"Competente",W51=4,"Proficiente",W51=5,"Master")</f>
        <v>Proficiente</v>
      </c>
      <c r="Y51" s="13">
        <v>2</v>
      </c>
      <c r="Z51" s="13" t="str" cm="1">
        <f t="array" ref="Z51">_xlfn.IFS(Y51=0,"No evidenciado",Y51=1,"Novato",Y51=2,"Principiante avanzado",Y51=3,"Competente",Y51=4,"Proficiente",Y51=5,"Master")</f>
        <v>Principiante avanzado</v>
      </c>
      <c r="AA51" s="13">
        <v>3</v>
      </c>
      <c r="AB51" s="13" t="str" cm="1">
        <f t="array" ref="AB51">_xlfn.IFS(AA51=0,"No evidenciado",AA51=1,"Novato",AA51=2,"Principiante avanzado",AA51=3,"Competente",AA51=4,"Proficiente",AA51=5,"Master")</f>
        <v>Competente</v>
      </c>
      <c r="AC51" s="13">
        <v>1</v>
      </c>
      <c r="AD51" s="13" t="str" cm="1">
        <f t="array" ref="AD51">_xlfn.IFS(AC51=0,"Prenovato",AC51=1,"Novato",AC51=2,"Principiante avanzado",AC51=3,"Competente",AC51=4,"Proficiente",AC51=5,"Master")</f>
        <v>Novato</v>
      </c>
      <c r="AE51" s="13" t="s">
        <v>441</v>
      </c>
    </row>
    <row r="52" spans="1:31" x14ac:dyDescent="0.25">
      <c r="A52" t="s">
        <v>198</v>
      </c>
      <c r="B52" t="s">
        <v>199</v>
      </c>
      <c r="C52" t="s">
        <v>200</v>
      </c>
      <c r="D52" t="s">
        <v>201</v>
      </c>
      <c r="E52" t="s">
        <v>212</v>
      </c>
      <c r="F52" t="s">
        <v>213</v>
      </c>
      <c r="G52" t="s">
        <v>214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NO</v>
      </c>
      <c r="L52" t="s">
        <v>251</v>
      </c>
      <c r="M52" t="s">
        <v>418</v>
      </c>
      <c r="N52" t="s">
        <v>407</v>
      </c>
      <c r="O52" t="s">
        <v>407</v>
      </c>
      <c r="P52" t="str">
        <f t="shared" si="6"/>
        <v>JOSE LUIS CRISTOBAL MATEOSDLC Y DevSecOpsEVALUACION</v>
      </c>
      <c r="Q52" t="str">
        <f>BASE[[#This Row],[NombresCalificado]]&amp;BASE[[#This Row],[TipoEvaluacion]]</f>
        <v>JOSE LUIS CRISTOBAL MATEOEVALUACION</v>
      </c>
      <c r="R52">
        <v>1</v>
      </c>
      <c r="S52" t="s">
        <v>6</v>
      </c>
      <c r="T52" t="s">
        <v>439</v>
      </c>
      <c r="U52" s="13">
        <v>1</v>
      </c>
      <c r="V52" s="13" t="str" cm="1">
        <f t="array" ref="V52">_xlfn.IFS(U52=0,"Prenovato",U52=1,"Novato",U52=2,"Principiante avanzado",U52=3,"Competente",U52=4,"Proficiente",U52=5,"Master")</f>
        <v>Novato</v>
      </c>
      <c r="W52" s="13">
        <v>4</v>
      </c>
      <c r="X52" s="13" t="str" cm="1">
        <f t="array" ref="X52">_xlfn.IFS(W52=0,"No evidenciado",W52=1,"Novato",W52=2,"Principiante avanzado",W52=3,"Competente",W52=4,"Proficiente",W52=5,"Master")</f>
        <v>Proficiente</v>
      </c>
      <c r="Y52" s="13">
        <v>2</v>
      </c>
      <c r="Z52" s="13" t="str" cm="1">
        <f t="array" ref="Z52">_xlfn.IFS(Y52=0,"No evidenciado",Y52=1,"Novato",Y52=2,"Principiante avanzado",Y52=3,"Competente",Y52=4,"Proficiente",Y52=5,"Master")</f>
        <v>Principiante avanzado</v>
      </c>
      <c r="AA52" s="13">
        <v>3</v>
      </c>
      <c r="AB52" s="13" t="str" cm="1">
        <f t="array" ref="AB52">_xlfn.IFS(AA52=0,"No evidenciado",AA52=1,"Novato",AA52=2,"Principiante avanzado",AA52=3,"Competente",AA52=4,"Proficiente",AA52=5,"Master")</f>
        <v>Competente</v>
      </c>
      <c r="AC52" s="13">
        <v>1</v>
      </c>
      <c r="AD52" s="13" t="str" cm="1">
        <f t="array" ref="AD52">_xlfn.IFS(AC52=0,"Prenovato",AC52=1,"Novato",AC52=2,"Principiante avanzado",AC52=3,"Competente",AC52=4,"Proficiente",AC52=5,"Master")</f>
        <v>Novato</v>
      </c>
      <c r="AE52" s="13" t="s">
        <v>441</v>
      </c>
    </row>
    <row r="53" spans="1:31" x14ac:dyDescent="0.25">
      <c r="A53" t="s">
        <v>198</v>
      </c>
      <c r="B53" t="s">
        <v>199</v>
      </c>
      <c r="C53" t="s">
        <v>200</v>
      </c>
      <c r="D53" t="s">
        <v>201</v>
      </c>
      <c r="E53" t="s">
        <v>212</v>
      </c>
      <c r="F53" t="s">
        <v>213</v>
      </c>
      <c r="G53" t="s">
        <v>214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NO</v>
      </c>
      <c r="L53" t="s">
        <v>251</v>
      </c>
      <c r="M53" t="s">
        <v>420</v>
      </c>
      <c r="N53" t="s">
        <v>413</v>
      </c>
      <c r="O53" t="s">
        <v>411</v>
      </c>
      <c r="P53" t="str">
        <f t="shared" si="6"/>
        <v>JOSE LUIS CRISTOBAL MATEOIdentity &amp; Access ManagementEVALUACION</v>
      </c>
      <c r="Q53" t="str">
        <f>BASE[[#This Row],[NombresCalificado]]&amp;BASE[[#This Row],[TipoEvaluacion]]</f>
        <v>JOSE LUIS CRISTOBAL MATEOEVALUACION</v>
      </c>
      <c r="R53">
        <v>3</v>
      </c>
      <c r="S53" t="s">
        <v>5</v>
      </c>
      <c r="T53" t="s">
        <v>439</v>
      </c>
      <c r="U53" s="13">
        <v>1</v>
      </c>
      <c r="V53" s="13" t="str" cm="1">
        <f t="array" ref="V53">_xlfn.IFS(U53=0,"Prenovato",U53=1,"Novato",U53=2,"Principiante avanzado",U53=3,"Competente",U53=4,"Proficiente",U53=5,"Master")</f>
        <v>Novato</v>
      </c>
      <c r="W53" s="13">
        <v>4</v>
      </c>
      <c r="X53" s="13" t="str" cm="1">
        <f t="array" ref="X53">_xlfn.IFS(W53=0,"No evidenciado",W53=1,"Novato",W53=2,"Principiante avanzado",W53=3,"Competente",W53=4,"Proficiente",W53=5,"Master")</f>
        <v>Proficiente</v>
      </c>
      <c r="Y53" s="13">
        <v>2</v>
      </c>
      <c r="Z53" s="13" t="str" cm="1">
        <f t="array" ref="Z53">_xlfn.IFS(Y53=0,"No evidenciado",Y53=1,"Novato",Y53=2,"Principiante avanzado",Y53=3,"Competente",Y53=4,"Proficiente",Y53=5,"Master")</f>
        <v>Principiante avanzado</v>
      </c>
      <c r="AA53" s="13">
        <v>3</v>
      </c>
      <c r="AB53" s="13" t="str" cm="1">
        <f t="array" ref="AB53">_xlfn.IFS(AA53=0,"No evidenciado",AA53=1,"Novato",AA53=2,"Principiante avanzado",AA53=3,"Competente",AA53=4,"Proficiente",AA53=5,"Master")</f>
        <v>Competente</v>
      </c>
      <c r="AC53" s="13">
        <v>1</v>
      </c>
      <c r="AD53" s="13" t="str" cm="1">
        <f t="array" ref="AD53">_xlfn.IFS(AC53=0,"Prenovato",AC53=1,"Novato",AC53=2,"Principiante avanzado",AC53=3,"Competente",AC53=4,"Proficiente",AC53=5,"Master")</f>
        <v>Novato</v>
      </c>
      <c r="AE53" s="13" t="s">
        <v>441</v>
      </c>
    </row>
    <row r="54" spans="1:31" x14ac:dyDescent="0.25">
      <c r="A54" t="s">
        <v>198</v>
      </c>
      <c r="B54" t="s">
        <v>199</v>
      </c>
      <c r="C54" t="s">
        <v>200</v>
      </c>
      <c r="D54" t="s">
        <v>201</v>
      </c>
      <c r="E54" t="s">
        <v>212</v>
      </c>
      <c r="F54" t="s">
        <v>213</v>
      </c>
      <c r="G54" t="s">
        <v>214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NO</v>
      </c>
      <c r="L54" t="s">
        <v>251</v>
      </c>
      <c r="M54" t="s">
        <v>419</v>
      </c>
      <c r="N54" t="s">
        <v>413</v>
      </c>
      <c r="O54" t="s">
        <v>411</v>
      </c>
      <c r="P54" t="str">
        <f t="shared" si="6"/>
        <v>JOSE LUIS CRISTOBAL MATEOCryptography &amp; Data ProtectionEVALUACION</v>
      </c>
      <c r="Q54" t="str">
        <f>BASE[[#This Row],[NombresCalificado]]&amp;BASE[[#This Row],[TipoEvaluacion]]</f>
        <v>JOSE LUIS CRISTOBAL MATEOEVALUACION</v>
      </c>
      <c r="R54">
        <v>1</v>
      </c>
      <c r="S54" t="s">
        <v>6</v>
      </c>
      <c r="T54" t="s">
        <v>439</v>
      </c>
      <c r="U54" s="13">
        <v>1</v>
      </c>
      <c r="V54" s="13" t="str" cm="1">
        <f t="array" ref="V54">_xlfn.IFS(U54=0,"Prenovato",U54=1,"Novato",U54=2,"Principiante avanzado",U54=3,"Competente",U54=4,"Proficiente",U54=5,"Master")</f>
        <v>Novato</v>
      </c>
      <c r="W54" s="13">
        <v>4</v>
      </c>
      <c r="X54" s="13" t="str" cm="1">
        <f t="array" ref="X54">_xlfn.IFS(W54=0,"No evidenciado",W54=1,"Novato",W54=2,"Principiante avanzado",W54=3,"Competente",W54=4,"Proficiente",W54=5,"Master")</f>
        <v>Proficiente</v>
      </c>
      <c r="Y54" s="13">
        <v>2</v>
      </c>
      <c r="Z54" s="13" t="str" cm="1">
        <f t="array" ref="Z54">_xlfn.IFS(Y54=0,"No evidenciado",Y54=1,"Novato",Y54=2,"Principiante avanzado",Y54=3,"Competente",Y54=4,"Proficiente",Y54=5,"Master")</f>
        <v>Principiante avanzado</v>
      </c>
      <c r="AA54" s="13">
        <v>3</v>
      </c>
      <c r="AB54" s="13" t="str" cm="1">
        <f t="array" ref="AB54">_xlfn.IFS(AA54=0,"No evidenciado",AA54=1,"Novato",AA54=2,"Principiante avanzado",AA54=3,"Competente",AA54=4,"Proficiente",AA54=5,"Master")</f>
        <v>Competente</v>
      </c>
      <c r="AC54" s="13">
        <v>1</v>
      </c>
      <c r="AD54" s="13" t="str" cm="1">
        <f t="array" ref="AD54">_xlfn.IFS(AC54=0,"Prenovato",AC54=1,"Novato",AC54=2,"Principiante avanzado",AC54=3,"Competente",AC54=4,"Proficiente",AC54=5,"Master")</f>
        <v>Novato</v>
      </c>
      <c r="AE54" s="13" t="s">
        <v>441</v>
      </c>
    </row>
    <row r="55" spans="1:31" x14ac:dyDescent="0.25">
      <c r="A55" t="s">
        <v>198</v>
      </c>
      <c r="B55" t="s">
        <v>199</v>
      </c>
      <c r="C55" t="s">
        <v>200</v>
      </c>
      <c r="D55" t="s">
        <v>201</v>
      </c>
      <c r="E55" t="s">
        <v>212</v>
      </c>
      <c r="F55" t="s">
        <v>213</v>
      </c>
      <c r="G55" t="s">
        <v>214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NO</v>
      </c>
      <c r="L55" t="s">
        <v>251</v>
      </c>
      <c r="M55" t="s">
        <v>423</v>
      </c>
      <c r="N55" t="s">
        <v>411</v>
      </c>
      <c r="O55" t="s">
        <v>411</v>
      </c>
      <c r="P55" t="str">
        <f t="shared" si="6"/>
        <v>JOSE LUIS CRISTOBAL MATEOSecurity AssessmentEVALUACION</v>
      </c>
      <c r="Q55" t="str">
        <f>BASE[[#This Row],[NombresCalificado]]&amp;BASE[[#This Row],[TipoEvaluacion]]</f>
        <v>JOSE LUIS CRISTOBAL MATEOEVALUACION</v>
      </c>
      <c r="R55">
        <v>2</v>
      </c>
      <c r="S55" t="s">
        <v>4</v>
      </c>
      <c r="T55" t="s">
        <v>439</v>
      </c>
      <c r="U55" s="13">
        <v>1</v>
      </c>
      <c r="V55" s="13" t="str" cm="1">
        <f t="array" ref="V55">_xlfn.IFS(U55=0,"Prenovato",U55=1,"Novato",U55=2,"Principiante avanzado",U55=3,"Competente",U55=4,"Proficiente",U55=5,"Master")</f>
        <v>Novato</v>
      </c>
      <c r="W55" s="13">
        <v>4</v>
      </c>
      <c r="X55" s="13" t="str" cm="1">
        <f t="array" ref="X55">_xlfn.IFS(W55=0,"No evidenciado",W55=1,"Novato",W55=2,"Principiante avanzado",W55=3,"Competente",W55=4,"Proficiente",W55=5,"Master")</f>
        <v>Proficiente</v>
      </c>
      <c r="Y55" s="13">
        <v>2</v>
      </c>
      <c r="Z55" s="13" t="str" cm="1">
        <f t="array" ref="Z55">_xlfn.IFS(Y55=0,"No evidenciado",Y55=1,"Novato",Y55=2,"Principiante avanzado",Y55=3,"Competente",Y55=4,"Proficiente",Y55=5,"Master")</f>
        <v>Principiante avanzado</v>
      </c>
      <c r="AA55" s="13">
        <v>3</v>
      </c>
      <c r="AB55" s="13" t="str" cm="1">
        <f t="array" ref="AB55">_xlfn.IFS(AA55=0,"No evidenciado",AA55=1,"Novato",AA55=2,"Principiante avanzado",AA55=3,"Competente",AA55=4,"Proficiente",AA55=5,"Master")</f>
        <v>Competente</v>
      </c>
      <c r="AC55" s="13">
        <v>1</v>
      </c>
      <c r="AD55" s="13" t="str" cm="1">
        <f t="array" ref="AD55">_xlfn.IFS(AC55=0,"Prenovato",AC55=1,"Novato",AC55=2,"Principiante avanzado",AC55=3,"Competente",AC55=4,"Proficiente",AC55=5,"Master")</f>
        <v>Novato</v>
      </c>
      <c r="AE55" s="13" t="s">
        <v>441</v>
      </c>
    </row>
    <row r="56" spans="1:31" x14ac:dyDescent="0.25">
      <c r="A56" t="s">
        <v>198</v>
      </c>
      <c r="B56" t="s">
        <v>199</v>
      </c>
      <c r="C56" t="s">
        <v>200</v>
      </c>
      <c r="D56" t="s">
        <v>201</v>
      </c>
      <c r="E56" t="s">
        <v>212</v>
      </c>
      <c r="F56" t="s">
        <v>213</v>
      </c>
      <c r="G56" t="s">
        <v>214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NO</v>
      </c>
      <c r="L56" t="s">
        <v>251</v>
      </c>
      <c r="M56" t="s">
        <v>415</v>
      </c>
      <c r="N56" t="s">
        <v>413</v>
      </c>
      <c r="O56" t="s">
        <v>411</v>
      </c>
      <c r="P56" t="str">
        <f t="shared" si="6"/>
        <v>JOSE LUIS CRISTOBAL MATEOSecurity Process AutomationEVALUACION</v>
      </c>
      <c r="Q56" t="str">
        <f>BASE[[#This Row],[NombresCalificado]]&amp;BASE[[#This Row],[TipoEvaluacion]]</f>
        <v>JOSE LUIS CRISTOBAL MATEOEVALUACION</v>
      </c>
      <c r="R56">
        <v>1</v>
      </c>
      <c r="S56" t="s">
        <v>6</v>
      </c>
      <c r="T56" t="s">
        <v>439</v>
      </c>
      <c r="U56" s="13">
        <v>1</v>
      </c>
      <c r="V56" s="13" t="str" cm="1">
        <f t="array" ref="V56">_xlfn.IFS(U56=0,"Prenovato",U56=1,"Novato",U56=2,"Principiante avanzado",U56=3,"Competente",U56=4,"Proficiente",U56=5,"Master")</f>
        <v>Novato</v>
      </c>
      <c r="W56" s="13">
        <v>4</v>
      </c>
      <c r="X56" s="13" t="str" cm="1">
        <f t="array" ref="X56">_xlfn.IFS(W56=0,"No evidenciado",W56=1,"Novato",W56=2,"Principiante avanzado",W56=3,"Competente",W56=4,"Proficiente",W56=5,"Master")</f>
        <v>Proficiente</v>
      </c>
      <c r="Y56" s="13">
        <v>2</v>
      </c>
      <c r="Z56" s="13" t="str" cm="1">
        <f t="array" ref="Z56">_xlfn.IFS(Y56=0,"No evidenciado",Y56=1,"Novato",Y56=2,"Principiante avanzado",Y56=3,"Competente",Y56=4,"Proficiente",Y56=5,"Master")</f>
        <v>Principiante avanzado</v>
      </c>
      <c r="AA56" s="13">
        <v>3</v>
      </c>
      <c r="AB56" s="13" t="str" cm="1">
        <f t="array" ref="AB56">_xlfn.IFS(AA56=0,"No evidenciado",AA56=1,"Novato",AA56=2,"Principiante avanzado",AA56=3,"Competente",AA56=4,"Proficiente",AA56=5,"Master")</f>
        <v>Competente</v>
      </c>
      <c r="AC56" s="13">
        <v>1</v>
      </c>
      <c r="AD56" s="13" t="str" cm="1">
        <f t="array" ref="AD56">_xlfn.IFS(AC56=0,"Prenovato",AC56=1,"Novato",AC56=2,"Principiante avanzado",AC56=3,"Competente",AC56=4,"Proficiente",AC56=5,"Master")</f>
        <v>Novato</v>
      </c>
      <c r="AE56" s="13" t="s">
        <v>441</v>
      </c>
    </row>
    <row r="57" spans="1:31" x14ac:dyDescent="0.25">
      <c r="A57" t="s">
        <v>198</v>
      </c>
      <c r="B57" t="s">
        <v>199</v>
      </c>
      <c r="C57" t="s">
        <v>200</v>
      </c>
      <c r="D57" t="s">
        <v>201</v>
      </c>
      <c r="E57" t="s">
        <v>212</v>
      </c>
      <c r="F57" t="s">
        <v>213</v>
      </c>
      <c r="G57" t="s">
        <v>214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NO</v>
      </c>
      <c r="L57" t="s">
        <v>251</v>
      </c>
      <c r="M57" t="s">
        <v>417</v>
      </c>
      <c r="N57" t="s">
        <v>407</v>
      </c>
      <c r="O57" t="s">
        <v>407</v>
      </c>
      <c r="P57" t="str">
        <f t="shared" si="6"/>
        <v>JOSE LUIS CRISTOBAL MATEODefensive SecurityEVALUACION</v>
      </c>
      <c r="Q57" t="str">
        <f>BASE[[#This Row],[NombresCalificado]]&amp;BASE[[#This Row],[TipoEvaluacion]]</f>
        <v>JOSE LUIS CRISTOBAL MATEOEVALUACION</v>
      </c>
      <c r="R57">
        <v>3</v>
      </c>
      <c r="S57" t="s">
        <v>5</v>
      </c>
      <c r="T57" t="s">
        <v>439</v>
      </c>
      <c r="U57" s="13">
        <v>1</v>
      </c>
      <c r="V57" s="13" t="str" cm="1">
        <f t="array" ref="V57">_xlfn.IFS(U57=0,"Prenovato",U57=1,"Novato",U57=2,"Principiante avanzado",U57=3,"Competente",U57=4,"Proficiente",U57=5,"Master")</f>
        <v>Novato</v>
      </c>
      <c r="W57" s="13">
        <v>4</v>
      </c>
      <c r="X57" s="13" t="str" cm="1">
        <f t="array" ref="X57">_xlfn.IFS(W57=0,"No evidenciado",W57=1,"Novato",W57=2,"Principiante avanzado",W57=3,"Competente",W57=4,"Proficiente",W57=5,"Master")</f>
        <v>Proficiente</v>
      </c>
      <c r="Y57" s="13">
        <v>2</v>
      </c>
      <c r="Z57" s="13" t="str" cm="1">
        <f t="array" ref="Z57">_xlfn.IFS(Y57=0,"No evidenciado",Y57=1,"Novato",Y57=2,"Principiante avanzado",Y57=3,"Competente",Y57=4,"Proficiente",Y57=5,"Master")</f>
        <v>Principiante avanzado</v>
      </c>
      <c r="AA57" s="13">
        <v>3</v>
      </c>
      <c r="AB57" s="13" t="str" cm="1">
        <f t="array" ref="AB57">_xlfn.IFS(AA57=0,"No evidenciado",AA57=1,"Novato",AA57=2,"Principiante avanzado",AA57=3,"Competente",AA57=4,"Proficiente",AA57=5,"Master")</f>
        <v>Competente</v>
      </c>
      <c r="AC57" s="13">
        <v>1</v>
      </c>
      <c r="AD57" s="13" t="str" cm="1">
        <f t="array" ref="AD57">_xlfn.IFS(AC57=0,"Prenovato",AC57=1,"Novato",AC57=2,"Principiante avanzado",AC57=3,"Competente",AC57=4,"Proficiente",AC57=5,"Master")</f>
        <v>Novato</v>
      </c>
      <c r="AE57" s="13" t="s">
        <v>441</v>
      </c>
    </row>
    <row r="58" spans="1:31" x14ac:dyDescent="0.25">
      <c r="A58" t="s">
        <v>198</v>
      </c>
      <c r="B58" t="s">
        <v>199</v>
      </c>
      <c r="C58" t="s">
        <v>200</v>
      </c>
      <c r="D58" t="s">
        <v>201</v>
      </c>
      <c r="E58" t="s">
        <v>212</v>
      </c>
      <c r="F58" t="s">
        <v>213</v>
      </c>
      <c r="G58" t="s">
        <v>214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NO</v>
      </c>
      <c r="L58" t="s">
        <v>251</v>
      </c>
      <c r="M58" t="s">
        <v>416</v>
      </c>
      <c r="N58" t="s">
        <v>411</v>
      </c>
      <c r="O58" t="s">
        <v>411</v>
      </c>
      <c r="P58" t="str">
        <f t="shared" si="6"/>
        <v>JOSE LUIS CRISTOBAL MATEOIncident ManagementEVALUACION</v>
      </c>
      <c r="Q58" t="str">
        <f>BASE[[#This Row],[NombresCalificado]]&amp;BASE[[#This Row],[TipoEvaluacion]]</f>
        <v>JOSE LUIS CRISTOBAL MATEOEVALUACION</v>
      </c>
      <c r="R58">
        <v>1</v>
      </c>
      <c r="S58" t="s">
        <v>6</v>
      </c>
      <c r="T58" t="s">
        <v>439</v>
      </c>
      <c r="U58" s="13">
        <v>1</v>
      </c>
      <c r="V58" s="13" t="str" cm="1">
        <f t="array" ref="V58">_xlfn.IFS(U58=0,"Prenovato",U58=1,"Novato",U58=2,"Principiante avanzado",U58=3,"Competente",U58=4,"Proficiente",U58=5,"Master")</f>
        <v>Novato</v>
      </c>
      <c r="W58" s="13">
        <v>4</v>
      </c>
      <c r="X58" s="13" t="str" cm="1">
        <f t="array" ref="X58">_xlfn.IFS(W58=0,"No evidenciado",W58=1,"Novato",W58=2,"Principiante avanzado",W58=3,"Competente",W58=4,"Proficiente",W58=5,"Master")</f>
        <v>Proficiente</v>
      </c>
      <c r="Y58" s="13">
        <v>2</v>
      </c>
      <c r="Z58" s="13" t="str" cm="1">
        <f t="array" ref="Z58">_xlfn.IFS(Y58=0,"No evidenciado",Y58=1,"Novato",Y58=2,"Principiante avanzado",Y58=3,"Competente",Y58=4,"Proficiente",Y58=5,"Master")</f>
        <v>Principiante avanzado</v>
      </c>
      <c r="AA58" s="13">
        <v>3</v>
      </c>
      <c r="AB58" s="13" t="str" cm="1">
        <f t="array" ref="AB58">_xlfn.IFS(AA58=0,"No evidenciado",AA58=1,"Novato",AA58=2,"Principiante avanzado",AA58=3,"Competente",AA58=4,"Proficiente",AA58=5,"Master")</f>
        <v>Competente</v>
      </c>
      <c r="AC58" s="13">
        <v>1</v>
      </c>
      <c r="AD58" s="13" t="str" cm="1">
        <f t="array" ref="AD58">_xlfn.IFS(AC58=0,"Prenovato",AC58=1,"Novato",AC58=2,"Principiante avanzado",AC58=3,"Competente",AC58=4,"Proficiente",AC58=5,"Master")</f>
        <v>Novato</v>
      </c>
      <c r="AE58" s="13" t="s">
        <v>441</v>
      </c>
    </row>
    <row r="59" spans="1:31" x14ac:dyDescent="0.25">
      <c r="A59" t="s">
        <v>198</v>
      </c>
      <c r="B59" t="s">
        <v>199</v>
      </c>
      <c r="C59" t="s">
        <v>200</v>
      </c>
      <c r="D59" t="s">
        <v>201</v>
      </c>
      <c r="E59" t="s">
        <v>212</v>
      </c>
      <c r="F59" t="s">
        <v>213</v>
      </c>
      <c r="G59" t="s">
        <v>214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NO</v>
      </c>
      <c r="L59" t="s">
        <v>251</v>
      </c>
      <c r="M59" t="s">
        <v>406</v>
      </c>
      <c r="N59" t="s">
        <v>407</v>
      </c>
      <c r="O59" t="s">
        <v>407</v>
      </c>
      <c r="P59" t="str">
        <f t="shared" si="6"/>
        <v>JOSE LUIS CRISTOBAL MATEONetwork SecurityEVALUACION</v>
      </c>
      <c r="Q59" t="str">
        <f>BASE[[#This Row],[NombresCalificado]]&amp;BASE[[#This Row],[TipoEvaluacion]]</f>
        <v>JOSE LUIS CRISTOBAL MATEOEVALUACION</v>
      </c>
      <c r="R59">
        <v>3</v>
      </c>
      <c r="S59" t="s">
        <v>5</v>
      </c>
      <c r="T59" t="s">
        <v>439</v>
      </c>
      <c r="U59" s="13">
        <v>1</v>
      </c>
      <c r="V59" s="13" t="str" cm="1">
        <f t="array" ref="V59">_xlfn.IFS(U59=0,"Prenovato",U59=1,"Novato",U59=2,"Principiante avanzado",U59=3,"Competente",U59=4,"Proficiente",U59=5,"Master")</f>
        <v>Novato</v>
      </c>
      <c r="W59" s="13">
        <v>4</v>
      </c>
      <c r="X59" s="13" t="str" cm="1">
        <f t="array" ref="X59">_xlfn.IFS(W59=0,"No evidenciado",W59=1,"Novato",W59=2,"Principiante avanzado",W59=3,"Competente",W59=4,"Proficiente",W59=5,"Master")</f>
        <v>Proficiente</v>
      </c>
      <c r="Y59" s="13">
        <v>2</v>
      </c>
      <c r="Z59" s="13" t="str" cm="1">
        <f t="array" ref="Z59">_xlfn.IFS(Y59=0,"No evidenciado",Y59=1,"Novato",Y59=2,"Principiante avanzado",Y59=3,"Competente",Y59=4,"Proficiente",Y59=5,"Master")</f>
        <v>Principiante avanzado</v>
      </c>
      <c r="AA59" s="13">
        <v>3</v>
      </c>
      <c r="AB59" s="13" t="str" cm="1">
        <f t="array" ref="AB59">_xlfn.IFS(AA59=0,"No evidenciado",AA59=1,"Novato",AA59=2,"Principiante avanzado",AA59=3,"Competente",AA59=4,"Proficiente",AA59=5,"Master")</f>
        <v>Competente</v>
      </c>
      <c r="AC59" s="13">
        <v>1</v>
      </c>
      <c r="AD59" s="13" t="str" cm="1">
        <f t="array" ref="AD59">_xlfn.IFS(AC59=0,"Prenovato",AC59=1,"Novato",AC59=2,"Principiante avanzado",AC59=3,"Competente",AC59=4,"Proficiente",AC59=5,"Master")</f>
        <v>Novato</v>
      </c>
      <c r="AE59" s="13" t="s">
        <v>441</v>
      </c>
    </row>
    <row r="60" spans="1:31" x14ac:dyDescent="0.25">
      <c r="A60" t="s">
        <v>198</v>
      </c>
      <c r="B60" t="s">
        <v>199</v>
      </c>
      <c r="C60" t="s">
        <v>208</v>
      </c>
      <c r="D60" t="s">
        <v>201</v>
      </c>
      <c r="E60" t="s">
        <v>215</v>
      </c>
      <c r="F60" t="s">
        <v>216</v>
      </c>
      <c r="G60" t="s">
        <v>217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SI</v>
      </c>
      <c r="L60" t="s">
        <v>250</v>
      </c>
      <c r="M60" t="s">
        <v>428</v>
      </c>
      <c r="N60" t="s">
        <v>425</v>
      </c>
      <c r="O60" t="s">
        <v>425</v>
      </c>
      <c r="P60" t="str">
        <f t="shared" si="6"/>
        <v>CARLOS SERGIO HUAMANI BUIZASeguridad de OperacionesEVALUACION ANTERIOR</v>
      </c>
      <c r="Q60" t="str">
        <f>BASE[[#This Row],[NombresCalificado]]&amp;BASE[[#This Row],[TipoEvaluacion]]</f>
        <v>CARLOS SERGIO HUAMANI BUIZAEVALUACION ANTERIOR</v>
      </c>
      <c r="R60">
        <v>2</v>
      </c>
      <c r="S60" t="s">
        <v>4</v>
      </c>
      <c r="T60" t="s">
        <v>439</v>
      </c>
      <c r="U60" s="13">
        <v>1</v>
      </c>
      <c r="V60" s="13" t="str" cm="1">
        <f t="array" ref="V60">_xlfn.IFS(U60=0,"Prenovato",U60=1,"Novato",U60=2,"Principiante avanzado",U60=3,"Competente",U60=4,"Proficiente",U60=5,"Master")</f>
        <v>Novato</v>
      </c>
      <c r="W60" s="13">
        <v>3</v>
      </c>
      <c r="X60" s="13" t="str" cm="1">
        <f t="array" ref="X60">_xlfn.IFS(W60=0,"No evidenciado",W60=1,"Novato",W60=2,"Principiante avanzado",W60=3,"Competente",W60=4,"Proficiente",W60=5,"Master")</f>
        <v>Competente</v>
      </c>
      <c r="Y60" s="13">
        <v>2</v>
      </c>
      <c r="Z60" s="13" t="str" cm="1">
        <f t="array" ref="Z60">_xlfn.IFS(Y60=0,"No evidenciado",Y60=1,"Novato",Y60=2,"Principiante avanzado",Y60=3,"Competente",Y60=4,"Proficiente",Y60=5,"Master")</f>
        <v>Principiante avanzado</v>
      </c>
      <c r="AA60" s="13">
        <v>3</v>
      </c>
      <c r="AB60" s="13" t="str" cm="1">
        <f t="array" ref="AB60">_xlfn.IFS(AA60=0,"No evidenciado",AA60=1,"Novato",AA60=2,"Principiante avanzado",AA60=3,"Competente",AA60=4,"Proficiente",AA60=5,"Master")</f>
        <v>Competente</v>
      </c>
      <c r="AC60" s="13">
        <v>1</v>
      </c>
      <c r="AD60" s="13" t="str" cm="1">
        <f t="array" ref="AD60">_xlfn.IFS(AC60=0,"Prenovato",AC60=1,"Novato",AC60=2,"Principiante avanzado",AC60=3,"Competente",AC60=4,"Proficiente",AC60=5,"Master")</f>
        <v>Novato</v>
      </c>
      <c r="AE60" s="13" t="s">
        <v>442</v>
      </c>
    </row>
    <row r="61" spans="1:31" x14ac:dyDescent="0.25">
      <c r="A61" t="s">
        <v>198</v>
      </c>
      <c r="B61" t="s">
        <v>199</v>
      </c>
      <c r="C61" t="s">
        <v>208</v>
      </c>
      <c r="D61" t="s">
        <v>201</v>
      </c>
      <c r="E61" t="s">
        <v>215</v>
      </c>
      <c r="F61" t="s">
        <v>216</v>
      </c>
      <c r="G61" t="s">
        <v>217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SI</v>
      </c>
      <c r="L61" t="s">
        <v>250</v>
      </c>
      <c r="M61" t="s">
        <v>429</v>
      </c>
      <c r="N61" t="s">
        <v>425</v>
      </c>
      <c r="O61" t="s">
        <v>425</v>
      </c>
      <c r="P61" t="str">
        <f t="shared" si="6"/>
        <v>CARLOS SERGIO HUAMANI BUIZASeguridad DefensivaEVALUACION ANTERIOR</v>
      </c>
      <c r="Q61" t="str">
        <f>BASE[[#This Row],[NombresCalificado]]&amp;BASE[[#This Row],[TipoEvaluacion]]</f>
        <v>CARLOS SERGIO HUAMANI BUIZAEVALUACION ANTERIOR</v>
      </c>
      <c r="R61">
        <v>2</v>
      </c>
      <c r="S61" t="s">
        <v>4</v>
      </c>
      <c r="T61" t="s">
        <v>439</v>
      </c>
      <c r="U61" s="13">
        <v>1</v>
      </c>
      <c r="V61" s="13" t="str" cm="1">
        <f t="array" ref="V61">_xlfn.IFS(U61=0,"Prenovato",U61=1,"Novato",U61=2,"Principiante avanzado",U61=3,"Competente",U61=4,"Proficiente",U61=5,"Master")</f>
        <v>Novato</v>
      </c>
      <c r="W61" s="13">
        <v>3</v>
      </c>
      <c r="X61" s="13" t="str" cm="1">
        <f t="array" ref="X61">_xlfn.IFS(W61=0,"No evidenciado",W61=1,"Novato",W61=2,"Principiante avanzado",W61=3,"Competente",W61=4,"Proficiente",W61=5,"Master")</f>
        <v>Competente</v>
      </c>
      <c r="Y61" s="13">
        <v>2</v>
      </c>
      <c r="Z61" s="13" t="str" cm="1">
        <f t="array" ref="Z61">_xlfn.IFS(Y61=0,"No evidenciado",Y61=1,"Novato",Y61=2,"Principiante avanzado",Y61=3,"Competente",Y61=4,"Proficiente",Y61=5,"Master")</f>
        <v>Principiante avanzado</v>
      </c>
      <c r="AA61" s="13">
        <v>3</v>
      </c>
      <c r="AB61" s="13" t="str" cm="1">
        <f t="array" ref="AB61">_xlfn.IFS(AA61=0,"No evidenciado",AA61=1,"Novato",AA61=2,"Principiante avanzado",AA61=3,"Competente",AA61=4,"Proficiente",AA61=5,"Master")</f>
        <v>Competente</v>
      </c>
      <c r="AC61" s="13">
        <v>1</v>
      </c>
      <c r="AD61" s="13" t="str" cm="1">
        <f t="array" ref="AD61">_xlfn.IFS(AC61=0,"Prenovato",AC61=1,"Novato",AC61=2,"Principiante avanzado",AC61=3,"Competente",AC61=4,"Proficiente",AC61=5,"Master")</f>
        <v>Novato</v>
      </c>
      <c r="AE61" s="13" t="s">
        <v>442</v>
      </c>
    </row>
    <row r="62" spans="1:31" x14ac:dyDescent="0.25">
      <c r="A62" t="s">
        <v>198</v>
      </c>
      <c r="B62" t="s">
        <v>199</v>
      </c>
      <c r="C62" t="s">
        <v>208</v>
      </c>
      <c r="D62" t="s">
        <v>201</v>
      </c>
      <c r="E62" t="s">
        <v>215</v>
      </c>
      <c r="F62" t="s">
        <v>216</v>
      </c>
      <c r="G62" t="s">
        <v>217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SI</v>
      </c>
      <c r="L62" t="s">
        <v>250</v>
      </c>
      <c r="M62" t="s">
        <v>430</v>
      </c>
      <c r="N62" t="s">
        <v>425</v>
      </c>
      <c r="O62" t="s">
        <v>425</v>
      </c>
      <c r="P62" t="str">
        <f t="shared" si="6"/>
        <v>CARLOS SERGIO HUAMANI BUIZASeguridad OfensivaEVALUACION ANTERIOR</v>
      </c>
      <c r="Q62" t="str">
        <f>BASE[[#This Row],[NombresCalificado]]&amp;BASE[[#This Row],[TipoEvaluacion]]</f>
        <v>CARLOS SERGIO HUAMANI BUIZAEVALUACION ANTERIOR</v>
      </c>
      <c r="R62">
        <v>1</v>
      </c>
      <c r="S62" t="s">
        <v>6</v>
      </c>
      <c r="T62" t="s">
        <v>439</v>
      </c>
      <c r="U62" s="13">
        <v>1</v>
      </c>
      <c r="V62" s="13" t="str" cm="1">
        <f t="array" ref="V62">_xlfn.IFS(U62=0,"Prenovato",U62=1,"Novato",U62=2,"Principiante avanzado",U62=3,"Competente",U62=4,"Proficiente",U62=5,"Master")</f>
        <v>Novato</v>
      </c>
      <c r="W62" s="13">
        <v>3</v>
      </c>
      <c r="X62" s="13" t="str" cm="1">
        <f t="array" ref="X62">_xlfn.IFS(W62=0,"No evidenciado",W62=1,"Novato",W62=2,"Principiante avanzado",W62=3,"Competente",W62=4,"Proficiente",W62=5,"Master")</f>
        <v>Competente</v>
      </c>
      <c r="Y62" s="13">
        <v>2</v>
      </c>
      <c r="Z62" s="13" t="str" cm="1">
        <f t="array" ref="Z62">_xlfn.IFS(Y62=0,"No evidenciado",Y62=1,"Novato",Y62=2,"Principiante avanzado",Y62=3,"Competente",Y62=4,"Proficiente",Y62=5,"Master")</f>
        <v>Principiante avanzado</v>
      </c>
      <c r="AA62" s="13">
        <v>3</v>
      </c>
      <c r="AB62" s="13" t="str" cm="1">
        <f t="array" ref="AB62">_xlfn.IFS(AA62=0,"No evidenciado",AA62=1,"Novato",AA62=2,"Principiante avanzado",AA62=3,"Competente",AA62=4,"Proficiente",AA62=5,"Master")</f>
        <v>Competente</v>
      </c>
      <c r="AC62" s="13">
        <v>1</v>
      </c>
      <c r="AD62" s="13" t="str" cm="1">
        <f t="array" ref="AD62">_xlfn.IFS(AC62=0,"Prenovato",AC62=1,"Novato",AC62=2,"Principiante avanzado",AC62=3,"Competente",AC62=4,"Proficiente",AC62=5,"Master")</f>
        <v>Novato</v>
      </c>
      <c r="AE62" s="13" t="s">
        <v>442</v>
      </c>
    </row>
    <row r="63" spans="1:31" x14ac:dyDescent="0.25">
      <c r="A63" t="s">
        <v>198</v>
      </c>
      <c r="B63" t="s">
        <v>199</v>
      </c>
      <c r="C63" t="s">
        <v>208</v>
      </c>
      <c r="D63" t="s">
        <v>201</v>
      </c>
      <c r="E63" t="s">
        <v>215</v>
      </c>
      <c r="F63" t="s">
        <v>216</v>
      </c>
      <c r="G63" t="s">
        <v>217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SI</v>
      </c>
      <c r="L63" t="s">
        <v>250</v>
      </c>
      <c r="M63" t="s">
        <v>431</v>
      </c>
      <c r="N63" t="s">
        <v>425</v>
      </c>
      <c r="O63" t="s">
        <v>425</v>
      </c>
      <c r="P63" t="str">
        <f t="shared" si="6"/>
        <v>CARLOS SERGIO HUAMANI BUIZASeguridad PerimetralEVALUACION ANTERIOR</v>
      </c>
      <c r="Q63" t="str">
        <f>BASE[[#This Row],[NombresCalificado]]&amp;BASE[[#This Row],[TipoEvaluacion]]</f>
        <v>CARLOS SERGIO HUAMANI BUIZAEVALUACION ANTERIOR</v>
      </c>
      <c r="R63">
        <v>2</v>
      </c>
      <c r="S63" t="s">
        <v>4</v>
      </c>
      <c r="T63" t="s">
        <v>439</v>
      </c>
      <c r="U63" s="13">
        <v>1</v>
      </c>
      <c r="V63" s="13" t="str" cm="1">
        <f t="array" ref="V63">_xlfn.IFS(U63=0,"Prenovato",U63=1,"Novato",U63=2,"Principiante avanzado",U63=3,"Competente",U63=4,"Proficiente",U63=5,"Master")</f>
        <v>Novato</v>
      </c>
      <c r="W63" s="13">
        <v>3</v>
      </c>
      <c r="X63" s="13" t="str" cm="1">
        <f t="array" ref="X63">_xlfn.IFS(W63=0,"No evidenciado",W63=1,"Novato",W63=2,"Principiante avanzado",W63=3,"Competente",W63=4,"Proficiente",W63=5,"Master")</f>
        <v>Competente</v>
      </c>
      <c r="Y63" s="13">
        <v>2</v>
      </c>
      <c r="Z63" s="13" t="str" cm="1">
        <f t="array" ref="Z63">_xlfn.IFS(Y63=0,"No evidenciado",Y63=1,"Novato",Y63=2,"Principiante avanzado",Y63=3,"Competente",Y63=4,"Proficiente",Y63=5,"Master")</f>
        <v>Principiante avanzado</v>
      </c>
      <c r="AA63" s="13">
        <v>3</v>
      </c>
      <c r="AB63" s="13" t="str" cm="1">
        <f t="array" ref="AB63">_xlfn.IFS(AA63=0,"No evidenciado",AA63=1,"Novato",AA63=2,"Principiante avanzado",AA63=3,"Competente",AA63=4,"Proficiente",AA63=5,"Master")</f>
        <v>Competente</v>
      </c>
      <c r="AC63" s="13">
        <v>1</v>
      </c>
      <c r="AD63" s="13" t="str" cm="1">
        <f t="array" ref="AD63">_xlfn.IFS(AC63=0,"Prenovato",AC63=1,"Novato",AC63=2,"Principiante avanzado",AC63=3,"Competente",AC63=4,"Proficiente",AC63=5,"Master")</f>
        <v>Novato</v>
      </c>
      <c r="AE63" s="13" t="s">
        <v>442</v>
      </c>
    </row>
    <row r="64" spans="1:31" x14ac:dyDescent="0.25">
      <c r="A64" t="s">
        <v>198</v>
      </c>
      <c r="B64" t="s">
        <v>199</v>
      </c>
      <c r="C64" t="s">
        <v>208</v>
      </c>
      <c r="D64" t="s">
        <v>201</v>
      </c>
      <c r="E64" t="s">
        <v>215</v>
      </c>
      <c r="F64" t="s">
        <v>216</v>
      </c>
      <c r="G64" t="s">
        <v>217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SI</v>
      </c>
      <c r="L64" t="s">
        <v>250</v>
      </c>
      <c r="M64" t="s">
        <v>424</v>
      </c>
      <c r="N64" t="s">
        <v>425</v>
      </c>
      <c r="O64" t="s">
        <v>425</v>
      </c>
      <c r="P64" t="str">
        <f t="shared" si="6"/>
        <v>CARLOS SERGIO HUAMANI BUIZASistemas Operativos y CloudEVALUACION ANTERIOR</v>
      </c>
      <c r="Q64" t="str">
        <f>BASE[[#This Row],[NombresCalificado]]&amp;BASE[[#This Row],[TipoEvaluacion]]</f>
        <v>CARLOS SERGIO HUAMANI BUIZAEVALUACION ANTERIOR</v>
      </c>
      <c r="R64">
        <v>2</v>
      </c>
      <c r="S64" t="s">
        <v>4</v>
      </c>
      <c r="T64" t="s">
        <v>439</v>
      </c>
      <c r="U64" s="13">
        <v>1</v>
      </c>
      <c r="V64" s="13" t="str" cm="1">
        <f t="array" ref="V64">_xlfn.IFS(U64=0,"Prenovato",U64=1,"Novato",U64=2,"Principiante avanzado",U64=3,"Competente",U64=4,"Proficiente",U64=5,"Master")</f>
        <v>Novato</v>
      </c>
      <c r="W64" s="13">
        <v>3</v>
      </c>
      <c r="X64" s="13" t="str" cm="1">
        <f t="array" ref="X64">_xlfn.IFS(W64=0,"No evidenciado",W64=1,"Novato",W64=2,"Principiante avanzado",W64=3,"Competente",W64=4,"Proficiente",W64=5,"Master")</f>
        <v>Competente</v>
      </c>
      <c r="Y64" s="13">
        <v>2</v>
      </c>
      <c r="Z64" s="13" t="str" cm="1">
        <f t="array" ref="Z64">_xlfn.IFS(Y64=0,"No evidenciado",Y64=1,"Novato",Y64=2,"Principiante avanzado",Y64=3,"Competente",Y64=4,"Proficiente",Y64=5,"Master")</f>
        <v>Principiante avanzado</v>
      </c>
      <c r="AA64" s="13">
        <v>3</v>
      </c>
      <c r="AB64" s="13" t="str" cm="1">
        <f t="array" ref="AB64">_xlfn.IFS(AA64=0,"No evidenciado",AA64=1,"Novato",AA64=2,"Principiante avanzado",AA64=3,"Competente",AA64=4,"Proficiente",AA64=5,"Master")</f>
        <v>Competente</v>
      </c>
      <c r="AC64" s="13">
        <v>1</v>
      </c>
      <c r="AD64" s="13" t="str" cm="1">
        <f t="array" ref="AD64">_xlfn.IFS(AC64=0,"Prenovato",AC64=1,"Novato",AC64=2,"Principiante avanzado",AC64=3,"Competente",AC64=4,"Proficiente",AC64=5,"Master")</f>
        <v>Novato</v>
      </c>
      <c r="AE64" s="13" t="s">
        <v>442</v>
      </c>
    </row>
    <row r="65" spans="1:31" x14ac:dyDescent="0.25">
      <c r="A65" t="s">
        <v>198</v>
      </c>
      <c r="B65" t="s">
        <v>199</v>
      </c>
      <c r="C65" t="s">
        <v>208</v>
      </c>
      <c r="D65" t="s">
        <v>201</v>
      </c>
      <c r="E65" t="s">
        <v>215</v>
      </c>
      <c r="F65" t="s">
        <v>216</v>
      </c>
      <c r="G65" t="s">
        <v>217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SI</v>
      </c>
      <c r="L65" t="s">
        <v>250</v>
      </c>
      <c r="M65" t="s">
        <v>438</v>
      </c>
      <c r="N65" t="s">
        <v>425</v>
      </c>
      <c r="O65" t="s">
        <v>425</v>
      </c>
      <c r="P65" t="str">
        <f t="shared" si="6"/>
        <v>CARLOS SERGIO HUAMANI BUIZADesarrollo SeguroEVALUACION ANTERIOR</v>
      </c>
      <c r="Q65" t="str">
        <f>BASE[[#This Row],[NombresCalificado]]&amp;BASE[[#This Row],[TipoEvaluacion]]</f>
        <v>CARLOS SERGIO HUAMANI BUIZAEVALUACION ANTERIOR</v>
      </c>
      <c r="R65">
        <v>2</v>
      </c>
      <c r="S65" t="s">
        <v>4</v>
      </c>
      <c r="T65" t="s">
        <v>439</v>
      </c>
      <c r="U65" s="13">
        <v>1</v>
      </c>
      <c r="V65" s="13" t="str" cm="1">
        <f t="array" ref="V65">_xlfn.IFS(U65=0,"Prenovato",U65=1,"Novato",U65=2,"Principiante avanzado",U65=3,"Competente",U65=4,"Proficiente",U65=5,"Master")</f>
        <v>Novato</v>
      </c>
      <c r="W65" s="13">
        <v>3</v>
      </c>
      <c r="X65" s="13" t="str" cm="1">
        <f t="array" ref="X65">_xlfn.IFS(W65=0,"No evidenciado",W65=1,"Novato",W65=2,"Principiante avanzado",W65=3,"Competente",W65=4,"Proficiente",W65=5,"Master")</f>
        <v>Competente</v>
      </c>
      <c r="Y65" s="13">
        <v>2</v>
      </c>
      <c r="Z65" s="13" t="str" cm="1">
        <f t="array" ref="Z65">_xlfn.IFS(Y65=0,"No evidenciado",Y65=1,"Novato",Y65=2,"Principiante avanzado",Y65=3,"Competente",Y65=4,"Proficiente",Y65=5,"Master")</f>
        <v>Principiante avanzado</v>
      </c>
      <c r="AA65" s="13">
        <v>3</v>
      </c>
      <c r="AB65" s="13" t="str" cm="1">
        <f t="array" ref="AB65">_xlfn.IFS(AA65=0,"No evidenciado",AA65=1,"Novato",AA65=2,"Principiante avanzado",AA65=3,"Competente",AA65=4,"Proficiente",AA65=5,"Master")</f>
        <v>Competente</v>
      </c>
      <c r="AC65" s="13">
        <v>1</v>
      </c>
      <c r="AD65" s="13" t="str" cm="1">
        <f t="array" ref="AD65">_xlfn.IFS(AC65=0,"Prenovato",AC65=1,"Novato",AC65=2,"Principiante avanzado",AC65=3,"Competente",AC65=4,"Proficiente",AC65=5,"Master")</f>
        <v>Novato</v>
      </c>
      <c r="AE65" s="13" t="s">
        <v>442</v>
      </c>
    </row>
    <row r="66" spans="1:31" x14ac:dyDescent="0.25">
      <c r="A66" t="s">
        <v>198</v>
      </c>
      <c r="B66" t="s">
        <v>199</v>
      </c>
      <c r="C66" t="s">
        <v>200</v>
      </c>
      <c r="D66" t="s">
        <v>201</v>
      </c>
      <c r="E66" t="s">
        <v>215</v>
      </c>
      <c r="F66" t="s">
        <v>216</v>
      </c>
      <c r="G66" t="s">
        <v>217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SI</v>
      </c>
      <c r="L66" t="s">
        <v>251</v>
      </c>
      <c r="M66" t="s">
        <v>419</v>
      </c>
      <c r="N66" t="s">
        <v>413</v>
      </c>
      <c r="O66" t="s">
        <v>411</v>
      </c>
      <c r="P66" t="str">
        <f t="shared" si="6"/>
        <v>CARLOS SERGIO HUAMANI BUIZACryptography &amp; Data ProtectionEVALUACION</v>
      </c>
      <c r="Q66" t="str">
        <f>BASE[[#This Row],[NombresCalificado]]&amp;BASE[[#This Row],[TipoEvaluacion]]</f>
        <v>CARLOS SERGIO HUAMANI BUIZAEVALUACION</v>
      </c>
      <c r="R66">
        <v>1</v>
      </c>
      <c r="S66" t="s">
        <v>6</v>
      </c>
      <c r="T66" t="s">
        <v>439</v>
      </c>
      <c r="U66" s="13">
        <v>1</v>
      </c>
      <c r="V66" s="13" t="str" cm="1">
        <f t="array" ref="V66">_xlfn.IFS(U66=0,"Prenovato",U66=1,"Novato",U66=2,"Principiante avanzado",U66=3,"Competente",U66=4,"Proficiente",U66=5,"Master")</f>
        <v>Novato</v>
      </c>
      <c r="W66" s="13">
        <v>3</v>
      </c>
      <c r="X66" s="13" t="str" cm="1">
        <f t="array" ref="X66">_xlfn.IFS(W66=0,"No evidenciado",W66=1,"Novato",W66=2,"Principiante avanzado",W66=3,"Competente",W66=4,"Proficiente",W66=5,"Master")</f>
        <v>Competente</v>
      </c>
      <c r="Y66" s="13">
        <v>3</v>
      </c>
      <c r="Z66" s="13" t="str" cm="1">
        <f t="array" ref="Z66">_xlfn.IFS(Y66=0,"No evidenciado",Y66=1,"Novato",Y66=2,"Principiante avanzado",Y66=3,"Competente",Y66=4,"Proficiente",Y66=5,"Master")</f>
        <v>Competente</v>
      </c>
      <c r="AA66" s="13">
        <v>4</v>
      </c>
      <c r="AB66" s="13" t="str" cm="1">
        <f t="array" ref="AB66">_xlfn.IFS(AA66=0,"No evidenciado",AA66=1,"Novato",AA66=2,"Principiante avanzado",AA66=3,"Competente",AA66=4,"Proficiente",AA66=5,"Master")</f>
        <v>Proficiente</v>
      </c>
      <c r="AC66" s="13">
        <v>1</v>
      </c>
      <c r="AD66" s="13" t="str" cm="1">
        <f t="array" ref="AD66">_xlfn.IFS(AC66=0,"Prenovato",AC66=1,"Novato",AC66=2,"Principiante avanzado",AC66=3,"Competente",AC66=4,"Proficiente",AC66=5,"Master")</f>
        <v>Novato</v>
      </c>
      <c r="AE66" s="13" t="s">
        <v>441</v>
      </c>
    </row>
    <row r="67" spans="1:31" x14ac:dyDescent="0.25">
      <c r="A67" t="s">
        <v>198</v>
      </c>
      <c r="B67" t="s">
        <v>199</v>
      </c>
      <c r="C67" t="s">
        <v>200</v>
      </c>
      <c r="D67" t="s">
        <v>201</v>
      </c>
      <c r="E67" t="s">
        <v>215</v>
      </c>
      <c r="F67" t="s">
        <v>216</v>
      </c>
      <c r="G67" t="s">
        <v>217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IF(COUNTIFS($E$2:$E$2700,E67,$O$2:$O$2700,"PRINCIPAL",$R$2:$R$2700,0)&gt;0,"SI","NO")</f>
        <v>SI</v>
      </c>
      <c r="L67" t="s">
        <v>251</v>
      </c>
      <c r="M67" t="s">
        <v>420</v>
      </c>
      <c r="N67" t="s">
        <v>413</v>
      </c>
      <c r="O67" t="s">
        <v>411</v>
      </c>
      <c r="P67" t="str">
        <f t="shared" ref="P67:P130" si="10">F67&amp;M67&amp;AE67</f>
        <v>CARLOS SERGIO HUAMANI BUIZAIdentity &amp; Access ManagementEVALUACION</v>
      </c>
      <c r="Q67" t="str">
        <f>BASE[[#This Row],[NombresCalificado]]&amp;BASE[[#This Row],[TipoEvaluacion]]</f>
        <v>CARLOS SERGIO HUAMANI BUIZAEVALUACION</v>
      </c>
      <c r="R67">
        <v>3</v>
      </c>
      <c r="S67" t="s">
        <v>5</v>
      </c>
      <c r="T67" t="s">
        <v>439</v>
      </c>
      <c r="U67" s="13">
        <v>1</v>
      </c>
      <c r="V67" s="13" t="str" cm="1">
        <f t="array" ref="V67">_xlfn.IFS(U67=0,"Prenovato",U67=1,"Novato",U67=2,"Principiante avanzado",U67=3,"Competente",U67=4,"Proficiente",U67=5,"Master")</f>
        <v>Novato</v>
      </c>
      <c r="W67" s="13">
        <v>3</v>
      </c>
      <c r="X67" s="13" t="str" cm="1">
        <f t="array" ref="X67">_xlfn.IFS(W67=0,"No evidenciado",W67=1,"Novato",W67=2,"Principiante avanzado",W67=3,"Competente",W67=4,"Proficiente",W67=5,"Master")</f>
        <v>Competente</v>
      </c>
      <c r="Y67" s="13">
        <v>3</v>
      </c>
      <c r="Z67" s="13" t="str" cm="1">
        <f t="array" ref="Z67">_xlfn.IFS(Y67=0,"No evidenciado",Y67=1,"Novato",Y67=2,"Principiante avanzado",Y67=3,"Competente",Y67=4,"Proficiente",Y67=5,"Master")</f>
        <v>Competente</v>
      </c>
      <c r="AA67" s="13">
        <v>4</v>
      </c>
      <c r="AB67" s="13" t="str" cm="1">
        <f t="array" ref="AB67">_xlfn.IFS(AA67=0,"No evidenciado",AA67=1,"Novato",AA67=2,"Principiante avanzado",AA67=3,"Competente",AA67=4,"Proficiente",AA67=5,"Master")</f>
        <v>Proficiente</v>
      </c>
      <c r="AC67" s="13">
        <v>1</v>
      </c>
      <c r="AD67" s="13" t="str" cm="1">
        <f t="array" ref="AD67">_xlfn.IFS(AC67=0,"Prenovato",AC67=1,"Novato",AC67=2,"Principiante avanzado",AC67=3,"Competente",AC67=4,"Proficiente",AC67=5,"Master")</f>
        <v>Novato</v>
      </c>
      <c r="AE67" s="13" t="s">
        <v>441</v>
      </c>
    </row>
    <row r="68" spans="1:31" x14ac:dyDescent="0.25">
      <c r="A68" t="s">
        <v>198</v>
      </c>
      <c r="B68" t="s">
        <v>199</v>
      </c>
      <c r="C68" t="s">
        <v>200</v>
      </c>
      <c r="D68" t="s">
        <v>201</v>
      </c>
      <c r="E68" t="s">
        <v>215</v>
      </c>
      <c r="F68" t="s">
        <v>216</v>
      </c>
      <c r="G68" t="s">
        <v>217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SI</v>
      </c>
      <c r="L68" t="s">
        <v>251</v>
      </c>
      <c r="M68" t="s">
        <v>421</v>
      </c>
      <c r="N68" t="s">
        <v>411</v>
      </c>
      <c r="O68" t="s">
        <v>411</v>
      </c>
      <c r="P68" t="str">
        <f t="shared" si="10"/>
        <v>CARLOS SERGIO HUAMANI BUIZAFrameworks &amp; Security ArchitectureEVALUACION</v>
      </c>
      <c r="Q68" t="str">
        <f>BASE[[#This Row],[NombresCalificado]]&amp;BASE[[#This Row],[TipoEvaluacion]]</f>
        <v>CARLOS SERGIO HUAMANI BUIZAEVALUACION</v>
      </c>
      <c r="R68">
        <v>1</v>
      </c>
      <c r="S68" t="s">
        <v>6</v>
      </c>
      <c r="T68" t="s">
        <v>439</v>
      </c>
      <c r="U68" s="13">
        <v>1</v>
      </c>
      <c r="V68" s="13" t="str" cm="1">
        <f t="array" ref="V68">_xlfn.IFS(U68=0,"Prenovato",U68=1,"Novato",U68=2,"Principiante avanzado",U68=3,"Competente",U68=4,"Proficiente",U68=5,"Master")</f>
        <v>Novato</v>
      </c>
      <c r="W68" s="13">
        <v>3</v>
      </c>
      <c r="X68" s="13" t="str" cm="1">
        <f t="array" ref="X68">_xlfn.IFS(W68=0,"No evidenciado",W68=1,"Novato",W68=2,"Principiante avanzado",W68=3,"Competente",W68=4,"Proficiente",W68=5,"Master")</f>
        <v>Competente</v>
      </c>
      <c r="Y68" s="13">
        <v>3</v>
      </c>
      <c r="Z68" s="13" t="str" cm="1">
        <f t="array" ref="Z68">_xlfn.IFS(Y68=0,"No evidenciado",Y68=1,"Novato",Y68=2,"Principiante avanzado",Y68=3,"Competente",Y68=4,"Proficiente",Y68=5,"Master")</f>
        <v>Competente</v>
      </c>
      <c r="AA68" s="13">
        <v>4</v>
      </c>
      <c r="AB68" s="13" t="str" cm="1">
        <f t="array" ref="AB68">_xlfn.IFS(AA68=0,"No evidenciado",AA68=1,"Novato",AA68=2,"Principiante avanzado",AA68=3,"Competente",AA68=4,"Proficiente",AA68=5,"Master")</f>
        <v>Proficiente</v>
      </c>
      <c r="AC68" s="13">
        <v>1</v>
      </c>
      <c r="AD68" s="13" t="str" cm="1">
        <f t="array" ref="AD68">_xlfn.IFS(AC68=0,"Prenovato",AC68=1,"Novato",AC68=2,"Principiante avanzado",AC68=3,"Competente",AC68=4,"Proficiente",AC68=5,"Master")</f>
        <v>Novato</v>
      </c>
      <c r="AE68" s="13" t="s">
        <v>441</v>
      </c>
    </row>
    <row r="69" spans="1:31" x14ac:dyDescent="0.25">
      <c r="A69" t="s">
        <v>198</v>
      </c>
      <c r="B69" t="s">
        <v>199</v>
      </c>
      <c r="C69" t="s">
        <v>200</v>
      </c>
      <c r="D69" t="s">
        <v>201</v>
      </c>
      <c r="E69" t="s">
        <v>215</v>
      </c>
      <c r="F69" t="s">
        <v>216</v>
      </c>
      <c r="G69" t="s">
        <v>217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SI</v>
      </c>
      <c r="L69" t="s">
        <v>251</v>
      </c>
      <c r="M69" t="s">
        <v>422</v>
      </c>
      <c r="N69" t="s">
        <v>407</v>
      </c>
      <c r="O69" t="s">
        <v>407</v>
      </c>
      <c r="P69" t="str">
        <f t="shared" si="10"/>
        <v>CARLOS SERGIO HUAMANI BUIZAVulnerability ManagementEVALUACION</v>
      </c>
      <c r="Q69" t="str">
        <f>BASE[[#This Row],[NombresCalificado]]&amp;BASE[[#This Row],[TipoEvaluacion]]</f>
        <v>CARLOS SERGIO HUAMANI BUIZAEVALUACION</v>
      </c>
      <c r="R69">
        <v>2</v>
      </c>
      <c r="S69" t="s">
        <v>4</v>
      </c>
      <c r="T69" t="s">
        <v>439</v>
      </c>
      <c r="U69" s="13">
        <v>1</v>
      </c>
      <c r="V69" s="13" t="str" cm="1">
        <f t="array" ref="V69">_xlfn.IFS(U69=0,"Prenovato",U69=1,"Novato",U69=2,"Principiante avanzado",U69=3,"Competente",U69=4,"Proficiente",U69=5,"Master")</f>
        <v>Novato</v>
      </c>
      <c r="W69" s="13">
        <v>3</v>
      </c>
      <c r="X69" s="13" t="str" cm="1">
        <f t="array" ref="X69">_xlfn.IFS(W69=0,"No evidenciado",W69=1,"Novato",W69=2,"Principiante avanzado",W69=3,"Competente",W69=4,"Proficiente",W69=5,"Master")</f>
        <v>Competente</v>
      </c>
      <c r="Y69" s="13">
        <v>3</v>
      </c>
      <c r="Z69" s="13" t="str" cm="1">
        <f t="array" ref="Z69">_xlfn.IFS(Y69=0,"No evidenciado",Y69=1,"Novato",Y69=2,"Principiante avanzado",Y69=3,"Competente",Y69=4,"Proficiente",Y69=5,"Master")</f>
        <v>Competente</v>
      </c>
      <c r="AA69" s="13">
        <v>4</v>
      </c>
      <c r="AB69" s="13" t="str" cm="1">
        <f t="array" ref="AB69">_xlfn.IFS(AA69=0,"No evidenciado",AA69=1,"Novato",AA69=2,"Principiante avanzado",AA69=3,"Competente",AA69=4,"Proficiente",AA69=5,"Master")</f>
        <v>Proficiente</v>
      </c>
      <c r="AC69" s="13">
        <v>1</v>
      </c>
      <c r="AD69" s="13" t="str" cm="1">
        <f t="array" ref="AD69">_xlfn.IFS(AC69=0,"Prenovato",AC69=1,"Novato",AC69=2,"Principiante avanzado",AC69=3,"Competente",AC69=4,"Proficiente",AC69=5,"Master")</f>
        <v>Novato</v>
      </c>
      <c r="AE69" s="13" t="s">
        <v>441</v>
      </c>
    </row>
    <row r="70" spans="1:31" x14ac:dyDescent="0.25">
      <c r="A70" t="s">
        <v>198</v>
      </c>
      <c r="B70" t="s">
        <v>199</v>
      </c>
      <c r="C70" t="s">
        <v>200</v>
      </c>
      <c r="D70" t="s">
        <v>201</v>
      </c>
      <c r="E70" t="s">
        <v>215</v>
      </c>
      <c r="F70" t="s">
        <v>216</v>
      </c>
      <c r="G70" t="s">
        <v>217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SI</v>
      </c>
      <c r="L70" t="s">
        <v>251</v>
      </c>
      <c r="M70" t="s">
        <v>423</v>
      </c>
      <c r="N70" t="s">
        <v>411</v>
      </c>
      <c r="O70" t="s">
        <v>411</v>
      </c>
      <c r="P70" t="str">
        <f t="shared" si="10"/>
        <v>CARLOS SERGIO HUAMANI BUIZASecurity AssessmentEVALUACION</v>
      </c>
      <c r="Q70" t="str">
        <f>BASE[[#This Row],[NombresCalificado]]&amp;BASE[[#This Row],[TipoEvaluacion]]</f>
        <v>CARLOS SERGIO HUAMANI BUIZAEVALUACION</v>
      </c>
      <c r="R70">
        <v>2</v>
      </c>
      <c r="S70" t="s">
        <v>4</v>
      </c>
      <c r="T70" t="s">
        <v>439</v>
      </c>
      <c r="U70" s="13">
        <v>1</v>
      </c>
      <c r="V70" s="13" t="str" cm="1">
        <f t="array" ref="V70">_xlfn.IFS(U70=0,"Prenovato",U70=1,"Novato",U70=2,"Principiante avanzado",U70=3,"Competente",U70=4,"Proficiente",U70=5,"Master")</f>
        <v>Novato</v>
      </c>
      <c r="W70" s="13">
        <v>3</v>
      </c>
      <c r="X70" s="13" t="str" cm="1">
        <f t="array" ref="X70">_xlfn.IFS(W70=0,"No evidenciado",W70=1,"Novato",W70=2,"Principiante avanzado",W70=3,"Competente",W70=4,"Proficiente",W70=5,"Master")</f>
        <v>Competente</v>
      </c>
      <c r="Y70" s="13">
        <v>3</v>
      </c>
      <c r="Z70" s="13" t="str" cm="1">
        <f t="array" ref="Z70">_xlfn.IFS(Y70=0,"No evidenciado",Y70=1,"Novato",Y70=2,"Principiante avanzado",Y70=3,"Competente",Y70=4,"Proficiente",Y70=5,"Master")</f>
        <v>Competente</v>
      </c>
      <c r="AA70" s="13">
        <v>4</v>
      </c>
      <c r="AB70" s="13" t="str" cm="1">
        <f t="array" ref="AB70">_xlfn.IFS(AA70=0,"No evidenciado",AA70=1,"Novato",AA70=2,"Principiante avanzado",AA70=3,"Competente",AA70=4,"Proficiente",AA70=5,"Master")</f>
        <v>Proficiente</v>
      </c>
      <c r="AC70" s="13">
        <v>1</v>
      </c>
      <c r="AD70" s="13" t="str" cm="1">
        <f t="array" ref="AD70">_xlfn.IFS(AC70=0,"Prenovato",AC70=1,"Novato",AC70=2,"Principiante avanzado",AC70=3,"Competente",AC70=4,"Proficiente",AC70=5,"Master")</f>
        <v>Novato</v>
      </c>
      <c r="AE70" s="13" t="s">
        <v>441</v>
      </c>
    </row>
    <row r="71" spans="1:31" x14ac:dyDescent="0.25">
      <c r="A71" t="s">
        <v>198</v>
      </c>
      <c r="B71" t="s">
        <v>199</v>
      </c>
      <c r="C71" t="s">
        <v>200</v>
      </c>
      <c r="D71" t="s">
        <v>201</v>
      </c>
      <c r="E71" t="s">
        <v>215</v>
      </c>
      <c r="F71" t="s">
        <v>216</v>
      </c>
      <c r="G71" t="s">
        <v>217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SI</v>
      </c>
      <c r="L71" t="s">
        <v>251</v>
      </c>
      <c r="M71" t="s">
        <v>415</v>
      </c>
      <c r="N71" t="s">
        <v>413</v>
      </c>
      <c r="O71" t="s">
        <v>411</v>
      </c>
      <c r="P71" t="str">
        <f t="shared" si="10"/>
        <v>CARLOS SERGIO HUAMANI BUIZASecurity Process AutomationEVALUACION</v>
      </c>
      <c r="Q71" t="str">
        <f>BASE[[#This Row],[NombresCalificado]]&amp;BASE[[#This Row],[TipoEvaluacion]]</f>
        <v>CARLOS SERGIO HUAMANI BUIZAEVALUACION</v>
      </c>
      <c r="R71">
        <v>1</v>
      </c>
      <c r="S71" t="s">
        <v>6</v>
      </c>
      <c r="T71" t="s">
        <v>439</v>
      </c>
      <c r="U71" s="13">
        <v>1</v>
      </c>
      <c r="V71" s="13" t="str" cm="1">
        <f t="array" ref="V71">_xlfn.IFS(U71=0,"Prenovato",U71=1,"Novato",U71=2,"Principiante avanzado",U71=3,"Competente",U71=4,"Proficiente",U71=5,"Master")</f>
        <v>Novato</v>
      </c>
      <c r="W71" s="13">
        <v>3</v>
      </c>
      <c r="X71" s="13" t="str" cm="1">
        <f t="array" ref="X71">_xlfn.IFS(W71=0,"No evidenciado",W71=1,"Novato",W71=2,"Principiante avanzado",W71=3,"Competente",W71=4,"Proficiente",W71=5,"Master")</f>
        <v>Competente</v>
      </c>
      <c r="Y71" s="13">
        <v>3</v>
      </c>
      <c r="Z71" s="13" t="str" cm="1">
        <f t="array" ref="Z71">_xlfn.IFS(Y71=0,"No evidenciado",Y71=1,"Novato",Y71=2,"Principiante avanzado",Y71=3,"Competente",Y71=4,"Proficiente",Y71=5,"Master")</f>
        <v>Competente</v>
      </c>
      <c r="AA71" s="13">
        <v>4</v>
      </c>
      <c r="AB71" s="13" t="str" cm="1">
        <f t="array" ref="AB71">_xlfn.IFS(AA71=0,"No evidenciado",AA71=1,"Novato",AA71=2,"Principiante avanzado",AA71=3,"Competente",AA71=4,"Proficiente",AA71=5,"Master")</f>
        <v>Proficiente</v>
      </c>
      <c r="AC71" s="13">
        <v>1</v>
      </c>
      <c r="AD71" s="13" t="str" cm="1">
        <f t="array" ref="AD71">_xlfn.IFS(AC71=0,"Prenovato",AC71=1,"Novato",AC71=2,"Principiante avanzado",AC71=3,"Competente",AC71=4,"Proficiente",AC71=5,"Master")</f>
        <v>Novato</v>
      </c>
      <c r="AE71" s="13" t="s">
        <v>441</v>
      </c>
    </row>
    <row r="72" spans="1:31" x14ac:dyDescent="0.25">
      <c r="A72" t="s">
        <v>198</v>
      </c>
      <c r="B72" t="s">
        <v>199</v>
      </c>
      <c r="C72" t="s">
        <v>200</v>
      </c>
      <c r="D72" t="s">
        <v>201</v>
      </c>
      <c r="E72" t="s">
        <v>215</v>
      </c>
      <c r="F72" t="s">
        <v>216</v>
      </c>
      <c r="G72" t="s">
        <v>217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SI</v>
      </c>
      <c r="L72" t="s">
        <v>251</v>
      </c>
      <c r="M72" t="s">
        <v>408</v>
      </c>
      <c r="N72" t="s">
        <v>407</v>
      </c>
      <c r="O72" t="s">
        <v>407</v>
      </c>
      <c r="P72" t="str">
        <f t="shared" si="10"/>
        <v>CARLOS SERGIO HUAMANI BUIZACloud &amp; Operation SystemEVALUACION</v>
      </c>
      <c r="Q72" t="str">
        <f>BASE[[#This Row],[NombresCalificado]]&amp;BASE[[#This Row],[TipoEvaluacion]]</f>
        <v>CARLOS SERGIO HUAMANI BUIZAEVALUACION</v>
      </c>
      <c r="R72">
        <v>3</v>
      </c>
      <c r="S72" t="s">
        <v>5</v>
      </c>
      <c r="T72" t="s">
        <v>439</v>
      </c>
      <c r="U72" s="13">
        <v>1</v>
      </c>
      <c r="V72" s="13" t="str" cm="1">
        <f t="array" ref="V72">_xlfn.IFS(U72=0,"Prenovato",U72=1,"Novato",U72=2,"Principiante avanzado",U72=3,"Competente",U72=4,"Proficiente",U72=5,"Master")</f>
        <v>Novato</v>
      </c>
      <c r="W72" s="13">
        <v>3</v>
      </c>
      <c r="X72" s="13" t="str" cm="1">
        <f t="array" ref="X72">_xlfn.IFS(W72=0,"No evidenciado",W72=1,"Novato",W72=2,"Principiante avanzado",W72=3,"Competente",W72=4,"Proficiente",W72=5,"Master")</f>
        <v>Competente</v>
      </c>
      <c r="Y72" s="13">
        <v>3</v>
      </c>
      <c r="Z72" s="13" t="str" cm="1">
        <f t="array" ref="Z72">_xlfn.IFS(Y72=0,"No evidenciado",Y72=1,"Novato",Y72=2,"Principiante avanzado",Y72=3,"Competente",Y72=4,"Proficiente",Y72=5,"Master")</f>
        <v>Competente</v>
      </c>
      <c r="AA72" s="13">
        <v>4</v>
      </c>
      <c r="AB72" s="13" t="str" cm="1">
        <f t="array" ref="AB72">_xlfn.IFS(AA72=0,"No evidenciado",AA72=1,"Novato",AA72=2,"Principiante avanzado",AA72=3,"Competente",AA72=4,"Proficiente",AA72=5,"Master")</f>
        <v>Proficiente</v>
      </c>
      <c r="AC72" s="13">
        <v>1</v>
      </c>
      <c r="AD72" s="13" t="str" cm="1">
        <f t="array" ref="AD72">_xlfn.IFS(AC72=0,"Prenovato",AC72=1,"Novato",AC72=2,"Principiante avanzado",AC72=3,"Competente",AC72=4,"Proficiente",AC72=5,"Master")</f>
        <v>Novato</v>
      </c>
      <c r="AE72" s="13" t="s">
        <v>441</v>
      </c>
    </row>
    <row r="73" spans="1:31" x14ac:dyDescent="0.25">
      <c r="A73" t="s">
        <v>198</v>
      </c>
      <c r="B73" t="s">
        <v>199</v>
      </c>
      <c r="C73" t="s">
        <v>200</v>
      </c>
      <c r="D73" t="s">
        <v>201</v>
      </c>
      <c r="E73" t="s">
        <v>215</v>
      </c>
      <c r="F73" t="s">
        <v>216</v>
      </c>
      <c r="G73" t="s">
        <v>217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SI</v>
      </c>
      <c r="L73" t="s">
        <v>251</v>
      </c>
      <c r="M73" t="s">
        <v>409</v>
      </c>
      <c r="N73" t="s">
        <v>407</v>
      </c>
      <c r="O73" t="s">
        <v>407</v>
      </c>
      <c r="P73" t="str">
        <f t="shared" si="10"/>
        <v>CARLOS SERGIO HUAMANI BUIZASecurity Program ManagementEVALUACION</v>
      </c>
      <c r="Q73" t="str">
        <f>BASE[[#This Row],[NombresCalificado]]&amp;BASE[[#This Row],[TipoEvaluacion]]</f>
        <v>CARLOS SERGIO HUAMANI BUIZAEVALUACION</v>
      </c>
      <c r="R73">
        <v>2</v>
      </c>
      <c r="S73" t="s">
        <v>4</v>
      </c>
      <c r="T73" t="s">
        <v>439</v>
      </c>
      <c r="U73" s="13">
        <v>1</v>
      </c>
      <c r="V73" s="13" t="str" cm="1">
        <f t="array" ref="V73">_xlfn.IFS(U73=0,"Prenovato",U73=1,"Novato",U73=2,"Principiante avanzado",U73=3,"Competente",U73=4,"Proficiente",U73=5,"Master")</f>
        <v>Novato</v>
      </c>
      <c r="W73" s="13">
        <v>3</v>
      </c>
      <c r="X73" s="13" t="str" cm="1">
        <f t="array" ref="X73">_xlfn.IFS(W73=0,"No evidenciado",W73=1,"Novato",W73=2,"Principiante avanzado",W73=3,"Competente",W73=4,"Proficiente",W73=5,"Master")</f>
        <v>Competente</v>
      </c>
      <c r="Y73" s="13">
        <v>3</v>
      </c>
      <c r="Z73" s="13" t="str" cm="1">
        <f t="array" ref="Z73">_xlfn.IFS(Y73=0,"No evidenciado",Y73=1,"Novato",Y73=2,"Principiante avanzado",Y73=3,"Competente",Y73=4,"Proficiente",Y73=5,"Master")</f>
        <v>Competente</v>
      </c>
      <c r="AA73" s="13">
        <v>4</v>
      </c>
      <c r="AB73" s="13" t="str" cm="1">
        <f t="array" ref="AB73">_xlfn.IFS(AA73=0,"No evidenciado",AA73=1,"Novato",AA73=2,"Principiante avanzado",AA73=3,"Competente",AA73=4,"Proficiente",AA73=5,"Master")</f>
        <v>Proficiente</v>
      </c>
      <c r="AC73" s="13">
        <v>1</v>
      </c>
      <c r="AD73" s="13" t="str" cm="1">
        <f t="array" ref="AD73">_xlfn.IFS(AC73=0,"Prenovato",AC73=1,"Novato",AC73=2,"Principiante avanzado",AC73=3,"Competente",AC73=4,"Proficiente",AC73=5,"Master")</f>
        <v>Novato</v>
      </c>
      <c r="AE73" s="13" t="s">
        <v>441</v>
      </c>
    </row>
    <row r="74" spans="1:31" x14ac:dyDescent="0.25">
      <c r="A74" t="s">
        <v>198</v>
      </c>
      <c r="B74" t="s">
        <v>199</v>
      </c>
      <c r="C74" t="s">
        <v>200</v>
      </c>
      <c r="D74" t="s">
        <v>201</v>
      </c>
      <c r="E74" t="s">
        <v>215</v>
      </c>
      <c r="F74" t="s">
        <v>216</v>
      </c>
      <c r="G74" t="s">
        <v>217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SI</v>
      </c>
      <c r="L74" t="s">
        <v>251</v>
      </c>
      <c r="M74" t="s">
        <v>410</v>
      </c>
      <c r="N74" t="s">
        <v>411</v>
      </c>
      <c r="O74" t="s">
        <v>411</v>
      </c>
      <c r="P74" t="str">
        <f t="shared" si="10"/>
        <v>CARLOS SERGIO HUAMANI BUIZAThreat IntelligenceEVALUACION</v>
      </c>
      <c r="Q74" t="str">
        <f>BASE[[#This Row],[NombresCalificado]]&amp;BASE[[#This Row],[TipoEvaluacion]]</f>
        <v>CARLOS SERGIO HUAMANI BUIZAEVALUACION</v>
      </c>
      <c r="R74">
        <v>1</v>
      </c>
      <c r="S74" t="s">
        <v>6</v>
      </c>
      <c r="T74" t="s">
        <v>439</v>
      </c>
      <c r="U74" s="13">
        <v>1</v>
      </c>
      <c r="V74" s="13" t="str" cm="1">
        <f t="array" ref="V74">_xlfn.IFS(U74=0,"Prenovato",U74=1,"Novato",U74=2,"Principiante avanzado",U74=3,"Competente",U74=4,"Proficiente",U74=5,"Master")</f>
        <v>Novato</v>
      </c>
      <c r="W74" s="13">
        <v>3</v>
      </c>
      <c r="X74" s="13" t="str" cm="1">
        <f t="array" ref="X74">_xlfn.IFS(W74=0,"No evidenciado",W74=1,"Novato",W74=2,"Principiante avanzado",W74=3,"Competente",W74=4,"Proficiente",W74=5,"Master")</f>
        <v>Competente</v>
      </c>
      <c r="Y74" s="13">
        <v>3</v>
      </c>
      <c r="Z74" s="13" t="str" cm="1">
        <f t="array" ref="Z74">_xlfn.IFS(Y74=0,"No evidenciado",Y74=1,"Novato",Y74=2,"Principiante avanzado",Y74=3,"Competente",Y74=4,"Proficiente",Y74=5,"Master")</f>
        <v>Competente</v>
      </c>
      <c r="AA74" s="13">
        <v>4</v>
      </c>
      <c r="AB74" s="13" t="str" cm="1">
        <f t="array" ref="AB74">_xlfn.IFS(AA74=0,"No evidenciado",AA74=1,"Novato",AA74=2,"Principiante avanzado",AA74=3,"Competente",AA74=4,"Proficiente",AA74=5,"Master")</f>
        <v>Proficiente</v>
      </c>
      <c r="AC74" s="13">
        <v>1</v>
      </c>
      <c r="AD74" s="13" t="str" cm="1">
        <f t="array" ref="AD74">_xlfn.IFS(AC74=0,"Prenovato",AC74=1,"Novato",AC74=2,"Principiante avanzado",AC74=3,"Competente",AC74=4,"Proficiente",AC74=5,"Master")</f>
        <v>Novato</v>
      </c>
      <c r="AE74" s="13" t="s">
        <v>441</v>
      </c>
    </row>
    <row r="75" spans="1:31" x14ac:dyDescent="0.25">
      <c r="A75" t="s">
        <v>198</v>
      </c>
      <c r="B75" t="s">
        <v>199</v>
      </c>
      <c r="C75" t="s">
        <v>200</v>
      </c>
      <c r="D75" t="s">
        <v>201</v>
      </c>
      <c r="E75" t="s">
        <v>215</v>
      </c>
      <c r="F75" t="s">
        <v>216</v>
      </c>
      <c r="G75" t="s">
        <v>217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SI</v>
      </c>
      <c r="L75" t="s">
        <v>251</v>
      </c>
      <c r="M75" t="s">
        <v>412</v>
      </c>
      <c r="N75" t="s">
        <v>413</v>
      </c>
      <c r="O75" t="s">
        <v>411</v>
      </c>
      <c r="P75" t="str">
        <f t="shared" si="10"/>
        <v>CARLOS SERGIO HUAMANI BUIZAForensic AnalysisEVALUACION</v>
      </c>
      <c r="Q75" t="str">
        <f>BASE[[#This Row],[NombresCalificado]]&amp;BASE[[#This Row],[TipoEvaluacion]]</f>
        <v>CARLOS SERGIO HUAMANI BUIZAEVALUACION</v>
      </c>
      <c r="R75">
        <v>0</v>
      </c>
      <c r="S75" t="s">
        <v>182</v>
      </c>
      <c r="T75" t="s">
        <v>439</v>
      </c>
      <c r="U75" s="13">
        <v>1</v>
      </c>
      <c r="V75" s="13" t="str" cm="1">
        <f t="array" ref="V75">_xlfn.IFS(U75=0,"Prenovato",U75=1,"Novato",U75=2,"Principiante avanzado",U75=3,"Competente",U75=4,"Proficiente",U75=5,"Master")</f>
        <v>Novato</v>
      </c>
      <c r="W75" s="13">
        <v>3</v>
      </c>
      <c r="X75" s="13" t="str" cm="1">
        <f t="array" ref="X75">_xlfn.IFS(W75=0,"No evidenciado",W75=1,"Novato",W75=2,"Principiante avanzado",W75=3,"Competente",W75=4,"Proficiente",W75=5,"Master")</f>
        <v>Competente</v>
      </c>
      <c r="Y75" s="13">
        <v>3</v>
      </c>
      <c r="Z75" s="13" t="str" cm="1">
        <f t="array" ref="Z75">_xlfn.IFS(Y75=0,"No evidenciado",Y75=1,"Novato",Y75=2,"Principiante avanzado",Y75=3,"Competente",Y75=4,"Proficiente",Y75=5,"Master")</f>
        <v>Competente</v>
      </c>
      <c r="AA75" s="13">
        <v>4</v>
      </c>
      <c r="AB75" s="13" t="str" cm="1">
        <f t="array" ref="AB75">_xlfn.IFS(AA75=0,"No evidenciado",AA75=1,"Novato",AA75=2,"Principiante avanzado",AA75=3,"Competente",AA75=4,"Proficiente",AA75=5,"Master")</f>
        <v>Proficiente</v>
      </c>
      <c r="AC75" s="13">
        <v>1</v>
      </c>
      <c r="AD75" s="13" t="str" cm="1">
        <f t="array" ref="AD75">_xlfn.IFS(AC75=0,"Prenovato",AC75=1,"Novato",AC75=2,"Principiante avanzado",AC75=3,"Competente",AC75=4,"Proficiente",AC75=5,"Master")</f>
        <v>Novato</v>
      </c>
      <c r="AE75" s="13" t="s">
        <v>441</v>
      </c>
    </row>
    <row r="76" spans="1:31" x14ac:dyDescent="0.25">
      <c r="A76" t="s">
        <v>198</v>
      </c>
      <c r="B76" t="s">
        <v>199</v>
      </c>
      <c r="C76" t="s">
        <v>200</v>
      </c>
      <c r="D76" t="s">
        <v>201</v>
      </c>
      <c r="E76" t="s">
        <v>215</v>
      </c>
      <c r="F76" t="s">
        <v>216</v>
      </c>
      <c r="G76" t="s">
        <v>217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SI</v>
      </c>
      <c r="L76" t="s">
        <v>251</v>
      </c>
      <c r="M76" t="s">
        <v>414</v>
      </c>
      <c r="N76" t="s">
        <v>411</v>
      </c>
      <c r="O76" t="s">
        <v>411</v>
      </c>
      <c r="P76" t="str">
        <f t="shared" si="10"/>
        <v>CARLOS SERGIO HUAMANI BUIZAOfensive SecurityEVALUACION</v>
      </c>
      <c r="Q76" t="str">
        <f>BASE[[#This Row],[NombresCalificado]]&amp;BASE[[#This Row],[TipoEvaluacion]]</f>
        <v>CARLOS SERGIO HUAMANI BUIZAEVALUACION</v>
      </c>
      <c r="R76">
        <v>1</v>
      </c>
      <c r="S76" t="s">
        <v>6</v>
      </c>
      <c r="T76" t="s">
        <v>439</v>
      </c>
      <c r="U76" s="13">
        <v>1</v>
      </c>
      <c r="V76" s="13" t="str" cm="1">
        <f t="array" ref="V76">_xlfn.IFS(U76=0,"Prenovato",U76=1,"Novato",U76=2,"Principiante avanzado",U76=3,"Competente",U76=4,"Proficiente",U76=5,"Master")</f>
        <v>Novato</v>
      </c>
      <c r="W76" s="13">
        <v>3</v>
      </c>
      <c r="X76" s="13" t="str" cm="1">
        <f t="array" ref="X76">_xlfn.IFS(W76=0,"No evidenciado",W76=1,"Novato",W76=2,"Principiante avanzado",W76=3,"Competente",W76=4,"Proficiente",W76=5,"Master")</f>
        <v>Competente</v>
      </c>
      <c r="Y76" s="13">
        <v>3</v>
      </c>
      <c r="Z76" s="13" t="str" cm="1">
        <f t="array" ref="Z76">_xlfn.IFS(Y76=0,"No evidenciado",Y76=1,"Novato",Y76=2,"Principiante avanzado",Y76=3,"Competente",Y76=4,"Proficiente",Y76=5,"Master")</f>
        <v>Competente</v>
      </c>
      <c r="AA76" s="13">
        <v>4</v>
      </c>
      <c r="AB76" s="13" t="str" cm="1">
        <f t="array" ref="AB76">_xlfn.IFS(AA76=0,"No evidenciado",AA76=1,"Novato",AA76=2,"Principiante avanzado",AA76=3,"Competente",AA76=4,"Proficiente",AA76=5,"Master")</f>
        <v>Proficiente</v>
      </c>
      <c r="AC76" s="13">
        <v>1</v>
      </c>
      <c r="AD76" s="13" t="str" cm="1">
        <f t="array" ref="AD76">_xlfn.IFS(AC76=0,"Prenovato",AC76=1,"Novato",AC76=2,"Principiante avanzado",AC76=3,"Competente",AC76=4,"Proficiente",AC76=5,"Master")</f>
        <v>Novato</v>
      </c>
      <c r="AE76" s="13" t="s">
        <v>441</v>
      </c>
    </row>
    <row r="77" spans="1:31" x14ac:dyDescent="0.25">
      <c r="A77" t="s">
        <v>198</v>
      </c>
      <c r="B77" t="s">
        <v>199</v>
      </c>
      <c r="C77" t="s">
        <v>200</v>
      </c>
      <c r="D77" t="s">
        <v>201</v>
      </c>
      <c r="E77" t="s">
        <v>215</v>
      </c>
      <c r="F77" t="s">
        <v>216</v>
      </c>
      <c r="G77" t="s">
        <v>217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SI</v>
      </c>
      <c r="L77" t="s">
        <v>251</v>
      </c>
      <c r="M77" t="s">
        <v>418</v>
      </c>
      <c r="N77" t="s">
        <v>407</v>
      </c>
      <c r="O77" t="s">
        <v>407</v>
      </c>
      <c r="P77" t="str">
        <f t="shared" si="10"/>
        <v>CARLOS SERGIO HUAMANI BUIZASDLC Y DevSecOpsEVALUACION</v>
      </c>
      <c r="Q77" t="str">
        <f>BASE[[#This Row],[NombresCalificado]]&amp;BASE[[#This Row],[TipoEvaluacion]]</f>
        <v>CARLOS SERGIO HUAMANI BUIZAEVALUACION</v>
      </c>
      <c r="R77">
        <v>1</v>
      </c>
      <c r="S77" t="s">
        <v>6</v>
      </c>
      <c r="T77" t="s">
        <v>439</v>
      </c>
      <c r="U77" s="13">
        <v>1</v>
      </c>
      <c r="V77" s="13" t="str" cm="1">
        <f t="array" ref="V77">_xlfn.IFS(U77=0,"Prenovato",U77=1,"Novato",U77=2,"Principiante avanzado",U77=3,"Competente",U77=4,"Proficiente",U77=5,"Master")</f>
        <v>Novato</v>
      </c>
      <c r="W77" s="13">
        <v>3</v>
      </c>
      <c r="X77" s="13" t="str" cm="1">
        <f t="array" ref="X77">_xlfn.IFS(W77=0,"No evidenciado",W77=1,"Novato",W77=2,"Principiante avanzado",W77=3,"Competente",W77=4,"Proficiente",W77=5,"Master")</f>
        <v>Competente</v>
      </c>
      <c r="Y77" s="13">
        <v>3</v>
      </c>
      <c r="Z77" s="13" t="str" cm="1">
        <f t="array" ref="Z77">_xlfn.IFS(Y77=0,"No evidenciado",Y77=1,"Novato",Y77=2,"Principiante avanzado",Y77=3,"Competente",Y77=4,"Proficiente",Y77=5,"Master")</f>
        <v>Competente</v>
      </c>
      <c r="AA77" s="13">
        <v>4</v>
      </c>
      <c r="AB77" s="13" t="str" cm="1">
        <f t="array" ref="AB77">_xlfn.IFS(AA77=0,"No evidenciado",AA77=1,"Novato",AA77=2,"Principiante avanzado",AA77=3,"Competente",AA77=4,"Proficiente",AA77=5,"Master")</f>
        <v>Proficiente</v>
      </c>
      <c r="AC77" s="13">
        <v>1</v>
      </c>
      <c r="AD77" s="13" t="str" cm="1">
        <f t="array" ref="AD77">_xlfn.IFS(AC77=0,"Prenovato",AC77=1,"Novato",AC77=2,"Principiante avanzado",AC77=3,"Competente",AC77=4,"Proficiente",AC77=5,"Master")</f>
        <v>Novato</v>
      </c>
      <c r="AE77" s="13" t="s">
        <v>441</v>
      </c>
    </row>
    <row r="78" spans="1:31" x14ac:dyDescent="0.25">
      <c r="A78" t="s">
        <v>198</v>
      </c>
      <c r="B78" t="s">
        <v>199</v>
      </c>
      <c r="C78" t="s">
        <v>208</v>
      </c>
      <c r="D78" t="s">
        <v>201</v>
      </c>
      <c r="E78" t="s">
        <v>215</v>
      </c>
      <c r="F78" t="s">
        <v>216</v>
      </c>
      <c r="G78" t="s">
        <v>217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SI</v>
      </c>
      <c r="L78" t="s">
        <v>250</v>
      </c>
      <c r="M78" t="s">
        <v>432</v>
      </c>
      <c r="N78" t="s">
        <v>425</v>
      </c>
      <c r="O78" t="s">
        <v>425</v>
      </c>
      <c r="P78" t="str">
        <f t="shared" si="10"/>
        <v>CARLOS SERGIO HUAMANI BUIZAFrameworks de CiberseguridadEVALUACION ANTERIOR</v>
      </c>
      <c r="Q78" t="str">
        <f>BASE[[#This Row],[NombresCalificado]]&amp;BASE[[#This Row],[TipoEvaluacion]]</f>
        <v>CARLOS SERGIO HUAMANI BUIZAEVALUACION ANTERIOR</v>
      </c>
      <c r="R78">
        <v>1</v>
      </c>
      <c r="S78" t="s">
        <v>6</v>
      </c>
      <c r="T78" t="s">
        <v>439</v>
      </c>
      <c r="U78" s="13">
        <v>1</v>
      </c>
      <c r="V78" s="13" t="str" cm="1">
        <f t="array" ref="V78">_xlfn.IFS(U78=0,"Prenovato",U78=1,"Novato",U78=2,"Principiante avanzado",U78=3,"Competente",U78=4,"Proficiente",U78=5,"Master")</f>
        <v>Novato</v>
      </c>
      <c r="W78" s="13">
        <v>3</v>
      </c>
      <c r="X78" s="13" t="str" cm="1">
        <f t="array" ref="X78">_xlfn.IFS(W78=0,"No evidenciado",W78=1,"Novato",W78=2,"Principiante avanzado",W78=3,"Competente",W78=4,"Proficiente",W78=5,"Master")</f>
        <v>Competente</v>
      </c>
      <c r="Y78" s="13">
        <v>2</v>
      </c>
      <c r="Z78" s="13" t="str" cm="1">
        <f t="array" ref="Z78">_xlfn.IFS(Y78=0,"No evidenciado",Y78=1,"Novato",Y78=2,"Principiante avanzado",Y78=3,"Competente",Y78=4,"Proficiente",Y78=5,"Master")</f>
        <v>Principiante avanzado</v>
      </c>
      <c r="AA78" s="13">
        <v>3</v>
      </c>
      <c r="AB78" s="13" t="str" cm="1">
        <f t="array" ref="AB78">_xlfn.IFS(AA78=0,"No evidenciado",AA78=1,"Novato",AA78=2,"Principiante avanzado",AA78=3,"Competente",AA78=4,"Proficiente",AA78=5,"Master")</f>
        <v>Competente</v>
      </c>
      <c r="AC78" s="13">
        <v>1</v>
      </c>
      <c r="AD78" s="13" t="str" cm="1">
        <f t="array" ref="AD78">_xlfn.IFS(AC78=0,"Prenovato",AC78=1,"Novato",AC78=2,"Principiante avanzado",AC78=3,"Competente",AC78=4,"Proficiente",AC78=5,"Master")</f>
        <v>Novato</v>
      </c>
      <c r="AE78" s="13" t="s">
        <v>442</v>
      </c>
    </row>
    <row r="79" spans="1:31" x14ac:dyDescent="0.25">
      <c r="A79" t="s">
        <v>198</v>
      </c>
      <c r="B79" t="s">
        <v>199</v>
      </c>
      <c r="C79" t="s">
        <v>208</v>
      </c>
      <c r="D79" t="s">
        <v>201</v>
      </c>
      <c r="E79" t="s">
        <v>215</v>
      </c>
      <c r="F79" t="s">
        <v>216</v>
      </c>
      <c r="G79" t="s">
        <v>217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SI</v>
      </c>
      <c r="L79" t="s">
        <v>250</v>
      </c>
      <c r="M79" t="s">
        <v>433</v>
      </c>
      <c r="N79" t="s">
        <v>425</v>
      </c>
      <c r="O79" t="s">
        <v>425</v>
      </c>
      <c r="P79" t="str">
        <f t="shared" si="10"/>
        <v>CARLOS SERGIO HUAMANI BUIZAGestión de IdentidadesEVALUACION ANTERIOR</v>
      </c>
      <c r="Q79" t="str">
        <f>BASE[[#This Row],[NombresCalificado]]&amp;BASE[[#This Row],[TipoEvaluacion]]</f>
        <v>CARLOS SERGIO HUAMANI BUIZAEVALUACION ANTERIOR</v>
      </c>
      <c r="R79">
        <v>2</v>
      </c>
      <c r="S79" t="s">
        <v>4</v>
      </c>
      <c r="T79" t="s">
        <v>439</v>
      </c>
      <c r="U79" s="13">
        <v>1</v>
      </c>
      <c r="V79" s="13" t="str" cm="1">
        <f t="array" ref="V79">_xlfn.IFS(U79=0,"Prenovato",U79=1,"Novato",U79=2,"Principiante avanzado",U79=3,"Competente",U79=4,"Proficiente",U79=5,"Master")</f>
        <v>Novato</v>
      </c>
      <c r="W79" s="13">
        <v>3</v>
      </c>
      <c r="X79" s="13" t="str" cm="1">
        <f t="array" ref="X79">_xlfn.IFS(W79=0,"No evidenciado",W79=1,"Novato",W79=2,"Principiante avanzado",W79=3,"Competente",W79=4,"Proficiente",W79=5,"Master")</f>
        <v>Competente</v>
      </c>
      <c r="Y79" s="13">
        <v>2</v>
      </c>
      <c r="Z79" s="13" t="str" cm="1">
        <f t="array" ref="Z79">_xlfn.IFS(Y79=0,"No evidenciado",Y79=1,"Novato",Y79=2,"Principiante avanzado",Y79=3,"Competente",Y79=4,"Proficiente",Y79=5,"Master")</f>
        <v>Principiante avanzado</v>
      </c>
      <c r="AA79" s="13">
        <v>3</v>
      </c>
      <c r="AB79" s="13" t="str" cm="1">
        <f t="array" ref="AB79">_xlfn.IFS(AA79=0,"No evidenciado",AA79=1,"Novato",AA79=2,"Principiante avanzado",AA79=3,"Competente",AA79=4,"Proficiente",AA79=5,"Master")</f>
        <v>Competente</v>
      </c>
      <c r="AC79" s="13">
        <v>1</v>
      </c>
      <c r="AD79" s="13" t="str" cm="1">
        <f t="array" ref="AD79">_xlfn.IFS(AC79=0,"Prenovato",AC79=1,"Novato",AC79=2,"Principiante avanzado",AC79=3,"Competente",AC79=4,"Proficiente",AC79=5,"Master")</f>
        <v>Novato</v>
      </c>
      <c r="AE79" s="13" t="s">
        <v>442</v>
      </c>
    </row>
    <row r="80" spans="1:31" x14ac:dyDescent="0.25">
      <c r="A80" t="s">
        <v>198</v>
      </c>
      <c r="B80" t="s">
        <v>199</v>
      </c>
      <c r="C80" t="s">
        <v>208</v>
      </c>
      <c r="D80" t="s">
        <v>201</v>
      </c>
      <c r="E80" t="s">
        <v>215</v>
      </c>
      <c r="F80" t="s">
        <v>216</v>
      </c>
      <c r="G80" t="s">
        <v>217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SI</v>
      </c>
      <c r="L80" t="s">
        <v>250</v>
      </c>
      <c r="M80" t="s">
        <v>434</v>
      </c>
      <c r="N80" t="s">
        <v>425</v>
      </c>
      <c r="O80" t="s">
        <v>425</v>
      </c>
      <c r="P80" t="str">
        <f t="shared" si="10"/>
        <v>CARLOS SERGIO HUAMANI BUIZAGestión de VulnerabilidadesEVALUACION ANTERIOR</v>
      </c>
      <c r="Q80" t="str">
        <f>BASE[[#This Row],[NombresCalificado]]&amp;BASE[[#This Row],[TipoEvaluacion]]</f>
        <v>CARLOS SERGIO HUAMANI BUIZAEVALUACION ANTERIOR</v>
      </c>
      <c r="R80">
        <v>2</v>
      </c>
      <c r="S80" t="s">
        <v>4</v>
      </c>
      <c r="T80" t="s">
        <v>439</v>
      </c>
      <c r="U80" s="13">
        <v>1</v>
      </c>
      <c r="V80" s="13" t="str" cm="1">
        <f t="array" ref="V80">_xlfn.IFS(U80=0,"Prenovato",U80=1,"Novato",U80=2,"Principiante avanzado",U80=3,"Competente",U80=4,"Proficiente",U80=5,"Master")</f>
        <v>Novato</v>
      </c>
      <c r="W80" s="13">
        <v>3</v>
      </c>
      <c r="X80" s="13" t="str" cm="1">
        <f t="array" ref="X80">_xlfn.IFS(W80=0,"No evidenciado",W80=1,"Novato",W80=2,"Principiante avanzado",W80=3,"Competente",W80=4,"Proficiente",W80=5,"Master")</f>
        <v>Competente</v>
      </c>
      <c r="Y80" s="13">
        <v>2</v>
      </c>
      <c r="Z80" s="13" t="str" cm="1">
        <f t="array" ref="Z80">_xlfn.IFS(Y80=0,"No evidenciado",Y80=1,"Novato",Y80=2,"Principiante avanzado",Y80=3,"Competente",Y80=4,"Proficiente",Y80=5,"Master")</f>
        <v>Principiante avanzado</v>
      </c>
      <c r="AA80" s="13">
        <v>3</v>
      </c>
      <c r="AB80" s="13" t="str" cm="1">
        <f t="array" ref="AB80">_xlfn.IFS(AA80=0,"No evidenciado",AA80=1,"Novato",AA80=2,"Principiante avanzado",AA80=3,"Competente",AA80=4,"Proficiente",AA80=5,"Master")</f>
        <v>Competente</v>
      </c>
      <c r="AC80" s="13">
        <v>1</v>
      </c>
      <c r="AD80" s="13" t="str" cm="1">
        <f t="array" ref="AD80">_xlfn.IFS(AC80=0,"Prenovato",AC80=1,"Novato",AC80=2,"Principiante avanzado",AC80=3,"Competente",AC80=4,"Proficiente",AC80=5,"Master")</f>
        <v>Novato</v>
      </c>
      <c r="AE80" s="13" t="s">
        <v>442</v>
      </c>
    </row>
    <row r="81" spans="1:31" x14ac:dyDescent="0.25">
      <c r="A81" t="s">
        <v>198</v>
      </c>
      <c r="B81" t="s">
        <v>199</v>
      </c>
      <c r="C81" t="s">
        <v>208</v>
      </c>
      <c r="D81" t="s">
        <v>201</v>
      </c>
      <c r="E81" t="s">
        <v>215</v>
      </c>
      <c r="F81" t="s">
        <v>216</v>
      </c>
      <c r="G81" t="s">
        <v>217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SI</v>
      </c>
      <c r="L81" t="s">
        <v>250</v>
      </c>
      <c r="M81" t="s">
        <v>435</v>
      </c>
      <c r="N81" t="s">
        <v>425</v>
      </c>
      <c r="O81" t="s">
        <v>425</v>
      </c>
      <c r="P81" t="str">
        <f t="shared" si="10"/>
        <v>CARLOS SERGIO HUAMANI BUIZAIdentificación temprana de riesgosEVALUACION ANTERIOR</v>
      </c>
      <c r="Q81" t="str">
        <f>BASE[[#This Row],[NombresCalificado]]&amp;BASE[[#This Row],[TipoEvaluacion]]</f>
        <v>CARLOS SERGIO HUAMANI BUIZAEVALUACION ANTERIOR</v>
      </c>
      <c r="R81">
        <v>2</v>
      </c>
      <c r="S81" t="s">
        <v>4</v>
      </c>
      <c r="T81" t="s">
        <v>439</v>
      </c>
      <c r="U81" s="13">
        <v>1</v>
      </c>
      <c r="V81" s="13" t="str" cm="1">
        <f t="array" ref="V81">_xlfn.IFS(U81=0,"Prenovato",U81=1,"Novato",U81=2,"Principiante avanzado",U81=3,"Competente",U81=4,"Proficiente",U81=5,"Master")</f>
        <v>Novato</v>
      </c>
      <c r="W81" s="13">
        <v>3</v>
      </c>
      <c r="X81" s="13" t="str" cm="1">
        <f t="array" ref="X81">_xlfn.IFS(W81=0,"No evidenciado",W81=1,"Novato",W81=2,"Principiante avanzado",W81=3,"Competente",W81=4,"Proficiente",W81=5,"Master")</f>
        <v>Competente</v>
      </c>
      <c r="Y81" s="13">
        <v>2</v>
      </c>
      <c r="Z81" s="13" t="str" cm="1">
        <f t="array" ref="Z81">_xlfn.IFS(Y81=0,"No evidenciado",Y81=1,"Novato",Y81=2,"Principiante avanzado",Y81=3,"Competente",Y81=4,"Proficiente",Y81=5,"Master")</f>
        <v>Principiante avanzado</v>
      </c>
      <c r="AA81" s="13">
        <v>3</v>
      </c>
      <c r="AB81" s="13" t="str" cm="1">
        <f t="array" ref="AB81">_xlfn.IFS(AA81=0,"No evidenciado",AA81=1,"Novato",AA81=2,"Principiante avanzado",AA81=3,"Competente",AA81=4,"Proficiente",AA81=5,"Master")</f>
        <v>Competente</v>
      </c>
      <c r="AC81" s="13">
        <v>1</v>
      </c>
      <c r="AD81" s="13" t="str" cm="1">
        <f t="array" ref="AD81">_xlfn.IFS(AC81=0,"Prenovato",AC81=1,"Novato",AC81=2,"Principiante avanzado",AC81=3,"Competente",AC81=4,"Proficiente",AC81=5,"Master")</f>
        <v>Novato</v>
      </c>
      <c r="AE81" s="13" t="s">
        <v>442</v>
      </c>
    </row>
    <row r="82" spans="1:31" x14ac:dyDescent="0.25">
      <c r="A82" t="s">
        <v>198</v>
      </c>
      <c r="B82" t="s">
        <v>199</v>
      </c>
      <c r="C82" t="s">
        <v>208</v>
      </c>
      <c r="D82" t="s">
        <v>201</v>
      </c>
      <c r="E82" t="s">
        <v>215</v>
      </c>
      <c r="F82" t="s">
        <v>216</v>
      </c>
      <c r="G82" t="s">
        <v>217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SI</v>
      </c>
      <c r="L82" t="s">
        <v>250</v>
      </c>
      <c r="M82" t="s">
        <v>436</v>
      </c>
      <c r="N82" t="s">
        <v>425</v>
      </c>
      <c r="O82" t="s">
        <v>425</v>
      </c>
      <c r="P82" t="str">
        <f t="shared" si="10"/>
        <v>CARLOS SERGIO HUAMANI BUIZAInteligencia de AmenazasEVALUACION ANTERIOR</v>
      </c>
      <c r="Q82" t="str">
        <f>BASE[[#This Row],[NombresCalificado]]&amp;BASE[[#This Row],[TipoEvaluacion]]</f>
        <v>CARLOS SERGIO HUAMANI BUIZAEVALUACION ANTERIOR</v>
      </c>
      <c r="R82">
        <v>1</v>
      </c>
      <c r="S82" t="s">
        <v>6</v>
      </c>
      <c r="T82" t="s">
        <v>439</v>
      </c>
      <c r="U82" s="13">
        <v>1</v>
      </c>
      <c r="V82" s="13" t="str" cm="1">
        <f t="array" ref="V82">_xlfn.IFS(U82=0,"Prenovato",U82=1,"Novato",U82=2,"Principiante avanzado",U82=3,"Competente",U82=4,"Proficiente",U82=5,"Master")</f>
        <v>Novato</v>
      </c>
      <c r="W82" s="13">
        <v>3</v>
      </c>
      <c r="X82" s="13" t="str" cm="1">
        <f t="array" ref="X82">_xlfn.IFS(W82=0,"No evidenciado",W82=1,"Novato",W82=2,"Principiante avanzado",W82=3,"Competente",W82=4,"Proficiente",W82=5,"Master")</f>
        <v>Competente</v>
      </c>
      <c r="Y82" s="13">
        <v>2</v>
      </c>
      <c r="Z82" s="13" t="str" cm="1">
        <f t="array" ref="Z82">_xlfn.IFS(Y82=0,"No evidenciado",Y82=1,"Novato",Y82=2,"Principiante avanzado",Y82=3,"Competente",Y82=4,"Proficiente",Y82=5,"Master")</f>
        <v>Principiante avanzado</v>
      </c>
      <c r="AA82" s="13">
        <v>3</v>
      </c>
      <c r="AB82" s="13" t="str" cm="1">
        <f t="array" ref="AB82">_xlfn.IFS(AA82=0,"No evidenciado",AA82=1,"Novato",AA82=2,"Principiante avanzado",AA82=3,"Competente",AA82=4,"Proficiente",AA82=5,"Master")</f>
        <v>Competente</v>
      </c>
      <c r="AC82" s="13">
        <v>1</v>
      </c>
      <c r="AD82" s="13" t="str" cm="1">
        <f t="array" ref="AD82">_xlfn.IFS(AC82=0,"Prenovato",AC82=1,"Novato",AC82=2,"Principiante avanzado",AC82=3,"Competente",AC82=4,"Proficiente",AC82=5,"Master")</f>
        <v>Novato</v>
      </c>
      <c r="AE82" s="13" t="s">
        <v>442</v>
      </c>
    </row>
    <row r="83" spans="1:31" x14ac:dyDescent="0.25">
      <c r="A83" t="s">
        <v>198</v>
      </c>
      <c r="B83" t="s">
        <v>199</v>
      </c>
      <c r="C83" t="s">
        <v>208</v>
      </c>
      <c r="D83" t="s">
        <v>201</v>
      </c>
      <c r="E83" t="s">
        <v>215</v>
      </c>
      <c r="F83" t="s">
        <v>216</v>
      </c>
      <c r="G83" t="s">
        <v>217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SI</v>
      </c>
      <c r="L83" t="s">
        <v>250</v>
      </c>
      <c r="M83" t="s">
        <v>437</v>
      </c>
      <c r="N83" t="s">
        <v>425</v>
      </c>
      <c r="O83" t="s">
        <v>425</v>
      </c>
      <c r="P83" t="str">
        <f t="shared" si="10"/>
        <v>CARLOS SERGIO HUAMANI BUIZAInvestigación Forense DigitalEVALUACION ANTERIOR</v>
      </c>
      <c r="Q83" t="str">
        <f>BASE[[#This Row],[NombresCalificado]]&amp;BASE[[#This Row],[TipoEvaluacion]]</f>
        <v>CARLOS SERGIO HUAMANI BUIZAEVALUACION ANTERIOR</v>
      </c>
      <c r="R83">
        <v>0</v>
      </c>
      <c r="S83" t="s">
        <v>182</v>
      </c>
      <c r="T83" t="s">
        <v>439</v>
      </c>
      <c r="U83" s="13">
        <v>1</v>
      </c>
      <c r="V83" s="13" t="str" cm="1">
        <f t="array" ref="V83">_xlfn.IFS(U83=0,"Prenovato",U83=1,"Novato",U83=2,"Principiante avanzado",U83=3,"Competente",U83=4,"Proficiente",U83=5,"Master")</f>
        <v>Novato</v>
      </c>
      <c r="W83" s="13">
        <v>3</v>
      </c>
      <c r="X83" s="13" t="str" cm="1">
        <f t="array" ref="X83">_xlfn.IFS(W83=0,"No evidenciado",W83=1,"Novato",W83=2,"Principiante avanzado",W83=3,"Competente",W83=4,"Proficiente",W83=5,"Master")</f>
        <v>Competente</v>
      </c>
      <c r="Y83" s="13">
        <v>2</v>
      </c>
      <c r="Z83" s="13" t="str" cm="1">
        <f t="array" ref="Z83">_xlfn.IFS(Y83=0,"No evidenciado",Y83=1,"Novato",Y83=2,"Principiante avanzado",Y83=3,"Competente",Y83=4,"Proficiente",Y83=5,"Master")</f>
        <v>Principiante avanzado</v>
      </c>
      <c r="AA83" s="13">
        <v>3</v>
      </c>
      <c r="AB83" s="13" t="str" cm="1">
        <f t="array" ref="AB83">_xlfn.IFS(AA83=0,"No evidenciado",AA83=1,"Novato",AA83=2,"Principiante avanzado",AA83=3,"Competente",AA83=4,"Proficiente",AA83=5,"Master")</f>
        <v>Competente</v>
      </c>
      <c r="AC83" s="13">
        <v>1</v>
      </c>
      <c r="AD83" s="13" t="str" cm="1">
        <f t="array" ref="AD83">_xlfn.IFS(AC83=0,"Prenovato",AC83=1,"Novato",AC83=2,"Principiante avanzado",AC83=3,"Competente",AC83=4,"Proficiente",AC83=5,"Master")</f>
        <v>Novato</v>
      </c>
      <c r="AE83" s="13" t="s">
        <v>442</v>
      </c>
    </row>
    <row r="84" spans="1:31" x14ac:dyDescent="0.25">
      <c r="A84" t="s">
        <v>198</v>
      </c>
      <c r="B84" t="s">
        <v>199</v>
      </c>
      <c r="C84" t="s">
        <v>200</v>
      </c>
      <c r="D84" t="s">
        <v>201</v>
      </c>
      <c r="E84" t="s">
        <v>215</v>
      </c>
      <c r="F84" t="s">
        <v>216</v>
      </c>
      <c r="G84" t="s">
        <v>217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SI</v>
      </c>
      <c r="L84" t="s">
        <v>251</v>
      </c>
      <c r="M84" t="s">
        <v>416</v>
      </c>
      <c r="N84" t="s">
        <v>411</v>
      </c>
      <c r="O84" t="s">
        <v>411</v>
      </c>
      <c r="P84" t="str">
        <f t="shared" si="10"/>
        <v>CARLOS SERGIO HUAMANI BUIZAIncident ManagementEVALUACION</v>
      </c>
      <c r="Q84" t="str">
        <f>BASE[[#This Row],[NombresCalificado]]&amp;BASE[[#This Row],[TipoEvaluacion]]</f>
        <v>CARLOS SERGIO HUAMANI BUIZAEVALUACION</v>
      </c>
      <c r="R84">
        <v>1</v>
      </c>
      <c r="S84" t="s">
        <v>6</v>
      </c>
      <c r="T84" t="s">
        <v>439</v>
      </c>
      <c r="U84" s="13">
        <v>1</v>
      </c>
      <c r="V84" s="13" t="str" cm="1">
        <f t="array" ref="V84">_xlfn.IFS(U84=0,"Prenovato",U84=1,"Novato",U84=2,"Principiante avanzado",U84=3,"Competente",U84=4,"Proficiente",U84=5,"Master")</f>
        <v>Novato</v>
      </c>
      <c r="W84" s="13">
        <v>3</v>
      </c>
      <c r="X84" s="13" t="str" cm="1">
        <f t="array" ref="X84">_xlfn.IFS(W84=0,"No evidenciado",W84=1,"Novato",W84=2,"Principiante avanzado",W84=3,"Competente",W84=4,"Proficiente",W84=5,"Master")</f>
        <v>Competente</v>
      </c>
      <c r="Y84" s="13">
        <v>3</v>
      </c>
      <c r="Z84" s="13" t="str" cm="1">
        <f t="array" ref="Z84">_xlfn.IFS(Y84=0,"No evidenciado",Y84=1,"Novato",Y84=2,"Principiante avanzado",Y84=3,"Competente",Y84=4,"Proficiente",Y84=5,"Master")</f>
        <v>Competente</v>
      </c>
      <c r="AA84" s="13">
        <v>4</v>
      </c>
      <c r="AB84" s="13" t="str" cm="1">
        <f t="array" ref="AB84">_xlfn.IFS(AA84=0,"No evidenciado",AA84=1,"Novato",AA84=2,"Principiante avanzado",AA84=3,"Competente",AA84=4,"Proficiente",AA84=5,"Master")</f>
        <v>Proficiente</v>
      </c>
      <c r="AC84" s="13">
        <v>1</v>
      </c>
      <c r="AD84" s="13" t="str" cm="1">
        <f t="array" ref="AD84">_xlfn.IFS(AC84=0,"Prenovato",AC84=1,"Novato",AC84=2,"Principiante avanzado",AC84=3,"Competente",AC84=4,"Proficiente",AC84=5,"Master")</f>
        <v>Novato</v>
      </c>
      <c r="AE84" s="13" t="s">
        <v>441</v>
      </c>
    </row>
    <row r="85" spans="1:31" x14ac:dyDescent="0.25">
      <c r="A85" t="s">
        <v>198</v>
      </c>
      <c r="B85" t="s">
        <v>199</v>
      </c>
      <c r="C85" t="s">
        <v>200</v>
      </c>
      <c r="D85" t="s">
        <v>201</v>
      </c>
      <c r="E85" t="s">
        <v>215</v>
      </c>
      <c r="F85" t="s">
        <v>216</v>
      </c>
      <c r="G85" t="s">
        <v>217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SI</v>
      </c>
      <c r="L85" t="s">
        <v>251</v>
      </c>
      <c r="M85" t="s">
        <v>417</v>
      </c>
      <c r="N85" t="s">
        <v>407</v>
      </c>
      <c r="O85" t="s">
        <v>407</v>
      </c>
      <c r="P85" t="str">
        <f t="shared" si="10"/>
        <v>CARLOS SERGIO HUAMANI BUIZADefensive SecurityEVALUACION</v>
      </c>
      <c r="Q85" t="str">
        <f>BASE[[#This Row],[NombresCalificado]]&amp;BASE[[#This Row],[TipoEvaluacion]]</f>
        <v>CARLOS SERGIO HUAMANI BUIZAEVALUACION</v>
      </c>
      <c r="R85">
        <v>1</v>
      </c>
      <c r="S85" t="s">
        <v>6</v>
      </c>
      <c r="T85" t="s">
        <v>439</v>
      </c>
      <c r="U85" s="13">
        <v>1</v>
      </c>
      <c r="V85" s="13" t="str" cm="1">
        <f t="array" ref="V85">_xlfn.IFS(U85=0,"Prenovato",U85=1,"Novato",U85=2,"Principiante avanzado",U85=3,"Competente",U85=4,"Proficiente",U85=5,"Master")</f>
        <v>Novato</v>
      </c>
      <c r="W85" s="13">
        <v>3</v>
      </c>
      <c r="X85" s="13" t="str" cm="1">
        <f t="array" ref="X85">_xlfn.IFS(W85=0,"No evidenciado",W85=1,"Novato",W85=2,"Principiante avanzado",W85=3,"Competente",W85=4,"Proficiente",W85=5,"Master")</f>
        <v>Competente</v>
      </c>
      <c r="Y85" s="13">
        <v>3</v>
      </c>
      <c r="Z85" s="13" t="str" cm="1">
        <f t="array" ref="Z85">_xlfn.IFS(Y85=0,"No evidenciado",Y85=1,"Novato",Y85=2,"Principiante avanzado",Y85=3,"Competente",Y85=4,"Proficiente",Y85=5,"Master")</f>
        <v>Competente</v>
      </c>
      <c r="AA85" s="13">
        <v>4</v>
      </c>
      <c r="AB85" s="13" t="str" cm="1">
        <f t="array" ref="AB85">_xlfn.IFS(AA85=0,"No evidenciado",AA85=1,"Novato",AA85=2,"Principiante avanzado",AA85=3,"Competente",AA85=4,"Proficiente",AA85=5,"Master")</f>
        <v>Proficiente</v>
      </c>
      <c r="AC85" s="13">
        <v>1</v>
      </c>
      <c r="AD85" s="13" t="str" cm="1">
        <f t="array" ref="AD85">_xlfn.IFS(AC85=0,"Prenovato",AC85=1,"Novato",AC85=2,"Principiante avanzado",AC85=3,"Competente",AC85=4,"Proficiente",AC85=5,"Master")</f>
        <v>Novato</v>
      </c>
      <c r="AE85" s="13" t="s">
        <v>441</v>
      </c>
    </row>
    <row r="86" spans="1:31" x14ac:dyDescent="0.25">
      <c r="A86" t="s">
        <v>198</v>
      </c>
      <c r="B86" t="s">
        <v>199</v>
      </c>
      <c r="C86" t="s">
        <v>200</v>
      </c>
      <c r="D86" t="s">
        <v>201</v>
      </c>
      <c r="E86" t="s">
        <v>205</v>
      </c>
      <c r="F86" t="s">
        <v>206</v>
      </c>
      <c r="G86" t="s">
        <v>207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NO</v>
      </c>
      <c r="L86" t="s">
        <v>251</v>
      </c>
      <c r="M86" t="s">
        <v>406</v>
      </c>
      <c r="N86" t="s">
        <v>407</v>
      </c>
      <c r="O86" t="s">
        <v>407</v>
      </c>
      <c r="P86" t="str">
        <f t="shared" si="10"/>
        <v>NAUM DE LA CRUZ AMARNetwork SecurityEVALUACION</v>
      </c>
      <c r="Q86" t="str">
        <f>BASE[[#This Row],[NombresCalificado]]&amp;BASE[[#This Row],[TipoEvaluacion]]</f>
        <v>NAUM DE LA CRUZ AMAREVALUACION</v>
      </c>
      <c r="R86">
        <v>3</v>
      </c>
      <c r="S86" t="s">
        <v>5</v>
      </c>
      <c r="T86" t="s">
        <v>439</v>
      </c>
      <c r="U86" s="13">
        <v>1</v>
      </c>
      <c r="V86" s="13" t="str" cm="1">
        <f t="array" ref="V86">_xlfn.IFS(U86=0,"Prenovato",U86=1,"Novato",U86=2,"Principiante avanzado",U86=3,"Competente",U86=4,"Proficiente",U86=5,"Master")</f>
        <v>Novato</v>
      </c>
      <c r="W86" s="13">
        <v>4</v>
      </c>
      <c r="X86" s="13" t="str" cm="1">
        <f t="array" ref="X86">_xlfn.IFS(W86=0,"No evidenciado",W86=1,"Novato",W86=2,"Principiante avanzado",W86=3,"Competente",W86=4,"Proficiente",W86=5,"Master")</f>
        <v>Proficiente</v>
      </c>
      <c r="Y86" s="13">
        <v>3</v>
      </c>
      <c r="Z86" s="13" t="str" cm="1">
        <f t="array" ref="Z86">_xlfn.IFS(Y86=0,"No evidenciado",Y86=1,"Novato",Y86=2,"Principiante avanzado",Y86=3,"Competente",Y86=4,"Proficiente",Y86=5,"Master")</f>
        <v>Competente</v>
      </c>
      <c r="AA86" s="13">
        <v>4</v>
      </c>
      <c r="AB86" s="13" t="str" cm="1">
        <f t="array" ref="AB86">_xlfn.IFS(AA86=0,"No evidenciado",AA86=1,"Novato",AA86=2,"Principiante avanzado",AA86=3,"Competente",AA86=4,"Proficiente",AA86=5,"Master")</f>
        <v>Proficiente</v>
      </c>
      <c r="AC86" s="13">
        <v>1</v>
      </c>
      <c r="AD86" s="13" t="str" cm="1">
        <f t="array" ref="AD86">_xlfn.IFS(AC86=0,"Prenovato",AC86=1,"Novato",AC86=2,"Principiante avanzado",AC86=3,"Competente",AC86=4,"Proficiente",AC86=5,"Master")</f>
        <v>Novato</v>
      </c>
      <c r="AE86" s="13" t="s">
        <v>441</v>
      </c>
    </row>
    <row r="87" spans="1:31" x14ac:dyDescent="0.25">
      <c r="A87" t="s">
        <v>198</v>
      </c>
      <c r="B87" t="s">
        <v>199</v>
      </c>
      <c r="C87" t="s">
        <v>200</v>
      </c>
      <c r="D87" t="s">
        <v>201</v>
      </c>
      <c r="E87" t="s">
        <v>215</v>
      </c>
      <c r="F87" t="s">
        <v>216</v>
      </c>
      <c r="G87" t="s">
        <v>217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SI</v>
      </c>
      <c r="L87" t="s">
        <v>251</v>
      </c>
      <c r="M87" t="s">
        <v>406</v>
      </c>
      <c r="N87" t="s">
        <v>407</v>
      </c>
      <c r="O87" t="s">
        <v>407</v>
      </c>
      <c r="P87" t="str">
        <f t="shared" si="10"/>
        <v>CARLOS SERGIO HUAMANI BUIZANetwork SecurityEVALUACION</v>
      </c>
      <c r="Q87" t="str">
        <f>BASE[[#This Row],[NombresCalificado]]&amp;BASE[[#This Row],[TipoEvaluacion]]</f>
        <v>CARLOS SERGIO HUAMANI BUIZAEVALUACION</v>
      </c>
      <c r="R87">
        <v>2</v>
      </c>
      <c r="S87" t="s">
        <v>4</v>
      </c>
      <c r="T87" t="s">
        <v>439</v>
      </c>
      <c r="U87" s="13">
        <v>1</v>
      </c>
      <c r="V87" s="13" t="str" cm="1">
        <f t="array" ref="V87">_xlfn.IFS(U87=0,"Prenovato",U87=1,"Novato",U87=2,"Principiante avanzado",U87=3,"Competente",U87=4,"Proficiente",U87=5,"Master")</f>
        <v>Novato</v>
      </c>
      <c r="W87" s="13">
        <v>3</v>
      </c>
      <c r="X87" s="13" t="str" cm="1">
        <f t="array" ref="X87">_xlfn.IFS(W87=0,"No evidenciado",W87=1,"Novato",W87=2,"Principiante avanzado",W87=3,"Competente",W87=4,"Proficiente",W87=5,"Master")</f>
        <v>Competente</v>
      </c>
      <c r="Y87" s="13">
        <v>3</v>
      </c>
      <c r="Z87" s="13" t="str" cm="1">
        <f t="array" ref="Z87">_xlfn.IFS(Y87=0,"No evidenciado",Y87=1,"Novato",Y87=2,"Principiante avanzado",Y87=3,"Competente",Y87=4,"Proficiente",Y87=5,"Master")</f>
        <v>Competente</v>
      </c>
      <c r="AA87" s="13">
        <v>4</v>
      </c>
      <c r="AB87" s="13" t="str" cm="1">
        <f t="array" ref="AB87">_xlfn.IFS(AA87=0,"No evidenciado",AA87=1,"Novato",AA87=2,"Principiante avanzado",AA87=3,"Competente",AA87=4,"Proficiente",AA87=5,"Master")</f>
        <v>Proficiente</v>
      </c>
      <c r="AC87" s="13">
        <v>1</v>
      </c>
      <c r="AD87" s="13" t="str" cm="1">
        <f t="array" ref="AD87">_xlfn.IFS(AC87=0,"Prenovato",AC87=1,"Novato",AC87=2,"Principiante avanzado",AC87=3,"Competente",AC87=4,"Proficiente",AC87=5,"Master")</f>
        <v>Novato</v>
      </c>
      <c r="AE87" s="13" t="s">
        <v>441</v>
      </c>
    </row>
    <row r="88" spans="1:31" x14ac:dyDescent="0.25">
      <c r="A88" t="s">
        <v>198</v>
      </c>
      <c r="B88" t="s">
        <v>199</v>
      </c>
      <c r="C88" t="s">
        <v>208</v>
      </c>
      <c r="D88" t="s">
        <v>201</v>
      </c>
      <c r="E88" t="s">
        <v>215</v>
      </c>
      <c r="F88" t="s">
        <v>216</v>
      </c>
      <c r="G88" t="s">
        <v>217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SI</v>
      </c>
      <c r="L88" t="s">
        <v>250</v>
      </c>
      <c r="M88" t="s">
        <v>426</v>
      </c>
      <c r="N88" t="s">
        <v>425</v>
      </c>
      <c r="O88" t="s">
        <v>425</v>
      </c>
      <c r="P88" t="str">
        <f t="shared" si="10"/>
        <v>CARLOS SERGIO HUAMANI BUIZAManejo de IncidentesEVALUACION ANTERIOR</v>
      </c>
      <c r="Q88" t="str">
        <f>BASE[[#This Row],[NombresCalificado]]&amp;BASE[[#This Row],[TipoEvaluacion]]</f>
        <v>CARLOS SERGIO HUAMANI BUIZAEVALUACION ANTERIOR</v>
      </c>
      <c r="R88">
        <v>1</v>
      </c>
      <c r="S88" t="s">
        <v>6</v>
      </c>
      <c r="T88" t="s">
        <v>439</v>
      </c>
      <c r="U88" s="13">
        <v>1</v>
      </c>
      <c r="V88" s="13" t="str" cm="1">
        <f t="array" ref="V88">_xlfn.IFS(U88=0,"Prenovato",U88=1,"Novato",U88=2,"Principiante avanzado",U88=3,"Competente",U88=4,"Proficiente",U88=5,"Master")</f>
        <v>Novato</v>
      </c>
      <c r="W88" s="13">
        <v>3</v>
      </c>
      <c r="X88" s="13" t="str" cm="1">
        <f t="array" ref="X88">_xlfn.IFS(W88=0,"No evidenciado",W88=1,"Novato",W88=2,"Principiante avanzado",W88=3,"Competente",W88=4,"Proficiente",W88=5,"Master")</f>
        <v>Competente</v>
      </c>
      <c r="Y88" s="13">
        <v>2</v>
      </c>
      <c r="Z88" s="13" t="str" cm="1">
        <f t="array" ref="Z88">_xlfn.IFS(Y88=0,"No evidenciado",Y88=1,"Novato",Y88=2,"Principiante avanzado",Y88=3,"Competente",Y88=4,"Proficiente",Y88=5,"Master")</f>
        <v>Principiante avanzado</v>
      </c>
      <c r="AA88" s="13">
        <v>3</v>
      </c>
      <c r="AB88" s="13" t="str" cm="1">
        <f t="array" ref="AB88">_xlfn.IFS(AA88=0,"No evidenciado",AA88=1,"Novato",AA88=2,"Principiante avanzado",AA88=3,"Competente",AA88=4,"Proficiente",AA88=5,"Master")</f>
        <v>Competente</v>
      </c>
      <c r="AC88" s="13">
        <v>1</v>
      </c>
      <c r="AD88" s="13" t="str" cm="1">
        <f t="array" ref="AD88">_xlfn.IFS(AC88=0,"Prenovato",AC88=1,"Novato",AC88=2,"Principiante avanzado",AC88=3,"Competente",AC88=4,"Proficiente",AC88=5,"Master")</f>
        <v>Novato</v>
      </c>
      <c r="AE88" s="13" t="s">
        <v>442</v>
      </c>
    </row>
    <row r="89" spans="1:31" x14ac:dyDescent="0.25">
      <c r="A89" t="s">
        <v>198</v>
      </c>
      <c r="B89" t="s">
        <v>199</v>
      </c>
      <c r="C89" t="s">
        <v>208</v>
      </c>
      <c r="D89" t="s">
        <v>201</v>
      </c>
      <c r="E89" t="s">
        <v>215</v>
      </c>
      <c r="F89" t="s">
        <v>216</v>
      </c>
      <c r="G89" t="s">
        <v>217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SI</v>
      </c>
      <c r="L89" t="s">
        <v>250</v>
      </c>
      <c r="M89" t="s">
        <v>427</v>
      </c>
      <c r="N89" t="s">
        <v>425</v>
      </c>
      <c r="O89" t="s">
        <v>425</v>
      </c>
      <c r="P89" t="str">
        <f t="shared" si="10"/>
        <v>CARLOS SERGIO HUAMANI BUIZAProtección de datosEVALUACION ANTERIOR</v>
      </c>
      <c r="Q89" t="str">
        <f>BASE[[#This Row],[NombresCalificado]]&amp;BASE[[#This Row],[TipoEvaluacion]]</f>
        <v>CARLOS SERGIO HUAMANI BUIZAEVALUACION ANTERIOR</v>
      </c>
      <c r="R89">
        <v>2</v>
      </c>
      <c r="S89" t="s">
        <v>4</v>
      </c>
      <c r="T89" t="s">
        <v>439</v>
      </c>
      <c r="U89" s="13">
        <v>1</v>
      </c>
      <c r="V89" s="13" t="str" cm="1">
        <f t="array" ref="V89">_xlfn.IFS(U89=0,"Prenovato",U89=1,"Novato",U89=2,"Principiante avanzado",U89=3,"Competente",U89=4,"Proficiente",U89=5,"Master")</f>
        <v>Novato</v>
      </c>
      <c r="W89" s="13">
        <v>3</v>
      </c>
      <c r="X89" s="13" t="str" cm="1">
        <f t="array" ref="X89">_xlfn.IFS(W89=0,"No evidenciado",W89=1,"Novato",W89=2,"Principiante avanzado",W89=3,"Competente",W89=4,"Proficiente",W89=5,"Master")</f>
        <v>Competente</v>
      </c>
      <c r="Y89" s="13">
        <v>2</v>
      </c>
      <c r="Z89" s="13" t="str" cm="1">
        <f t="array" ref="Z89">_xlfn.IFS(Y89=0,"No evidenciado",Y89=1,"Novato",Y89=2,"Principiante avanzado",Y89=3,"Competente",Y89=4,"Proficiente",Y89=5,"Master")</f>
        <v>Principiante avanzado</v>
      </c>
      <c r="AA89" s="13">
        <v>3</v>
      </c>
      <c r="AB89" s="13" t="str" cm="1">
        <f t="array" ref="AB89">_xlfn.IFS(AA89=0,"No evidenciado",AA89=1,"Novato",AA89=2,"Principiante avanzado",AA89=3,"Competente",AA89=4,"Proficiente",AA89=5,"Master")</f>
        <v>Competente</v>
      </c>
      <c r="AC89" s="13">
        <v>1</v>
      </c>
      <c r="AD89" s="13" t="str" cm="1">
        <f t="array" ref="AD89">_xlfn.IFS(AC89=0,"Prenovato",AC89=1,"Novato",AC89=2,"Principiante avanzado",AC89=3,"Competente",AC89=4,"Proficiente",AC89=5,"Master")</f>
        <v>Novato</v>
      </c>
      <c r="AE89" s="13" t="s">
        <v>442</v>
      </c>
    </row>
    <row r="90" spans="1:31" x14ac:dyDescent="0.25">
      <c r="A90" t="s">
        <v>198</v>
      </c>
      <c r="B90" t="s">
        <v>199</v>
      </c>
      <c r="C90" t="s">
        <v>200</v>
      </c>
      <c r="D90" t="s">
        <v>201</v>
      </c>
      <c r="E90" t="s">
        <v>218</v>
      </c>
      <c r="F90" t="s">
        <v>219</v>
      </c>
      <c r="G90" t="s">
        <v>220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NO</v>
      </c>
      <c r="L90" t="s">
        <v>251</v>
      </c>
      <c r="M90" t="s">
        <v>418</v>
      </c>
      <c r="N90" t="s">
        <v>407</v>
      </c>
      <c r="O90" t="s">
        <v>407</v>
      </c>
      <c r="P90" t="str">
        <f t="shared" si="10"/>
        <v>TERESA LILIANA GRANADOS BLANCOSDLC Y DevSecOpsEVALUACION</v>
      </c>
      <c r="Q90" t="str">
        <f>BASE[[#This Row],[NombresCalificado]]&amp;BASE[[#This Row],[TipoEvaluacion]]</f>
        <v>TERESA LILIANA GRANADOS BLANCOEVALUACION</v>
      </c>
      <c r="R90">
        <v>1</v>
      </c>
      <c r="S90" t="s">
        <v>6</v>
      </c>
      <c r="T90" t="s">
        <v>439</v>
      </c>
      <c r="U90" s="13">
        <v>1</v>
      </c>
      <c r="V90" s="13" t="str" cm="1">
        <f t="array" ref="V90">_xlfn.IFS(U90=0,"Prenovato",U90=1,"Novato",U90=2,"Principiante avanzado",U90=3,"Competente",U90=4,"Proficiente",U90=5,"Master")</f>
        <v>Novato</v>
      </c>
      <c r="W90" s="13">
        <v>3</v>
      </c>
      <c r="X90" s="13" t="str" cm="1">
        <f t="array" ref="X90">_xlfn.IFS(W90=0,"No evidenciado",W90=1,"Novato",W90=2,"Principiante avanzado",W90=3,"Competente",W90=4,"Proficiente",W90=5,"Master")</f>
        <v>Competente</v>
      </c>
      <c r="Y90" s="13">
        <v>3</v>
      </c>
      <c r="Z90" s="13" t="str" cm="1">
        <f t="array" ref="Z90">_xlfn.IFS(Y90=0,"No evidenciado",Y90=1,"Novato",Y90=2,"Principiante avanzado",Y90=3,"Competente",Y90=4,"Proficiente",Y90=5,"Master")</f>
        <v>Competente</v>
      </c>
      <c r="AA90" s="13">
        <v>3</v>
      </c>
      <c r="AB90" s="13" t="str" cm="1">
        <f t="array" ref="AB90">_xlfn.IFS(AA90=0,"No evidenciado",AA90=1,"Novato",AA90=2,"Principiante avanzado",AA90=3,"Competente",AA90=4,"Proficiente",AA90=5,"Master")</f>
        <v>Competente</v>
      </c>
      <c r="AC90" s="13">
        <v>1</v>
      </c>
      <c r="AD90" s="13" t="str" cm="1">
        <f t="array" ref="AD90">_xlfn.IFS(AC90=0,"Prenovato",AC90=1,"Novato",AC90=2,"Principiante avanzado",AC90=3,"Competente",AC90=4,"Proficiente",AC90=5,"Master")</f>
        <v>Novato</v>
      </c>
      <c r="AE90" s="13" t="s">
        <v>441</v>
      </c>
    </row>
    <row r="91" spans="1:31" x14ac:dyDescent="0.25">
      <c r="A91" t="s">
        <v>198</v>
      </c>
      <c r="B91" t="s">
        <v>199</v>
      </c>
      <c r="C91" t="s">
        <v>200</v>
      </c>
      <c r="D91" t="s">
        <v>201</v>
      </c>
      <c r="E91" t="s">
        <v>218</v>
      </c>
      <c r="F91" t="s">
        <v>219</v>
      </c>
      <c r="G91" t="s">
        <v>220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NO</v>
      </c>
      <c r="L91" t="s">
        <v>251</v>
      </c>
      <c r="M91" t="s">
        <v>419</v>
      </c>
      <c r="N91" t="s">
        <v>413</v>
      </c>
      <c r="O91" t="s">
        <v>411</v>
      </c>
      <c r="P91" t="str">
        <f t="shared" si="10"/>
        <v>TERESA LILIANA GRANADOS BLANCOCryptography &amp; Data ProtectionEVALUACION</v>
      </c>
      <c r="Q91" t="str">
        <f>BASE[[#This Row],[NombresCalificado]]&amp;BASE[[#This Row],[TipoEvaluacion]]</f>
        <v>TERESA LILIANA GRANADOS BLANCOEVALUACION</v>
      </c>
      <c r="R91">
        <v>2</v>
      </c>
      <c r="S91" t="s">
        <v>4</v>
      </c>
      <c r="T91" t="s">
        <v>439</v>
      </c>
      <c r="U91" s="13">
        <v>1</v>
      </c>
      <c r="V91" s="13" t="str" cm="1">
        <f t="array" ref="V91">_xlfn.IFS(U91=0,"Prenovato",U91=1,"Novato",U91=2,"Principiante avanzado",U91=3,"Competente",U91=4,"Proficiente",U91=5,"Master")</f>
        <v>Novato</v>
      </c>
      <c r="W91" s="13">
        <v>3</v>
      </c>
      <c r="X91" s="13" t="str" cm="1">
        <f t="array" ref="X91">_xlfn.IFS(W91=0,"No evidenciado",W91=1,"Novato",W91=2,"Principiante avanzado",W91=3,"Competente",W91=4,"Proficiente",W91=5,"Master")</f>
        <v>Competente</v>
      </c>
      <c r="Y91" s="13">
        <v>3</v>
      </c>
      <c r="Z91" s="13" t="str" cm="1">
        <f t="array" ref="Z91">_xlfn.IFS(Y91=0,"No evidenciado",Y91=1,"Novato",Y91=2,"Principiante avanzado",Y91=3,"Competente",Y91=4,"Proficiente",Y91=5,"Master")</f>
        <v>Competente</v>
      </c>
      <c r="AA91" s="13">
        <v>3</v>
      </c>
      <c r="AB91" s="13" t="str" cm="1">
        <f t="array" ref="AB91">_xlfn.IFS(AA91=0,"No evidenciado",AA91=1,"Novato",AA91=2,"Principiante avanzado",AA91=3,"Competente",AA91=4,"Proficiente",AA91=5,"Master")</f>
        <v>Competente</v>
      </c>
      <c r="AC91" s="13">
        <v>1</v>
      </c>
      <c r="AD91" s="13" t="str" cm="1">
        <f t="array" ref="AD91">_xlfn.IFS(AC91=0,"Prenovato",AC91=1,"Novato",AC91=2,"Principiante avanzado",AC91=3,"Competente",AC91=4,"Proficiente",AC91=5,"Master")</f>
        <v>Novato</v>
      </c>
      <c r="AE91" s="13" t="s">
        <v>441</v>
      </c>
    </row>
    <row r="92" spans="1:31" x14ac:dyDescent="0.25">
      <c r="A92" t="s">
        <v>198</v>
      </c>
      <c r="B92" t="s">
        <v>199</v>
      </c>
      <c r="C92" t="s">
        <v>200</v>
      </c>
      <c r="D92" t="s">
        <v>201</v>
      </c>
      <c r="E92" t="s">
        <v>218</v>
      </c>
      <c r="F92" t="s">
        <v>219</v>
      </c>
      <c r="G92" t="s">
        <v>220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NO</v>
      </c>
      <c r="L92" t="s">
        <v>251</v>
      </c>
      <c r="M92" t="s">
        <v>420</v>
      </c>
      <c r="N92" t="s">
        <v>413</v>
      </c>
      <c r="O92" t="s">
        <v>411</v>
      </c>
      <c r="P92" t="str">
        <f t="shared" si="10"/>
        <v>TERESA LILIANA GRANADOS BLANCOIdentity &amp; Access ManagementEVALUACION</v>
      </c>
      <c r="Q92" t="str">
        <f>BASE[[#This Row],[NombresCalificado]]&amp;BASE[[#This Row],[TipoEvaluacion]]</f>
        <v>TERESA LILIANA GRANADOS BLANCOEVALUACION</v>
      </c>
      <c r="R92">
        <v>2</v>
      </c>
      <c r="S92" t="s">
        <v>4</v>
      </c>
      <c r="T92" t="s">
        <v>439</v>
      </c>
      <c r="U92" s="13">
        <v>1</v>
      </c>
      <c r="V92" s="13" t="str" cm="1">
        <f t="array" ref="V92">_xlfn.IFS(U92=0,"Prenovato",U92=1,"Novato",U92=2,"Principiante avanzado",U92=3,"Competente",U92=4,"Proficiente",U92=5,"Master")</f>
        <v>Novato</v>
      </c>
      <c r="W92" s="13">
        <v>3</v>
      </c>
      <c r="X92" s="13" t="str" cm="1">
        <f t="array" ref="X92">_xlfn.IFS(W92=0,"No evidenciado",W92=1,"Novato",W92=2,"Principiante avanzado",W92=3,"Competente",W92=4,"Proficiente",W92=5,"Master")</f>
        <v>Competente</v>
      </c>
      <c r="Y92" s="13">
        <v>3</v>
      </c>
      <c r="Z92" s="13" t="str" cm="1">
        <f t="array" ref="Z92">_xlfn.IFS(Y92=0,"No evidenciado",Y92=1,"Novato",Y92=2,"Principiante avanzado",Y92=3,"Competente",Y92=4,"Proficiente",Y92=5,"Master")</f>
        <v>Competente</v>
      </c>
      <c r="AA92" s="13">
        <v>3</v>
      </c>
      <c r="AB92" s="13" t="str" cm="1">
        <f t="array" ref="AB92">_xlfn.IFS(AA92=0,"No evidenciado",AA92=1,"Novato",AA92=2,"Principiante avanzado",AA92=3,"Competente",AA92=4,"Proficiente",AA92=5,"Master")</f>
        <v>Competente</v>
      </c>
      <c r="AC92" s="13">
        <v>1</v>
      </c>
      <c r="AD92" s="13" t="str" cm="1">
        <f t="array" ref="AD92">_xlfn.IFS(AC92=0,"Prenovato",AC92=1,"Novato",AC92=2,"Principiante avanzado",AC92=3,"Competente",AC92=4,"Proficiente",AC92=5,"Master")</f>
        <v>Novato</v>
      </c>
      <c r="AE92" s="13" t="s">
        <v>441</v>
      </c>
    </row>
    <row r="93" spans="1:31" x14ac:dyDescent="0.25">
      <c r="A93" t="s">
        <v>198</v>
      </c>
      <c r="B93" t="s">
        <v>199</v>
      </c>
      <c r="C93" t="s">
        <v>200</v>
      </c>
      <c r="D93" t="s">
        <v>201</v>
      </c>
      <c r="E93" t="s">
        <v>218</v>
      </c>
      <c r="F93" t="s">
        <v>219</v>
      </c>
      <c r="G93" t="s">
        <v>220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NO</v>
      </c>
      <c r="L93" t="s">
        <v>251</v>
      </c>
      <c r="M93" t="s">
        <v>421</v>
      </c>
      <c r="N93" t="s">
        <v>411</v>
      </c>
      <c r="O93" t="s">
        <v>411</v>
      </c>
      <c r="P93" t="str">
        <f t="shared" si="10"/>
        <v>TERESA LILIANA GRANADOS BLANCOFrameworks &amp; Security ArchitectureEVALUACION</v>
      </c>
      <c r="Q93" t="str">
        <f>BASE[[#This Row],[NombresCalificado]]&amp;BASE[[#This Row],[TipoEvaluacion]]</f>
        <v>TERESA LILIANA GRANADOS BLANCOEVALUACION</v>
      </c>
      <c r="R93">
        <v>2</v>
      </c>
      <c r="S93" t="s">
        <v>4</v>
      </c>
      <c r="T93" t="s">
        <v>439</v>
      </c>
      <c r="U93" s="13">
        <v>1</v>
      </c>
      <c r="V93" s="13" t="str" cm="1">
        <f t="array" ref="V93">_xlfn.IFS(U93=0,"Prenovato",U93=1,"Novato",U93=2,"Principiante avanzado",U93=3,"Competente",U93=4,"Proficiente",U93=5,"Master")</f>
        <v>Novato</v>
      </c>
      <c r="W93" s="13">
        <v>3</v>
      </c>
      <c r="X93" s="13" t="str" cm="1">
        <f t="array" ref="X93">_xlfn.IFS(W93=0,"No evidenciado",W93=1,"Novato",W93=2,"Principiante avanzado",W93=3,"Competente",W93=4,"Proficiente",W93=5,"Master")</f>
        <v>Competente</v>
      </c>
      <c r="Y93" s="13">
        <v>3</v>
      </c>
      <c r="Z93" s="13" t="str" cm="1">
        <f t="array" ref="Z93">_xlfn.IFS(Y93=0,"No evidenciado",Y93=1,"Novato",Y93=2,"Principiante avanzado",Y93=3,"Competente",Y93=4,"Proficiente",Y93=5,"Master")</f>
        <v>Competente</v>
      </c>
      <c r="AA93" s="13">
        <v>3</v>
      </c>
      <c r="AB93" s="13" t="str" cm="1">
        <f t="array" ref="AB93">_xlfn.IFS(AA93=0,"No evidenciado",AA93=1,"Novato",AA93=2,"Principiante avanzado",AA93=3,"Competente",AA93=4,"Proficiente",AA93=5,"Master")</f>
        <v>Competente</v>
      </c>
      <c r="AC93" s="13">
        <v>1</v>
      </c>
      <c r="AD93" s="13" t="str" cm="1">
        <f t="array" ref="AD93">_xlfn.IFS(AC93=0,"Prenovato",AC93=1,"Novato",AC93=2,"Principiante avanzado",AC93=3,"Competente",AC93=4,"Proficiente",AC93=5,"Master")</f>
        <v>Novato</v>
      </c>
      <c r="AE93" s="13" t="s">
        <v>441</v>
      </c>
    </row>
    <row r="94" spans="1:31" x14ac:dyDescent="0.25">
      <c r="A94" t="s">
        <v>198</v>
      </c>
      <c r="B94" t="s">
        <v>199</v>
      </c>
      <c r="C94" t="s">
        <v>200</v>
      </c>
      <c r="D94" t="s">
        <v>201</v>
      </c>
      <c r="E94" t="s">
        <v>218</v>
      </c>
      <c r="F94" t="s">
        <v>219</v>
      </c>
      <c r="G94" t="s">
        <v>220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NO</v>
      </c>
      <c r="L94" t="s">
        <v>251</v>
      </c>
      <c r="M94" t="s">
        <v>422</v>
      </c>
      <c r="N94" t="s">
        <v>407</v>
      </c>
      <c r="O94" t="s">
        <v>407</v>
      </c>
      <c r="P94" t="str">
        <f t="shared" si="10"/>
        <v>TERESA LILIANA GRANADOS BLANCOVulnerability ManagementEVALUACION</v>
      </c>
      <c r="Q94" t="str">
        <f>BASE[[#This Row],[NombresCalificado]]&amp;BASE[[#This Row],[TipoEvaluacion]]</f>
        <v>TERESA LILIANA GRANADOS BLANCOEVALUACION</v>
      </c>
      <c r="R94">
        <v>3</v>
      </c>
      <c r="S94" t="s">
        <v>5</v>
      </c>
      <c r="T94" t="s">
        <v>439</v>
      </c>
      <c r="U94" s="13">
        <v>1</v>
      </c>
      <c r="V94" s="13" t="str" cm="1">
        <f t="array" ref="V94">_xlfn.IFS(U94=0,"Prenovato",U94=1,"Novato",U94=2,"Principiante avanzado",U94=3,"Competente",U94=4,"Proficiente",U94=5,"Master")</f>
        <v>Novato</v>
      </c>
      <c r="W94" s="13">
        <v>3</v>
      </c>
      <c r="X94" s="13" t="str" cm="1">
        <f t="array" ref="X94">_xlfn.IFS(W94=0,"No evidenciado",W94=1,"Novato",W94=2,"Principiante avanzado",W94=3,"Competente",W94=4,"Proficiente",W94=5,"Master")</f>
        <v>Competente</v>
      </c>
      <c r="Y94" s="13">
        <v>3</v>
      </c>
      <c r="Z94" s="13" t="str" cm="1">
        <f t="array" ref="Z94">_xlfn.IFS(Y94=0,"No evidenciado",Y94=1,"Novato",Y94=2,"Principiante avanzado",Y94=3,"Competente",Y94=4,"Proficiente",Y94=5,"Master")</f>
        <v>Competente</v>
      </c>
      <c r="AA94" s="13">
        <v>3</v>
      </c>
      <c r="AB94" s="13" t="str" cm="1">
        <f t="array" ref="AB94">_xlfn.IFS(AA94=0,"No evidenciado",AA94=1,"Novato",AA94=2,"Principiante avanzado",AA94=3,"Competente",AA94=4,"Proficiente",AA94=5,"Master")</f>
        <v>Competente</v>
      </c>
      <c r="AC94" s="13">
        <v>1</v>
      </c>
      <c r="AD94" s="13" t="str" cm="1">
        <f t="array" ref="AD94">_xlfn.IFS(AC94=0,"Prenovato",AC94=1,"Novato",AC94=2,"Principiante avanzado",AC94=3,"Competente",AC94=4,"Proficiente",AC94=5,"Master")</f>
        <v>Novato</v>
      </c>
      <c r="AE94" s="13" t="s">
        <v>441</v>
      </c>
    </row>
    <row r="95" spans="1:31" x14ac:dyDescent="0.25">
      <c r="A95" t="s">
        <v>198</v>
      </c>
      <c r="B95" t="s">
        <v>199</v>
      </c>
      <c r="C95" t="s">
        <v>200</v>
      </c>
      <c r="D95" t="s">
        <v>201</v>
      </c>
      <c r="E95" t="s">
        <v>218</v>
      </c>
      <c r="F95" t="s">
        <v>219</v>
      </c>
      <c r="G95" t="s">
        <v>220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NO</v>
      </c>
      <c r="L95" t="s">
        <v>251</v>
      </c>
      <c r="M95" t="s">
        <v>423</v>
      </c>
      <c r="N95" t="s">
        <v>411</v>
      </c>
      <c r="O95" t="s">
        <v>411</v>
      </c>
      <c r="P95" t="str">
        <f t="shared" si="10"/>
        <v>TERESA LILIANA GRANADOS BLANCOSecurity AssessmentEVALUACION</v>
      </c>
      <c r="Q95" t="str">
        <f>BASE[[#This Row],[NombresCalificado]]&amp;BASE[[#This Row],[TipoEvaluacion]]</f>
        <v>TERESA LILIANA GRANADOS BLANCOEVALUACION</v>
      </c>
      <c r="R95">
        <v>2</v>
      </c>
      <c r="S95" t="s">
        <v>4</v>
      </c>
      <c r="T95" t="s">
        <v>439</v>
      </c>
      <c r="U95" s="13">
        <v>1</v>
      </c>
      <c r="V95" s="13" t="str" cm="1">
        <f t="array" ref="V95">_xlfn.IFS(U95=0,"Prenovato",U95=1,"Novato",U95=2,"Principiante avanzado",U95=3,"Competente",U95=4,"Proficiente",U95=5,"Master")</f>
        <v>Novato</v>
      </c>
      <c r="W95" s="13">
        <v>3</v>
      </c>
      <c r="X95" s="13" t="str" cm="1">
        <f t="array" ref="X95">_xlfn.IFS(W95=0,"No evidenciado",W95=1,"Novato",W95=2,"Principiante avanzado",W95=3,"Competente",W95=4,"Proficiente",W95=5,"Master")</f>
        <v>Competente</v>
      </c>
      <c r="Y95" s="13">
        <v>3</v>
      </c>
      <c r="Z95" s="13" t="str" cm="1">
        <f t="array" ref="Z95">_xlfn.IFS(Y95=0,"No evidenciado",Y95=1,"Novato",Y95=2,"Principiante avanzado",Y95=3,"Competente",Y95=4,"Proficiente",Y95=5,"Master")</f>
        <v>Competente</v>
      </c>
      <c r="AA95" s="13">
        <v>3</v>
      </c>
      <c r="AB95" s="13" t="str" cm="1">
        <f t="array" ref="AB95">_xlfn.IFS(AA95=0,"No evidenciado",AA95=1,"Novato",AA95=2,"Principiante avanzado",AA95=3,"Competente",AA95=4,"Proficiente",AA95=5,"Master")</f>
        <v>Competente</v>
      </c>
      <c r="AC95" s="13">
        <v>1</v>
      </c>
      <c r="AD95" s="13" t="str" cm="1">
        <f t="array" ref="AD95">_xlfn.IFS(AC95=0,"Prenovato",AC95=1,"Novato",AC95=2,"Principiante avanzado",AC95=3,"Competente",AC95=4,"Proficiente",AC95=5,"Master")</f>
        <v>Novato</v>
      </c>
      <c r="AE95" s="13" t="s">
        <v>441</v>
      </c>
    </row>
    <row r="96" spans="1:31" x14ac:dyDescent="0.25">
      <c r="A96" t="s">
        <v>198</v>
      </c>
      <c r="B96" t="s">
        <v>199</v>
      </c>
      <c r="C96" t="s">
        <v>200</v>
      </c>
      <c r="D96" t="s">
        <v>201</v>
      </c>
      <c r="E96" t="s">
        <v>218</v>
      </c>
      <c r="F96" t="s">
        <v>219</v>
      </c>
      <c r="G96" t="s">
        <v>220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NO</v>
      </c>
      <c r="L96" t="s">
        <v>251</v>
      </c>
      <c r="M96" t="s">
        <v>408</v>
      </c>
      <c r="N96" t="s">
        <v>407</v>
      </c>
      <c r="O96" t="s">
        <v>407</v>
      </c>
      <c r="P96" t="str">
        <f t="shared" si="10"/>
        <v>TERESA LILIANA GRANADOS BLANCOCloud &amp; Operation SystemEVALUACION</v>
      </c>
      <c r="Q96" t="str">
        <f>BASE[[#This Row],[NombresCalificado]]&amp;BASE[[#This Row],[TipoEvaluacion]]</f>
        <v>TERESA LILIANA GRANADOS BLANCOEVALUACION</v>
      </c>
      <c r="R96">
        <v>2</v>
      </c>
      <c r="S96" t="s">
        <v>4</v>
      </c>
      <c r="T96" t="s">
        <v>439</v>
      </c>
      <c r="U96" s="13">
        <v>1</v>
      </c>
      <c r="V96" s="13" t="str" cm="1">
        <f t="array" ref="V96">_xlfn.IFS(U96=0,"Prenovato",U96=1,"Novato",U96=2,"Principiante avanzado",U96=3,"Competente",U96=4,"Proficiente",U96=5,"Master")</f>
        <v>Novato</v>
      </c>
      <c r="W96" s="13">
        <v>3</v>
      </c>
      <c r="X96" s="13" t="str" cm="1">
        <f t="array" ref="X96">_xlfn.IFS(W96=0,"No evidenciado",W96=1,"Novato",W96=2,"Principiante avanzado",W96=3,"Competente",W96=4,"Proficiente",W96=5,"Master")</f>
        <v>Competente</v>
      </c>
      <c r="Y96" s="13">
        <v>3</v>
      </c>
      <c r="Z96" s="13" t="str" cm="1">
        <f t="array" ref="Z96">_xlfn.IFS(Y96=0,"No evidenciado",Y96=1,"Novato",Y96=2,"Principiante avanzado",Y96=3,"Competente",Y96=4,"Proficiente",Y96=5,"Master")</f>
        <v>Competente</v>
      </c>
      <c r="AA96" s="13">
        <v>3</v>
      </c>
      <c r="AB96" s="13" t="str" cm="1">
        <f t="array" ref="AB96">_xlfn.IFS(AA96=0,"No evidenciado",AA96=1,"Novato",AA96=2,"Principiante avanzado",AA96=3,"Competente",AA96=4,"Proficiente",AA96=5,"Master")</f>
        <v>Competente</v>
      </c>
      <c r="AC96" s="13">
        <v>1</v>
      </c>
      <c r="AD96" s="13" t="str" cm="1">
        <f t="array" ref="AD96">_xlfn.IFS(AC96=0,"Prenovato",AC96=1,"Novato",AC96=2,"Principiante avanzado",AC96=3,"Competente",AC96=4,"Proficiente",AC96=5,"Master")</f>
        <v>Novato</v>
      </c>
      <c r="AE96" s="13" t="s">
        <v>441</v>
      </c>
    </row>
    <row r="97" spans="1:31" x14ac:dyDescent="0.25">
      <c r="A97" t="s">
        <v>198</v>
      </c>
      <c r="B97" t="s">
        <v>199</v>
      </c>
      <c r="C97" t="s">
        <v>200</v>
      </c>
      <c r="D97" t="s">
        <v>201</v>
      </c>
      <c r="E97" t="s">
        <v>218</v>
      </c>
      <c r="F97" t="s">
        <v>219</v>
      </c>
      <c r="G97" t="s">
        <v>220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NO</v>
      </c>
      <c r="L97" t="s">
        <v>251</v>
      </c>
      <c r="M97" t="s">
        <v>409</v>
      </c>
      <c r="N97" t="s">
        <v>407</v>
      </c>
      <c r="O97" t="s">
        <v>407</v>
      </c>
      <c r="P97" t="str">
        <f t="shared" si="10"/>
        <v>TERESA LILIANA GRANADOS BLANCOSecurity Program ManagementEVALUACION</v>
      </c>
      <c r="Q97" t="str">
        <f>BASE[[#This Row],[NombresCalificado]]&amp;BASE[[#This Row],[TipoEvaluacion]]</f>
        <v>TERESA LILIANA GRANADOS BLANCOEVALUACION</v>
      </c>
      <c r="R97">
        <v>2</v>
      </c>
      <c r="S97" t="s">
        <v>4</v>
      </c>
      <c r="T97" t="s">
        <v>439</v>
      </c>
      <c r="U97" s="13">
        <v>1</v>
      </c>
      <c r="V97" s="13" t="str" cm="1">
        <f t="array" ref="V97">_xlfn.IFS(U97=0,"Prenovato",U97=1,"Novato",U97=2,"Principiante avanzado",U97=3,"Competente",U97=4,"Proficiente",U97=5,"Master")</f>
        <v>Novato</v>
      </c>
      <c r="W97" s="13">
        <v>3</v>
      </c>
      <c r="X97" s="13" t="str" cm="1">
        <f t="array" ref="X97">_xlfn.IFS(W97=0,"No evidenciado",W97=1,"Novato",W97=2,"Principiante avanzado",W97=3,"Competente",W97=4,"Proficiente",W97=5,"Master")</f>
        <v>Competente</v>
      </c>
      <c r="Y97" s="13">
        <v>3</v>
      </c>
      <c r="Z97" s="13" t="str" cm="1">
        <f t="array" ref="Z97">_xlfn.IFS(Y97=0,"No evidenciado",Y97=1,"Novato",Y97=2,"Principiante avanzado",Y97=3,"Competente",Y97=4,"Proficiente",Y97=5,"Master")</f>
        <v>Competente</v>
      </c>
      <c r="AA97" s="13">
        <v>3</v>
      </c>
      <c r="AB97" s="13" t="str" cm="1">
        <f t="array" ref="AB97">_xlfn.IFS(AA97=0,"No evidenciado",AA97=1,"Novato",AA97=2,"Principiante avanzado",AA97=3,"Competente",AA97=4,"Proficiente",AA97=5,"Master")</f>
        <v>Competente</v>
      </c>
      <c r="AC97" s="13">
        <v>1</v>
      </c>
      <c r="AD97" s="13" t="str" cm="1">
        <f t="array" ref="AD97">_xlfn.IFS(AC97=0,"Prenovato",AC97=1,"Novato",AC97=2,"Principiante avanzado",AC97=3,"Competente",AC97=4,"Proficiente",AC97=5,"Master")</f>
        <v>Novato</v>
      </c>
      <c r="AE97" s="13" t="s">
        <v>441</v>
      </c>
    </row>
    <row r="98" spans="1:31" x14ac:dyDescent="0.25">
      <c r="A98" t="s">
        <v>198</v>
      </c>
      <c r="B98" t="s">
        <v>199</v>
      </c>
      <c r="C98" t="s">
        <v>200</v>
      </c>
      <c r="D98" t="s">
        <v>201</v>
      </c>
      <c r="E98" t="s">
        <v>218</v>
      </c>
      <c r="F98" t="s">
        <v>219</v>
      </c>
      <c r="G98" t="s">
        <v>220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NO</v>
      </c>
      <c r="L98" t="s">
        <v>251</v>
      </c>
      <c r="M98" t="s">
        <v>410</v>
      </c>
      <c r="N98" t="s">
        <v>411</v>
      </c>
      <c r="O98" t="s">
        <v>411</v>
      </c>
      <c r="P98" t="str">
        <f t="shared" si="10"/>
        <v>TERESA LILIANA GRANADOS BLANCOThreat IntelligenceEVALUACION</v>
      </c>
      <c r="Q98" t="str">
        <f>BASE[[#This Row],[NombresCalificado]]&amp;BASE[[#This Row],[TipoEvaluacion]]</f>
        <v>TERESA LILIANA GRANADOS BLANCOEVALUACION</v>
      </c>
      <c r="R98">
        <v>1</v>
      </c>
      <c r="S98" t="s">
        <v>6</v>
      </c>
      <c r="T98" t="s">
        <v>439</v>
      </c>
      <c r="U98" s="13">
        <v>1</v>
      </c>
      <c r="V98" s="13" t="str" cm="1">
        <f t="array" ref="V98">_xlfn.IFS(U98=0,"Prenovato",U98=1,"Novato",U98=2,"Principiante avanzado",U98=3,"Competente",U98=4,"Proficiente",U98=5,"Master")</f>
        <v>Novato</v>
      </c>
      <c r="W98" s="13">
        <v>3</v>
      </c>
      <c r="X98" s="13" t="str" cm="1">
        <f t="array" ref="X98">_xlfn.IFS(W98=0,"No evidenciado",W98=1,"Novato",W98=2,"Principiante avanzado",W98=3,"Competente",W98=4,"Proficiente",W98=5,"Master")</f>
        <v>Competente</v>
      </c>
      <c r="Y98" s="13">
        <v>3</v>
      </c>
      <c r="Z98" s="13" t="str" cm="1">
        <f t="array" ref="Z98">_xlfn.IFS(Y98=0,"No evidenciado",Y98=1,"Novato",Y98=2,"Principiante avanzado",Y98=3,"Competente",Y98=4,"Proficiente",Y98=5,"Master")</f>
        <v>Competente</v>
      </c>
      <c r="AA98" s="13">
        <v>3</v>
      </c>
      <c r="AB98" s="13" t="str" cm="1">
        <f t="array" ref="AB98">_xlfn.IFS(AA98=0,"No evidenciado",AA98=1,"Novato",AA98=2,"Principiante avanzado",AA98=3,"Competente",AA98=4,"Proficiente",AA98=5,"Master")</f>
        <v>Competente</v>
      </c>
      <c r="AC98" s="13">
        <v>1</v>
      </c>
      <c r="AD98" s="13" t="str" cm="1">
        <f t="array" ref="AD98">_xlfn.IFS(AC98=0,"Prenovato",AC98=1,"Novato",AC98=2,"Principiante avanzado",AC98=3,"Competente",AC98=4,"Proficiente",AC98=5,"Master")</f>
        <v>Novato</v>
      </c>
      <c r="AE98" s="13" t="s">
        <v>441</v>
      </c>
    </row>
    <row r="99" spans="1:31" x14ac:dyDescent="0.25">
      <c r="A99" t="s">
        <v>198</v>
      </c>
      <c r="B99" t="s">
        <v>199</v>
      </c>
      <c r="C99" t="s">
        <v>200</v>
      </c>
      <c r="D99" t="s">
        <v>201</v>
      </c>
      <c r="E99" t="s">
        <v>218</v>
      </c>
      <c r="F99" t="s">
        <v>219</v>
      </c>
      <c r="G99" t="s">
        <v>220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NO</v>
      </c>
      <c r="L99" t="s">
        <v>251</v>
      </c>
      <c r="M99" t="s">
        <v>412</v>
      </c>
      <c r="N99" t="s">
        <v>413</v>
      </c>
      <c r="O99" t="s">
        <v>411</v>
      </c>
      <c r="P99" t="str">
        <f t="shared" si="10"/>
        <v>TERESA LILIANA GRANADOS BLANCOForensic AnalysisEVALUACION</v>
      </c>
      <c r="Q99" t="str">
        <f>BASE[[#This Row],[NombresCalificado]]&amp;BASE[[#This Row],[TipoEvaluacion]]</f>
        <v>TERESA LILIANA GRANADOS BLANCOEVALUACION</v>
      </c>
      <c r="R99">
        <v>0</v>
      </c>
      <c r="S99" t="s">
        <v>182</v>
      </c>
      <c r="T99" t="s">
        <v>439</v>
      </c>
      <c r="U99" s="13">
        <v>1</v>
      </c>
      <c r="V99" s="13" t="str" cm="1">
        <f t="array" ref="V99">_xlfn.IFS(U99=0,"Prenovato",U99=1,"Novato",U99=2,"Principiante avanzado",U99=3,"Competente",U99=4,"Proficiente",U99=5,"Master")</f>
        <v>Novato</v>
      </c>
      <c r="W99" s="13">
        <v>3</v>
      </c>
      <c r="X99" s="13" t="str" cm="1">
        <f t="array" ref="X99">_xlfn.IFS(W99=0,"No evidenciado",W99=1,"Novato",W99=2,"Principiante avanzado",W99=3,"Competente",W99=4,"Proficiente",W99=5,"Master")</f>
        <v>Competente</v>
      </c>
      <c r="Y99" s="13">
        <v>3</v>
      </c>
      <c r="Z99" s="13" t="str" cm="1">
        <f t="array" ref="Z99">_xlfn.IFS(Y99=0,"No evidenciado",Y99=1,"Novato",Y99=2,"Principiante avanzado",Y99=3,"Competente",Y99=4,"Proficiente",Y99=5,"Master")</f>
        <v>Competente</v>
      </c>
      <c r="AA99" s="13">
        <v>3</v>
      </c>
      <c r="AB99" s="13" t="str" cm="1">
        <f t="array" ref="AB99">_xlfn.IFS(AA99=0,"No evidenciado",AA99=1,"Novato",AA99=2,"Principiante avanzado",AA99=3,"Competente",AA99=4,"Proficiente",AA99=5,"Master")</f>
        <v>Competente</v>
      </c>
      <c r="AC99" s="13">
        <v>1</v>
      </c>
      <c r="AD99" s="13" t="str" cm="1">
        <f t="array" ref="AD99">_xlfn.IFS(AC99=0,"Prenovato",AC99=1,"Novato",AC99=2,"Principiante avanzado",AC99=3,"Competente",AC99=4,"Proficiente",AC99=5,"Master")</f>
        <v>Novato</v>
      </c>
      <c r="AE99" s="13" t="s">
        <v>441</v>
      </c>
    </row>
    <row r="100" spans="1:31" x14ac:dyDescent="0.25">
      <c r="A100" t="s">
        <v>198</v>
      </c>
      <c r="B100" t="s">
        <v>199</v>
      </c>
      <c r="C100" t="s">
        <v>200</v>
      </c>
      <c r="D100" t="s">
        <v>201</v>
      </c>
      <c r="E100" t="s">
        <v>218</v>
      </c>
      <c r="F100" t="s">
        <v>219</v>
      </c>
      <c r="G100" t="s">
        <v>220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NO</v>
      </c>
      <c r="L100" t="s">
        <v>251</v>
      </c>
      <c r="M100" t="s">
        <v>414</v>
      </c>
      <c r="N100" t="s">
        <v>411</v>
      </c>
      <c r="O100" t="s">
        <v>411</v>
      </c>
      <c r="P100" t="str">
        <f t="shared" si="10"/>
        <v>TERESA LILIANA GRANADOS BLANCOOfensive SecurityEVALUACION</v>
      </c>
      <c r="Q100" t="str">
        <f>BASE[[#This Row],[NombresCalificado]]&amp;BASE[[#This Row],[TipoEvaluacion]]</f>
        <v>TERESA LILIANA GRANADOS BLANCOEVALUACION</v>
      </c>
      <c r="R100">
        <v>1</v>
      </c>
      <c r="S100" t="s">
        <v>6</v>
      </c>
      <c r="T100" t="s">
        <v>439</v>
      </c>
      <c r="U100" s="13">
        <v>1</v>
      </c>
      <c r="V100" s="13" t="str" cm="1">
        <f t="array" ref="V100">_xlfn.IFS(U100=0,"Prenovato",U100=1,"Novato",U100=2,"Principiante avanzado",U100=3,"Competente",U100=4,"Proficiente",U100=5,"Master")</f>
        <v>Novato</v>
      </c>
      <c r="W100" s="13">
        <v>3</v>
      </c>
      <c r="X100" s="13" t="str" cm="1">
        <f t="array" ref="X100">_xlfn.IFS(W100=0,"No evidenciado",W100=1,"Novato",W100=2,"Principiante avanzado",W100=3,"Competente",W100=4,"Proficiente",W100=5,"Master")</f>
        <v>Competente</v>
      </c>
      <c r="Y100" s="13">
        <v>3</v>
      </c>
      <c r="Z100" s="13" t="str" cm="1">
        <f t="array" ref="Z100">_xlfn.IFS(Y100=0,"No evidenciado",Y100=1,"Novato",Y100=2,"Principiante avanzado",Y100=3,"Competente",Y100=4,"Proficiente",Y100=5,"Master")</f>
        <v>Competente</v>
      </c>
      <c r="AA100" s="13">
        <v>3</v>
      </c>
      <c r="AB100" s="13" t="str" cm="1">
        <f t="array" ref="AB100">_xlfn.IFS(AA100=0,"No evidenciado",AA100=1,"Novato",AA100=2,"Principiante avanzado",AA100=3,"Competente",AA100=4,"Proficiente",AA100=5,"Master")</f>
        <v>Competente</v>
      </c>
      <c r="AC100" s="13">
        <v>1</v>
      </c>
      <c r="AD100" s="13" t="str" cm="1">
        <f t="array" ref="AD100">_xlfn.IFS(AC100=0,"Prenovato",AC100=1,"Novato",AC100=2,"Principiante avanzado",AC100=3,"Competente",AC100=4,"Proficiente",AC100=5,"Master")</f>
        <v>Novato</v>
      </c>
      <c r="AE100" s="13" t="s">
        <v>441</v>
      </c>
    </row>
    <row r="101" spans="1:31" x14ac:dyDescent="0.25">
      <c r="A101" t="s">
        <v>198</v>
      </c>
      <c r="B101" t="s">
        <v>199</v>
      </c>
      <c r="C101" t="s">
        <v>200</v>
      </c>
      <c r="D101" t="s">
        <v>201</v>
      </c>
      <c r="E101" t="s">
        <v>218</v>
      </c>
      <c r="F101" t="s">
        <v>219</v>
      </c>
      <c r="G101" t="s">
        <v>220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NO</v>
      </c>
      <c r="L101" t="s">
        <v>251</v>
      </c>
      <c r="M101" t="s">
        <v>406</v>
      </c>
      <c r="N101" t="s">
        <v>407</v>
      </c>
      <c r="O101" t="s">
        <v>407</v>
      </c>
      <c r="P101" t="str">
        <f t="shared" si="10"/>
        <v>TERESA LILIANA GRANADOS BLANCONetwork SecurityEVALUACION</v>
      </c>
      <c r="Q101" t="str">
        <f>BASE[[#This Row],[NombresCalificado]]&amp;BASE[[#This Row],[TipoEvaluacion]]</f>
        <v>TERESA LILIANA GRANADOS BLANCOEVALUACION</v>
      </c>
      <c r="R101">
        <v>2</v>
      </c>
      <c r="S101" t="s">
        <v>4</v>
      </c>
      <c r="T101" t="s">
        <v>439</v>
      </c>
      <c r="U101" s="13">
        <v>1</v>
      </c>
      <c r="V101" s="13" t="str" cm="1">
        <f t="array" ref="V101">_xlfn.IFS(U101=0,"Prenovato",U101=1,"Novato",U101=2,"Principiante avanzado",U101=3,"Competente",U101=4,"Proficiente",U101=5,"Master")</f>
        <v>Novato</v>
      </c>
      <c r="W101" s="13">
        <v>3</v>
      </c>
      <c r="X101" s="13" t="str" cm="1">
        <f t="array" ref="X101">_xlfn.IFS(W101=0,"No evidenciado",W101=1,"Novato",W101=2,"Principiante avanzado",W101=3,"Competente",W101=4,"Proficiente",W101=5,"Master")</f>
        <v>Competente</v>
      </c>
      <c r="Y101" s="13">
        <v>3</v>
      </c>
      <c r="Z101" s="13" t="str" cm="1">
        <f t="array" ref="Z101">_xlfn.IFS(Y101=0,"No evidenciado",Y101=1,"Novato",Y101=2,"Principiante avanzado",Y101=3,"Competente",Y101=4,"Proficiente",Y101=5,"Master")</f>
        <v>Competente</v>
      </c>
      <c r="AA101" s="13">
        <v>3</v>
      </c>
      <c r="AB101" s="13" t="str" cm="1">
        <f t="array" ref="AB101">_xlfn.IFS(AA101=0,"No evidenciado",AA101=1,"Novato",AA101=2,"Principiante avanzado",AA101=3,"Competente",AA101=4,"Proficiente",AA101=5,"Master")</f>
        <v>Competente</v>
      </c>
      <c r="AC101" s="13">
        <v>1</v>
      </c>
      <c r="AD101" s="13" t="str" cm="1">
        <f t="array" ref="AD101">_xlfn.IFS(AC101=0,"Prenovato",AC101=1,"Novato",AC101=2,"Principiante avanzado",AC101=3,"Competente",AC101=4,"Proficiente",AC101=5,"Master")</f>
        <v>Novato</v>
      </c>
      <c r="AE101" s="13" t="s">
        <v>441</v>
      </c>
    </row>
    <row r="102" spans="1:31" x14ac:dyDescent="0.25">
      <c r="A102" t="s">
        <v>198</v>
      </c>
      <c r="B102" t="s">
        <v>199</v>
      </c>
      <c r="C102" t="s">
        <v>200</v>
      </c>
      <c r="D102" t="s">
        <v>201</v>
      </c>
      <c r="E102" t="s">
        <v>221</v>
      </c>
      <c r="F102" t="s">
        <v>222</v>
      </c>
      <c r="G102" t="s">
        <v>223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NO</v>
      </c>
      <c r="L102" t="s">
        <v>251</v>
      </c>
      <c r="M102" t="s">
        <v>420</v>
      </c>
      <c r="N102" t="s">
        <v>413</v>
      </c>
      <c r="O102" t="s">
        <v>411</v>
      </c>
      <c r="P102" t="str">
        <f t="shared" si="10"/>
        <v>NOELIA PATRICIA MAGÁN VILLALBAIdentity &amp; Access ManagementEVALUACION</v>
      </c>
      <c r="Q102" t="str">
        <f>BASE[[#This Row],[NombresCalificado]]&amp;BASE[[#This Row],[TipoEvaluacion]]</f>
        <v>NOELIA PATRICIA MAGÁN VILLALBAEVALUACION</v>
      </c>
      <c r="R102">
        <v>2</v>
      </c>
      <c r="S102" t="s">
        <v>4</v>
      </c>
      <c r="T102" t="s">
        <v>439</v>
      </c>
      <c r="U102" s="13">
        <v>1</v>
      </c>
      <c r="V102" s="13" t="str" cm="1">
        <f t="array" ref="V102">_xlfn.IFS(U102=0,"Prenovato",U102=1,"Novato",U102=2,"Principiante avanzado",U102=3,"Competente",U102=4,"Proficiente",U102=5,"Master")</f>
        <v>Novato</v>
      </c>
      <c r="W102" s="13">
        <v>3</v>
      </c>
      <c r="X102" s="13" t="str" cm="1">
        <f t="array" ref="X102">_xlfn.IFS(W102=0,"No evidenciado",W102=1,"Novato",W102=2,"Principiante avanzado",W102=3,"Competente",W102=4,"Proficiente",W102=5,"Master")</f>
        <v>Competente</v>
      </c>
      <c r="Y102" s="13">
        <v>3</v>
      </c>
      <c r="Z102" s="13" t="str" cm="1">
        <f t="array" ref="Z102">_xlfn.IFS(Y102=0,"No evidenciado",Y102=1,"Novato",Y102=2,"Principiante avanzado",Y102=3,"Competente",Y102=4,"Proficiente",Y102=5,"Master")</f>
        <v>Competente</v>
      </c>
      <c r="AA102" s="13">
        <v>4</v>
      </c>
      <c r="AB102" s="13" t="str" cm="1">
        <f t="array" ref="AB102">_xlfn.IFS(AA102=0,"No evidenciado",AA102=1,"Novato",AA102=2,"Principiante avanzado",AA102=3,"Competente",AA102=4,"Proficiente",AA102=5,"Master")</f>
        <v>Proficiente</v>
      </c>
      <c r="AC102" s="13">
        <v>1</v>
      </c>
      <c r="AD102" s="13" t="str" cm="1">
        <f t="array" ref="AD102">_xlfn.IFS(AC102=0,"Prenovato",AC102=1,"Novato",AC102=2,"Principiante avanzado",AC102=3,"Competente",AC102=4,"Proficiente",AC102=5,"Master")</f>
        <v>Novato</v>
      </c>
      <c r="AE102" s="13" t="s">
        <v>441</v>
      </c>
    </row>
    <row r="103" spans="1:31" x14ac:dyDescent="0.25">
      <c r="A103" t="s">
        <v>198</v>
      </c>
      <c r="B103" t="s">
        <v>199</v>
      </c>
      <c r="C103" t="s">
        <v>200</v>
      </c>
      <c r="D103" t="s">
        <v>201</v>
      </c>
      <c r="E103" t="s">
        <v>221</v>
      </c>
      <c r="F103" t="s">
        <v>222</v>
      </c>
      <c r="G103" t="s">
        <v>223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NO</v>
      </c>
      <c r="L103" t="s">
        <v>251</v>
      </c>
      <c r="M103" t="s">
        <v>421</v>
      </c>
      <c r="N103" t="s">
        <v>411</v>
      </c>
      <c r="O103" t="s">
        <v>411</v>
      </c>
      <c r="P103" t="str">
        <f t="shared" si="10"/>
        <v>NOELIA PATRICIA MAGÁN VILLALBAFrameworks &amp; Security ArchitectureEVALUACION</v>
      </c>
      <c r="Q103" t="str">
        <f>BASE[[#This Row],[NombresCalificado]]&amp;BASE[[#This Row],[TipoEvaluacion]]</f>
        <v>NOELIA PATRICIA MAGÁN VILLALBAEVALUACION</v>
      </c>
      <c r="R103">
        <v>1</v>
      </c>
      <c r="S103" t="s">
        <v>6</v>
      </c>
      <c r="T103" t="s">
        <v>439</v>
      </c>
      <c r="U103" s="13">
        <v>1</v>
      </c>
      <c r="V103" s="13" t="str" cm="1">
        <f t="array" ref="V103">_xlfn.IFS(U103=0,"Prenovato",U103=1,"Novato",U103=2,"Principiante avanzado",U103=3,"Competente",U103=4,"Proficiente",U103=5,"Master")</f>
        <v>Novato</v>
      </c>
      <c r="W103" s="13">
        <v>3</v>
      </c>
      <c r="X103" s="13" t="str" cm="1">
        <f t="array" ref="X103">_xlfn.IFS(W103=0,"No evidenciado",W103=1,"Novato",W103=2,"Principiante avanzado",W103=3,"Competente",W103=4,"Proficiente",W103=5,"Master")</f>
        <v>Competente</v>
      </c>
      <c r="Y103" s="13">
        <v>3</v>
      </c>
      <c r="Z103" s="13" t="str" cm="1">
        <f t="array" ref="Z103">_xlfn.IFS(Y103=0,"No evidenciado",Y103=1,"Novato",Y103=2,"Principiante avanzado",Y103=3,"Competente",Y103=4,"Proficiente",Y103=5,"Master")</f>
        <v>Competente</v>
      </c>
      <c r="AA103" s="13">
        <v>4</v>
      </c>
      <c r="AB103" s="13" t="str" cm="1">
        <f t="array" ref="AB103">_xlfn.IFS(AA103=0,"No evidenciado",AA103=1,"Novato",AA103=2,"Principiante avanzado",AA103=3,"Competente",AA103=4,"Proficiente",AA103=5,"Master")</f>
        <v>Proficiente</v>
      </c>
      <c r="AC103" s="13">
        <v>1</v>
      </c>
      <c r="AD103" s="13" t="str" cm="1">
        <f t="array" ref="AD103">_xlfn.IFS(AC103=0,"Prenovato",AC103=1,"Novato",AC103=2,"Principiante avanzado",AC103=3,"Competente",AC103=4,"Proficiente",AC103=5,"Master")</f>
        <v>Novato</v>
      </c>
      <c r="AE103" s="13" t="s">
        <v>441</v>
      </c>
    </row>
    <row r="104" spans="1:31" x14ac:dyDescent="0.25">
      <c r="A104" t="s">
        <v>198</v>
      </c>
      <c r="B104" t="s">
        <v>199</v>
      </c>
      <c r="C104" t="s">
        <v>200</v>
      </c>
      <c r="D104" t="s">
        <v>201</v>
      </c>
      <c r="E104" t="s">
        <v>221</v>
      </c>
      <c r="F104" t="s">
        <v>222</v>
      </c>
      <c r="G104" t="s">
        <v>223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NO</v>
      </c>
      <c r="L104" t="s">
        <v>251</v>
      </c>
      <c r="M104" t="s">
        <v>422</v>
      </c>
      <c r="N104" t="s">
        <v>407</v>
      </c>
      <c r="O104" t="s">
        <v>407</v>
      </c>
      <c r="P104" t="str">
        <f t="shared" si="10"/>
        <v>NOELIA PATRICIA MAGÁN VILLALBAVulnerability ManagementEVALUACION</v>
      </c>
      <c r="Q104" t="str">
        <f>BASE[[#This Row],[NombresCalificado]]&amp;BASE[[#This Row],[TipoEvaluacion]]</f>
        <v>NOELIA PATRICIA MAGÁN VILLALBAEVALUACION</v>
      </c>
      <c r="R104">
        <v>2</v>
      </c>
      <c r="S104" t="s">
        <v>4</v>
      </c>
      <c r="T104" t="s">
        <v>439</v>
      </c>
      <c r="U104" s="13">
        <v>1</v>
      </c>
      <c r="V104" s="13" t="str" cm="1">
        <f t="array" ref="V104">_xlfn.IFS(U104=0,"Prenovato",U104=1,"Novato",U104=2,"Principiante avanzado",U104=3,"Competente",U104=4,"Proficiente",U104=5,"Master")</f>
        <v>Novato</v>
      </c>
      <c r="W104" s="13">
        <v>3</v>
      </c>
      <c r="X104" s="13" t="str" cm="1">
        <f t="array" ref="X104">_xlfn.IFS(W104=0,"No evidenciado",W104=1,"Novato",W104=2,"Principiante avanzado",W104=3,"Competente",W104=4,"Proficiente",W104=5,"Master")</f>
        <v>Competente</v>
      </c>
      <c r="Y104" s="13">
        <v>3</v>
      </c>
      <c r="Z104" s="13" t="str" cm="1">
        <f t="array" ref="Z104">_xlfn.IFS(Y104=0,"No evidenciado",Y104=1,"Novato",Y104=2,"Principiante avanzado",Y104=3,"Competente",Y104=4,"Proficiente",Y104=5,"Master")</f>
        <v>Competente</v>
      </c>
      <c r="AA104" s="13">
        <v>4</v>
      </c>
      <c r="AB104" s="13" t="str" cm="1">
        <f t="array" ref="AB104">_xlfn.IFS(AA104=0,"No evidenciado",AA104=1,"Novato",AA104=2,"Principiante avanzado",AA104=3,"Competente",AA104=4,"Proficiente",AA104=5,"Master")</f>
        <v>Proficiente</v>
      </c>
      <c r="AC104" s="13">
        <v>1</v>
      </c>
      <c r="AD104" s="13" t="str" cm="1">
        <f t="array" ref="AD104">_xlfn.IFS(AC104=0,"Prenovato",AC104=1,"Novato",AC104=2,"Principiante avanzado",AC104=3,"Competente",AC104=4,"Proficiente",AC104=5,"Master")</f>
        <v>Novato</v>
      </c>
      <c r="AE104" s="13" t="s">
        <v>441</v>
      </c>
    </row>
    <row r="105" spans="1:31" x14ac:dyDescent="0.25">
      <c r="A105" t="s">
        <v>198</v>
      </c>
      <c r="B105" t="s">
        <v>199</v>
      </c>
      <c r="C105" t="s">
        <v>200</v>
      </c>
      <c r="D105" t="s">
        <v>201</v>
      </c>
      <c r="E105" t="s">
        <v>221</v>
      </c>
      <c r="F105" t="s">
        <v>222</v>
      </c>
      <c r="G105" t="s">
        <v>223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NO</v>
      </c>
      <c r="L105" t="s">
        <v>251</v>
      </c>
      <c r="M105" t="s">
        <v>423</v>
      </c>
      <c r="N105" t="s">
        <v>411</v>
      </c>
      <c r="O105" t="s">
        <v>411</v>
      </c>
      <c r="P105" t="str">
        <f t="shared" si="10"/>
        <v>NOELIA PATRICIA MAGÁN VILLALBASecurity AssessmentEVALUACION</v>
      </c>
      <c r="Q105" t="str">
        <f>BASE[[#This Row],[NombresCalificado]]&amp;BASE[[#This Row],[TipoEvaluacion]]</f>
        <v>NOELIA PATRICIA MAGÁN VILLALBAEVALUACION</v>
      </c>
      <c r="R105">
        <v>1</v>
      </c>
      <c r="S105" t="s">
        <v>6</v>
      </c>
      <c r="T105" t="s">
        <v>439</v>
      </c>
      <c r="U105" s="13">
        <v>1</v>
      </c>
      <c r="V105" s="13" t="str" cm="1">
        <f t="array" ref="V105">_xlfn.IFS(U105=0,"Prenovato",U105=1,"Novato",U105=2,"Principiante avanzado",U105=3,"Competente",U105=4,"Proficiente",U105=5,"Master")</f>
        <v>Novato</v>
      </c>
      <c r="W105" s="13">
        <v>3</v>
      </c>
      <c r="X105" s="13" t="str" cm="1">
        <f t="array" ref="X105">_xlfn.IFS(W105=0,"No evidenciado",W105=1,"Novato",W105=2,"Principiante avanzado",W105=3,"Competente",W105=4,"Proficiente",W105=5,"Master")</f>
        <v>Competente</v>
      </c>
      <c r="Y105" s="13">
        <v>3</v>
      </c>
      <c r="Z105" s="13" t="str" cm="1">
        <f t="array" ref="Z105">_xlfn.IFS(Y105=0,"No evidenciado",Y105=1,"Novato",Y105=2,"Principiante avanzado",Y105=3,"Competente",Y105=4,"Proficiente",Y105=5,"Master")</f>
        <v>Competente</v>
      </c>
      <c r="AA105" s="13">
        <v>4</v>
      </c>
      <c r="AB105" s="13" t="str" cm="1">
        <f t="array" ref="AB105">_xlfn.IFS(AA105=0,"No evidenciado",AA105=1,"Novato",AA105=2,"Principiante avanzado",AA105=3,"Competente",AA105=4,"Proficiente",AA105=5,"Master")</f>
        <v>Proficiente</v>
      </c>
      <c r="AC105" s="13">
        <v>1</v>
      </c>
      <c r="AD105" s="13" t="str" cm="1">
        <f t="array" ref="AD105">_xlfn.IFS(AC105=0,"Prenovato",AC105=1,"Novato",AC105=2,"Principiante avanzado",AC105=3,"Competente",AC105=4,"Proficiente",AC105=5,"Master")</f>
        <v>Novato</v>
      </c>
      <c r="AE105" s="13" t="s">
        <v>441</v>
      </c>
    </row>
    <row r="106" spans="1:31" x14ac:dyDescent="0.25">
      <c r="A106" t="s">
        <v>198</v>
      </c>
      <c r="B106" t="s">
        <v>199</v>
      </c>
      <c r="C106" t="s">
        <v>200</v>
      </c>
      <c r="D106" t="s">
        <v>201</v>
      </c>
      <c r="E106" t="s">
        <v>221</v>
      </c>
      <c r="F106" t="s">
        <v>222</v>
      </c>
      <c r="G106" t="s">
        <v>223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NO</v>
      </c>
      <c r="L106" t="s">
        <v>251</v>
      </c>
      <c r="M106" t="s">
        <v>415</v>
      </c>
      <c r="N106" t="s">
        <v>413</v>
      </c>
      <c r="O106" t="s">
        <v>411</v>
      </c>
      <c r="P106" t="str">
        <f t="shared" si="10"/>
        <v>NOELIA PATRICIA MAGÁN VILLALBASecurity Process AutomationEVALUACION</v>
      </c>
      <c r="Q106" t="str">
        <f>BASE[[#This Row],[NombresCalificado]]&amp;BASE[[#This Row],[TipoEvaluacion]]</f>
        <v>NOELIA PATRICIA MAGÁN VILLALBAEVALUACION</v>
      </c>
      <c r="R106">
        <v>1</v>
      </c>
      <c r="S106" t="s">
        <v>6</v>
      </c>
      <c r="T106" t="s">
        <v>439</v>
      </c>
      <c r="U106" s="13">
        <v>1</v>
      </c>
      <c r="V106" s="13" t="str" cm="1">
        <f t="array" ref="V106">_xlfn.IFS(U106=0,"Prenovato",U106=1,"Novato",U106=2,"Principiante avanzado",U106=3,"Competente",U106=4,"Proficiente",U106=5,"Master")</f>
        <v>Novato</v>
      </c>
      <c r="W106" s="13">
        <v>3</v>
      </c>
      <c r="X106" s="13" t="str" cm="1">
        <f t="array" ref="X106">_xlfn.IFS(W106=0,"No evidenciado",W106=1,"Novato",W106=2,"Principiante avanzado",W106=3,"Competente",W106=4,"Proficiente",W106=5,"Master")</f>
        <v>Competente</v>
      </c>
      <c r="Y106" s="13">
        <v>3</v>
      </c>
      <c r="Z106" s="13" t="str" cm="1">
        <f t="array" ref="Z106">_xlfn.IFS(Y106=0,"No evidenciado",Y106=1,"Novato",Y106=2,"Principiante avanzado",Y106=3,"Competente",Y106=4,"Proficiente",Y106=5,"Master")</f>
        <v>Competente</v>
      </c>
      <c r="AA106" s="13">
        <v>4</v>
      </c>
      <c r="AB106" s="13" t="str" cm="1">
        <f t="array" ref="AB106">_xlfn.IFS(AA106=0,"No evidenciado",AA106=1,"Novato",AA106=2,"Principiante avanzado",AA106=3,"Competente",AA106=4,"Proficiente",AA106=5,"Master")</f>
        <v>Proficiente</v>
      </c>
      <c r="AC106" s="13">
        <v>1</v>
      </c>
      <c r="AD106" s="13" t="str" cm="1">
        <f t="array" ref="AD106">_xlfn.IFS(AC106=0,"Prenovato",AC106=1,"Novato",AC106=2,"Principiante avanzado",AC106=3,"Competente",AC106=4,"Proficiente",AC106=5,"Master")</f>
        <v>Novato</v>
      </c>
      <c r="AE106" s="13" t="s">
        <v>441</v>
      </c>
    </row>
    <row r="107" spans="1:31" x14ac:dyDescent="0.25">
      <c r="A107" t="s">
        <v>198</v>
      </c>
      <c r="B107" t="s">
        <v>199</v>
      </c>
      <c r="C107" t="s">
        <v>200</v>
      </c>
      <c r="D107" t="s">
        <v>201</v>
      </c>
      <c r="E107" t="s">
        <v>221</v>
      </c>
      <c r="F107" t="s">
        <v>222</v>
      </c>
      <c r="G107" t="s">
        <v>223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NO</v>
      </c>
      <c r="L107" t="s">
        <v>251</v>
      </c>
      <c r="M107" t="s">
        <v>416</v>
      </c>
      <c r="N107" t="s">
        <v>411</v>
      </c>
      <c r="O107" t="s">
        <v>411</v>
      </c>
      <c r="P107" t="str">
        <f t="shared" si="10"/>
        <v>NOELIA PATRICIA MAGÁN VILLALBAIncident ManagementEVALUACION</v>
      </c>
      <c r="Q107" t="str">
        <f>BASE[[#This Row],[NombresCalificado]]&amp;BASE[[#This Row],[TipoEvaluacion]]</f>
        <v>NOELIA PATRICIA MAGÁN VILLALBAEVALUACION</v>
      </c>
      <c r="R107">
        <v>0</v>
      </c>
      <c r="S107" t="s">
        <v>182</v>
      </c>
      <c r="T107" t="s">
        <v>439</v>
      </c>
      <c r="U107" s="13">
        <v>1</v>
      </c>
      <c r="V107" s="13" t="str" cm="1">
        <f t="array" ref="V107">_xlfn.IFS(U107=0,"Prenovato",U107=1,"Novato",U107=2,"Principiante avanzado",U107=3,"Competente",U107=4,"Proficiente",U107=5,"Master")</f>
        <v>Novato</v>
      </c>
      <c r="W107" s="13">
        <v>3</v>
      </c>
      <c r="X107" s="13" t="str" cm="1">
        <f t="array" ref="X107">_xlfn.IFS(W107=0,"No evidenciado",W107=1,"Novato",W107=2,"Principiante avanzado",W107=3,"Competente",W107=4,"Proficiente",W107=5,"Master")</f>
        <v>Competente</v>
      </c>
      <c r="Y107" s="13">
        <v>3</v>
      </c>
      <c r="Z107" s="13" t="str" cm="1">
        <f t="array" ref="Z107">_xlfn.IFS(Y107=0,"No evidenciado",Y107=1,"Novato",Y107=2,"Principiante avanzado",Y107=3,"Competente",Y107=4,"Proficiente",Y107=5,"Master")</f>
        <v>Competente</v>
      </c>
      <c r="AA107" s="13">
        <v>4</v>
      </c>
      <c r="AB107" s="13" t="str" cm="1">
        <f t="array" ref="AB107">_xlfn.IFS(AA107=0,"No evidenciado",AA107=1,"Novato",AA107=2,"Principiante avanzado",AA107=3,"Competente",AA107=4,"Proficiente",AA107=5,"Master")</f>
        <v>Proficiente</v>
      </c>
      <c r="AC107" s="13">
        <v>1</v>
      </c>
      <c r="AD107" s="13" t="str" cm="1">
        <f t="array" ref="AD107">_xlfn.IFS(AC107=0,"Prenovato",AC107=1,"Novato",AC107=2,"Principiante avanzado",AC107=3,"Competente",AC107=4,"Proficiente",AC107=5,"Master")</f>
        <v>Novato</v>
      </c>
      <c r="AE107" s="13" t="s">
        <v>441</v>
      </c>
    </row>
    <row r="108" spans="1:31" x14ac:dyDescent="0.25">
      <c r="A108" t="s">
        <v>198</v>
      </c>
      <c r="B108" t="s">
        <v>199</v>
      </c>
      <c r="C108" t="s">
        <v>200</v>
      </c>
      <c r="D108" t="s">
        <v>201</v>
      </c>
      <c r="E108" t="s">
        <v>221</v>
      </c>
      <c r="F108" t="s">
        <v>222</v>
      </c>
      <c r="G108" t="s">
        <v>223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NO</v>
      </c>
      <c r="L108" t="s">
        <v>251</v>
      </c>
      <c r="M108" t="s">
        <v>409</v>
      </c>
      <c r="N108" t="s">
        <v>407</v>
      </c>
      <c r="O108" t="s">
        <v>407</v>
      </c>
      <c r="P108" t="str">
        <f t="shared" si="10"/>
        <v>NOELIA PATRICIA MAGÁN VILLALBASecurity Program ManagementEVALUACION</v>
      </c>
      <c r="Q108" t="str">
        <f>BASE[[#This Row],[NombresCalificado]]&amp;BASE[[#This Row],[TipoEvaluacion]]</f>
        <v>NOELIA PATRICIA MAGÁN VILLALBAEVALUACION</v>
      </c>
      <c r="R108">
        <v>2</v>
      </c>
      <c r="S108" t="s">
        <v>4</v>
      </c>
      <c r="T108" t="s">
        <v>439</v>
      </c>
      <c r="U108" s="13">
        <v>1</v>
      </c>
      <c r="V108" s="13" t="str" cm="1">
        <f t="array" ref="V108">_xlfn.IFS(U108=0,"Prenovato",U108=1,"Novato",U108=2,"Principiante avanzado",U108=3,"Competente",U108=4,"Proficiente",U108=5,"Master")</f>
        <v>Novato</v>
      </c>
      <c r="W108" s="13">
        <v>3</v>
      </c>
      <c r="X108" s="13" t="str" cm="1">
        <f t="array" ref="X108">_xlfn.IFS(W108=0,"No evidenciado",W108=1,"Novato",W108=2,"Principiante avanzado",W108=3,"Competente",W108=4,"Proficiente",W108=5,"Master")</f>
        <v>Competente</v>
      </c>
      <c r="Y108" s="13">
        <v>3</v>
      </c>
      <c r="Z108" s="13" t="str" cm="1">
        <f t="array" ref="Z108">_xlfn.IFS(Y108=0,"No evidenciado",Y108=1,"Novato",Y108=2,"Principiante avanzado",Y108=3,"Competente",Y108=4,"Proficiente",Y108=5,"Master")</f>
        <v>Competente</v>
      </c>
      <c r="AA108" s="13">
        <v>4</v>
      </c>
      <c r="AB108" s="13" t="str" cm="1">
        <f t="array" ref="AB108">_xlfn.IFS(AA108=0,"No evidenciado",AA108=1,"Novato",AA108=2,"Principiante avanzado",AA108=3,"Competente",AA108=4,"Proficiente",AA108=5,"Master")</f>
        <v>Proficiente</v>
      </c>
      <c r="AC108" s="13">
        <v>1</v>
      </c>
      <c r="AD108" s="13" t="str" cm="1">
        <f t="array" ref="AD108">_xlfn.IFS(AC108=0,"Prenovato",AC108=1,"Novato",AC108=2,"Principiante avanzado",AC108=3,"Competente",AC108=4,"Proficiente",AC108=5,"Master")</f>
        <v>Novato</v>
      </c>
      <c r="AE108" s="13" t="s">
        <v>441</v>
      </c>
    </row>
    <row r="109" spans="1:31" x14ac:dyDescent="0.25">
      <c r="A109" t="s">
        <v>198</v>
      </c>
      <c r="B109" t="s">
        <v>199</v>
      </c>
      <c r="C109" t="s">
        <v>200</v>
      </c>
      <c r="D109" t="s">
        <v>201</v>
      </c>
      <c r="E109" t="s">
        <v>221</v>
      </c>
      <c r="F109" t="s">
        <v>222</v>
      </c>
      <c r="G109" t="s">
        <v>223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NO</v>
      </c>
      <c r="L109" t="s">
        <v>251</v>
      </c>
      <c r="M109" t="s">
        <v>410</v>
      </c>
      <c r="N109" t="s">
        <v>411</v>
      </c>
      <c r="O109" t="s">
        <v>411</v>
      </c>
      <c r="P109" t="str">
        <f t="shared" si="10"/>
        <v>NOELIA PATRICIA MAGÁN VILLALBAThreat IntelligenceEVALUACION</v>
      </c>
      <c r="Q109" t="str">
        <f>BASE[[#This Row],[NombresCalificado]]&amp;BASE[[#This Row],[TipoEvaluacion]]</f>
        <v>NOELIA PATRICIA MAGÁN VILLALBAEVALUACION</v>
      </c>
      <c r="R109">
        <v>1</v>
      </c>
      <c r="S109" t="s">
        <v>6</v>
      </c>
      <c r="T109" t="s">
        <v>439</v>
      </c>
      <c r="U109" s="13">
        <v>1</v>
      </c>
      <c r="V109" s="13" t="str" cm="1">
        <f t="array" ref="V109">_xlfn.IFS(U109=0,"Prenovato",U109=1,"Novato",U109=2,"Principiante avanzado",U109=3,"Competente",U109=4,"Proficiente",U109=5,"Master")</f>
        <v>Novato</v>
      </c>
      <c r="W109" s="13">
        <v>3</v>
      </c>
      <c r="X109" s="13" t="str" cm="1">
        <f t="array" ref="X109">_xlfn.IFS(W109=0,"No evidenciado",W109=1,"Novato",W109=2,"Principiante avanzado",W109=3,"Competente",W109=4,"Proficiente",W109=5,"Master")</f>
        <v>Competente</v>
      </c>
      <c r="Y109" s="13">
        <v>3</v>
      </c>
      <c r="Z109" s="13" t="str" cm="1">
        <f t="array" ref="Z109">_xlfn.IFS(Y109=0,"No evidenciado",Y109=1,"Novato",Y109=2,"Principiante avanzado",Y109=3,"Competente",Y109=4,"Proficiente",Y109=5,"Master")</f>
        <v>Competente</v>
      </c>
      <c r="AA109" s="13">
        <v>4</v>
      </c>
      <c r="AB109" s="13" t="str" cm="1">
        <f t="array" ref="AB109">_xlfn.IFS(AA109=0,"No evidenciado",AA109=1,"Novato",AA109=2,"Principiante avanzado",AA109=3,"Competente",AA109=4,"Proficiente",AA109=5,"Master")</f>
        <v>Proficiente</v>
      </c>
      <c r="AC109" s="13">
        <v>1</v>
      </c>
      <c r="AD109" s="13" t="str" cm="1">
        <f t="array" ref="AD109">_xlfn.IFS(AC109=0,"Prenovato",AC109=1,"Novato",AC109=2,"Principiante avanzado",AC109=3,"Competente",AC109=4,"Proficiente",AC109=5,"Master")</f>
        <v>Novato</v>
      </c>
      <c r="AE109" s="13" t="s">
        <v>441</v>
      </c>
    </row>
    <row r="110" spans="1:31" x14ac:dyDescent="0.25">
      <c r="A110" t="s">
        <v>198</v>
      </c>
      <c r="B110" t="s">
        <v>199</v>
      </c>
      <c r="C110" t="s">
        <v>200</v>
      </c>
      <c r="D110" t="s">
        <v>201</v>
      </c>
      <c r="E110" t="s">
        <v>221</v>
      </c>
      <c r="F110" t="s">
        <v>222</v>
      </c>
      <c r="G110" t="s">
        <v>223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NO</v>
      </c>
      <c r="L110" t="s">
        <v>251</v>
      </c>
      <c r="M110" t="s">
        <v>412</v>
      </c>
      <c r="N110" t="s">
        <v>413</v>
      </c>
      <c r="O110" t="s">
        <v>411</v>
      </c>
      <c r="P110" t="str">
        <f t="shared" si="10"/>
        <v>NOELIA PATRICIA MAGÁN VILLALBAForensic AnalysisEVALUACION</v>
      </c>
      <c r="Q110" t="str">
        <f>BASE[[#This Row],[NombresCalificado]]&amp;BASE[[#This Row],[TipoEvaluacion]]</f>
        <v>NOELIA PATRICIA MAGÁN VILLALBAEVALUACION</v>
      </c>
      <c r="R110">
        <v>0</v>
      </c>
      <c r="S110" t="s">
        <v>182</v>
      </c>
      <c r="T110" t="s">
        <v>439</v>
      </c>
      <c r="U110" s="13">
        <v>1</v>
      </c>
      <c r="V110" s="13" t="str" cm="1">
        <f t="array" ref="V110">_xlfn.IFS(U110=0,"Prenovato",U110=1,"Novato",U110=2,"Principiante avanzado",U110=3,"Competente",U110=4,"Proficiente",U110=5,"Master")</f>
        <v>Novato</v>
      </c>
      <c r="W110" s="13">
        <v>3</v>
      </c>
      <c r="X110" s="13" t="str" cm="1">
        <f t="array" ref="X110">_xlfn.IFS(W110=0,"No evidenciado",W110=1,"Novato",W110=2,"Principiante avanzado",W110=3,"Competente",W110=4,"Proficiente",W110=5,"Master")</f>
        <v>Competente</v>
      </c>
      <c r="Y110" s="13">
        <v>3</v>
      </c>
      <c r="Z110" s="13" t="str" cm="1">
        <f t="array" ref="Z110">_xlfn.IFS(Y110=0,"No evidenciado",Y110=1,"Novato",Y110=2,"Principiante avanzado",Y110=3,"Competente",Y110=4,"Proficiente",Y110=5,"Master")</f>
        <v>Competente</v>
      </c>
      <c r="AA110" s="13">
        <v>4</v>
      </c>
      <c r="AB110" s="13" t="str" cm="1">
        <f t="array" ref="AB110">_xlfn.IFS(AA110=0,"No evidenciado",AA110=1,"Novato",AA110=2,"Principiante avanzado",AA110=3,"Competente",AA110=4,"Proficiente",AA110=5,"Master")</f>
        <v>Proficiente</v>
      </c>
      <c r="AC110" s="13">
        <v>1</v>
      </c>
      <c r="AD110" s="13" t="str" cm="1">
        <f t="array" ref="AD110">_xlfn.IFS(AC110=0,"Prenovato",AC110=1,"Novato",AC110=2,"Principiante avanzado",AC110=3,"Competente",AC110=4,"Proficiente",AC110=5,"Master")</f>
        <v>Novato</v>
      </c>
      <c r="AE110" s="13" t="s">
        <v>441</v>
      </c>
    </row>
    <row r="111" spans="1:31" x14ac:dyDescent="0.25">
      <c r="A111" t="s">
        <v>198</v>
      </c>
      <c r="B111" t="s">
        <v>199</v>
      </c>
      <c r="C111" t="s">
        <v>200</v>
      </c>
      <c r="D111" t="s">
        <v>201</v>
      </c>
      <c r="E111" t="s">
        <v>221</v>
      </c>
      <c r="F111" t="s">
        <v>222</v>
      </c>
      <c r="G111" t="s">
        <v>223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NO</v>
      </c>
      <c r="L111" t="s">
        <v>251</v>
      </c>
      <c r="M111" t="s">
        <v>414</v>
      </c>
      <c r="N111" t="s">
        <v>411</v>
      </c>
      <c r="O111" t="s">
        <v>411</v>
      </c>
      <c r="P111" t="str">
        <f t="shared" si="10"/>
        <v>NOELIA PATRICIA MAGÁN VILLALBAOfensive SecurityEVALUACION</v>
      </c>
      <c r="Q111" t="str">
        <f>BASE[[#This Row],[NombresCalificado]]&amp;BASE[[#This Row],[TipoEvaluacion]]</f>
        <v>NOELIA PATRICIA MAGÁN VILLALBAEVALUACION</v>
      </c>
      <c r="R111">
        <v>1</v>
      </c>
      <c r="S111" t="s">
        <v>6</v>
      </c>
      <c r="T111" t="s">
        <v>439</v>
      </c>
      <c r="U111" s="13">
        <v>1</v>
      </c>
      <c r="V111" s="13" t="str" cm="1">
        <f t="array" ref="V111">_xlfn.IFS(U111=0,"Prenovato",U111=1,"Novato",U111=2,"Principiante avanzado",U111=3,"Competente",U111=4,"Proficiente",U111=5,"Master")</f>
        <v>Novato</v>
      </c>
      <c r="W111" s="13">
        <v>3</v>
      </c>
      <c r="X111" s="13" t="str" cm="1">
        <f t="array" ref="X111">_xlfn.IFS(W111=0,"No evidenciado",W111=1,"Novato",W111=2,"Principiante avanzado",W111=3,"Competente",W111=4,"Proficiente",W111=5,"Master")</f>
        <v>Competente</v>
      </c>
      <c r="Y111" s="13">
        <v>3</v>
      </c>
      <c r="Z111" s="13" t="str" cm="1">
        <f t="array" ref="Z111">_xlfn.IFS(Y111=0,"No evidenciado",Y111=1,"Novato",Y111=2,"Principiante avanzado",Y111=3,"Competente",Y111=4,"Proficiente",Y111=5,"Master")</f>
        <v>Competente</v>
      </c>
      <c r="AA111" s="13">
        <v>4</v>
      </c>
      <c r="AB111" s="13" t="str" cm="1">
        <f t="array" ref="AB111">_xlfn.IFS(AA111=0,"No evidenciado",AA111=1,"Novato",AA111=2,"Principiante avanzado",AA111=3,"Competente",AA111=4,"Proficiente",AA111=5,"Master")</f>
        <v>Proficiente</v>
      </c>
      <c r="AC111" s="13">
        <v>1</v>
      </c>
      <c r="AD111" s="13" t="str" cm="1">
        <f t="array" ref="AD111">_xlfn.IFS(AC111=0,"Prenovato",AC111=1,"Novato",AC111=2,"Principiante avanzado",AC111=3,"Competente",AC111=4,"Proficiente",AC111=5,"Master")</f>
        <v>Novato</v>
      </c>
      <c r="AE111" s="13" t="s">
        <v>441</v>
      </c>
    </row>
    <row r="112" spans="1:31" x14ac:dyDescent="0.25">
      <c r="A112" t="s">
        <v>198</v>
      </c>
      <c r="B112" t="s">
        <v>199</v>
      </c>
      <c r="C112" t="s">
        <v>200</v>
      </c>
      <c r="D112" t="s">
        <v>201</v>
      </c>
      <c r="E112" t="s">
        <v>221</v>
      </c>
      <c r="F112" t="s">
        <v>222</v>
      </c>
      <c r="G112" t="s">
        <v>223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NO</v>
      </c>
      <c r="L112" t="s">
        <v>251</v>
      </c>
      <c r="M112" t="s">
        <v>418</v>
      </c>
      <c r="N112" t="s">
        <v>407</v>
      </c>
      <c r="O112" t="s">
        <v>407</v>
      </c>
      <c r="P112" t="str">
        <f t="shared" si="10"/>
        <v>NOELIA PATRICIA MAGÁN VILLALBASDLC Y DevSecOpsEVALUACION</v>
      </c>
      <c r="Q112" t="str">
        <f>BASE[[#This Row],[NombresCalificado]]&amp;BASE[[#This Row],[TipoEvaluacion]]</f>
        <v>NOELIA PATRICIA MAGÁN VILLALBAEVALUACION</v>
      </c>
      <c r="R112">
        <v>1</v>
      </c>
      <c r="S112" t="s">
        <v>6</v>
      </c>
      <c r="T112" t="s">
        <v>439</v>
      </c>
      <c r="U112" s="13">
        <v>1</v>
      </c>
      <c r="V112" s="13" t="str" cm="1">
        <f t="array" ref="V112">_xlfn.IFS(U112=0,"Prenovato",U112=1,"Novato",U112=2,"Principiante avanzado",U112=3,"Competente",U112=4,"Proficiente",U112=5,"Master")</f>
        <v>Novato</v>
      </c>
      <c r="W112" s="13">
        <v>3</v>
      </c>
      <c r="X112" s="13" t="str" cm="1">
        <f t="array" ref="X112">_xlfn.IFS(W112=0,"No evidenciado",W112=1,"Novato",W112=2,"Principiante avanzado",W112=3,"Competente",W112=4,"Proficiente",W112=5,"Master")</f>
        <v>Competente</v>
      </c>
      <c r="Y112" s="13">
        <v>3</v>
      </c>
      <c r="Z112" s="13" t="str" cm="1">
        <f t="array" ref="Z112">_xlfn.IFS(Y112=0,"No evidenciado",Y112=1,"Novato",Y112=2,"Principiante avanzado",Y112=3,"Competente",Y112=4,"Proficiente",Y112=5,"Master")</f>
        <v>Competente</v>
      </c>
      <c r="AA112" s="13">
        <v>4</v>
      </c>
      <c r="AB112" s="13" t="str" cm="1">
        <f t="array" ref="AB112">_xlfn.IFS(AA112=0,"No evidenciado",AA112=1,"Novato",AA112=2,"Principiante avanzado",AA112=3,"Competente",AA112=4,"Proficiente",AA112=5,"Master")</f>
        <v>Proficiente</v>
      </c>
      <c r="AC112" s="13">
        <v>1</v>
      </c>
      <c r="AD112" s="13" t="str" cm="1">
        <f t="array" ref="AD112">_xlfn.IFS(AC112=0,"Prenovato",AC112=1,"Novato",AC112=2,"Principiante avanzado",AC112=3,"Competente",AC112=4,"Proficiente",AC112=5,"Master")</f>
        <v>Novato</v>
      </c>
      <c r="AE112" s="13" t="s">
        <v>441</v>
      </c>
    </row>
    <row r="113" spans="1:31" x14ac:dyDescent="0.25">
      <c r="A113" t="s">
        <v>198</v>
      </c>
      <c r="B113" t="s">
        <v>199</v>
      </c>
      <c r="C113" t="s">
        <v>200</v>
      </c>
      <c r="D113" t="s">
        <v>201</v>
      </c>
      <c r="E113" t="s">
        <v>221</v>
      </c>
      <c r="F113" t="s">
        <v>222</v>
      </c>
      <c r="G113" t="s">
        <v>223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NO</v>
      </c>
      <c r="L113" t="s">
        <v>251</v>
      </c>
      <c r="M113" t="s">
        <v>419</v>
      </c>
      <c r="N113" t="s">
        <v>413</v>
      </c>
      <c r="O113" t="s">
        <v>411</v>
      </c>
      <c r="P113" t="str">
        <f t="shared" si="10"/>
        <v>NOELIA PATRICIA MAGÁN VILLALBACryptography &amp; Data ProtectionEVALUACION</v>
      </c>
      <c r="Q113" t="str">
        <f>BASE[[#This Row],[NombresCalificado]]&amp;BASE[[#This Row],[TipoEvaluacion]]</f>
        <v>NOELIA PATRICIA MAGÁN VILLALBAEVALUACION</v>
      </c>
      <c r="R113">
        <v>1</v>
      </c>
      <c r="S113" t="s">
        <v>6</v>
      </c>
      <c r="T113" t="s">
        <v>439</v>
      </c>
      <c r="U113" s="13">
        <v>1</v>
      </c>
      <c r="V113" s="13" t="str" cm="1">
        <f t="array" ref="V113">_xlfn.IFS(U113=0,"Prenovato",U113=1,"Novato",U113=2,"Principiante avanzado",U113=3,"Competente",U113=4,"Proficiente",U113=5,"Master")</f>
        <v>Novato</v>
      </c>
      <c r="W113" s="13">
        <v>3</v>
      </c>
      <c r="X113" s="13" t="str" cm="1">
        <f t="array" ref="X113">_xlfn.IFS(W113=0,"No evidenciado",W113=1,"Novato",W113=2,"Principiante avanzado",W113=3,"Competente",W113=4,"Proficiente",W113=5,"Master")</f>
        <v>Competente</v>
      </c>
      <c r="Y113" s="13">
        <v>3</v>
      </c>
      <c r="Z113" s="13" t="str" cm="1">
        <f t="array" ref="Z113">_xlfn.IFS(Y113=0,"No evidenciado",Y113=1,"Novato",Y113=2,"Principiante avanzado",Y113=3,"Competente",Y113=4,"Proficiente",Y113=5,"Master")</f>
        <v>Competente</v>
      </c>
      <c r="AA113" s="13">
        <v>4</v>
      </c>
      <c r="AB113" s="13" t="str" cm="1">
        <f t="array" ref="AB113">_xlfn.IFS(AA113=0,"No evidenciado",AA113=1,"Novato",AA113=2,"Principiante avanzado",AA113=3,"Competente",AA113=4,"Proficiente",AA113=5,"Master")</f>
        <v>Proficiente</v>
      </c>
      <c r="AC113" s="13">
        <v>1</v>
      </c>
      <c r="AD113" s="13" t="str" cm="1">
        <f t="array" ref="AD113">_xlfn.IFS(AC113=0,"Prenovato",AC113=1,"Novato",AC113=2,"Principiante avanzado",AC113=3,"Competente",AC113=4,"Proficiente",AC113=5,"Master")</f>
        <v>Novato</v>
      </c>
      <c r="AE113" s="13" t="s">
        <v>441</v>
      </c>
    </row>
    <row r="114" spans="1:31" x14ac:dyDescent="0.25">
      <c r="A114" t="s">
        <v>198</v>
      </c>
      <c r="B114" t="s">
        <v>199</v>
      </c>
      <c r="C114" t="s">
        <v>200</v>
      </c>
      <c r="D114" t="s">
        <v>201</v>
      </c>
      <c r="E114" t="s">
        <v>221</v>
      </c>
      <c r="F114" t="s">
        <v>222</v>
      </c>
      <c r="G114" t="s">
        <v>223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NO</v>
      </c>
      <c r="L114" t="s">
        <v>251</v>
      </c>
      <c r="M114" t="s">
        <v>408</v>
      </c>
      <c r="N114" t="s">
        <v>407</v>
      </c>
      <c r="O114" t="s">
        <v>407</v>
      </c>
      <c r="P114" t="str">
        <f t="shared" si="10"/>
        <v>NOELIA PATRICIA MAGÁN VILLALBACloud &amp; Operation SystemEVALUACION</v>
      </c>
      <c r="Q114" t="str">
        <f>BASE[[#This Row],[NombresCalificado]]&amp;BASE[[#This Row],[TipoEvaluacion]]</f>
        <v>NOELIA PATRICIA MAGÁN VILLALBAEVALUACION</v>
      </c>
      <c r="R114">
        <v>2</v>
      </c>
      <c r="S114" t="s">
        <v>4</v>
      </c>
      <c r="T114" t="s">
        <v>439</v>
      </c>
      <c r="U114" s="13">
        <v>1</v>
      </c>
      <c r="V114" s="13" t="str" cm="1">
        <f t="array" ref="V114">_xlfn.IFS(U114=0,"Prenovato",U114=1,"Novato",U114=2,"Principiante avanzado",U114=3,"Competente",U114=4,"Proficiente",U114=5,"Master")</f>
        <v>Novato</v>
      </c>
      <c r="W114" s="13">
        <v>3</v>
      </c>
      <c r="X114" s="13" t="str" cm="1">
        <f t="array" ref="X114">_xlfn.IFS(W114=0,"No evidenciado",W114=1,"Novato",W114=2,"Principiante avanzado",W114=3,"Competente",W114=4,"Proficiente",W114=5,"Master")</f>
        <v>Competente</v>
      </c>
      <c r="Y114" s="13">
        <v>3</v>
      </c>
      <c r="Z114" s="13" t="str" cm="1">
        <f t="array" ref="Z114">_xlfn.IFS(Y114=0,"No evidenciado",Y114=1,"Novato",Y114=2,"Principiante avanzado",Y114=3,"Competente",Y114=4,"Proficiente",Y114=5,"Master")</f>
        <v>Competente</v>
      </c>
      <c r="AA114" s="13">
        <v>4</v>
      </c>
      <c r="AB114" s="13" t="str" cm="1">
        <f t="array" ref="AB114">_xlfn.IFS(AA114=0,"No evidenciado",AA114=1,"Novato",AA114=2,"Principiante avanzado",AA114=3,"Competente",AA114=4,"Proficiente",AA114=5,"Master")</f>
        <v>Proficiente</v>
      </c>
      <c r="AC114" s="13">
        <v>1</v>
      </c>
      <c r="AD114" s="13" t="str" cm="1">
        <f t="array" ref="AD114">_xlfn.IFS(AC114=0,"Prenovato",AC114=1,"Novato",AC114=2,"Principiante avanzado",AC114=3,"Competente",AC114=4,"Proficiente",AC114=5,"Master")</f>
        <v>Novato</v>
      </c>
      <c r="AE114" s="13" t="s">
        <v>441</v>
      </c>
    </row>
    <row r="115" spans="1:31" x14ac:dyDescent="0.25">
      <c r="A115" t="s">
        <v>198</v>
      </c>
      <c r="B115" t="s">
        <v>199</v>
      </c>
      <c r="C115" t="s">
        <v>200</v>
      </c>
      <c r="D115" t="s">
        <v>201</v>
      </c>
      <c r="E115" t="s">
        <v>221</v>
      </c>
      <c r="F115" t="s">
        <v>222</v>
      </c>
      <c r="G115" t="s">
        <v>223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NO</v>
      </c>
      <c r="L115" t="s">
        <v>251</v>
      </c>
      <c r="M115" t="s">
        <v>406</v>
      </c>
      <c r="N115" t="s">
        <v>407</v>
      </c>
      <c r="O115" t="s">
        <v>407</v>
      </c>
      <c r="P115" t="str">
        <f t="shared" si="10"/>
        <v>NOELIA PATRICIA MAGÁN VILLALBANetwork SecurityEVALUACION</v>
      </c>
      <c r="Q115" t="str">
        <f>BASE[[#This Row],[NombresCalificado]]&amp;BASE[[#This Row],[TipoEvaluacion]]</f>
        <v>NOELIA PATRICIA MAGÁN VILLALBAEVALUACION</v>
      </c>
      <c r="R115">
        <v>2</v>
      </c>
      <c r="S115" t="s">
        <v>4</v>
      </c>
      <c r="T115" t="s">
        <v>439</v>
      </c>
      <c r="U115" s="13">
        <v>1</v>
      </c>
      <c r="V115" s="13" t="str" cm="1">
        <f t="array" ref="V115">_xlfn.IFS(U115=0,"Prenovato",U115=1,"Novato",U115=2,"Principiante avanzado",U115=3,"Competente",U115=4,"Proficiente",U115=5,"Master")</f>
        <v>Novato</v>
      </c>
      <c r="W115" s="13">
        <v>3</v>
      </c>
      <c r="X115" s="13" t="str" cm="1">
        <f t="array" ref="X115">_xlfn.IFS(W115=0,"No evidenciado",W115=1,"Novato",W115=2,"Principiante avanzado",W115=3,"Competente",W115=4,"Proficiente",W115=5,"Master")</f>
        <v>Competente</v>
      </c>
      <c r="Y115" s="13">
        <v>3</v>
      </c>
      <c r="Z115" s="13" t="str" cm="1">
        <f t="array" ref="Z115">_xlfn.IFS(Y115=0,"No evidenciado",Y115=1,"Novato",Y115=2,"Principiante avanzado",Y115=3,"Competente",Y115=4,"Proficiente",Y115=5,"Master")</f>
        <v>Competente</v>
      </c>
      <c r="AA115" s="13">
        <v>4</v>
      </c>
      <c r="AB115" s="13" t="str" cm="1">
        <f t="array" ref="AB115">_xlfn.IFS(AA115=0,"No evidenciado",AA115=1,"Novato",AA115=2,"Principiante avanzado",AA115=3,"Competente",AA115=4,"Proficiente",AA115=5,"Master")</f>
        <v>Proficiente</v>
      </c>
      <c r="AC115" s="13">
        <v>1</v>
      </c>
      <c r="AD115" s="13" t="str" cm="1">
        <f t="array" ref="AD115">_xlfn.IFS(AC115=0,"Prenovato",AC115=1,"Novato",AC115=2,"Principiante avanzado",AC115=3,"Competente",AC115=4,"Proficiente",AC115=5,"Master")</f>
        <v>Novato</v>
      </c>
      <c r="AE115" s="13" t="s">
        <v>441</v>
      </c>
    </row>
    <row r="116" spans="1:31" x14ac:dyDescent="0.25">
      <c r="A116" t="s">
        <v>198</v>
      </c>
      <c r="B116" t="s">
        <v>199</v>
      </c>
      <c r="C116" t="s">
        <v>200</v>
      </c>
      <c r="D116" t="s">
        <v>201</v>
      </c>
      <c r="E116" t="s">
        <v>218</v>
      </c>
      <c r="F116" t="s">
        <v>219</v>
      </c>
      <c r="G116" t="s">
        <v>220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NO</v>
      </c>
      <c r="L116" t="s">
        <v>251</v>
      </c>
      <c r="M116" t="s">
        <v>415</v>
      </c>
      <c r="N116" t="s">
        <v>413</v>
      </c>
      <c r="O116" t="s">
        <v>411</v>
      </c>
      <c r="P116" t="str">
        <f t="shared" si="10"/>
        <v>TERESA LILIANA GRANADOS BLANCOSecurity Process AutomationEVALUACION</v>
      </c>
      <c r="Q116" t="str">
        <f>BASE[[#This Row],[NombresCalificado]]&amp;BASE[[#This Row],[TipoEvaluacion]]</f>
        <v>TERESA LILIANA GRANADOS BLANCOEVALUACION</v>
      </c>
      <c r="R116">
        <v>2</v>
      </c>
      <c r="S116" t="s">
        <v>4</v>
      </c>
      <c r="T116" t="s">
        <v>439</v>
      </c>
      <c r="U116" s="13">
        <v>1</v>
      </c>
      <c r="V116" s="13" t="str" cm="1">
        <f t="array" ref="V116">_xlfn.IFS(U116=0,"Prenovato",U116=1,"Novato",U116=2,"Principiante avanzado",U116=3,"Competente",U116=4,"Proficiente",U116=5,"Master")</f>
        <v>Novato</v>
      </c>
      <c r="W116" s="13">
        <v>3</v>
      </c>
      <c r="X116" s="13" t="str" cm="1">
        <f t="array" ref="X116">_xlfn.IFS(W116=0,"No evidenciado",W116=1,"Novato",W116=2,"Principiante avanzado",W116=3,"Competente",W116=4,"Proficiente",W116=5,"Master")</f>
        <v>Competente</v>
      </c>
      <c r="Y116" s="13">
        <v>3</v>
      </c>
      <c r="Z116" s="13" t="str" cm="1">
        <f t="array" ref="Z116">_xlfn.IFS(Y116=0,"No evidenciado",Y116=1,"Novato",Y116=2,"Principiante avanzado",Y116=3,"Competente",Y116=4,"Proficiente",Y116=5,"Master")</f>
        <v>Competente</v>
      </c>
      <c r="AA116" s="13">
        <v>3</v>
      </c>
      <c r="AB116" s="13" t="str" cm="1">
        <f t="array" ref="AB116">_xlfn.IFS(AA116=0,"No evidenciado",AA116=1,"Novato",AA116=2,"Principiante avanzado",AA116=3,"Competente",AA116=4,"Proficiente",AA116=5,"Master")</f>
        <v>Competente</v>
      </c>
      <c r="AC116" s="13">
        <v>1</v>
      </c>
      <c r="AD116" s="13" t="str" cm="1">
        <f t="array" ref="AD116">_xlfn.IFS(AC116=0,"Prenovato",AC116=1,"Novato",AC116=2,"Principiante avanzado",AC116=3,"Competente",AC116=4,"Proficiente",AC116=5,"Master")</f>
        <v>Novato</v>
      </c>
      <c r="AE116" s="13" t="s">
        <v>441</v>
      </c>
    </row>
    <row r="117" spans="1:31" x14ac:dyDescent="0.25">
      <c r="A117" t="s">
        <v>198</v>
      </c>
      <c r="B117" t="s">
        <v>199</v>
      </c>
      <c r="C117" t="s">
        <v>200</v>
      </c>
      <c r="D117" t="s">
        <v>201</v>
      </c>
      <c r="E117" t="s">
        <v>218</v>
      </c>
      <c r="F117" t="s">
        <v>219</v>
      </c>
      <c r="G117" t="s">
        <v>220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NO</v>
      </c>
      <c r="L117" t="s">
        <v>251</v>
      </c>
      <c r="M117" t="s">
        <v>416</v>
      </c>
      <c r="N117" t="s">
        <v>411</v>
      </c>
      <c r="O117" t="s">
        <v>411</v>
      </c>
      <c r="P117" t="str">
        <f t="shared" si="10"/>
        <v>TERESA LILIANA GRANADOS BLANCOIncident ManagementEVALUACION</v>
      </c>
      <c r="Q117" t="str">
        <f>BASE[[#This Row],[NombresCalificado]]&amp;BASE[[#This Row],[TipoEvaluacion]]</f>
        <v>TERESA LILIANA GRANADOS BLANCOEVALUACION</v>
      </c>
      <c r="R117">
        <v>1</v>
      </c>
      <c r="S117" t="s">
        <v>6</v>
      </c>
      <c r="T117" t="s">
        <v>439</v>
      </c>
      <c r="U117" s="13">
        <v>1</v>
      </c>
      <c r="V117" s="13" t="str" cm="1">
        <f t="array" ref="V117">_xlfn.IFS(U117=0,"Prenovato",U117=1,"Novato",U117=2,"Principiante avanzado",U117=3,"Competente",U117=4,"Proficiente",U117=5,"Master")</f>
        <v>Novato</v>
      </c>
      <c r="W117" s="13">
        <v>3</v>
      </c>
      <c r="X117" s="13" t="str" cm="1">
        <f t="array" ref="X117">_xlfn.IFS(W117=0,"No evidenciado",W117=1,"Novato",W117=2,"Principiante avanzado",W117=3,"Competente",W117=4,"Proficiente",W117=5,"Master")</f>
        <v>Competente</v>
      </c>
      <c r="Y117" s="13">
        <v>3</v>
      </c>
      <c r="Z117" s="13" t="str" cm="1">
        <f t="array" ref="Z117">_xlfn.IFS(Y117=0,"No evidenciado",Y117=1,"Novato",Y117=2,"Principiante avanzado",Y117=3,"Competente",Y117=4,"Proficiente",Y117=5,"Master")</f>
        <v>Competente</v>
      </c>
      <c r="AA117" s="13">
        <v>3</v>
      </c>
      <c r="AB117" s="13" t="str" cm="1">
        <f t="array" ref="AB117">_xlfn.IFS(AA117=0,"No evidenciado",AA117=1,"Novato",AA117=2,"Principiante avanzado",AA117=3,"Competente",AA117=4,"Proficiente",AA117=5,"Master")</f>
        <v>Competente</v>
      </c>
      <c r="AC117" s="13">
        <v>1</v>
      </c>
      <c r="AD117" s="13" t="str" cm="1">
        <f t="array" ref="AD117">_xlfn.IFS(AC117=0,"Prenovato",AC117=1,"Novato",AC117=2,"Principiante avanzado",AC117=3,"Competente",AC117=4,"Proficiente",AC117=5,"Master")</f>
        <v>Novato</v>
      </c>
      <c r="AE117" s="13" t="s">
        <v>441</v>
      </c>
    </row>
    <row r="118" spans="1:31" x14ac:dyDescent="0.25">
      <c r="A118" t="s">
        <v>198</v>
      </c>
      <c r="B118" t="s">
        <v>199</v>
      </c>
      <c r="C118" t="s">
        <v>200</v>
      </c>
      <c r="D118" t="s">
        <v>201</v>
      </c>
      <c r="E118" t="s">
        <v>218</v>
      </c>
      <c r="F118" t="s">
        <v>219</v>
      </c>
      <c r="G118" t="s">
        <v>220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NO</v>
      </c>
      <c r="L118" t="s">
        <v>251</v>
      </c>
      <c r="M118" t="s">
        <v>417</v>
      </c>
      <c r="N118" t="s">
        <v>407</v>
      </c>
      <c r="O118" t="s">
        <v>407</v>
      </c>
      <c r="P118" t="str">
        <f t="shared" si="10"/>
        <v>TERESA LILIANA GRANADOS BLANCODefensive SecurityEVALUACION</v>
      </c>
      <c r="Q118" t="str">
        <f>BASE[[#This Row],[NombresCalificado]]&amp;BASE[[#This Row],[TipoEvaluacion]]</f>
        <v>TERESA LILIANA GRANADOS BLANCOEVALUACION</v>
      </c>
      <c r="R118">
        <v>2</v>
      </c>
      <c r="S118" t="s">
        <v>4</v>
      </c>
      <c r="T118" t="s">
        <v>439</v>
      </c>
      <c r="U118" s="13">
        <v>1</v>
      </c>
      <c r="V118" s="13" t="str" cm="1">
        <f t="array" ref="V118">_xlfn.IFS(U118=0,"Prenovato",U118=1,"Novato",U118=2,"Principiante avanzado",U118=3,"Competente",U118=4,"Proficiente",U118=5,"Master")</f>
        <v>Novato</v>
      </c>
      <c r="W118" s="13">
        <v>3</v>
      </c>
      <c r="X118" s="13" t="str" cm="1">
        <f t="array" ref="X118">_xlfn.IFS(W118=0,"No evidenciado",W118=1,"Novato",W118=2,"Principiante avanzado",W118=3,"Competente",W118=4,"Proficiente",W118=5,"Master")</f>
        <v>Competente</v>
      </c>
      <c r="Y118" s="13">
        <v>3</v>
      </c>
      <c r="Z118" s="13" t="str" cm="1">
        <f t="array" ref="Z118">_xlfn.IFS(Y118=0,"No evidenciado",Y118=1,"Novato",Y118=2,"Principiante avanzado",Y118=3,"Competente",Y118=4,"Proficiente",Y118=5,"Master")</f>
        <v>Competente</v>
      </c>
      <c r="AA118" s="13">
        <v>3</v>
      </c>
      <c r="AB118" s="13" t="str" cm="1">
        <f t="array" ref="AB118">_xlfn.IFS(AA118=0,"No evidenciado",AA118=1,"Novato",AA118=2,"Principiante avanzado",AA118=3,"Competente",AA118=4,"Proficiente",AA118=5,"Master")</f>
        <v>Competente</v>
      </c>
      <c r="AC118" s="13">
        <v>1</v>
      </c>
      <c r="AD118" s="13" t="str" cm="1">
        <f t="array" ref="AD118">_xlfn.IFS(AC118=0,"Prenovato",AC118=1,"Novato",AC118=2,"Principiante avanzado",AC118=3,"Competente",AC118=4,"Proficiente",AC118=5,"Master")</f>
        <v>Novato</v>
      </c>
      <c r="AE118" s="13" t="s">
        <v>441</v>
      </c>
    </row>
    <row r="119" spans="1:31" x14ac:dyDescent="0.25">
      <c r="A119" t="s">
        <v>198</v>
      </c>
      <c r="B119" t="s">
        <v>199</v>
      </c>
      <c r="C119" t="s">
        <v>200</v>
      </c>
      <c r="D119" t="s">
        <v>201</v>
      </c>
      <c r="E119" t="s">
        <v>221</v>
      </c>
      <c r="F119" t="s">
        <v>222</v>
      </c>
      <c r="G119" t="s">
        <v>223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NO</v>
      </c>
      <c r="L119" t="s">
        <v>251</v>
      </c>
      <c r="M119" t="s">
        <v>417</v>
      </c>
      <c r="N119" t="s">
        <v>407</v>
      </c>
      <c r="O119" t="s">
        <v>407</v>
      </c>
      <c r="P119" t="str">
        <f t="shared" si="10"/>
        <v>NOELIA PATRICIA MAGÁN VILLALBADefensive SecurityEVALUACION</v>
      </c>
      <c r="Q119" t="str">
        <f>BASE[[#This Row],[NombresCalificado]]&amp;BASE[[#This Row],[TipoEvaluacion]]</f>
        <v>NOELIA PATRICIA MAGÁN VILLALBAEVALUACION</v>
      </c>
      <c r="R119">
        <v>1</v>
      </c>
      <c r="S119" t="s">
        <v>6</v>
      </c>
      <c r="T119" t="s">
        <v>439</v>
      </c>
      <c r="U119" s="13">
        <v>1</v>
      </c>
      <c r="V119" s="13" t="str" cm="1">
        <f t="array" ref="V119">_xlfn.IFS(U119=0,"Prenovato",U119=1,"Novato",U119=2,"Principiante avanzado",U119=3,"Competente",U119=4,"Proficiente",U119=5,"Master")</f>
        <v>Novato</v>
      </c>
      <c r="W119" s="13">
        <v>3</v>
      </c>
      <c r="X119" s="13" t="str" cm="1">
        <f t="array" ref="X119">_xlfn.IFS(W119=0,"No evidenciado",W119=1,"Novato",W119=2,"Principiante avanzado",W119=3,"Competente",W119=4,"Proficiente",W119=5,"Master")</f>
        <v>Competente</v>
      </c>
      <c r="Y119" s="13">
        <v>3</v>
      </c>
      <c r="Z119" s="13" t="str" cm="1">
        <f t="array" ref="Z119">_xlfn.IFS(Y119=0,"No evidenciado",Y119=1,"Novato",Y119=2,"Principiante avanzado",Y119=3,"Competente",Y119=4,"Proficiente",Y119=5,"Master")</f>
        <v>Competente</v>
      </c>
      <c r="AA119" s="13">
        <v>4</v>
      </c>
      <c r="AB119" s="13" t="str" cm="1">
        <f t="array" ref="AB119">_xlfn.IFS(AA119=0,"No evidenciado",AA119=1,"Novato",AA119=2,"Principiante avanzado",AA119=3,"Competente",AA119=4,"Proficiente",AA119=5,"Master")</f>
        <v>Proficiente</v>
      </c>
      <c r="AC119" s="13">
        <v>1</v>
      </c>
      <c r="AD119" s="13" t="str" cm="1">
        <f t="array" ref="AD119">_xlfn.IFS(AC119=0,"Prenovato",AC119=1,"Novato",AC119=2,"Principiante avanzado",AC119=3,"Competente",AC119=4,"Proficiente",AC119=5,"Master")</f>
        <v>Novato</v>
      </c>
      <c r="AE119" s="13" t="s">
        <v>441</v>
      </c>
    </row>
    <row r="120" spans="1:31" x14ac:dyDescent="0.25">
      <c r="A120" t="s">
        <v>198</v>
      </c>
      <c r="B120" t="s">
        <v>199</v>
      </c>
      <c r="C120" t="s">
        <v>208</v>
      </c>
      <c r="D120" t="s">
        <v>201</v>
      </c>
      <c r="E120" t="s">
        <v>224</v>
      </c>
      <c r="F120" t="s">
        <v>225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NO</v>
      </c>
      <c r="L120" t="s">
        <v>250</v>
      </c>
      <c r="M120" t="s">
        <v>429</v>
      </c>
      <c r="N120" t="s">
        <v>425</v>
      </c>
      <c r="O120" t="s">
        <v>425</v>
      </c>
      <c r="P120" t="str">
        <f t="shared" si="10"/>
        <v>DANNY ALEJANDRO GARCIA MUÑOZSeguridad DefensivaEVALUACION ANTERIOR</v>
      </c>
      <c r="Q120" t="str">
        <f>BASE[[#This Row],[NombresCalificado]]&amp;BASE[[#This Row],[TipoEvaluacion]]</f>
        <v>DANNY ALEJANDRO GARCIA MUÑOZEVALUACION ANTERIOR</v>
      </c>
      <c r="R120">
        <v>0</v>
      </c>
      <c r="S120" t="s">
        <v>182</v>
      </c>
      <c r="T120" t="s">
        <v>439</v>
      </c>
      <c r="U120" s="13">
        <v>1</v>
      </c>
      <c r="V120" s="13" t="str" cm="1">
        <f t="array" ref="V120">_xlfn.IFS(U120=0,"Prenovato",U120=1,"Novato",U120=2,"Principiante avanzado",U120=3,"Competente",U120=4,"Proficiente",U120=5,"Master")</f>
        <v>Novato</v>
      </c>
      <c r="W120" s="13">
        <v>1</v>
      </c>
      <c r="X120" s="13" t="str" cm="1">
        <f t="array" ref="X120">_xlfn.IFS(W120=0,"No evidenciado",W120=1,"Novato",W120=2,"Principiante avanzado",W120=3,"Competente",W120=4,"Proficiente",W120=5,"Master")</f>
        <v>Novato</v>
      </c>
      <c r="Y120" s="13">
        <v>1</v>
      </c>
      <c r="Z120" s="13" t="str" cm="1">
        <f t="array" ref="Z120">_xlfn.IFS(Y120=0,"No evidenciado",Y120=1,"Novato",Y120=2,"Principiante avanzado",Y120=3,"Competente",Y120=4,"Proficiente",Y120=5,"Master")</f>
        <v>Novato</v>
      </c>
      <c r="AA120" s="13">
        <v>0</v>
      </c>
      <c r="AB120" s="13" t="str" cm="1">
        <f t="array" ref="AB120">_xlfn.IFS(AA120=0,"No evidenciado",AA120=1,"Novato",AA120=2,"Principiante avanzado",AA120=3,"Competente",AA120=4,"Proficiente",AA120=5,"Master")</f>
        <v>No evidenciado</v>
      </c>
      <c r="AC120" s="13">
        <v>0</v>
      </c>
      <c r="AD120" s="13" t="str" cm="1">
        <f t="array" ref="AD120">_xlfn.IFS(AC120=0,"Prenovato",AC120=1,"Novato",AC120=2,"Principiante avanzado",AC120=3,"Competente",AC120=4,"Proficiente",AC120=5,"Master")</f>
        <v>Prenovato</v>
      </c>
      <c r="AE120" s="13" t="s">
        <v>442</v>
      </c>
    </row>
    <row r="121" spans="1:31" x14ac:dyDescent="0.25">
      <c r="A121" t="s">
        <v>198</v>
      </c>
      <c r="B121" t="s">
        <v>199</v>
      </c>
      <c r="C121" t="s">
        <v>208</v>
      </c>
      <c r="D121" t="s">
        <v>201</v>
      </c>
      <c r="E121" t="s">
        <v>224</v>
      </c>
      <c r="F121" t="s">
        <v>225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NO</v>
      </c>
      <c r="L121" t="s">
        <v>250</v>
      </c>
      <c r="M121" t="s">
        <v>430</v>
      </c>
      <c r="N121" t="s">
        <v>425</v>
      </c>
      <c r="O121" t="s">
        <v>425</v>
      </c>
      <c r="P121" t="str">
        <f t="shared" si="10"/>
        <v>DANNY ALEJANDRO GARCIA MUÑOZSeguridad OfensivaEVALUACION ANTERIOR</v>
      </c>
      <c r="Q121" t="str">
        <f>BASE[[#This Row],[NombresCalificado]]&amp;BASE[[#This Row],[TipoEvaluacion]]</f>
        <v>DANNY ALEJANDRO GARCIA MUÑOZEVALUACION ANTERIOR</v>
      </c>
      <c r="R121">
        <v>0</v>
      </c>
      <c r="S121" t="s">
        <v>182</v>
      </c>
      <c r="T121" t="s">
        <v>439</v>
      </c>
      <c r="U121" s="13">
        <v>1</v>
      </c>
      <c r="V121" s="13" t="str" cm="1">
        <f t="array" ref="V121">_xlfn.IFS(U121=0,"Prenovato",U121=1,"Novato",U121=2,"Principiante avanzado",U121=3,"Competente",U121=4,"Proficiente",U121=5,"Master")</f>
        <v>Novato</v>
      </c>
      <c r="W121" s="13">
        <v>1</v>
      </c>
      <c r="X121" s="13" t="str" cm="1">
        <f t="array" ref="X121">_xlfn.IFS(W121=0,"No evidenciado",W121=1,"Novato",W121=2,"Principiante avanzado",W121=3,"Competente",W121=4,"Proficiente",W121=5,"Master")</f>
        <v>Novato</v>
      </c>
      <c r="Y121" s="13">
        <v>1</v>
      </c>
      <c r="Z121" s="13" t="str" cm="1">
        <f t="array" ref="Z121">_xlfn.IFS(Y121=0,"No evidenciado",Y121=1,"Novato",Y121=2,"Principiante avanzado",Y121=3,"Competente",Y121=4,"Proficiente",Y121=5,"Master")</f>
        <v>Novato</v>
      </c>
      <c r="AA121" s="13">
        <v>0</v>
      </c>
      <c r="AB121" s="13" t="str" cm="1">
        <f t="array" ref="AB121">_xlfn.IFS(AA121=0,"No evidenciado",AA121=1,"Novato",AA121=2,"Principiante avanzado",AA121=3,"Competente",AA121=4,"Proficiente",AA121=5,"Master")</f>
        <v>No evidenciado</v>
      </c>
      <c r="AC121" s="13">
        <v>0</v>
      </c>
      <c r="AD121" s="13" t="str" cm="1">
        <f t="array" ref="AD121">_xlfn.IFS(AC121=0,"Prenovato",AC121=1,"Novato",AC121=2,"Principiante avanzado",AC121=3,"Competente",AC121=4,"Proficiente",AC121=5,"Master")</f>
        <v>Prenovato</v>
      </c>
      <c r="AE121" s="13" t="s">
        <v>442</v>
      </c>
    </row>
    <row r="122" spans="1:31" x14ac:dyDescent="0.25">
      <c r="A122" t="s">
        <v>198</v>
      </c>
      <c r="B122" t="s">
        <v>199</v>
      </c>
      <c r="C122" t="s">
        <v>208</v>
      </c>
      <c r="D122" t="s">
        <v>201</v>
      </c>
      <c r="E122" t="s">
        <v>224</v>
      </c>
      <c r="F122" t="s">
        <v>225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NO</v>
      </c>
      <c r="L122" t="s">
        <v>250</v>
      </c>
      <c r="M122" t="s">
        <v>431</v>
      </c>
      <c r="N122" t="s">
        <v>425</v>
      </c>
      <c r="O122" t="s">
        <v>425</v>
      </c>
      <c r="P122" t="str">
        <f t="shared" si="10"/>
        <v>DANNY ALEJANDRO GARCIA MUÑOZSeguridad PerimetralEVALUACION ANTERIOR</v>
      </c>
      <c r="Q122" t="str">
        <f>BASE[[#This Row],[NombresCalificado]]&amp;BASE[[#This Row],[TipoEvaluacion]]</f>
        <v>DANNY ALEJANDRO GARCIA MUÑOZEVALUACION ANTERIOR</v>
      </c>
      <c r="R122">
        <v>1</v>
      </c>
      <c r="S122" t="s">
        <v>6</v>
      </c>
      <c r="T122" t="s">
        <v>439</v>
      </c>
      <c r="U122" s="13">
        <v>1</v>
      </c>
      <c r="V122" s="13" t="str" cm="1">
        <f t="array" ref="V122">_xlfn.IFS(U122=0,"Prenovato",U122=1,"Novato",U122=2,"Principiante avanzado",U122=3,"Competente",U122=4,"Proficiente",U122=5,"Master")</f>
        <v>Novato</v>
      </c>
      <c r="W122" s="13">
        <v>1</v>
      </c>
      <c r="X122" s="13" t="str" cm="1">
        <f t="array" ref="X122">_xlfn.IFS(W122=0,"No evidenciado",W122=1,"Novato",W122=2,"Principiante avanzado",W122=3,"Competente",W122=4,"Proficiente",W122=5,"Master")</f>
        <v>Novato</v>
      </c>
      <c r="Y122" s="13">
        <v>1</v>
      </c>
      <c r="Z122" s="13" t="str" cm="1">
        <f t="array" ref="Z122">_xlfn.IFS(Y122=0,"No evidenciado",Y122=1,"Novato",Y122=2,"Principiante avanzado",Y122=3,"Competente",Y122=4,"Proficiente",Y122=5,"Master")</f>
        <v>Novato</v>
      </c>
      <c r="AA122" s="13">
        <v>0</v>
      </c>
      <c r="AB122" s="13" t="str" cm="1">
        <f t="array" ref="AB122">_xlfn.IFS(AA122=0,"No evidenciado",AA122=1,"Novato",AA122=2,"Principiante avanzado",AA122=3,"Competente",AA122=4,"Proficiente",AA122=5,"Master")</f>
        <v>No evidenciado</v>
      </c>
      <c r="AC122" s="13">
        <v>0</v>
      </c>
      <c r="AD122" s="13" t="str" cm="1">
        <f t="array" ref="AD122">_xlfn.IFS(AC122=0,"Prenovato",AC122=1,"Novato",AC122=2,"Principiante avanzado",AC122=3,"Competente",AC122=4,"Proficiente",AC122=5,"Master")</f>
        <v>Prenovato</v>
      </c>
      <c r="AE122" s="13" t="s">
        <v>442</v>
      </c>
    </row>
    <row r="123" spans="1:31" x14ac:dyDescent="0.25">
      <c r="A123" t="s">
        <v>198</v>
      </c>
      <c r="B123" t="s">
        <v>199</v>
      </c>
      <c r="C123" t="s">
        <v>208</v>
      </c>
      <c r="D123" t="s">
        <v>201</v>
      </c>
      <c r="E123" t="s">
        <v>224</v>
      </c>
      <c r="F123" t="s">
        <v>225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NO</v>
      </c>
      <c r="L123" t="s">
        <v>250</v>
      </c>
      <c r="M123" t="s">
        <v>424</v>
      </c>
      <c r="N123" t="s">
        <v>425</v>
      </c>
      <c r="O123" t="s">
        <v>425</v>
      </c>
      <c r="P123" t="str">
        <f t="shared" si="10"/>
        <v>DANNY ALEJANDRO GARCIA MUÑOZSistemas Operativos y CloudEVALUACION ANTERIOR</v>
      </c>
      <c r="Q123" t="str">
        <f>BASE[[#This Row],[NombresCalificado]]&amp;BASE[[#This Row],[TipoEvaluacion]]</f>
        <v>DANNY ALEJANDRO GARCIA MUÑOZEVALUACION ANTERIOR</v>
      </c>
      <c r="R123">
        <v>3</v>
      </c>
      <c r="S123" t="s">
        <v>5</v>
      </c>
      <c r="T123" t="s">
        <v>439</v>
      </c>
      <c r="U123" s="13">
        <v>1</v>
      </c>
      <c r="V123" s="13" t="str" cm="1">
        <f t="array" ref="V123">_xlfn.IFS(U123=0,"Prenovato",U123=1,"Novato",U123=2,"Principiante avanzado",U123=3,"Competente",U123=4,"Proficiente",U123=5,"Master")</f>
        <v>Novato</v>
      </c>
      <c r="W123" s="13">
        <v>1</v>
      </c>
      <c r="X123" s="13" t="str" cm="1">
        <f t="array" ref="X123">_xlfn.IFS(W123=0,"No evidenciado",W123=1,"Novato",W123=2,"Principiante avanzado",W123=3,"Competente",W123=4,"Proficiente",W123=5,"Master")</f>
        <v>Novato</v>
      </c>
      <c r="Y123" s="13">
        <v>1</v>
      </c>
      <c r="Z123" s="13" t="str" cm="1">
        <f t="array" ref="Z123">_xlfn.IFS(Y123=0,"No evidenciado",Y123=1,"Novato",Y123=2,"Principiante avanzado",Y123=3,"Competente",Y123=4,"Proficiente",Y123=5,"Master")</f>
        <v>Novato</v>
      </c>
      <c r="AA123" s="13">
        <v>0</v>
      </c>
      <c r="AB123" s="13" t="str" cm="1">
        <f t="array" ref="AB123">_xlfn.IFS(AA123=0,"No evidenciado",AA123=1,"Novato",AA123=2,"Principiante avanzado",AA123=3,"Competente",AA123=4,"Proficiente",AA123=5,"Master")</f>
        <v>No evidenciado</v>
      </c>
      <c r="AC123" s="13">
        <v>0</v>
      </c>
      <c r="AD123" s="13" t="str" cm="1">
        <f t="array" ref="AD123">_xlfn.IFS(AC123=0,"Prenovato",AC123=1,"Novato",AC123=2,"Principiante avanzado",AC123=3,"Competente",AC123=4,"Proficiente",AC123=5,"Master")</f>
        <v>Prenovato</v>
      </c>
      <c r="AE123" s="13" t="s">
        <v>442</v>
      </c>
    </row>
    <row r="124" spans="1:31" x14ac:dyDescent="0.25">
      <c r="A124" t="s">
        <v>198</v>
      </c>
      <c r="B124" t="s">
        <v>199</v>
      </c>
      <c r="C124" t="s">
        <v>208</v>
      </c>
      <c r="D124" t="s">
        <v>201</v>
      </c>
      <c r="E124" t="s">
        <v>224</v>
      </c>
      <c r="F124" t="s">
        <v>225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NO</v>
      </c>
      <c r="L124" t="s">
        <v>250</v>
      </c>
      <c r="M124" t="s">
        <v>435</v>
      </c>
      <c r="N124" t="s">
        <v>425</v>
      </c>
      <c r="O124" t="s">
        <v>425</v>
      </c>
      <c r="P124" t="str">
        <f t="shared" si="10"/>
        <v>DANNY ALEJANDRO GARCIA MUÑOZIdentificación temprana de riesgosEVALUACION ANTERIOR</v>
      </c>
      <c r="Q124" t="str">
        <f>BASE[[#This Row],[NombresCalificado]]&amp;BASE[[#This Row],[TipoEvaluacion]]</f>
        <v>DANNY ALEJANDRO GARCIA MUÑOZEVALUACION ANTERIOR</v>
      </c>
      <c r="R124">
        <v>0</v>
      </c>
      <c r="S124" t="s">
        <v>182</v>
      </c>
      <c r="T124" t="s">
        <v>439</v>
      </c>
      <c r="U124" s="13">
        <v>1</v>
      </c>
      <c r="V124" s="13" t="str" cm="1">
        <f t="array" ref="V124">_xlfn.IFS(U124=0,"Prenovato",U124=1,"Novato",U124=2,"Principiante avanzado",U124=3,"Competente",U124=4,"Proficiente",U124=5,"Master")</f>
        <v>Novato</v>
      </c>
      <c r="W124" s="13">
        <v>1</v>
      </c>
      <c r="X124" s="13" t="str" cm="1">
        <f t="array" ref="X124">_xlfn.IFS(W124=0,"No evidenciado",W124=1,"Novato",W124=2,"Principiante avanzado",W124=3,"Competente",W124=4,"Proficiente",W124=5,"Master")</f>
        <v>Novato</v>
      </c>
      <c r="Y124" s="13">
        <v>1</v>
      </c>
      <c r="Z124" s="13" t="str" cm="1">
        <f t="array" ref="Z124">_xlfn.IFS(Y124=0,"No evidenciado",Y124=1,"Novato",Y124=2,"Principiante avanzado",Y124=3,"Competente",Y124=4,"Proficiente",Y124=5,"Master")</f>
        <v>Novato</v>
      </c>
      <c r="AA124" s="13">
        <v>0</v>
      </c>
      <c r="AB124" s="13" t="str" cm="1">
        <f t="array" ref="AB124">_xlfn.IFS(AA124=0,"No evidenciado",AA124=1,"Novato",AA124=2,"Principiante avanzado",AA124=3,"Competente",AA124=4,"Proficiente",AA124=5,"Master")</f>
        <v>No evidenciado</v>
      </c>
      <c r="AC124" s="13">
        <v>0</v>
      </c>
      <c r="AD124" s="13" t="str" cm="1">
        <f t="array" ref="AD124">_xlfn.IFS(AC124=0,"Prenovato",AC124=1,"Novato",AC124=2,"Principiante avanzado",AC124=3,"Competente",AC124=4,"Proficiente",AC124=5,"Master")</f>
        <v>Prenovato</v>
      </c>
      <c r="AE124" s="13" t="s">
        <v>442</v>
      </c>
    </row>
    <row r="125" spans="1:31" x14ac:dyDescent="0.25">
      <c r="A125" t="s">
        <v>198</v>
      </c>
      <c r="B125" t="s">
        <v>199</v>
      </c>
      <c r="C125" t="s">
        <v>208</v>
      </c>
      <c r="D125" t="s">
        <v>201</v>
      </c>
      <c r="E125" t="s">
        <v>224</v>
      </c>
      <c r="F125" t="s">
        <v>225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NO</v>
      </c>
      <c r="L125" t="s">
        <v>250</v>
      </c>
      <c r="M125" t="s">
        <v>436</v>
      </c>
      <c r="N125" t="s">
        <v>425</v>
      </c>
      <c r="O125" t="s">
        <v>425</v>
      </c>
      <c r="P125" t="str">
        <f t="shared" si="10"/>
        <v>DANNY ALEJANDRO GARCIA MUÑOZInteligencia de AmenazasEVALUACION ANTERIOR</v>
      </c>
      <c r="Q125" t="str">
        <f>BASE[[#This Row],[NombresCalificado]]&amp;BASE[[#This Row],[TipoEvaluacion]]</f>
        <v>DANNY ALEJANDRO GARCIA MUÑOZEVALUACION ANTERIOR</v>
      </c>
      <c r="R125">
        <v>0</v>
      </c>
      <c r="S125" t="s">
        <v>182</v>
      </c>
      <c r="T125" t="s">
        <v>439</v>
      </c>
      <c r="U125" s="13">
        <v>1</v>
      </c>
      <c r="V125" s="13" t="str" cm="1">
        <f t="array" ref="V125">_xlfn.IFS(U125=0,"Prenovato",U125=1,"Novato",U125=2,"Principiante avanzado",U125=3,"Competente",U125=4,"Proficiente",U125=5,"Master")</f>
        <v>Novato</v>
      </c>
      <c r="W125" s="13">
        <v>1</v>
      </c>
      <c r="X125" s="13" t="str" cm="1">
        <f t="array" ref="X125">_xlfn.IFS(W125=0,"No evidenciado",W125=1,"Novato",W125=2,"Principiante avanzado",W125=3,"Competente",W125=4,"Proficiente",W125=5,"Master")</f>
        <v>Novato</v>
      </c>
      <c r="Y125" s="13">
        <v>1</v>
      </c>
      <c r="Z125" s="13" t="str" cm="1">
        <f t="array" ref="Z125">_xlfn.IFS(Y125=0,"No evidenciado",Y125=1,"Novato",Y125=2,"Principiante avanzado",Y125=3,"Competente",Y125=4,"Proficiente",Y125=5,"Master")</f>
        <v>Novato</v>
      </c>
      <c r="AA125" s="13">
        <v>0</v>
      </c>
      <c r="AB125" s="13" t="str" cm="1">
        <f t="array" ref="AB125">_xlfn.IFS(AA125=0,"No evidenciado",AA125=1,"Novato",AA125=2,"Principiante avanzado",AA125=3,"Competente",AA125=4,"Proficiente",AA125=5,"Master")</f>
        <v>No evidenciado</v>
      </c>
      <c r="AC125" s="13">
        <v>0</v>
      </c>
      <c r="AD125" s="13" t="str" cm="1">
        <f t="array" ref="AD125">_xlfn.IFS(AC125=0,"Prenovato",AC125=1,"Novato",AC125=2,"Principiante avanzado",AC125=3,"Competente",AC125=4,"Proficiente",AC125=5,"Master")</f>
        <v>Prenovato</v>
      </c>
      <c r="AE125" s="13" t="s">
        <v>442</v>
      </c>
    </row>
    <row r="126" spans="1:31" x14ac:dyDescent="0.25">
      <c r="A126" t="s">
        <v>198</v>
      </c>
      <c r="B126" t="s">
        <v>199</v>
      </c>
      <c r="C126" t="s">
        <v>208</v>
      </c>
      <c r="D126" t="s">
        <v>201</v>
      </c>
      <c r="E126" t="s">
        <v>224</v>
      </c>
      <c r="F126" t="s">
        <v>225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NO</v>
      </c>
      <c r="L126" t="s">
        <v>250</v>
      </c>
      <c r="M126" t="s">
        <v>437</v>
      </c>
      <c r="N126" t="s">
        <v>425</v>
      </c>
      <c r="O126" t="s">
        <v>425</v>
      </c>
      <c r="P126" t="str">
        <f t="shared" si="10"/>
        <v>DANNY ALEJANDRO GARCIA MUÑOZInvestigación Forense DigitalEVALUACION ANTERIOR</v>
      </c>
      <c r="Q126" t="str">
        <f>BASE[[#This Row],[NombresCalificado]]&amp;BASE[[#This Row],[TipoEvaluacion]]</f>
        <v>DANNY ALEJANDRO GARCIA MUÑOZEVALUACION ANTERIOR</v>
      </c>
      <c r="R126">
        <v>0</v>
      </c>
      <c r="S126" t="s">
        <v>182</v>
      </c>
      <c r="T126" t="s">
        <v>439</v>
      </c>
      <c r="U126" s="13">
        <v>1</v>
      </c>
      <c r="V126" s="13" t="str" cm="1">
        <f t="array" ref="V126">_xlfn.IFS(U126=0,"Prenovato",U126=1,"Novato",U126=2,"Principiante avanzado",U126=3,"Competente",U126=4,"Proficiente",U126=5,"Master")</f>
        <v>Novato</v>
      </c>
      <c r="W126" s="13">
        <v>1</v>
      </c>
      <c r="X126" s="13" t="str" cm="1">
        <f t="array" ref="X126">_xlfn.IFS(W126=0,"No evidenciado",W126=1,"Novato",W126=2,"Principiante avanzado",W126=3,"Competente",W126=4,"Proficiente",W126=5,"Master")</f>
        <v>Novato</v>
      </c>
      <c r="Y126" s="13">
        <v>1</v>
      </c>
      <c r="Z126" s="13" t="str" cm="1">
        <f t="array" ref="Z126">_xlfn.IFS(Y126=0,"No evidenciado",Y126=1,"Novato",Y126=2,"Principiante avanzado",Y126=3,"Competente",Y126=4,"Proficiente",Y126=5,"Master")</f>
        <v>Novato</v>
      </c>
      <c r="AA126" s="13">
        <v>0</v>
      </c>
      <c r="AB126" s="13" t="str" cm="1">
        <f t="array" ref="AB126">_xlfn.IFS(AA126=0,"No evidenciado",AA126=1,"Novato",AA126=2,"Principiante avanzado",AA126=3,"Competente",AA126=4,"Proficiente",AA126=5,"Master")</f>
        <v>No evidenciado</v>
      </c>
      <c r="AC126" s="13">
        <v>0</v>
      </c>
      <c r="AD126" s="13" t="str" cm="1">
        <f t="array" ref="AD126">_xlfn.IFS(AC126=0,"Prenovato",AC126=1,"Novato",AC126=2,"Principiante avanzado",AC126=3,"Competente",AC126=4,"Proficiente",AC126=5,"Master")</f>
        <v>Prenovato</v>
      </c>
      <c r="AE126" s="13" t="s">
        <v>442</v>
      </c>
    </row>
    <row r="127" spans="1:31" x14ac:dyDescent="0.25">
      <c r="A127" t="s">
        <v>198</v>
      </c>
      <c r="B127" t="s">
        <v>199</v>
      </c>
      <c r="C127" t="s">
        <v>208</v>
      </c>
      <c r="D127" t="s">
        <v>201</v>
      </c>
      <c r="E127" t="s">
        <v>224</v>
      </c>
      <c r="F127" t="s">
        <v>225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NO</v>
      </c>
      <c r="L127" t="s">
        <v>250</v>
      </c>
      <c r="M127" t="s">
        <v>426</v>
      </c>
      <c r="N127" t="s">
        <v>425</v>
      </c>
      <c r="O127" t="s">
        <v>425</v>
      </c>
      <c r="P127" t="str">
        <f t="shared" si="10"/>
        <v>DANNY ALEJANDRO GARCIA MUÑOZManejo de IncidentesEVALUACION ANTERIOR</v>
      </c>
      <c r="Q127" t="str">
        <f>BASE[[#This Row],[NombresCalificado]]&amp;BASE[[#This Row],[TipoEvaluacion]]</f>
        <v>DANNY ALEJANDRO GARCIA MUÑOZEVALUACION ANTERIOR</v>
      </c>
      <c r="R127">
        <v>0</v>
      </c>
      <c r="S127" t="s">
        <v>182</v>
      </c>
      <c r="T127" t="s">
        <v>439</v>
      </c>
      <c r="U127" s="13">
        <v>1</v>
      </c>
      <c r="V127" s="13" t="str" cm="1">
        <f t="array" ref="V127">_xlfn.IFS(U127=0,"Prenovato",U127=1,"Novato",U127=2,"Principiante avanzado",U127=3,"Competente",U127=4,"Proficiente",U127=5,"Master")</f>
        <v>Novato</v>
      </c>
      <c r="W127" s="13">
        <v>1</v>
      </c>
      <c r="X127" s="13" t="str" cm="1">
        <f t="array" ref="X127">_xlfn.IFS(W127=0,"No evidenciado",W127=1,"Novato",W127=2,"Principiante avanzado",W127=3,"Competente",W127=4,"Proficiente",W127=5,"Master")</f>
        <v>Novato</v>
      </c>
      <c r="Y127" s="13">
        <v>1</v>
      </c>
      <c r="Z127" s="13" t="str" cm="1">
        <f t="array" ref="Z127">_xlfn.IFS(Y127=0,"No evidenciado",Y127=1,"Novato",Y127=2,"Principiante avanzado",Y127=3,"Competente",Y127=4,"Proficiente",Y127=5,"Master")</f>
        <v>Novato</v>
      </c>
      <c r="AA127" s="13">
        <v>0</v>
      </c>
      <c r="AB127" s="13" t="str" cm="1">
        <f t="array" ref="AB127">_xlfn.IFS(AA127=0,"No evidenciado",AA127=1,"Novato",AA127=2,"Principiante avanzado",AA127=3,"Competente",AA127=4,"Proficiente",AA127=5,"Master")</f>
        <v>No evidenciado</v>
      </c>
      <c r="AC127" s="13">
        <v>0</v>
      </c>
      <c r="AD127" s="13" t="str" cm="1">
        <f t="array" ref="AD127">_xlfn.IFS(AC127=0,"Prenovato",AC127=1,"Novato",AC127=2,"Principiante avanzado",AC127=3,"Competente",AC127=4,"Proficiente",AC127=5,"Master")</f>
        <v>Prenovato</v>
      </c>
      <c r="AE127" s="13" t="s">
        <v>442</v>
      </c>
    </row>
    <row r="128" spans="1:31" x14ac:dyDescent="0.25">
      <c r="A128" t="s">
        <v>198</v>
      </c>
      <c r="B128" t="s">
        <v>199</v>
      </c>
      <c r="C128" t="s">
        <v>208</v>
      </c>
      <c r="D128" t="s">
        <v>201</v>
      </c>
      <c r="E128" t="s">
        <v>224</v>
      </c>
      <c r="F128" t="s">
        <v>225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NO</v>
      </c>
      <c r="L128" t="s">
        <v>250</v>
      </c>
      <c r="M128" t="s">
        <v>427</v>
      </c>
      <c r="N128" t="s">
        <v>425</v>
      </c>
      <c r="O128" t="s">
        <v>425</v>
      </c>
      <c r="P128" t="str">
        <f t="shared" si="10"/>
        <v>DANNY ALEJANDRO GARCIA MUÑOZProtección de datosEVALUACION ANTERIOR</v>
      </c>
      <c r="Q128" t="str">
        <f>BASE[[#This Row],[NombresCalificado]]&amp;BASE[[#This Row],[TipoEvaluacion]]</f>
        <v>DANNY ALEJANDRO GARCIA MUÑOZEVALUACION ANTERIOR</v>
      </c>
      <c r="R128">
        <v>0</v>
      </c>
      <c r="S128" t="s">
        <v>182</v>
      </c>
      <c r="T128" t="s">
        <v>439</v>
      </c>
      <c r="U128" s="13">
        <v>1</v>
      </c>
      <c r="V128" s="13" t="str" cm="1">
        <f t="array" ref="V128">_xlfn.IFS(U128=0,"Prenovato",U128=1,"Novato",U128=2,"Principiante avanzado",U128=3,"Competente",U128=4,"Proficiente",U128=5,"Master")</f>
        <v>Novato</v>
      </c>
      <c r="W128" s="13">
        <v>1</v>
      </c>
      <c r="X128" s="13" t="str" cm="1">
        <f t="array" ref="X128">_xlfn.IFS(W128=0,"No evidenciado",W128=1,"Novato",W128=2,"Principiante avanzado",W128=3,"Competente",W128=4,"Proficiente",W128=5,"Master")</f>
        <v>Novato</v>
      </c>
      <c r="Y128" s="13">
        <v>1</v>
      </c>
      <c r="Z128" s="13" t="str" cm="1">
        <f t="array" ref="Z128">_xlfn.IFS(Y128=0,"No evidenciado",Y128=1,"Novato",Y128=2,"Principiante avanzado",Y128=3,"Competente",Y128=4,"Proficiente",Y128=5,"Master")</f>
        <v>Novato</v>
      </c>
      <c r="AA128" s="13">
        <v>0</v>
      </c>
      <c r="AB128" s="13" t="str" cm="1">
        <f t="array" ref="AB128">_xlfn.IFS(AA128=0,"No evidenciado",AA128=1,"Novato",AA128=2,"Principiante avanzado",AA128=3,"Competente",AA128=4,"Proficiente",AA128=5,"Master")</f>
        <v>No evidenciado</v>
      </c>
      <c r="AC128" s="13">
        <v>0</v>
      </c>
      <c r="AD128" s="13" t="str" cm="1">
        <f t="array" ref="AD128">_xlfn.IFS(AC128=0,"Prenovato",AC128=1,"Novato",AC128=2,"Principiante avanzado",AC128=3,"Competente",AC128=4,"Proficiente",AC128=5,"Master")</f>
        <v>Prenovato</v>
      </c>
      <c r="AE128" s="13" t="s">
        <v>442</v>
      </c>
    </row>
    <row r="129" spans="1:31" x14ac:dyDescent="0.25">
      <c r="A129" t="s">
        <v>198</v>
      </c>
      <c r="B129" t="s">
        <v>199</v>
      </c>
      <c r="C129" t="s">
        <v>208</v>
      </c>
      <c r="D129" t="s">
        <v>201</v>
      </c>
      <c r="E129" t="s">
        <v>224</v>
      </c>
      <c r="F129" t="s">
        <v>225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NO</v>
      </c>
      <c r="L129" t="s">
        <v>250</v>
      </c>
      <c r="M129" t="s">
        <v>428</v>
      </c>
      <c r="N129" t="s">
        <v>425</v>
      </c>
      <c r="O129" t="s">
        <v>425</v>
      </c>
      <c r="P129" t="str">
        <f t="shared" si="10"/>
        <v>DANNY ALEJANDRO GARCIA MUÑOZSeguridad de OperacionesEVALUACION ANTERIOR</v>
      </c>
      <c r="Q129" t="str">
        <f>BASE[[#This Row],[NombresCalificado]]&amp;BASE[[#This Row],[TipoEvaluacion]]</f>
        <v>DANNY ALEJANDRO GARCIA MUÑOZEVALUACION ANTERIOR</v>
      </c>
      <c r="R129">
        <v>2</v>
      </c>
      <c r="S129" t="s">
        <v>4</v>
      </c>
      <c r="T129" t="s">
        <v>439</v>
      </c>
      <c r="U129" s="13">
        <v>1</v>
      </c>
      <c r="V129" s="13" t="str" cm="1">
        <f t="array" ref="V129">_xlfn.IFS(U129=0,"Prenovato",U129=1,"Novato",U129=2,"Principiante avanzado",U129=3,"Competente",U129=4,"Proficiente",U129=5,"Master")</f>
        <v>Novato</v>
      </c>
      <c r="W129" s="13">
        <v>1</v>
      </c>
      <c r="X129" s="13" t="str" cm="1">
        <f t="array" ref="X129">_xlfn.IFS(W129=0,"No evidenciado",W129=1,"Novato",W129=2,"Principiante avanzado",W129=3,"Competente",W129=4,"Proficiente",W129=5,"Master")</f>
        <v>Novato</v>
      </c>
      <c r="Y129" s="13">
        <v>1</v>
      </c>
      <c r="Z129" s="13" t="str" cm="1">
        <f t="array" ref="Z129">_xlfn.IFS(Y129=0,"No evidenciado",Y129=1,"Novato",Y129=2,"Principiante avanzado",Y129=3,"Competente",Y129=4,"Proficiente",Y129=5,"Master")</f>
        <v>Novato</v>
      </c>
      <c r="AA129" s="13">
        <v>0</v>
      </c>
      <c r="AB129" s="13" t="str" cm="1">
        <f t="array" ref="AB129">_xlfn.IFS(AA129=0,"No evidenciado",AA129=1,"Novato",AA129=2,"Principiante avanzado",AA129=3,"Competente",AA129=4,"Proficiente",AA129=5,"Master")</f>
        <v>No evidenciado</v>
      </c>
      <c r="AC129" s="13">
        <v>0</v>
      </c>
      <c r="AD129" s="13" t="str" cm="1">
        <f t="array" ref="AD129">_xlfn.IFS(AC129=0,"Prenovato",AC129=1,"Novato",AC129=2,"Principiante avanzado",AC129=3,"Competente",AC129=4,"Proficiente",AC129=5,"Master")</f>
        <v>Prenovato</v>
      </c>
      <c r="AE129" s="13" t="s">
        <v>442</v>
      </c>
    </row>
    <row r="130" spans="1:31" x14ac:dyDescent="0.25">
      <c r="A130" t="s">
        <v>198</v>
      </c>
      <c r="B130" t="s">
        <v>199</v>
      </c>
      <c r="C130" t="s">
        <v>208</v>
      </c>
      <c r="D130" t="s">
        <v>201</v>
      </c>
      <c r="E130" t="s">
        <v>224</v>
      </c>
      <c r="F130" t="s">
        <v>225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NO</v>
      </c>
      <c r="L130" t="s">
        <v>250</v>
      </c>
      <c r="M130" t="s">
        <v>438</v>
      </c>
      <c r="N130" t="s">
        <v>425</v>
      </c>
      <c r="O130" t="s">
        <v>425</v>
      </c>
      <c r="P130" t="str">
        <f t="shared" si="10"/>
        <v>DANNY ALEJANDRO GARCIA MUÑOZDesarrollo SeguroEVALUACION ANTERIOR</v>
      </c>
      <c r="Q130" t="str">
        <f>BASE[[#This Row],[NombresCalificado]]&amp;BASE[[#This Row],[TipoEvaluacion]]</f>
        <v>DANNY ALEJANDRO GARCIA MUÑOZEVALUACION ANTERIOR</v>
      </c>
      <c r="R130">
        <v>0</v>
      </c>
      <c r="S130" t="s">
        <v>182</v>
      </c>
      <c r="T130" t="s">
        <v>439</v>
      </c>
      <c r="U130" s="13">
        <v>1</v>
      </c>
      <c r="V130" s="13" t="str" cm="1">
        <f t="array" ref="V130">_xlfn.IFS(U130=0,"Prenovato",U130=1,"Novato",U130=2,"Principiante avanzado",U130=3,"Competente",U130=4,"Proficiente",U130=5,"Master")</f>
        <v>Novato</v>
      </c>
      <c r="W130" s="13">
        <v>1</v>
      </c>
      <c r="X130" s="13" t="str" cm="1">
        <f t="array" ref="X130">_xlfn.IFS(W130=0,"No evidenciado",W130=1,"Novato",W130=2,"Principiante avanzado",W130=3,"Competente",W130=4,"Proficiente",W130=5,"Master")</f>
        <v>Novato</v>
      </c>
      <c r="Y130" s="13">
        <v>1</v>
      </c>
      <c r="Z130" s="13" t="str" cm="1">
        <f t="array" ref="Z130">_xlfn.IFS(Y130=0,"No evidenciado",Y130=1,"Novato",Y130=2,"Principiante avanzado",Y130=3,"Competente",Y130=4,"Proficiente",Y130=5,"Master")</f>
        <v>Novato</v>
      </c>
      <c r="AA130" s="13">
        <v>0</v>
      </c>
      <c r="AB130" s="13" t="str" cm="1">
        <f t="array" ref="AB130">_xlfn.IFS(AA130=0,"No evidenciado",AA130=1,"Novato",AA130=2,"Principiante avanzado",AA130=3,"Competente",AA130=4,"Proficiente",AA130=5,"Master")</f>
        <v>No evidenciado</v>
      </c>
      <c r="AC130" s="13">
        <v>0</v>
      </c>
      <c r="AD130" s="13" t="str" cm="1">
        <f t="array" ref="AD130">_xlfn.IFS(AC130=0,"Prenovato",AC130=1,"Novato",AC130=2,"Principiante avanzado",AC130=3,"Competente",AC130=4,"Proficiente",AC130=5,"Master")</f>
        <v>Prenovato</v>
      </c>
      <c r="AE130" s="13" t="s">
        <v>442</v>
      </c>
    </row>
    <row r="131" spans="1:31" x14ac:dyDescent="0.25">
      <c r="A131" t="s">
        <v>198</v>
      </c>
      <c r="B131" t="s">
        <v>199</v>
      </c>
      <c r="C131" t="s">
        <v>208</v>
      </c>
      <c r="D131" t="s">
        <v>201</v>
      </c>
      <c r="E131" t="s">
        <v>224</v>
      </c>
      <c r="F131" t="s">
        <v>225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IF(COUNTIFS($E$2:$E$2700,E131,$O$2:$O$2700,"PRINCIPAL",$R$2:$R$2700,0)&gt;0,"SI","NO")</f>
        <v>NO</v>
      </c>
      <c r="L131" t="s">
        <v>250</v>
      </c>
      <c r="M131" t="s">
        <v>432</v>
      </c>
      <c r="N131" t="s">
        <v>425</v>
      </c>
      <c r="O131" t="s">
        <v>425</v>
      </c>
      <c r="P131" t="str">
        <f t="shared" ref="P131:P194" si="14">F131&amp;M131&amp;AE131</f>
        <v>DANNY ALEJANDRO GARCIA MUÑOZFrameworks de CiberseguridadEVALUACION ANTERIOR</v>
      </c>
      <c r="Q131" t="str">
        <f>BASE[[#This Row],[NombresCalificado]]&amp;BASE[[#This Row],[TipoEvaluacion]]</f>
        <v>DANNY ALEJANDRO GARCIA MUÑOZEVALUACION ANTERIOR</v>
      </c>
      <c r="R131">
        <v>1</v>
      </c>
      <c r="S131" t="s">
        <v>6</v>
      </c>
      <c r="T131" t="s">
        <v>439</v>
      </c>
      <c r="U131" s="13">
        <v>1</v>
      </c>
      <c r="V131" s="13" t="str" cm="1">
        <f t="array" ref="V131">_xlfn.IFS(U131=0,"Prenovato",U131=1,"Novato",U131=2,"Principiante avanzado",U131=3,"Competente",U131=4,"Proficiente",U131=5,"Master")</f>
        <v>Novato</v>
      </c>
      <c r="W131" s="13">
        <v>1</v>
      </c>
      <c r="X131" s="13" t="str" cm="1">
        <f t="array" ref="X131">_xlfn.IFS(W131=0,"No evidenciado",W131=1,"Novato",W131=2,"Principiante avanzado",W131=3,"Competente",W131=4,"Proficiente",W131=5,"Master")</f>
        <v>Novato</v>
      </c>
      <c r="Y131" s="13">
        <v>1</v>
      </c>
      <c r="Z131" s="13" t="str" cm="1">
        <f t="array" ref="Z131">_xlfn.IFS(Y131=0,"No evidenciado",Y131=1,"Novato",Y131=2,"Principiante avanzado",Y131=3,"Competente",Y131=4,"Proficiente",Y131=5,"Master")</f>
        <v>Novato</v>
      </c>
      <c r="AA131" s="13">
        <v>0</v>
      </c>
      <c r="AB131" s="13" t="str" cm="1">
        <f t="array" ref="AB131">_xlfn.IFS(AA131=0,"No evidenciado",AA131=1,"Novato",AA131=2,"Principiante avanzado",AA131=3,"Competente",AA131=4,"Proficiente",AA131=5,"Master")</f>
        <v>No evidenciado</v>
      </c>
      <c r="AC131" s="13">
        <v>0</v>
      </c>
      <c r="AD131" s="13" t="str" cm="1">
        <f t="array" ref="AD131">_xlfn.IFS(AC131=0,"Prenovato",AC131=1,"Novato",AC131=2,"Principiante avanzado",AC131=3,"Competente",AC131=4,"Proficiente",AC131=5,"Master")</f>
        <v>Prenovato</v>
      </c>
      <c r="AE131" s="13" t="s">
        <v>442</v>
      </c>
    </row>
    <row r="132" spans="1:31" x14ac:dyDescent="0.25">
      <c r="A132" t="s">
        <v>198</v>
      </c>
      <c r="B132" t="s">
        <v>199</v>
      </c>
      <c r="C132" t="s">
        <v>208</v>
      </c>
      <c r="D132" t="s">
        <v>201</v>
      </c>
      <c r="E132" t="s">
        <v>224</v>
      </c>
      <c r="F132" t="s">
        <v>225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NO</v>
      </c>
      <c r="L132" t="s">
        <v>250</v>
      </c>
      <c r="M132" t="s">
        <v>433</v>
      </c>
      <c r="N132" t="s">
        <v>425</v>
      </c>
      <c r="O132" t="s">
        <v>425</v>
      </c>
      <c r="P132" t="str">
        <f t="shared" si="14"/>
        <v>DANNY ALEJANDRO GARCIA MUÑOZGestión de IdentidadesEVALUACION ANTERIOR</v>
      </c>
      <c r="Q132" t="str">
        <f>BASE[[#This Row],[NombresCalificado]]&amp;BASE[[#This Row],[TipoEvaluacion]]</f>
        <v>DANNY ALEJANDRO GARCIA MUÑOZEVALUACION ANTERIOR</v>
      </c>
      <c r="R132">
        <v>2</v>
      </c>
      <c r="S132" t="s">
        <v>4</v>
      </c>
      <c r="T132" t="s">
        <v>439</v>
      </c>
      <c r="U132" s="13">
        <v>1</v>
      </c>
      <c r="V132" s="13" t="str" cm="1">
        <f t="array" ref="V132">_xlfn.IFS(U132=0,"Prenovato",U132=1,"Novato",U132=2,"Principiante avanzado",U132=3,"Competente",U132=4,"Proficiente",U132=5,"Master")</f>
        <v>Novato</v>
      </c>
      <c r="W132" s="13">
        <v>1</v>
      </c>
      <c r="X132" s="13" t="str" cm="1">
        <f t="array" ref="X132">_xlfn.IFS(W132=0,"No evidenciado",W132=1,"Novato",W132=2,"Principiante avanzado",W132=3,"Competente",W132=4,"Proficiente",W132=5,"Master")</f>
        <v>Novato</v>
      </c>
      <c r="Y132" s="13">
        <v>1</v>
      </c>
      <c r="Z132" s="13" t="str" cm="1">
        <f t="array" ref="Z132">_xlfn.IFS(Y132=0,"No evidenciado",Y132=1,"Novato",Y132=2,"Principiante avanzado",Y132=3,"Competente",Y132=4,"Proficiente",Y132=5,"Master")</f>
        <v>Novato</v>
      </c>
      <c r="AA132" s="13">
        <v>0</v>
      </c>
      <c r="AB132" s="13" t="str" cm="1">
        <f t="array" ref="AB132">_xlfn.IFS(AA132=0,"No evidenciado",AA132=1,"Novato",AA132=2,"Principiante avanzado",AA132=3,"Competente",AA132=4,"Proficiente",AA132=5,"Master")</f>
        <v>No evidenciado</v>
      </c>
      <c r="AC132" s="13">
        <v>0</v>
      </c>
      <c r="AD132" s="13" t="str" cm="1">
        <f t="array" ref="AD132">_xlfn.IFS(AC132=0,"Prenovato",AC132=1,"Novato",AC132=2,"Principiante avanzado",AC132=3,"Competente",AC132=4,"Proficiente",AC132=5,"Master")</f>
        <v>Prenovato</v>
      </c>
      <c r="AE132" s="13" t="s">
        <v>442</v>
      </c>
    </row>
    <row r="133" spans="1:31" x14ac:dyDescent="0.25">
      <c r="A133" t="s">
        <v>198</v>
      </c>
      <c r="B133" t="s">
        <v>199</v>
      </c>
      <c r="C133" t="s">
        <v>208</v>
      </c>
      <c r="D133" t="s">
        <v>201</v>
      </c>
      <c r="E133" t="s">
        <v>224</v>
      </c>
      <c r="F133" t="s">
        <v>225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NO</v>
      </c>
      <c r="L133" t="s">
        <v>250</v>
      </c>
      <c r="M133" t="s">
        <v>434</v>
      </c>
      <c r="N133" t="s">
        <v>425</v>
      </c>
      <c r="O133" t="s">
        <v>425</v>
      </c>
      <c r="P133" t="str">
        <f t="shared" si="14"/>
        <v>DANNY ALEJANDRO GARCIA MUÑOZGestión de VulnerabilidadesEVALUACION ANTERIOR</v>
      </c>
      <c r="Q133" t="str">
        <f>BASE[[#This Row],[NombresCalificado]]&amp;BASE[[#This Row],[TipoEvaluacion]]</f>
        <v>DANNY ALEJANDRO GARCIA MUÑOZEVALUACION ANTERIOR</v>
      </c>
      <c r="R133">
        <v>1</v>
      </c>
      <c r="S133" t="s">
        <v>6</v>
      </c>
      <c r="T133" t="s">
        <v>439</v>
      </c>
      <c r="U133" s="13">
        <v>1</v>
      </c>
      <c r="V133" s="13" t="str" cm="1">
        <f t="array" ref="V133">_xlfn.IFS(U133=0,"Prenovato",U133=1,"Novato",U133=2,"Principiante avanzado",U133=3,"Competente",U133=4,"Proficiente",U133=5,"Master")</f>
        <v>Novato</v>
      </c>
      <c r="W133" s="13">
        <v>1</v>
      </c>
      <c r="X133" s="13" t="str" cm="1">
        <f t="array" ref="X133">_xlfn.IFS(W133=0,"No evidenciado",W133=1,"Novato",W133=2,"Principiante avanzado",W133=3,"Competente",W133=4,"Proficiente",W133=5,"Master")</f>
        <v>Novato</v>
      </c>
      <c r="Y133" s="13">
        <v>1</v>
      </c>
      <c r="Z133" s="13" t="str" cm="1">
        <f t="array" ref="Z133">_xlfn.IFS(Y133=0,"No evidenciado",Y133=1,"Novato",Y133=2,"Principiante avanzado",Y133=3,"Competente",Y133=4,"Proficiente",Y133=5,"Master")</f>
        <v>Novato</v>
      </c>
      <c r="AA133" s="13">
        <v>0</v>
      </c>
      <c r="AB133" s="13" t="str" cm="1">
        <f t="array" ref="AB133">_xlfn.IFS(AA133=0,"No evidenciado",AA133=1,"Novato",AA133=2,"Principiante avanzado",AA133=3,"Competente",AA133=4,"Proficiente",AA133=5,"Master")</f>
        <v>No evidenciado</v>
      </c>
      <c r="AC133" s="13">
        <v>0</v>
      </c>
      <c r="AD133" s="13" t="str" cm="1">
        <f t="array" ref="AD133">_xlfn.IFS(AC133=0,"Prenovato",AC133=1,"Novato",AC133=2,"Principiante avanzado",AC133=3,"Competente",AC133=4,"Proficiente",AC133=5,"Master")</f>
        <v>Prenovato</v>
      </c>
      <c r="AE133" s="13" t="s">
        <v>442</v>
      </c>
    </row>
    <row r="134" spans="1:31" x14ac:dyDescent="0.25">
      <c r="A134" t="s">
        <v>198</v>
      </c>
      <c r="B134" t="s">
        <v>199</v>
      </c>
      <c r="C134" t="s">
        <v>208</v>
      </c>
      <c r="D134" t="s">
        <v>201</v>
      </c>
      <c r="E134" t="s">
        <v>226</v>
      </c>
      <c r="F134" t="s">
        <v>227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NO</v>
      </c>
      <c r="L134" t="s">
        <v>250</v>
      </c>
      <c r="M134" t="s">
        <v>429</v>
      </c>
      <c r="N134" t="s">
        <v>425</v>
      </c>
      <c r="O134" t="s">
        <v>425</v>
      </c>
      <c r="P134" t="str">
        <f t="shared" si="14"/>
        <v>MAVERICK ADOLFO MARQUINA TORRESSeguridad DefensivaEVALUACION ANTERIOR</v>
      </c>
      <c r="Q134" t="str">
        <f>BASE[[#This Row],[NombresCalificado]]&amp;BASE[[#This Row],[TipoEvaluacion]]</f>
        <v>MAVERICK ADOLFO MARQUINA TORRESEVALUACION ANTERIOR</v>
      </c>
      <c r="R134">
        <v>1</v>
      </c>
      <c r="S134" t="s">
        <v>6</v>
      </c>
      <c r="T134" t="s">
        <v>439</v>
      </c>
      <c r="U134" s="13">
        <v>1</v>
      </c>
      <c r="V134" s="13" t="str" cm="1">
        <f t="array" ref="V134">_xlfn.IFS(U134=0,"Prenovato",U134=1,"Novato",U134=2,"Principiante avanzado",U134=3,"Competente",U134=4,"Proficiente",U134=5,"Master")</f>
        <v>Novato</v>
      </c>
      <c r="W134" s="13">
        <v>3</v>
      </c>
      <c r="X134" s="13" t="str" cm="1">
        <f t="array" ref="X134">_xlfn.IFS(W134=0,"No evidenciado",W134=1,"Novato",W134=2,"Principiante avanzado",W134=3,"Competente",W134=4,"Proficiente",W134=5,"Master")</f>
        <v>Competente</v>
      </c>
      <c r="Y134" s="13">
        <v>2</v>
      </c>
      <c r="Z134" s="13" t="str" cm="1">
        <f t="array" ref="Z134">_xlfn.IFS(Y134=0,"No evidenciado",Y134=1,"Novato",Y134=2,"Principiante avanzado",Y134=3,"Competente",Y134=4,"Proficiente",Y134=5,"Master")</f>
        <v>Principiante avanzado</v>
      </c>
      <c r="AA134" s="13">
        <v>3</v>
      </c>
      <c r="AB134" s="13" t="str" cm="1">
        <f t="array" ref="AB134">_xlfn.IFS(AA134=0,"No evidenciado",AA134=1,"Novato",AA134=2,"Principiante avanzado",AA134=3,"Competente",AA134=4,"Proficiente",AA134=5,"Master")</f>
        <v>Competente</v>
      </c>
      <c r="AC134" s="13">
        <v>1</v>
      </c>
      <c r="AD134" s="13" t="str" cm="1">
        <f t="array" ref="AD134">_xlfn.IFS(AC134=0,"Prenovato",AC134=1,"Novato",AC134=2,"Principiante avanzado",AC134=3,"Competente",AC134=4,"Proficiente",AC134=5,"Master")</f>
        <v>Novato</v>
      </c>
      <c r="AE134" s="13" t="s">
        <v>442</v>
      </c>
    </row>
    <row r="135" spans="1:31" x14ac:dyDescent="0.25">
      <c r="A135" t="s">
        <v>198</v>
      </c>
      <c r="B135" t="s">
        <v>199</v>
      </c>
      <c r="C135" t="s">
        <v>208</v>
      </c>
      <c r="D135" t="s">
        <v>201</v>
      </c>
      <c r="E135" t="s">
        <v>226</v>
      </c>
      <c r="F135" t="s">
        <v>227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NO</v>
      </c>
      <c r="L135" t="s">
        <v>250</v>
      </c>
      <c r="M135" t="s">
        <v>430</v>
      </c>
      <c r="N135" t="s">
        <v>425</v>
      </c>
      <c r="O135" t="s">
        <v>425</v>
      </c>
      <c r="P135" t="str">
        <f t="shared" si="14"/>
        <v>MAVERICK ADOLFO MARQUINA TORRESSeguridad OfensivaEVALUACION ANTERIOR</v>
      </c>
      <c r="Q135" t="str">
        <f>BASE[[#This Row],[NombresCalificado]]&amp;BASE[[#This Row],[TipoEvaluacion]]</f>
        <v>MAVERICK ADOLFO MARQUINA TORRESEVALUACION ANTERIOR</v>
      </c>
      <c r="R135">
        <v>1</v>
      </c>
      <c r="S135" t="s">
        <v>6</v>
      </c>
      <c r="T135" t="s">
        <v>439</v>
      </c>
      <c r="U135" s="13">
        <v>1</v>
      </c>
      <c r="V135" s="13" t="str" cm="1">
        <f t="array" ref="V135">_xlfn.IFS(U135=0,"Prenovato",U135=1,"Novato",U135=2,"Principiante avanzado",U135=3,"Competente",U135=4,"Proficiente",U135=5,"Master")</f>
        <v>Novato</v>
      </c>
      <c r="W135" s="13">
        <v>3</v>
      </c>
      <c r="X135" s="13" t="str" cm="1">
        <f t="array" ref="X135">_xlfn.IFS(W135=0,"No evidenciado",W135=1,"Novato",W135=2,"Principiante avanzado",W135=3,"Competente",W135=4,"Proficiente",W135=5,"Master")</f>
        <v>Competente</v>
      </c>
      <c r="Y135" s="13">
        <v>2</v>
      </c>
      <c r="Z135" s="13" t="str" cm="1">
        <f t="array" ref="Z135">_xlfn.IFS(Y135=0,"No evidenciado",Y135=1,"Novato",Y135=2,"Principiante avanzado",Y135=3,"Competente",Y135=4,"Proficiente",Y135=5,"Master")</f>
        <v>Principiante avanzado</v>
      </c>
      <c r="AA135" s="13">
        <v>3</v>
      </c>
      <c r="AB135" s="13" t="str" cm="1">
        <f t="array" ref="AB135">_xlfn.IFS(AA135=0,"No evidenciado",AA135=1,"Novato",AA135=2,"Principiante avanzado",AA135=3,"Competente",AA135=4,"Proficiente",AA135=5,"Master")</f>
        <v>Competente</v>
      </c>
      <c r="AC135" s="13">
        <v>1</v>
      </c>
      <c r="AD135" s="13" t="str" cm="1">
        <f t="array" ref="AD135">_xlfn.IFS(AC135=0,"Prenovato",AC135=1,"Novato",AC135=2,"Principiante avanzado",AC135=3,"Competente",AC135=4,"Proficiente",AC135=5,"Master")</f>
        <v>Novato</v>
      </c>
      <c r="AE135" s="13" t="s">
        <v>442</v>
      </c>
    </row>
    <row r="136" spans="1:31" x14ac:dyDescent="0.25">
      <c r="A136" t="s">
        <v>198</v>
      </c>
      <c r="B136" t="s">
        <v>199</v>
      </c>
      <c r="C136" t="s">
        <v>208</v>
      </c>
      <c r="D136" t="s">
        <v>201</v>
      </c>
      <c r="E136" t="s">
        <v>226</v>
      </c>
      <c r="F136" t="s">
        <v>227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NO</v>
      </c>
      <c r="L136" t="s">
        <v>250</v>
      </c>
      <c r="M136" t="s">
        <v>431</v>
      </c>
      <c r="N136" t="s">
        <v>425</v>
      </c>
      <c r="O136" t="s">
        <v>425</v>
      </c>
      <c r="P136" t="str">
        <f t="shared" si="14"/>
        <v>MAVERICK ADOLFO MARQUINA TORRESSeguridad PerimetralEVALUACION ANTERIOR</v>
      </c>
      <c r="Q136" t="str">
        <f>BASE[[#This Row],[NombresCalificado]]&amp;BASE[[#This Row],[TipoEvaluacion]]</f>
        <v>MAVERICK ADOLFO MARQUINA TORRESEVALUACION ANTERIOR</v>
      </c>
      <c r="R136">
        <v>2</v>
      </c>
      <c r="S136" t="s">
        <v>4</v>
      </c>
      <c r="T136" t="s">
        <v>439</v>
      </c>
      <c r="U136" s="13">
        <v>1</v>
      </c>
      <c r="V136" s="13" t="str" cm="1">
        <f t="array" ref="V136">_xlfn.IFS(U136=0,"Prenovato",U136=1,"Novato",U136=2,"Principiante avanzado",U136=3,"Competente",U136=4,"Proficiente",U136=5,"Master")</f>
        <v>Novato</v>
      </c>
      <c r="W136" s="13">
        <v>3</v>
      </c>
      <c r="X136" s="13" t="str" cm="1">
        <f t="array" ref="X136">_xlfn.IFS(W136=0,"No evidenciado",W136=1,"Novato",W136=2,"Principiante avanzado",W136=3,"Competente",W136=4,"Proficiente",W136=5,"Master")</f>
        <v>Competente</v>
      </c>
      <c r="Y136" s="13">
        <v>2</v>
      </c>
      <c r="Z136" s="13" t="str" cm="1">
        <f t="array" ref="Z136">_xlfn.IFS(Y136=0,"No evidenciado",Y136=1,"Novato",Y136=2,"Principiante avanzado",Y136=3,"Competente",Y136=4,"Proficiente",Y136=5,"Master")</f>
        <v>Principiante avanzado</v>
      </c>
      <c r="AA136" s="13">
        <v>3</v>
      </c>
      <c r="AB136" s="13" t="str" cm="1">
        <f t="array" ref="AB136">_xlfn.IFS(AA136=0,"No evidenciado",AA136=1,"Novato",AA136=2,"Principiante avanzado",AA136=3,"Competente",AA136=4,"Proficiente",AA136=5,"Master")</f>
        <v>Competente</v>
      </c>
      <c r="AC136" s="13">
        <v>1</v>
      </c>
      <c r="AD136" s="13" t="str" cm="1">
        <f t="array" ref="AD136">_xlfn.IFS(AC136=0,"Prenovato",AC136=1,"Novato",AC136=2,"Principiante avanzado",AC136=3,"Competente",AC136=4,"Proficiente",AC136=5,"Master")</f>
        <v>Novato</v>
      </c>
      <c r="AE136" s="13" t="s">
        <v>442</v>
      </c>
    </row>
    <row r="137" spans="1:31" x14ac:dyDescent="0.25">
      <c r="A137" t="s">
        <v>198</v>
      </c>
      <c r="B137" t="s">
        <v>199</v>
      </c>
      <c r="C137" t="s">
        <v>208</v>
      </c>
      <c r="D137" t="s">
        <v>201</v>
      </c>
      <c r="E137" t="s">
        <v>226</v>
      </c>
      <c r="F137" t="s">
        <v>227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NO</v>
      </c>
      <c r="L137" t="s">
        <v>250</v>
      </c>
      <c r="M137" t="s">
        <v>424</v>
      </c>
      <c r="N137" t="s">
        <v>425</v>
      </c>
      <c r="O137" t="s">
        <v>425</v>
      </c>
      <c r="P137" t="str">
        <f t="shared" si="14"/>
        <v>MAVERICK ADOLFO MARQUINA TORRESSistemas Operativos y CloudEVALUACION ANTERIOR</v>
      </c>
      <c r="Q137" t="str">
        <f>BASE[[#This Row],[NombresCalificado]]&amp;BASE[[#This Row],[TipoEvaluacion]]</f>
        <v>MAVERICK ADOLFO MARQUINA TORRESEVALUACION ANTERIOR</v>
      </c>
      <c r="R137">
        <v>2</v>
      </c>
      <c r="S137" t="s">
        <v>4</v>
      </c>
      <c r="T137" t="s">
        <v>439</v>
      </c>
      <c r="U137" s="13">
        <v>1</v>
      </c>
      <c r="V137" s="13" t="str" cm="1">
        <f t="array" ref="V137">_xlfn.IFS(U137=0,"Prenovato",U137=1,"Novato",U137=2,"Principiante avanzado",U137=3,"Competente",U137=4,"Proficiente",U137=5,"Master")</f>
        <v>Novato</v>
      </c>
      <c r="W137" s="13">
        <v>3</v>
      </c>
      <c r="X137" s="13" t="str" cm="1">
        <f t="array" ref="X137">_xlfn.IFS(W137=0,"No evidenciado",W137=1,"Novato",W137=2,"Principiante avanzado",W137=3,"Competente",W137=4,"Proficiente",W137=5,"Master")</f>
        <v>Competente</v>
      </c>
      <c r="Y137" s="13">
        <v>2</v>
      </c>
      <c r="Z137" s="13" t="str" cm="1">
        <f t="array" ref="Z137">_xlfn.IFS(Y137=0,"No evidenciado",Y137=1,"Novato",Y137=2,"Principiante avanzado",Y137=3,"Competente",Y137=4,"Proficiente",Y137=5,"Master")</f>
        <v>Principiante avanzado</v>
      </c>
      <c r="AA137" s="13">
        <v>3</v>
      </c>
      <c r="AB137" s="13" t="str" cm="1">
        <f t="array" ref="AB137">_xlfn.IFS(AA137=0,"No evidenciado",AA137=1,"Novato",AA137=2,"Principiante avanzado",AA137=3,"Competente",AA137=4,"Proficiente",AA137=5,"Master")</f>
        <v>Competente</v>
      </c>
      <c r="AC137" s="13">
        <v>1</v>
      </c>
      <c r="AD137" s="13" t="str" cm="1">
        <f t="array" ref="AD137">_xlfn.IFS(AC137=0,"Prenovato",AC137=1,"Novato",AC137=2,"Principiante avanzado",AC137=3,"Competente",AC137=4,"Proficiente",AC137=5,"Master")</f>
        <v>Novato</v>
      </c>
      <c r="AE137" s="13" t="s">
        <v>442</v>
      </c>
    </row>
    <row r="138" spans="1:31" x14ac:dyDescent="0.25">
      <c r="A138" t="s">
        <v>198</v>
      </c>
      <c r="B138" t="s">
        <v>199</v>
      </c>
      <c r="C138" t="s">
        <v>208</v>
      </c>
      <c r="D138" t="s">
        <v>201</v>
      </c>
      <c r="E138" t="s">
        <v>226</v>
      </c>
      <c r="F138" t="s">
        <v>227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NO</v>
      </c>
      <c r="L138" t="s">
        <v>250</v>
      </c>
      <c r="M138" t="s">
        <v>435</v>
      </c>
      <c r="N138" t="s">
        <v>425</v>
      </c>
      <c r="O138" t="s">
        <v>425</v>
      </c>
      <c r="P138" t="str">
        <f t="shared" si="14"/>
        <v>MAVERICK ADOLFO MARQUINA TORRESIdentificación temprana de riesgosEVALUACION ANTERIOR</v>
      </c>
      <c r="Q138" t="str">
        <f>BASE[[#This Row],[NombresCalificado]]&amp;BASE[[#This Row],[TipoEvaluacion]]</f>
        <v>MAVERICK ADOLFO MARQUINA TORRESEVALUACION ANTERIOR</v>
      </c>
      <c r="R138">
        <v>3</v>
      </c>
      <c r="S138" t="s">
        <v>5</v>
      </c>
      <c r="T138" t="s">
        <v>439</v>
      </c>
      <c r="U138" s="13">
        <v>1</v>
      </c>
      <c r="V138" s="13" t="str" cm="1">
        <f t="array" ref="V138">_xlfn.IFS(U138=0,"Prenovato",U138=1,"Novato",U138=2,"Principiante avanzado",U138=3,"Competente",U138=4,"Proficiente",U138=5,"Master")</f>
        <v>Novato</v>
      </c>
      <c r="W138" s="13">
        <v>3</v>
      </c>
      <c r="X138" s="13" t="str" cm="1">
        <f t="array" ref="X138">_xlfn.IFS(W138=0,"No evidenciado",W138=1,"Novato",W138=2,"Principiante avanzado",W138=3,"Competente",W138=4,"Proficiente",W138=5,"Master")</f>
        <v>Competente</v>
      </c>
      <c r="Y138" s="13">
        <v>2</v>
      </c>
      <c r="Z138" s="13" t="str" cm="1">
        <f t="array" ref="Z138">_xlfn.IFS(Y138=0,"No evidenciado",Y138=1,"Novato",Y138=2,"Principiante avanzado",Y138=3,"Competente",Y138=4,"Proficiente",Y138=5,"Master")</f>
        <v>Principiante avanzado</v>
      </c>
      <c r="AA138" s="13">
        <v>3</v>
      </c>
      <c r="AB138" s="13" t="str" cm="1">
        <f t="array" ref="AB138">_xlfn.IFS(AA138=0,"No evidenciado",AA138=1,"Novato",AA138=2,"Principiante avanzado",AA138=3,"Competente",AA138=4,"Proficiente",AA138=5,"Master")</f>
        <v>Competente</v>
      </c>
      <c r="AC138" s="13">
        <v>1</v>
      </c>
      <c r="AD138" s="13" t="str" cm="1">
        <f t="array" ref="AD138">_xlfn.IFS(AC138=0,"Prenovato",AC138=1,"Novato",AC138=2,"Principiante avanzado",AC138=3,"Competente",AC138=4,"Proficiente",AC138=5,"Master")</f>
        <v>Novato</v>
      </c>
      <c r="AE138" s="13" t="s">
        <v>442</v>
      </c>
    </row>
    <row r="139" spans="1:31" x14ac:dyDescent="0.25">
      <c r="A139" t="s">
        <v>198</v>
      </c>
      <c r="B139" t="s">
        <v>199</v>
      </c>
      <c r="C139" t="s">
        <v>208</v>
      </c>
      <c r="D139" t="s">
        <v>201</v>
      </c>
      <c r="E139" t="s">
        <v>226</v>
      </c>
      <c r="F139" t="s">
        <v>227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NO</v>
      </c>
      <c r="L139" t="s">
        <v>250</v>
      </c>
      <c r="M139" t="s">
        <v>436</v>
      </c>
      <c r="N139" t="s">
        <v>425</v>
      </c>
      <c r="O139" t="s">
        <v>425</v>
      </c>
      <c r="P139" t="str">
        <f t="shared" si="14"/>
        <v>MAVERICK ADOLFO MARQUINA TORRESInteligencia de AmenazasEVALUACION ANTERIOR</v>
      </c>
      <c r="Q139" t="str">
        <f>BASE[[#This Row],[NombresCalificado]]&amp;BASE[[#This Row],[TipoEvaluacion]]</f>
        <v>MAVERICK ADOLFO MARQUINA TORRESEVALUACION ANTERIOR</v>
      </c>
      <c r="R139">
        <v>1</v>
      </c>
      <c r="S139" t="s">
        <v>6</v>
      </c>
      <c r="T139" t="s">
        <v>439</v>
      </c>
      <c r="U139" s="13">
        <v>1</v>
      </c>
      <c r="V139" s="13" t="str" cm="1">
        <f t="array" ref="V139">_xlfn.IFS(U139=0,"Prenovato",U139=1,"Novato",U139=2,"Principiante avanzado",U139=3,"Competente",U139=4,"Proficiente",U139=5,"Master")</f>
        <v>Novato</v>
      </c>
      <c r="W139" s="13">
        <v>3</v>
      </c>
      <c r="X139" s="13" t="str" cm="1">
        <f t="array" ref="X139">_xlfn.IFS(W139=0,"No evidenciado",W139=1,"Novato",W139=2,"Principiante avanzado",W139=3,"Competente",W139=4,"Proficiente",W139=5,"Master")</f>
        <v>Competente</v>
      </c>
      <c r="Y139" s="13">
        <v>2</v>
      </c>
      <c r="Z139" s="13" t="str" cm="1">
        <f t="array" ref="Z139">_xlfn.IFS(Y139=0,"No evidenciado",Y139=1,"Novato",Y139=2,"Principiante avanzado",Y139=3,"Competente",Y139=4,"Proficiente",Y139=5,"Master")</f>
        <v>Principiante avanzado</v>
      </c>
      <c r="AA139" s="13">
        <v>3</v>
      </c>
      <c r="AB139" s="13" t="str" cm="1">
        <f t="array" ref="AB139">_xlfn.IFS(AA139=0,"No evidenciado",AA139=1,"Novato",AA139=2,"Principiante avanzado",AA139=3,"Competente",AA139=4,"Proficiente",AA139=5,"Master")</f>
        <v>Competente</v>
      </c>
      <c r="AC139" s="13">
        <v>1</v>
      </c>
      <c r="AD139" s="13" t="str" cm="1">
        <f t="array" ref="AD139">_xlfn.IFS(AC139=0,"Prenovato",AC139=1,"Novato",AC139=2,"Principiante avanzado",AC139=3,"Competente",AC139=4,"Proficiente",AC139=5,"Master")</f>
        <v>Novato</v>
      </c>
      <c r="AE139" s="13" t="s">
        <v>442</v>
      </c>
    </row>
    <row r="140" spans="1:31" x14ac:dyDescent="0.25">
      <c r="A140" t="s">
        <v>198</v>
      </c>
      <c r="B140" t="s">
        <v>199</v>
      </c>
      <c r="C140" t="s">
        <v>208</v>
      </c>
      <c r="D140" t="s">
        <v>201</v>
      </c>
      <c r="E140" t="s">
        <v>226</v>
      </c>
      <c r="F140" t="s">
        <v>227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NO</v>
      </c>
      <c r="L140" t="s">
        <v>250</v>
      </c>
      <c r="M140" t="s">
        <v>437</v>
      </c>
      <c r="N140" t="s">
        <v>425</v>
      </c>
      <c r="O140" t="s">
        <v>425</v>
      </c>
      <c r="P140" t="str">
        <f t="shared" si="14"/>
        <v>MAVERICK ADOLFO MARQUINA TORRESInvestigación Forense DigitalEVALUACION ANTERIOR</v>
      </c>
      <c r="Q140" t="str">
        <f>BASE[[#This Row],[NombresCalificado]]&amp;BASE[[#This Row],[TipoEvaluacion]]</f>
        <v>MAVERICK ADOLFO MARQUINA TORRESEVALUACION ANTERIOR</v>
      </c>
      <c r="R140">
        <v>0</v>
      </c>
      <c r="S140" t="s">
        <v>182</v>
      </c>
      <c r="T140" t="s">
        <v>440</v>
      </c>
      <c r="U140" s="13">
        <v>1</v>
      </c>
      <c r="V140" s="13" t="str" cm="1">
        <f t="array" ref="V140">_xlfn.IFS(U140=0,"Prenovato",U140=1,"Novato",U140=2,"Principiante avanzado",U140=3,"Competente",U140=4,"Proficiente",U140=5,"Master")</f>
        <v>Novato</v>
      </c>
      <c r="W140" s="13">
        <v>3</v>
      </c>
      <c r="X140" s="13" t="str" cm="1">
        <f t="array" ref="X140">_xlfn.IFS(W140=0,"No evidenciado",W140=1,"Novato",W140=2,"Principiante avanzado",W140=3,"Competente",W140=4,"Proficiente",W140=5,"Master")</f>
        <v>Competente</v>
      </c>
      <c r="Y140" s="13">
        <v>2</v>
      </c>
      <c r="Z140" s="13" t="str" cm="1">
        <f t="array" ref="Z140">_xlfn.IFS(Y140=0,"No evidenciado",Y140=1,"Novato",Y140=2,"Principiante avanzado",Y140=3,"Competente",Y140=4,"Proficiente",Y140=5,"Master")</f>
        <v>Principiante avanzado</v>
      </c>
      <c r="AA140" s="13">
        <v>3</v>
      </c>
      <c r="AB140" s="13" t="str" cm="1">
        <f t="array" ref="AB140">_xlfn.IFS(AA140=0,"No evidenciado",AA140=1,"Novato",AA140=2,"Principiante avanzado",AA140=3,"Competente",AA140=4,"Proficiente",AA140=5,"Master")</f>
        <v>Competente</v>
      </c>
      <c r="AC140" s="13">
        <v>1</v>
      </c>
      <c r="AD140" s="13" t="str" cm="1">
        <f t="array" ref="AD140">_xlfn.IFS(AC140=0,"Prenovato",AC140=1,"Novato",AC140=2,"Principiante avanzado",AC140=3,"Competente",AC140=4,"Proficiente",AC140=5,"Master")</f>
        <v>Novato</v>
      </c>
      <c r="AE140" s="13" t="s">
        <v>442</v>
      </c>
    </row>
    <row r="141" spans="1:31" x14ac:dyDescent="0.25">
      <c r="A141" t="s">
        <v>198</v>
      </c>
      <c r="B141" t="s">
        <v>199</v>
      </c>
      <c r="C141" t="s">
        <v>208</v>
      </c>
      <c r="D141" t="s">
        <v>201</v>
      </c>
      <c r="E141" t="s">
        <v>226</v>
      </c>
      <c r="F141" t="s">
        <v>227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NO</v>
      </c>
      <c r="L141" t="s">
        <v>250</v>
      </c>
      <c r="M141" t="s">
        <v>426</v>
      </c>
      <c r="N141" t="s">
        <v>425</v>
      </c>
      <c r="O141" t="s">
        <v>425</v>
      </c>
      <c r="P141" t="str">
        <f t="shared" si="14"/>
        <v>MAVERICK ADOLFO MARQUINA TORRESManejo de IncidentesEVALUACION ANTERIOR</v>
      </c>
      <c r="Q141" t="str">
        <f>BASE[[#This Row],[NombresCalificado]]&amp;BASE[[#This Row],[TipoEvaluacion]]</f>
        <v>MAVERICK ADOLFO MARQUINA TORRESEVALUACION ANTERIOR</v>
      </c>
      <c r="R141">
        <v>1</v>
      </c>
      <c r="S141" t="s">
        <v>6</v>
      </c>
      <c r="T141" t="s">
        <v>439</v>
      </c>
      <c r="U141" s="13">
        <v>1</v>
      </c>
      <c r="V141" s="13" t="str" cm="1">
        <f t="array" ref="V141">_xlfn.IFS(U141=0,"Prenovato",U141=1,"Novato",U141=2,"Principiante avanzado",U141=3,"Competente",U141=4,"Proficiente",U141=5,"Master")</f>
        <v>Novato</v>
      </c>
      <c r="W141" s="13">
        <v>3</v>
      </c>
      <c r="X141" s="13" t="str" cm="1">
        <f t="array" ref="X141">_xlfn.IFS(W141=0,"No evidenciado",W141=1,"Novato",W141=2,"Principiante avanzado",W141=3,"Competente",W141=4,"Proficiente",W141=5,"Master")</f>
        <v>Competente</v>
      </c>
      <c r="Y141" s="13">
        <v>2</v>
      </c>
      <c r="Z141" s="13" t="str" cm="1">
        <f t="array" ref="Z141">_xlfn.IFS(Y141=0,"No evidenciado",Y141=1,"Novato",Y141=2,"Principiante avanzado",Y141=3,"Competente",Y141=4,"Proficiente",Y141=5,"Master")</f>
        <v>Principiante avanzado</v>
      </c>
      <c r="AA141" s="13">
        <v>3</v>
      </c>
      <c r="AB141" s="13" t="str" cm="1">
        <f t="array" ref="AB141">_xlfn.IFS(AA141=0,"No evidenciado",AA141=1,"Novato",AA141=2,"Principiante avanzado",AA141=3,"Competente",AA141=4,"Proficiente",AA141=5,"Master")</f>
        <v>Competente</v>
      </c>
      <c r="AC141" s="13">
        <v>1</v>
      </c>
      <c r="AD141" s="13" t="str" cm="1">
        <f t="array" ref="AD141">_xlfn.IFS(AC141=0,"Prenovato",AC141=1,"Novato",AC141=2,"Principiante avanzado",AC141=3,"Competente",AC141=4,"Proficiente",AC141=5,"Master")</f>
        <v>Novato</v>
      </c>
      <c r="AE141" s="13" t="s">
        <v>442</v>
      </c>
    </row>
    <row r="142" spans="1:31" x14ac:dyDescent="0.25">
      <c r="A142" t="s">
        <v>198</v>
      </c>
      <c r="B142" t="s">
        <v>199</v>
      </c>
      <c r="C142" t="s">
        <v>208</v>
      </c>
      <c r="D142" t="s">
        <v>201</v>
      </c>
      <c r="E142" t="s">
        <v>226</v>
      </c>
      <c r="F142" t="s">
        <v>227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NO</v>
      </c>
      <c r="L142" t="s">
        <v>250</v>
      </c>
      <c r="M142" t="s">
        <v>427</v>
      </c>
      <c r="N142" t="s">
        <v>425</v>
      </c>
      <c r="O142" t="s">
        <v>425</v>
      </c>
      <c r="P142" t="str">
        <f t="shared" si="14"/>
        <v>MAVERICK ADOLFO MARQUINA TORRESProtección de datosEVALUACION ANTERIOR</v>
      </c>
      <c r="Q142" t="str">
        <f>BASE[[#This Row],[NombresCalificado]]&amp;BASE[[#This Row],[TipoEvaluacion]]</f>
        <v>MAVERICK ADOLFO MARQUINA TORRESEVALUACION ANTERIOR</v>
      </c>
      <c r="R142">
        <v>2</v>
      </c>
      <c r="S142" t="s">
        <v>4</v>
      </c>
      <c r="T142" t="s">
        <v>439</v>
      </c>
      <c r="U142" s="13">
        <v>1</v>
      </c>
      <c r="V142" s="13" t="str" cm="1">
        <f t="array" ref="V142">_xlfn.IFS(U142=0,"Prenovato",U142=1,"Novato",U142=2,"Principiante avanzado",U142=3,"Competente",U142=4,"Proficiente",U142=5,"Master")</f>
        <v>Novato</v>
      </c>
      <c r="W142" s="13">
        <v>3</v>
      </c>
      <c r="X142" s="13" t="str" cm="1">
        <f t="array" ref="X142">_xlfn.IFS(W142=0,"No evidenciado",W142=1,"Novato",W142=2,"Principiante avanzado",W142=3,"Competente",W142=4,"Proficiente",W142=5,"Master")</f>
        <v>Competente</v>
      </c>
      <c r="Y142" s="13">
        <v>2</v>
      </c>
      <c r="Z142" s="13" t="str" cm="1">
        <f t="array" ref="Z142">_xlfn.IFS(Y142=0,"No evidenciado",Y142=1,"Novato",Y142=2,"Principiante avanzado",Y142=3,"Competente",Y142=4,"Proficiente",Y142=5,"Master")</f>
        <v>Principiante avanzado</v>
      </c>
      <c r="AA142" s="13">
        <v>3</v>
      </c>
      <c r="AB142" s="13" t="str" cm="1">
        <f t="array" ref="AB142">_xlfn.IFS(AA142=0,"No evidenciado",AA142=1,"Novato",AA142=2,"Principiante avanzado",AA142=3,"Competente",AA142=4,"Proficiente",AA142=5,"Master")</f>
        <v>Competente</v>
      </c>
      <c r="AC142" s="13">
        <v>1</v>
      </c>
      <c r="AD142" s="13" t="str" cm="1">
        <f t="array" ref="AD142">_xlfn.IFS(AC142=0,"Prenovato",AC142=1,"Novato",AC142=2,"Principiante avanzado",AC142=3,"Competente",AC142=4,"Proficiente",AC142=5,"Master")</f>
        <v>Novato</v>
      </c>
      <c r="AE142" s="13" t="s">
        <v>442</v>
      </c>
    </row>
    <row r="143" spans="1:31" x14ac:dyDescent="0.25">
      <c r="A143" t="s">
        <v>198</v>
      </c>
      <c r="B143" t="s">
        <v>199</v>
      </c>
      <c r="C143" t="s">
        <v>208</v>
      </c>
      <c r="D143" t="s">
        <v>201</v>
      </c>
      <c r="E143" t="s">
        <v>226</v>
      </c>
      <c r="F143" t="s">
        <v>227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NO</v>
      </c>
      <c r="L143" t="s">
        <v>250</v>
      </c>
      <c r="M143" t="s">
        <v>428</v>
      </c>
      <c r="N143" t="s">
        <v>425</v>
      </c>
      <c r="O143" t="s">
        <v>425</v>
      </c>
      <c r="P143" t="str">
        <f t="shared" si="14"/>
        <v>MAVERICK ADOLFO MARQUINA TORRESSeguridad de OperacionesEVALUACION ANTERIOR</v>
      </c>
      <c r="Q143" t="str">
        <f>BASE[[#This Row],[NombresCalificado]]&amp;BASE[[#This Row],[TipoEvaluacion]]</f>
        <v>MAVERICK ADOLFO MARQUINA TORRESEVALUACION ANTERIOR</v>
      </c>
      <c r="R143">
        <v>2</v>
      </c>
      <c r="S143" t="s">
        <v>4</v>
      </c>
      <c r="T143" t="s">
        <v>439</v>
      </c>
      <c r="U143" s="13">
        <v>1</v>
      </c>
      <c r="V143" s="13" t="str" cm="1">
        <f t="array" ref="V143">_xlfn.IFS(U143=0,"Prenovato",U143=1,"Novato",U143=2,"Principiante avanzado",U143=3,"Competente",U143=4,"Proficiente",U143=5,"Master")</f>
        <v>Novato</v>
      </c>
      <c r="W143" s="13">
        <v>3</v>
      </c>
      <c r="X143" s="13" t="str" cm="1">
        <f t="array" ref="X143">_xlfn.IFS(W143=0,"No evidenciado",W143=1,"Novato",W143=2,"Principiante avanzado",W143=3,"Competente",W143=4,"Proficiente",W143=5,"Master")</f>
        <v>Competente</v>
      </c>
      <c r="Y143" s="13">
        <v>2</v>
      </c>
      <c r="Z143" s="13" t="str" cm="1">
        <f t="array" ref="Z143">_xlfn.IFS(Y143=0,"No evidenciado",Y143=1,"Novato",Y143=2,"Principiante avanzado",Y143=3,"Competente",Y143=4,"Proficiente",Y143=5,"Master")</f>
        <v>Principiante avanzado</v>
      </c>
      <c r="AA143" s="13">
        <v>3</v>
      </c>
      <c r="AB143" s="13" t="str" cm="1">
        <f t="array" ref="AB143">_xlfn.IFS(AA143=0,"No evidenciado",AA143=1,"Novato",AA143=2,"Principiante avanzado",AA143=3,"Competente",AA143=4,"Proficiente",AA143=5,"Master")</f>
        <v>Competente</v>
      </c>
      <c r="AC143" s="13">
        <v>1</v>
      </c>
      <c r="AD143" s="13" t="str" cm="1">
        <f t="array" ref="AD143">_xlfn.IFS(AC143=0,"Prenovato",AC143=1,"Novato",AC143=2,"Principiante avanzado",AC143=3,"Competente",AC143=4,"Proficiente",AC143=5,"Master")</f>
        <v>Novato</v>
      </c>
      <c r="AE143" s="13" t="s">
        <v>442</v>
      </c>
    </row>
    <row r="144" spans="1:31" x14ac:dyDescent="0.25">
      <c r="A144" t="s">
        <v>198</v>
      </c>
      <c r="B144" t="s">
        <v>199</v>
      </c>
      <c r="C144" t="s">
        <v>208</v>
      </c>
      <c r="D144" t="s">
        <v>201</v>
      </c>
      <c r="E144" t="s">
        <v>226</v>
      </c>
      <c r="F144" t="s">
        <v>227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NO</v>
      </c>
      <c r="L144" t="s">
        <v>250</v>
      </c>
      <c r="M144" t="s">
        <v>438</v>
      </c>
      <c r="N144" t="s">
        <v>425</v>
      </c>
      <c r="O144" t="s">
        <v>425</v>
      </c>
      <c r="P144" t="str">
        <f t="shared" si="14"/>
        <v>MAVERICK ADOLFO MARQUINA TORRESDesarrollo SeguroEVALUACION ANTERIOR</v>
      </c>
      <c r="Q144" t="str">
        <f>BASE[[#This Row],[NombresCalificado]]&amp;BASE[[#This Row],[TipoEvaluacion]]</f>
        <v>MAVERICK ADOLFO MARQUINA TORRESEVALUACION ANTERIOR</v>
      </c>
      <c r="R144">
        <v>2</v>
      </c>
      <c r="S144" t="s">
        <v>4</v>
      </c>
      <c r="T144" t="s">
        <v>439</v>
      </c>
      <c r="U144" s="13">
        <v>1</v>
      </c>
      <c r="V144" s="13" t="str" cm="1">
        <f t="array" ref="V144">_xlfn.IFS(U144=0,"Prenovato",U144=1,"Novato",U144=2,"Principiante avanzado",U144=3,"Competente",U144=4,"Proficiente",U144=5,"Master")</f>
        <v>Novato</v>
      </c>
      <c r="W144" s="13">
        <v>3</v>
      </c>
      <c r="X144" s="13" t="str" cm="1">
        <f t="array" ref="X144">_xlfn.IFS(W144=0,"No evidenciado",W144=1,"Novato",W144=2,"Principiante avanzado",W144=3,"Competente",W144=4,"Proficiente",W144=5,"Master")</f>
        <v>Competente</v>
      </c>
      <c r="Y144" s="13">
        <v>2</v>
      </c>
      <c r="Z144" s="13" t="str" cm="1">
        <f t="array" ref="Z144">_xlfn.IFS(Y144=0,"No evidenciado",Y144=1,"Novato",Y144=2,"Principiante avanzado",Y144=3,"Competente",Y144=4,"Proficiente",Y144=5,"Master")</f>
        <v>Principiante avanzado</v>
      </c>
      <c r="AA144" s="13">
        <v>3</v>
      </c>
      <c r="AB144" s="13" t="str" cm="1">
        <f t="array" ref="AB144">_xlfn.IFS(AA144=0,"No evidenciado",AA144=1,"Novato",AA144=2,"Principiante avanzado",AA144=3,"Competente",AA144=4,"Proficiente",AA144=5,"Master")</f>
        <v>Competente</v>
      </c>
      <c r="AC144" s="13">
        <v>1</v>
      </c>
      <c r="AD144" s="13" t="str" cm="1">
        <f t="array" ref="AD144">_xlfn.IFS(AC144=0,"Prenovato",AC144=1,"Novato",AC144=2,"Principiante avanzado",AC144=3,"Competente",AC144=4,"Proficiente",AC144=5,"Master")</f>
        <v>Novato</v>
      </c>
      <c r="AE144" s="13" t="s">
        <v>442</v>
      </c>
    </row>
    <row r="145" spans="1:31" x14ac:dyDescent="0.25">
      <c r="A145" t="s">
        <v>198</v>
      </c>
      <c r="B145" t="s">
        <v>199</v>
      </c>
      <c r="C145" t="s">
        <v>208</v>
      </c>
      <c r="D145" t="s">
        <v>201</v>
      </c>
      <c r="E145" t="s">
        <v>226</v>
      </c>
      <c r="F145" t="s">
        <v>227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NO</v>
      </c>
      <c r="L145" t="s">
        <v>250</v>
      </c>
      <c r="M145" t="s">
        <v>432</v>
      </c>
      <c r="N145" t="s">
        <v>425</v>
      </c>
      <c r="O145" t="s">
        <v>425</v>
      </c>
      <c r="P145" t="str">
        <f t="shared" si="14"/>
        <v>MAVERICK ADOLFO MARQUINA TORRESFrameworks de CiberseguridadEVALUACION ANTERIOR</v>
      </c>
      <c r="Q145" t="str">
        <f>BASE[[#This Row],[NombresCalificado]]&amp;BASE[[#This Row],[TipoEvaluacion]]</f>
        <v>MAVERICK ADOLFO MARQUINA TORRESEVALUACION ANTERIOR</v>
      </c>
      <c r="R145">
        <v>2</v>
      </c>
      <c r="S145" t="s">
        <v>4</v>
      </c>
      <c r="T145" t="s">
        <v>439</v>
      </c>
      <c r="U145" s="13">
        <v>1</v>
      </c>
      <c r="V145" s="13" t="str" cm="1">
        <f t="array" ref="V145">_xlfn.IFS(U145=0,"Prenovato",U145=1,"Novato",U145=2,"Principiante avanzado",U145=3,"Competente",U145=4,"Proficiente",U145=5,"Master")</f>
        <v>Novato</v>
      </c>
      <c r="W145" s="13">
        <v>3</v>
      </c>
      <c r="X145" s="13" t="str" cm="1">
        <f t="array" ref="X145">_xlfn.IFS(W145=0,"No evidenciado",W145=1,"Novato",W145=2,"Principiante avanzado",W145=3,"Competente",W145=4,"Proficiente",W145=5,"Master")</f>
        <v>Competente</v>
      </c>
      <c r="Y145" s="13">
        <v>2</v>
      </c>
      <c r="Z145" s="13" t="str" cm="1">
        <f t="array" ref="Z145">_xlfn.IFS(Y145=0,"No evidenciado",Y145=1,"Novato",Y145=2,"Principiante avanzado",Y145=3,"Competente",Y145=4,"Proficiente",Y145=5,"Master")</f>
        <v>Principiante avanzado</v>
      </c>
      <c r="AA145" s="13">
        <v>3</v>
      </c>
      <c r="AB145" s="13" t="str" cm="1">
        <f t="array" ref="AB145">_xlfn.IFS(AA145=0,"No evidenciado",AA145=1,"Novato",AA145=2,"Principiante avanzado",AA145=3,"Competente",AA145=4,"Proficiente",AA145=5,"Master")</f>
        <v>Competente</v>
      </c>
      <c r="AC145" s="13">
        <v>1</v>
      </c>
      <c r="AD145" s="13" t="str" cm="1">
        <f t="array" ref="AD145">_xlfn.IFS(AC145=0,"Prenovato",AC145=1,"Novato",AC145=2,"Principiante avanzado",AC145=3,"Competente",AC145=4,"Proficiente",AC145=5,"Master")</f>
        <v>Novato</v>
      </c>
      <c r="AE145" s="13" t="s">
        <v>442</v>
      </c>
    </row>
    <row r="146" spans="1:31" x14ac:dyDescent="0.25">
      <c r="A146" t="s">
        <v>198</v>
      </c>
      <c r="B146" t="s">
        <v>199</v>
      </c>
      <c r="C146" t="s">
        <v>208</v>
      </c>
      <c r="D146" t="s">
        <v>201</v>
      </c>
      <c r="E146" t="s">
        <v>226</v>
      </c>
      <c r="F146" t="s">
        <v>227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NO</v>
      </c>
      <c r="L146" t="s">
        <v>250</v>
      </c>
      <c r="M146" t="s">
        <v>433</v>
      </c>
      <c r="N146" t="s">
        <v>425</v>
      </c>
      <c r="O146" t="s">
        <v>425</v>
      </c>
      <c r="P146" t="str">
        <f t="shared" si="14"/>
        <v>MAVERICK ADOLFO MARQUINA TORRESGestión de IdentidadesEVALUACION ANTERIOR</v>
      </c>
      <c r="Q146" t="str">
        <f>BASE[[#This Row],[NombresCalificado]]&amp;BASE[[#This Row],[TipoEvaluacion]]</f>
        <v>MAVERICK ADOLFO MARQUINA TORRESEVALUACION ANTERIOR</v>
      </c>
      <c r="R146">
        <v>3</v>
      </c>
      <c r="S146" t="s">
        <v>5</v>
      </c>
      <c r="T146" t="s">
        <v>439</v>
      </c>
      <c r="U146" s="13">
        <v>1</v>
      </c>
      <c r="V146" s="13" t="str" cm="1">
        <f t="array" ref="V146">_xlfn.IFS(U146=0,"Prenovato",U146=1,"Novato",U146=2,"Principiante avanzado",U146=3,"Competente",U146=4,"Proficiente",U146=5,"Master")</f>
        <v>Novato</v>
      </c>
      <c r="W146" s="13">
        <v>3</v>
      </c>
      <c r="X146" s="13" t="str" cm="1">
        <f t="array" ref="X146">_xlfn.IFS(W146=0,"No evidenciado",W146=1,"Novato",W146=2,"Principiante avanzado",W146=3,"Competente",W146=4,"Proficiente",W146=5,"Master")</f>
        <v>Competente</v>
      </c>
      <c r="Y146" s="13">
        <v>2</v>
      </c>
      <c r="Z146" s="13" t="str" cm="1">
        <f t="array" ref="Z146">_xlfn.IFS(Y146=0,"No evidenciado",Y146=1,"Novato",Y146=2,"Principiante avanzado",Y146=3,"Competente",Y146=4,"Proficiente",Y146=5,"Master")</f>
        <v>Principiante avanzado</v>
      </c>
      <c r="AA146" s="13">
        <v>3</v>
      </c>
      <c r="AB146" s="13" t="str" cm="1">
        <f t="array" ref="AB146">_xlfn.IFS(AA146=0,"No evidenciado",AA146=1,"Novato",AA146=2,"Principiante avanzado",AA146=3,"Competente",AA146=4,"Proficiente",AA146=5,"Master")</f>
        <v>Competente</v>
      </c>
      <c r="AC146" s="13">
        <v>1</v>
      </c>
      <c r="AD146" s="13" t="str" cm="1">
        <f t="array" ref="AD146">_xlfn.IFS(AC146=0,"Prenovato",AC146=1,"Novato",AC146=2,"Principiante avanzado",AC146=3,"Competente",AC146=4,"Proficiente",AC146=5,"Master")</f>
        <v>Novato</v>
      </c>
      <c r="AE146" s="13" t="s">
        <v>442</v>
      </c>
    </row>
    <row r="147" spans="1:31" x14ac:dyDescent="0.25">
      <c r="A147" t="s">
        <v>198</v>
      </c>
      <c r="B147" t="s">
        <v>199</v>
      </c>
      <c r="C147" t="s">
        <v>208</v>
      </c>
      <c r="D147" t="s">
        <v>201</v>
      </c>
      <c r="E147" t="s">
        <v>226</v>
      </c>
      <c r="F147" t="s">
        <v>227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NO</v>
      </c>
      <c r="L147" t="s">
        <v>250</v>
      </c>
      <c r="M147" t="s">
        <v>434</v>
      </c>
      <c r="N147" t="s">
        <v>425</v>
      </c>
      <c r="O147" t="s">
        <v>425</v>
      </c>
      <c r="P147" t="str">
        <f t="shared" si="14"/>
        <v>MAVERICK ADOLFO MARQUINA TORRESGestión de VulnerabilidadesEVALUACION ANTERIOR</v>
      </c>
      <c r="Q147" t="str">
        <f>BASE[[#This Row],[NombresCalificado]]&amp;BASE[[#This Row],[TipoEvaluacion]]</f>
        <v>MAVERICK ADOLFO MARQUINA TORRESEVALUACION ANTERIOR</v>
      </c>
      <c r="R147">
        <v>2</v>
      </c>
      <c r="S147" t="s">
        <v>4</v>
      </c>
      <c r="T147" t="s">
        <v>439</v>
      </c>
      <c r="U147" s="13">
        <v>1</v>
      </c>
      <c r="V147" s="13" t="str" cm="1">
        <f t="array" ref="V147">_xlfn.IFS(U147=0,"Prenovato",U147=1,"Novato",U147=2,"Principiante avanzado",U147=3,"Competente",U147=4,"Proficiente",U147=5,"Master")</f>
        <v>Novato</v>
      </c>
      <c r="W147" s="13">
        <v>3</v>
      </c>
      <c r="X147" s="13" t="str" cm="1">
        <f t="array" ref="X147">_xlfn.IFS(W147=0,"No evidenciado",W147=1,"Novato",W147=2,"Principiante avanzado",W147=3,"Competente",W147=4,"Proficiente",W147=5,"Master")</f>
        <v>Competente</v>
      </c>
      <c r="Y147" s="13">
        <v>2</v>
      </c>
      <c r="Z147" s="13" t="str" cm="1">
        <f t="array" ref="Z147">_xlfn.IFS(Y147=0,"No evidenciado",Y147=1,"Novato",Y147=2,"Principiante avanzado",Y147=3,"Competente",Y147=4,"Proficiente",Y147=5,"Master")</f>
        <v>Principiante avanzado</v>
      </c>
      <c r="AA147" s="13">
        <v>3</v>
      </c>
      <c r="AB147" s="13" t="str" cm="1">
        <f t="array" ref="AB147">_xlfn.IFS(AA147=0,"No evidenciado",AA147=1,"Novato",AA147=2,"Principiante avanzado",AA147=3,"Competente",AA147=4,"Proficiente",AA147=5,"Master")</f>
        <v>Competente</v>
      </c>
      <c r="AC147" s="13">
        <v>1</v>
      </c>
      <c r="AD147" s="13" t="str" cm="1">
        <f t="array" ref="AD147">_xlfn.IFS(AC147=0,"Prenovato",AC147=1,"Novato",AC147=2,"Principiante avanzado",AC147=3,"Competente",AC147=4,"Proficiente",AC147=5,"Master")</f>
        <v>Novato</v>
      </c>
      <c r="AE147" s="13" t="s">
        <v>442</v>
      </c>
    </row>
    <row r="148" spans="1:31" x14ac:dyDescent="0.25">
      <c r="A148" t="s">
        <v>198</v>
      </c>
      <c r="B148" t="s">
        <v>199</v>
      </c>
      <c r="C148" t="s">
        <v>208</v>
      </c>
      <c r="D148" t="s">
        <v>201</v>
      </c>
      <c r="E148" t="s">
        <v>228</v>
      </c>
      <c r="F148" t="s">
        <v>229</v>
      </c>
      <c r="G148" t="s">
        <v>230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NO</v>
      </c>
      <c r="L148" t="s">
        <v>250</v>
      </c>
      <c r="M148" t="s">
        <v>429</v>
      </c>
      <c r="N148" t="s">
        <v>425</v>
      </c>
      <c r="O148" t="s">
        <v>425</v>
      </c>
      <c r="P148" t="str">
        <f t="shared" si="14"/>
        <v>DAVID FRANCOIS TORRES GILSeguridad DefensivaEVALUACION ANTERIOR</v>
      </c>
      <c r="Q148" t="str">
        <f>BASE[[#This Row],[NombresCalificado]]&amp;BASE[[#This Row],[TipoEvaluacion]]</f>
        <v>DAVID FRANCOIS TORRES GILEVALUACION ANTERIOR</v>
      </c>
      <c r="R148">
        <v>2</v>
      </c>
      <c r="S148" t="s">
        <v>4</v>
      </c>
      <c r="T148" t="s">
        <v>439</v>
      </c>
      <c r="U148" s="13">
        <v>2</v>
      </c>
      <c r="V148" s="13" t="str" cm="1">
        <f t="array" ref="V148">_xlfn.IFS(U148=0,"Prenovato",U148=1,"Novato",U148=2,"Principiante avanzado",U148=3,"Competente",U148=4,"Proficiente",U148=5,"Master")</f>
        <v>Principiante avanzado</v>
      </c>
      <c r="W148" s="13">
        <v>3</v>
      </c>
      <c r="X148" s="13" t="str" cm="1">
        <f t="array" ref="X148">_xlfn.IFS(W148=0,"No evidenciado",W148=1,"Novato",W148=2,"Principiante avanzado",W148=3,"Competente",W148=4,"Proficiente",W148=5,"Master")</f>
        <v>Competente</v>
      </c>
      <c r="Y148" s="13">
        <v>3</v>
      </c>
      <c r="Z148" s="13" t="str" cm="1">
        <f t="array" ref="Z148">_xlfn.IFS(Y148=0,"No evidenciado",Y148=1,"Novato",Y148=2,"Principiante avanzado",Y148=3,"Competente",Y148=4,"Proficiente",Y148=5,"Master")</f>
        <v>Competente</v>
      </c>
      <c r="AA148" s="13">
        <v>3</v>
      </c>
      <c r="AB148" s="13" t="str" cm="1">
        <f t="array" ref="AB148">_xlfn.IFS(AA148=0,"No evidenciado",AA148=1,"Novato",AA148=2,"Principiante avanzado",AA148=3,"Competente",AA148=4,"Proficiente",AA148=5,"Master")</f>
        <v>Competente</v>
      </c>
      <c r="AC148" s="13">
        <v>2</v>
      </c>
      <c r="AD148" s="13" t="str" cm="1">
        <f t="array" ref="AD148">_xlfn.IFS(AC148=0,"Prenovato",AC148=1,"Novato",AC148=2,"Principiante avanzado",AC148=3,"Competente",AC148=4,"Proficiente",AC148=5,"Master")</f>
        <v>Principiante avanzado</v>
      </c>
      <c r="AE148" s="13" t="s">
        <v>442</v>
      </c>
    </row>
    <row r="149" spans="1:31" x14ac:dyDescent="0.25">
      <c r="A149" t="s">
        <v>198</v>
      </c>
      <c r="B149" t="s">
        <v>199</v>
      </c>
      <c r="C149" t="s">
        <v>208</v>
      </c>
      <c r="D149" t="s">
        <v>201</v>
      </c>
      <c r="E149" t="s">
        <v>228</v>
      </c>
      <c r="F149" t="s">
        <v>229</v>
      </c>
      <c r="G149" t="s">
        <v>230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NO</v>
      </c>
      <c r="L149" t="s">
        <v>250</v>
      </c>
      <c r="M149" t="s">
        <v>430</v>
      </c>
      <c r="N149" t="s">
        <v>425</v>
      </c>
      <c r="O149" t="s">
        <v>425</v>
      </c>
      <c r="P149" t="str">
        <f t="shared" si="14"/>
        <v>DAVID FRANCOIS TORRES GILSeguridad OfensivaEVALUACION ANTERIOR</v>
      </c>
      <c r="Q149" t="str">
        <f>BASE[[#This Row],[NombresCalificado]]&amp;BASE[[#This Row],[TipoEvaluacion]]</f>
        <v>DAVID FRANCOIS TORRES GILEVALUACION ANTERIOR</v>
      </c>
      <c r="R149">
        <v>1</v>
      </c>
      <c r="S149" t="s">
        <v>6</v>
      </c>
      <c r="T149" t="s">
        <v>439</v>
      </c>
      <c r="U149" s="13">
        <v>2</v>
      </c>
      <c r="V149" s="13" t="str" cm="1">
        <f t="array" ref="V149">_xlfn.IFS(U149=0,"Prenovato",U149=1,"Novato",U149=2,"Principiante avanzado",U149=3,"Competente",U149=4,"Proficiente",U149=5,"Master")</f>
        <v>Principiante avanzado</v>
      </c>
      <c r="W149" s="13">
        <v>3</v>
      </c>
      <c r="X149" s="13" t="str" cm="1">
        <f t="array" ref="X149">_xlfn.IFS(W149=0,"No evidenciado",W149=1,"Novato",W149=2,"Principiante avanzado",W149=3,"Competente",W149=4,"Proficiente",W149=5,"Master")</f>
        <v>Competente</v>
      </c>
      <c r="Y149" s="13">
        <v>3</v>
      </c>
      <c r="Z149" s="13" t="str" cm="1">
        <f t="array" ref="Z149">_xlfn.IFS(Y149=0,"No evidenciado",Y149=1,"Novato",Y149=2,"Principiante avanzado",Y149=3,"Competente",Y149=4,"Proficiente",Y149=5,"Master")</f>
        <v>Competente</v>
      </c>
      <c r="AA149" s="13">
        <v>3</v>
      </c>
      <c r="AB149" s="13" t="str" cm="1">
        <f t="array" ref="AB149">_xlfn.IFS(AA149=0,"No evidenciado",AA149=1,"Novato",AA149=2,"Principiante avanzado",AA149=3,"Competente",AA149=4,"Proficiente",AA149=5,"Master")</f>
        <v>Competente</v>
      </c>
      <c r="AC149" s="13">
        <v>2</v>
      </c>
      <c r="AD149" s="13" t="str" cm="1">
        <f t="array" ref="AD149">_xlfn.IFS(AC149=0,"Prenovato",AC149=1,"Novato",AC149=2,"Principiante avanzado",AC149=3,"Competente",AC149=4,"Proficiente",AC149=5,"Master")</f>
        <v>Principiante avanzado</v>
      </c>
      <c r="AE149" s="13" t="s">
        <v>442</v>
      </c>
    </row>
    <row r="150" spans="1:31" x14ac:dyDescent="0.25">
      <c r="A150" t="s">
        <v>198</v>
      </c>
      <c r="B150" t="s">
        <v>199</v>
      </c>
      <c r="C150" t="s">
        <v>208</v>
      </c>
      <c r="D150" t="s">
        <v>201</v>
      </c>
      <c r="E150" t="s">
        <v>228</v>
      </c>
      <c r="F150" t="s">
        <v>229</v>
      </c>
      <c r="G150" t="s">
        <v>230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NO</v>
      </c>
      <c r="L150" t="s">
        <v>250</v>
      </c>
      <c r="M150" t="s">
        <v>431</v>
      </c>
      <c r="N150" t="s">
        <v>425</v>
      </c>
      <c r="O150" t="s">
        <v>425</v>
      </c>
      <c r="P150" t="str">
        <f t="shared" si="14"/>
        <v>DAVID FRANCOIS TORRES GILSeguridad PerimetralEVALUACION ANTERIOR</v>
      </c>
      <c r="Q150" t="str">
        <f>BASE[[#This Row],[NombresCalificado]]&amp;BASE[[#This Row],[TipoEvaluacion]]</f>
        <v>DAVID FRANCOIS TORRES GILEVALUACION ANTERIOR</v>
      </c>
      <c r="R150">
        <v>3</v>
      </c>
      <c r="S150" t="s">
        <v>5</v>
      </c>
      <c r="T150" t="s">
        <v>439</v>
      </c>
      <c r="U150" s="13">
        <v>2</v>
      </c>
      <c r="V150" s="13" t="str" cm="1">
        <f t="array" ref="V150">_xlfn.IFS(U150=0,"Prenovato",U150=1,"Novato",U150=2,"Principiante avanzado",U150=3,"Competente",U150=4,"Proficiente",U150=5,"Master")</f>
        <v>Principiante avanzado</v>
      </c>
      <c r="W150" s="13">
        <v>3</v>
      </c>
      <c r="X150" s="13" t="str" cm="1">
        <f t="array" ref="X150">_xlfn.IFS(W150=0,"No evidenciado",W150=1,"Novato",W150=2,"Principiante avanzado",W150=3,"Competente",W150=4,"Proficiente",W150=5,"Master")</f>
        <v>Competente</v>
      </c>
      <c r="Y150" s="13">
        <v>3</v>
      </c>
      <c r="Z150" s="13" t="str" cm="1">
        <f t="array" ref="Z150">_xlfn.IFS(Y150=0,"No evidenciado",Y150=1,"Novato",Y150=2,"Principiante avanzado",Y150=3,"Competente",Y150=4,"Proficiente",Y150=5,"Master")</f>
        <v>Competente</v>
      </c>
      <c r="AA150" s="13">
        <v>3</v>
      </c>
      <c r="AB150" s="13" t="str" cm="1">
        <f t="array" ref="AB150">_xlfn.IFS(AA150=0,"No evidenciado",AA150=1,"Novato",AA150=2,"Principiante avanzado",AA150=3,"Competente",AA150=4,"Proficiente",AA150=5,"Master")</f>
        <v>Competente</v>
      </c>
      <c r="AC150" s="13">
        <v>2</v>
      </c>
      <c r="AD150" s="13" t="str" cm="1">
        <f t="array" ref="AD150">_xlfn.IFS(AC150=0,"Prenovato",AC150=1,"Novato",AC150=2,"Principiante avanzado",AC150=3,"Competente",AC150=4,"Proficiente",AC150=5,"Master")</f>
        <v>Principiante avanzado</v>
      </c>
      <c r="AE150" s="13" t="s">
        <v>442</v>
      </c>
    </row>
    <row r="151" spans="1:31" x14ac:dyDescent="0.25">
      <c r="A151" t="s">
        <v>198</v>
      </c>
      <c r="B151" t="s">
        <v>199</v>
      </c>
      <c r="C151" t="s">
        <v>208</v>
      </c>
      <c r="D151" t="s">
        <v>201</v>
      </c>
      <c r="E151" t="s">
        <v>228</v>
      </c>
      <c r="F151" t="s">
        <v>229</v>
      </c>
      <c r="G151" t="s">
        <v>230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NO</v>
      </c>
      <c r="L151" t="s">
        <v>250</v>
      </c>
      <c r="M151" t="s">
        <v>424</v>
      </c>
      <c r="N151" t="s">
        <v>425</v>
      </c>
      <c r="O151" t="s">
        <v>425</v>
      </c>
      <c r="P151" t="str">
        <f t="shared" si="14"/>
        <v>DAVID FRANCOIS TORRES GILSistemas Operativos y CloudEVALUACION ANTERIOR</v>
      </c>
      <c r="Q151" t="str">
        <f>BASE[[#This Row],[NombresCalificado]]&amp;BASE[[#This Row],[TipoEvaluacion]]</f>
        <v>DAVID FRANCOIS TORRES GILEVALUACION ANTERIOR</v>
      </c>
      <c r="R151">
        <v>3</v>
      </c>
      <c r="S151" t="s">
        <v>5</v>
      </c>
      <c r="T151" t="s">
        <v>439</v>
      </c>
      <c r="U151" s="13">
        <v>2</v>
      </c>
      <c r="V151" s="13" t="str" cm="1">
        <f t="array" ref="V151">_xlfn.IFS(U151=0,"Prenovato",U151=1,"Novato",U151=2,"Principiante avanzado",U151=3,"Competente",U151=4,"Proficiente",U151=5,"Master")</f>
        <v>Principiante avanzado</v>
      </c>
      <c r="W151" s="13">
        <v>3</v>
      </c>
      <c r="X151" s="13" t="str" cm="1">
        <f t="array" ref="X151">_xlfn.IFS(W151=0,"No evidenciado",W151=1,"Novato",W151=2,"Principiante avanzado",W151=3,"Competente",W151=4,"Proficiente",W151=5,"Master")</f>
        <v>Competente</v>
      </c>
      <c r="Y151" s="13">
        <v>3</v>
      </c>
      <c r="Z151" s="13" t="str" cm="1">
        <f t="array" ref="Z151">_xlfn.IFS(Y151=0,"No evidenciado",Y151=1,"Novato",Y151=2,"Principiante avanzado",Y151=3,"Competente",Y151=4,"Proficiente",Y151=5,"Master")</f>
        <v>Competente</v>
      </c>
      <c r="AA151" s="13">
        <v>3</v>
      </c>
      <c r="AB151" s="13" t="str" cm="1">
        <f t="array" ref="AB151">_xlfn.IFS(AA151=0,"No evidenciado",AA151=1,"Novato",AA151=2,"Principiante avanzado",AA151=3,"Competente",AA151=4,"Proficiente",AA151=5,"Master")</f>
        <v>Competente</v>
      </c>
      <c r="AC151" s="13">
        <v>2</v>
      </c>
      <c r="AD151" s="13" t="str" cm="1">
        <f t="array" ref="AD151">_xlfn.IFS(AC151=0,"Prenovato",AC151=1,"Novato",AC151=2,"Principiante avanzado",AC151=3,"Competente",AC151=4,"Proficiente",AC151=5,"Master")</f>
        <v>Principiante avanzado</v>
      </c>
      <c r="AE151" s="13" t="s">
        <v>442</v>
      </c>
    </row>
    <row r="152" spans="1:31" x14ac:dyDescent="0.25">
      <c r="A152" t="s">
        <v>198</v>
      </c>
      <c r="B152" t="s">
        <v>199</v>
      </c>
      <c r="C152" t="s">
        <v>208</v>
      </c>
      <c r="D152" t="s">
        <v>201</v>
      </c>
      <c r="E152" t="s">
        <v>228</v>
      </c>
      <c r="F152" t="s">
        <v>229</v>
      </c>
      <c r="G152" t="s">
        <v>230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NO</v>
      </c>
      <c r="L152" t="s">
        <v>250</v>
      </c>
      <c r="M152" t="s">
        <v>435</v>
      </c>
      <c r="N152" t="s">
        <v>425</v>
      </c>
      <c r="O152" t="s">
        <v>425</v>
      </c>
      <c r="P152" t="str">
        <f t="shared" si="14"/>
        <v>DAVID FRANCOIS TORRES GILIdentificación temprana de riesgosEVALUACION ANTERIOR</v>
      </c>
      <c r="Q152" t="str">
        <f>BASE[[#This Row],[NombresCalificado]]&amp;BASE[[#This Row],[TipoEvaluacion]]</f>
        <v>DAVID FRANCOIS TORRES GILEVALUACION ANTERIOR</v>
      </c>
      <c r="R152">
        <v>3</v>
      </c>
      <c r="S152" t="s">
        <v>5</v>
      </c>
      <c r="T152" t="s">
        <v>439</v>
      </c>
      <c r="U152" s="13">
        <v>2</v>
      </c>
      <c r="V152" s="13" t="str" cm="1">
        <f t="array" ref="V152">_xlfn.IFS(U152=0,"Prenovato",U152=1,"Novato",U152=2,"Principiante avanzado",U152=3,"Competente",U152=4,"Proficiente",U152=5,"Master")</f>
        <v>Principiante avanzado</v>
      </c>
      <c r="W152" s="13">
        <v>3</v>
      </c>
      <c r="X152" s="13" t="str" cm="1">
        <f t="array" ref="X152">_xlfn.IFS(W152=0,"No evidenciado",W152=1,"Novato",W152=2,"Principiante avanzado",W152=3,"Competente",W152=4,"Proficiente",W152=5,"Master")</f>
        <v>Competente</v>
      </c>
      <c r="Y152" s="13">
        <v>3</v>
      </c>
      <c r="Z152" s="13" t="str" cm="1">
        <f t="array" ref="Z152">_xlfn.IFS(Y152=0,"No evidenciado",Y152=1,"Novato",Y152=2,"Principiante avanzado",Y152=3,"Competente",Y152=4,"Proficiente",Y152=5,"Master")</f>
        <v>Competente</v>
      </c>
      <c r="AA152" s="13">
        <v>3</v>
      </c>
      <c r="AB152" s="13" t="str" cm="1">
        <f t="array" ref="AB152">_xlfn.IFS(AA152=0,"No evidenciado",AA152=1,"Novato",AA152=2,"Principiante avanzado",AA152=3,"Competente",AA152=4,"Proficiente",AA152=5,"Master")</f>
        <v>Competente</v>
      </c>
      <c r="AC152" s="13">
        <v>2</v>
      </c>
      <c r="AD152" s="13" t="str" cm="1">
        <f t="array" ref="AD152">_xlfn.IFS(AC152=0,"Prenovato",AC152=1,"Novato",AC152=2,"Principiante avanzado",AC152=3,"Competente",AC152=4,"Proficiente",AC152=5,"Master")</f>
        <v>Principiante avanzado</v>
      </c>
      <c r="AE152" s="13" t="s">
        <v>442</v>
      </c>
    </row>
    <row r="153" spans="1:31" x14ac:dyDescent="0.25">
      <c r="A153" t="s">
        <v>198</v>
      </c>
      <c r="B153" t="s">
        <v>199</v>
      </c>
      <c r="C153" t="s">
        <v>208</v>
      </c>
      <c r="D153" t="s">
        <v>201</v>
      </c>
      <c r="E153" t="s">
        <v>228</v>
      </c>
      <c r="F153" t="s">
        <v>229</v>
      </c>
      <c r="G153" t="s">
        <v>230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NO</v>
      </c>
      <c r="L153" t="s">
        <v>250</v>
      </c>
      <c r="M153" t="s">
        <v>436</v>
      </c>
      <c r="N153" t="s">
        <v>425</v>
      </c>
      <c r="O153" t="s">
        <v>425</v>
      </c>
      <c r="P153" t="str">
        <f t="shared" si="14"/>
        <v>DAVID FRANCOIS TORRES GILInteligencia de AmenazasEVALUACION ANTERIOR</v>
      </c>
      <c r="Q153" t="str">
        <f>BASE[[#This Row],[NombresCalificado]]&amp;BASE[[#This Row],[TipoEvaluacion]]</f>
        <v>DAVID FRANCOIS TORRES GILEVALUACION ANTERIOR</v>
      </c>
      <c r="R153">
        <v>1</v>
      </c>
      <c r="S153" t="s">
        <v>6</v>
      </c>
      <c r="T153" t="s">
        <v>439</v>
      </c>
      <c r="U153" s="13">
        <v>2</v>
      </c>
      <c r="V153" s="13" t="str" cm="1">
        <f t="array" ref="V153">_xlfn.IFS(U153=0,"Prenovato",U153=1,"Novato",U153=2,"Principiante avanzado",U153=3,"Competente",U153=4,"Proficiente",U153=5,"Master")</f>
        <v>Principiante avanzado</v>
      </c>
      <c r="W153" s="13">
        <v>3</v>
      </c>
      <c r="X153" s="13" t="str" cm="1">
        <f t="array" ref="X153">_xlfn.IFS(W153=0,"No evidenciado",W153=1,"Novato",W153=2,"Principiante avanzado",W153=3,"Competente",W153=4,"Proficiente",W153=5,"Master")</f>
        <v>Competente</v>
      </c>
      <c r="Y153" s="13">
        <v>3</v>
      </c>
      <c r="Z153" s="13" t="str" cm="1">
        <f t="array" ref="Z153">_xlfn.IFS(Y153=0,"No evidenciado",Y153=1,"Novato",Y153=2,"Principiante avanzado",Y153=3,"Competente",Y153=4,"Proficiente",Y153=5,"Master")</f>
        <v>Competente</v>
      </c>
      <c r="AA153" s="13">
        <v>3</v>
      </c>
      <c r="AB153" s="13" t="str" cm="1">
        <f t="array" ref="AB153">_xlfn.IFS(AA153=0,"No evidenciado",AA153=1,"Novato",AA153=2,"Principiante avanzado",AA153=3,"Competente",AA153=4,"Proficiente",AA153=5,"Master")</f>
        <v>Competente</v>
      </c>
      <c r="AC153" s="13">
        <v>2</v>
      </c>
      <c r="AD153" s="13" t="str" cm="1">
        <f t="array" ref="AD153">_xlfn.IFS(AC153=0,"Prenovato",AC153=1,"Novato",AC153=2,"Principiante avanzado",AC153=3,"Competente",AC153=4,"Proficiente",AC153=5,"Master")</f>
        <v>Principiante avanzado</v>
      </c>
      <c r="AE153" s="13" t="s">
        <v>442</v>
      </c>
    </row>
    <row r="154" spans="1:31" x14ac:dyDescent="0.25">
      <c r="A154" t="s">
        <v>198</v>
      </c>
      <c r="B154" t="s">
        <v>199</v>
      </c>
      <c r="C154" t="s">
        <v>208</v>
      </c>
      <c r="D154" t="s">
        <v>201</v>
      </c>
      <c r="E154" t="s">
        <v>228</v>
      </c>
      <c r="F154" t="s">
        <v>229</v>
      </c>
      <c r="G154" t="s">
        <v>230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NO</v>
      </c>
      <c r="L154" t="s">
        <v>250</v>
      </c>
      <c r="M154" t="s">
        <v>437</v>
      </c>
      <c r="N154" t="s">
        <v>425</v>
      </c>
      <c r="O154" t="s">
        <v>425</v>
      </c>
      <c r="P154" t="str">
        <f t="shared" si="14"/>
        <v>DAVID FRANCOIS TORRES GILInvestigación Forense DigitalEVALUACION ANTERIOR</v>
      </c>
      <c r="Q154" t="str">
        <f>BASE[[#This Row],[NombresCalificado]]&amp;BASE[[#This Row],[TipoEvaluacion]]</f>
        <v>DAVID FRANCOIS TORRES GILEVALUACION ANTERIOR</v>
      </c>
      <c r="R154">
        <v>0</v>
      </c>
      <c r="S154" t="s">
        <v>182</v>
      </c>
      <c r="T154" t="s">
        <v>439</v>
      </c>
      <c r="U154" s="13">
        <v>2</v>
      </c>
      <c r="V154" s="13" t="str" cm="1">
        <f t="array" ref="V154">_xlfn.IFS(U154=0,"Prenovato",U154=1,"Novato",U154=2,"Principiante avanzado",U154=3,"Competente",U154=4,"Proficiente",U154=5,"Master")</f>
        <v>Principiante avanzado</v>
      </c>
      <c r="W154" s="13">
        <v>3</v>
      </c>
      <c r="X154" s="13" t="str" cm="1">
        <f t="array" ref="X154">_xlfn.IFS(W154=0,"No evidenciado",W154=1,"Novato",W154=2,"Principiante avanzado",W154=3,"Competente",W154=4,"Proficiente",W154=5,"Master")</f>
        <v>Competente</v>
      </c>
      <c r="Y154" s="13">
        <v>3</v>
      </c>
      <c r="Z154" s="13" t="str" cm="1">
        <f t="array" ref="Z154">_xlfn.IFS(Y154=0,"No evidenciado",Y154=1,"Novato",Y154=2,"Principiante avanzado",Y154=3,"Competente",Y154=4,"Proficiente",Y154=5,"Master")</f>
        <v>Competente</v>
      </c>
      <c r="AA154" s="13">
        <v>3</v>
      </c>
      <c r="AB154" s="13" t="str" cm="1">
        <f t="array" ref="AB154">_xlfn.IFS(AA154=0,"No evidenciado",AA154=1,"Novato",AA154=2,"Principiante avanzado",AA154=3,"Competente",AA154=4,"Proficiente",AA154=5,"Master")</f>
        <v>Competente</v>
      </c>
      <c r="AC154" s="13">
        <v>2</v>
      </c>
      <c r="AD154" s="13" t="str" cm="1">
        <f t="array" ref="AD154">_xlfn.IFS(AC154=0,"Prenovato",AC154=1,"Novato",AC154=2,"Principiante avanzado",AC154=3,"Competente",AC154=4,"Proficiente",AC154=5,"Master")</f>
        <v>Principiante avanzado</v>
      </c>
      <c r="AE154" s="13" t="s">
        <v>442</v>
      </c>
    </row>
    <row r="155" spans="1:31" x14ac:dyDescent="0.25">
      <c r="A155" t="s">
        <v>198</v>
      </c>
      <c r="B155" t="s">
        <v>199</v>
      </c>
      <c r="C155" t="s">
        <v>208</v>
      </c>
      <c r="D155" t="s">
        <v>201</v>
      </c>
      <c r="E155" t="s">
        <v>228</v>
      </c>
      <c r="F155" t="s">
        <v>229</v>
      </c>
      <c r="G155" t="s">
        <v>230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NO</v>
      </c>
      <c r="L155" t="s">
        <v>250</v>
      </c>
      <c r="M155" t="s">
        <v>426</v>
      </c>
      <c r="N155" t="s">
        <v>425</v>
      </c>
      <c r="O155" t="s">
        <v>425</v>
      </c>
      <c r="P155" t="str">
        <f t="shared" si="14"/>
        <v>DAVID FRANCOIS TORRES GILManejo de IncidentesEVALUACION ANTERIOR</v>
      </c>
      <c r="Q155" t="str">
        <f>BASE[[#This Row],[NombresCalificado]]&amp;BASE[[#This Row],[TipoEvaluacion]]</f>
        <v>DAVID FRANCOIS TORRES GILEVALUACION ANTERIOR</v>
      </c>
      <c r="R155">
        <v>1</v>
      </c>
      <c r="S155" t="s">
        <v>6</v>
      </c>
      <c r="T155" t="s">
        <v>439</v>
      </c>
      <c r="U155" s="13">
        <v>2</v>
      </c>
      <c r="V155" s="13" t="str" cm="1">
        <f t="array" ref="V155">_xlfn.IFS(U155=0,"Prenovato",U155=1,"Novato",U155=2,"Principiante avanzado",U155=3,"Competente",U155=4,"Proficiente",U155=5,"Master")</f>
        <v>Principiante avanzado</v>
      </c>
      <c r="W155" s="13">
        <v>3</v>
      </c>
      <c r="X155" s="13" t="str" cm="1">
        <f t="array" ref="X155">_xlfn.IFS(W155=0,"No evidenciado",W155=1,"Novato",W155=2,"Principiante avanzado",W155=3,"Competente",W155=4,"Proficiente",W155=5,"Master")</f>
        <v>Competente</v>
      </c>
      <c r="Y155" s="13">
        <v>3</v>
      </c>
      <c r="Z155" s="13" t="str" cm="1">
        <f t="array" ref="Z155">_xlfn.IFS(Y155=0,"No evidenciado",Y155=1,"Novato",Y155=2,"Principiante avanzado",Y155=3,"Competente",Y155=4,"Proficiente",Y155=5,"Master")</f>
        <v>Competente</v>
      </c>
      <c r="AA155" s="13">
        <v>3</v>
      </c>
      <c r="AB155" s="13" t="str" cm="1">
        <f t="array" ref="AB155">_xlfn.IFS(AA155=0,"No evidenciado",AA155=1,"Novato",AA155=2,"Principiante avanzado",AA155=3,"Competente",AA155=4,"Proficiente",AA155=5,"Master")</f>
        <v>Competente</v>
      </c>
      <c r="AC155" s="13">
        <v>2</v>
      </c>
      <c r="AD155" s="13" t="str" cm="1">
        <f t="array" ref="AD155">_xlfn.IFS(AC155=0,"Prenovato",AC155=1,"Novato",AC155=2,"Principiante avanzado",AC155=3,"Competente",AC155=4,"Proficiente",AC155=5,"Master")</f>
        <v>Principiante avanzado</v>
      </c>
      <c r="AE155" s="13" t="s">
        <v>442</v>
      </c>
    </row>
    <row r="156" spans="1:31" x14ac:dyDescent="0.25">
      <c r="A156" t="s">
        <v>198</v>
      </c>
      <c r="B156" t="s">
        <v>199</v>
      </c>
      <c r="C156" t="s">
        <v>208</v>
      </c>
      <c r="D156" t="s">
        <v>201</v>
      </c>
      <c r="E156" t="s">
        <v>228</v>
      </c>
      <c r="F156" t="s">
        <v>229</v>
      </c>
      <c r="G156" t="s">
        <v>230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NO</v>
      </c>
      <c r="L156" t="s">
        <v>250</v>
      </c>
      <c r="M156" t="s">
        <v>427</v>
      </c>
      <c r="N156" t="s">
        <v>425</v>
      </c>
      <c r="O156" t="s">
        <v>425</v>
      </c>
      <c r="P156" t="str">
        <f t="shared" si="14"/>
        <v>DAVID FRANCOIS TORRES GILProtección de datosEVALUACION ANTERIOR</v>
      </c>
      <c r="Q156" t="str">
        <f>BASE[[#This Row],[NombresCalificado]]&amp;BASE[[#This Row],[TipoEvaluacion]]</f>
        <v>DAVID FRANCOIS TORRES GILEVALUACION ANTERIOR</v>
      </c>
      <c r="R156">
        <v>3</v>
      </c>
      <c r="S156" t="s">
        <v>5</v>
      </c>
      <c r="T156" t="s">
        <v>439</v>
      </c>
      <c r="U156" s="13">
        <v>2</v>
      </c>
      <c r="V156" s="13" t="str" cm="1">
        <f t="array" ref="V156">_xlfn.IFS(U156=0,"Prenovato",U156=1,"Novato",U156=2,"Principiante avanzado",U156=3,"Competente",U156=4,"Proficiente",U156=5,"Master")</f>
        <v>Principiante avanzado</v>
      </c>
      <c r="W156" s="13">
        <v>3</v>
      </c>
      <c r="X156" s="13" t="str" cm="1">
        <f t="array" ref="X156">_xlfn.IFS(W156=0,"No evidenciado",W156=1,"Novato",W156=2,"Principiante avanzado",W156=3,"Competente",W156=4,"Proficiente",W156=5,"Master")</f>
        <v>Competente</v>
      </c>
      <c r="Y156" s="13">
        <v>3</v>
      </c>
      <c r="Z156" s="13" t="str" cm="1">
        <f t="array" ref="Z156">_xlfn.IFS(Y156=0,"No evidenciado",Y156=1,"Novato",Y156=2,"Principiante avanzado",Y156=3,"Competente",Y156=4,"Proficiente",Y156=5,"Master")</f>
        <v>Competente</v>
      </c>
      <c r="AA156" s="13">
        <v>3</v>
      </c>
      <c r="AB156" s="13" t="str" cm="1">
        <f t="array" ref="AB156">_xlfn.IFS(AA156=0,"No evidenciado",AA156=1,"Novato",AA156=2,"Principiante avanzado",AA156=3,"Competente",AA156=4,"Proficiente",AA156=5,"Master")</f>
        <v>Competente</v>
      </c>
      <c r="AC156" s="13">
        <v>2</v>
      </c>
      <c r="AD156" s="13" t="str" cm="1">
        <f t="array" ref="AD156">_xlfn.IFS(AC156=0,"Prenovato",AC156=1,"Novato",AC156=2,"Principiante avanzado",AC156=3,"Competente",AC156=4,"Proficiente",AC156=5,"Master")</f>
        <v>Principiante avanzado</v>
      </c>
      <c r="AE156" s="13" t="s">
        <v>442</v>
      </c>
    </row>
    <row r="157" spans="1:31" x14ac:dyDescent="0.25">
      <c r="A157" t="s">
        <v>198</v>
      </c>
      <c r="B157" t="s">
        <v>199</v>
      </c>
      <c r="C157" t="s">
        <v>208</v>
      </c>
      <c r="D157" t="s">
        <v>201</v>
      </c>
      <c r="E157" t="s">
        <v>228</v>
      </c>
      <c r="F157" t="s">
        <v>229</v>
      </c>
      <c r="G157" t="s">
        <v>230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NO</v>
      </c>
      <c r="L157" t="s">
        <v>250</v>
      </c>
      <c r="M157" t="s">
        <v>428</v>
      </c>
      <c r="N157" t="s">
        <v>425</v>
      </c>
      <c r="O157" t="s">
        <v>425</v>
      </c>
      <c r="P157" t="str">
        <f t="shared" si="14"/>
        <v>DAVID FRANCOIS TORRES GILSeguridad de OperacionesEVALUACION ANTERIOR</v>
      </c>
      <c r="Q157" t="str">
        <f>BASE[[#This Row],[NombresCalificado]]&amp;BASE[[#This Row],[TipoEvaluacion]]</f>
        <v>DAVID FRANCOIS TORRES GILEVALUACION ANTERIOR</v>
      </c>
      <c r="R157">
        <v>2</v>
      </c>
      <c r="S157" t="s">
        <v>4</v>
      </c>
      <c r="T157" t="s">
        <v>439</v>
      </c>
      <c r="U157" s="13">
        <v>2</v>
      </c>
      <c r="V157" s="13" t="str" cm="1">
        <f t="array" ref="V157">_xlfn.IFS(U157=0,"Prenovato",U157=1,"Novato",U157=2,"Principiante avanzado",U157=3,"Competente",U157=4,"Proficiente",U157=5,"Master")</f>
        <v>Principiante avanzado</v>
      </c>
      <c r="W157" s="13">
        <v>3</v>
      </c>
      <c r="X157" s="13" t="str" cm="1">
        <f t="array" ref="X157">_xlfn.IFS(W157=0,"No evidenciado",W157=1,"Novato",W157=2,"Principiante avanzado",W157=3,"Competente",W157=4,"Proficiente",W157=5,"Master")</f>
        <v>Competente</v>
      </c>
      <c r="Y157" s="13">
        <v>3</v>
      </c>
      <c r="Z157" s="13" t="str" cm="1">
        <f t="array" ref="Z157">_xlfn.IFS(Y157=0,"No evidenciado",Y157=1,"Novato",Y157=2,"Principiante avanzado",Y157=3,"Competente",Y157=4,"Proficiente",Y157=5,"Master")</f>
        <v>Competente</v>
      </c>
      <c r="AA157" s="13">
        <v>3</v>
      </c>
      <c r="AB157" s="13" t="str" cm="1">
        <f t="array" ref="AB157">_xlfn.IFS(AA157=0,"No evidenciado",AA157=1,"Novato",AA157=2,"Principiante avanzado",AA157=3,"Competente",AA157=4,"Proficiente",AA157=5,"Master")</f>
        <v>Competente</v>
      </c>
      <c r="AC157" s="13">
        <v>2</v>
      </c>
      <c r="AD157" s="13" t="str" cm="1">
        <f t="array" ref="AD157">_xlfn.IFS(AC157=0,"Prenovato",AC157=1,"Novato",AC157=2,"Principiante avanzado",AC157=3,"Competente",AC157=4,"Proficiente",AC157=5,"Master")</f>
        <v>Principiante avanzado</v>
      </c>
      <c r="AE157" s="13" t="s">
        <v>442</v>
      </c>
    </row>
    <row r="158" spans="1:31" x14ac:dyDescent="0.25">
      <c r="A158" t="s">
        <v>198</v>
      </c>
      <c r="B158" t="s">
        <v>199</v>
      </c>
      <c r="C158" t="s">
        <v>208</v>
      </c>
      <c r="D158" t="s">
        <v>201</v>
      </c>
      <c r="E158" t="s">
        <v>228</v>
      </c>
      <c r="F158" t="s">
        <v>229</v>
      </c>
      <c r="G158" t="s">
        <v>230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NO</v>
      </c>
      <c r="L158" t="s">
        <v>250</v>
      </c>
      <c r="M158" t="s">
        <v>438</v>
      </c>
      <c r="N158" t="s">
        <v>425</v>
      </c>
      <c r="O158" t="s">
        <v>425</v>
      </c>
      <c r="P158" t="str">
        <f t="shared" si="14"/>
        <v>DAVID FRANCOIS TORRES GILDesarrollo SeguroEVALUACION ANTERIOR</v>
      </c>
      <c r="Q158" t="str">
        <f>BASE[[#This Row],[NombresCalificado]]&amp;BASE[[#This Row],[TipoEvaluacion]]</f>
        <v>DAVID FRANCOIS TORRES GILEVALUACION ANTERIOR</v>
      </c>
      <c r="R158">
        <v>0</v>
      </c>
      <c r="S158" t="s">
        <v>182</v>
      </c>
      <c r="T158" t="s">
        <v>439</v>
      </c>
      <c r="U158" s="13">
        <v>2</v>
      </c>
      <c r="V158" s="13" t="str" cm="1">
        <f t="array" ref="V158">_xlfn.IFS(U158=0,"Prenovato",U158=1,"Novato",U158=2,"Principiante avanzado",U158=3,"Competente",U158=4,"Proficiente",U158=5,"Master")</f>
        <v>Principiante avanzado</v>
      </c>
      <c r="W158" s="13">
        <v>3</v>
      </c>
      <c r="X158" s="13" t="str" cm="1">
        <f t="array" ref="X158">_xlfn.IFS(W158=0,"No evidenciado",W158=1,"Novato",W158=2,"Principiante avanzado",W158=3,"Competente",W158=4,"Proficiente",W158=5,"Master")</f>
        <v>Competente</v>
      </c>
      <c r="Y158" s="13">
        <v>3</v>
      </c>
      <c r="Z158" s="13" t="str" cm="1">
        <f t="array" ref="Z158">_xlfn.IFS(Y158=0,"No evidenciado",Y158=1,"Novato",Y158=2,"Principiante avanzado",Y158=3,"Competente",Y158=4,"Proficiente",Y158=5,"Master")</f>
        <v>Competente</v>
      </c>
      <c r="AA158" s="13">
        <v>3</v>
      </c>
      <c r="AB158" s="13" t="str" cm="1">
        <f t="array" ref="AB158">_xlfn.IFS(AA158=0,"No evidenciado",AA158=1,"Novato",AA158=2,"Principiante avanzado",AA158=3,"Competente",AA158=4,"Proficiente",AA158=5,"Master")</f>
        <v>Competente</v>
      </c>
      <c r="AC158" s="13">
        <v>2</v>
      </c>
      <c r="AD158" s="13" t="str" cm="1">
        <f t="array" ref="AD158">_xlfn.IFS(AC158=0,"Prenovato",AC158=1,"Novato",AC158=2,"Principiante avanzado",AC158=3,"Competente",AC158=4,"Proficiente",AC158=5,"Master")</f>
        <v>Principiante avanzado</v>
      </c>
      <c r="AE158" s="13" t="s">
        <v>442</v>
      </c>
    </row>
    <row r="159" spans="1:31" x14ac:dyDescent="0.25">
      <c r="A159" t="s">
        <v>198</v>
      </c>
      <c r="B159" t="s">
        <v>199</v>
      </c>
      <c r="C159" t="s">
        <v>208</v>
      </c>
      <c r="D159" t="s">
        <v>201</v>
      </c>
      <c r="E159" t="s">
        <v>228</v>
      </c>
      <c r="F159" t="s">
        <v>229</v>
      </c>
      <c r="G159" t="s">
        <v>230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NO</v>
      </c>
      <c r="L159" t="s">
        <v>250</v>
      </c>
      <c r="M159" t="s">
        <v>432</v>
      </c>
      <c r="N159" t="s">
        <v>425</v>
      </c>
      <c r="O159" t="s">
        <v>425</v>
      </c>
      <c r="P159" t="str">
        <f t="shared" si="14"/>
        <v>DAVID FRANCOIS TORRES GILFrameworks de CiberseguridadEVALUACION ANTERIOR</v>
      </c>
      <c r="Q159" t="str">
        <f>BASE[[#This Row],[NombresCalificado]]&amp;BASE[[#This Row],[TipoEvaluacion]]</f>
        <v>DAVID FRANCOIS TORRES GILEVALUACION ANTERIOR</v>
      </c>
      <c r="R159">
        <v>1</v>
      </c>
      <c r="S159" t="s">
        <v>6</v>
      </c>
      <c r="T159" t="s">
        <v>439</v>
      </c>
      <c r="U159" s="13">
        <v>2</v>
      </c>
      <c r="V159" s="13" t="str" cm="1">
        <f t="array" ref="V159">_xlfn.IFS(U159=0,"Prenovato",U159=1,"Novato",U159=2,"Principiante avanzado",U159=3,"Competente",U159=4,"Proficiente",U159=5,"Master")</f>
        <v>Principiante avanzado</v>
      </c>
      <c r="W159" s="13">
        <v>3</v>
      </c>
      <c r="X159" s="13" t="str" cm="1">
        <f t="array" ref="X159">_xlfn.IFS(W159=0,"No evidenciado",W159=1,"Novato",W159=2,"Principiante avanzado",W159=3,"Competente",W159=4,"Proficiente",W159=5,"Master")</f>
        <v>Competente</v>
      </c>
      <c r="Y159" s="13">
        <v>3</v>
      </c>
      <c r="Z159" s="13" t="str" cm="1">
        <f t="array" ref="Z159">_xlfn.IFS(Y159=0,"No evidenciado",Y159=1,"Novato",Y159=2,"Principiante avanzado",Y159=3,"Competente",Y159=4,"Proficiente",Y159=5,"Master")</f>
        <v>Competente</v>
      </c>
      <c r="AA159" s="13">
        <v>3</v>
      </c>
      <c r="AB159" s="13" t="str" cm="1">
        <f t="array" ref="AB159">_xlfn.IFS(AA159=0,"No evidenciado",AA159=1,"Novato",AA159=2,"Principiante avanzado",AA159=3,"Competente",AA159=4,"Proficiente",AA159=5,"Master")</f>
        <v>Competente</v>
      </c>
      <c r="AC159" s="13">
        <v>2</v>
      </c>
      <c r="AD159" s="13" t="str" cm="1">
        <f t="array" ref="AD159">_xlfn.IFS(AC159=0,"Prenovato",AC159=1,"Novato",AC159=2,"Principiante avanzado",AC159=3,"Competente",AC159=4,"Proficiente",AC159=5,"Master")</f>
        <v>Principiante avanzado</v>
      </c>
      <c r="AE159" s="13" t="s">
        <v>442</v>
      </c>
    </row>
    <row r="160" spans="1:31" x14ac:dyDescent="0.25">
      <c r="A160" t="s">
        <v>198</v>
      </c>
      <c r="B160" t="s">
        <v>199</v>
      </c>
      <c r="C160" t="s">
        <v>208</v>
      </c>
      <c r="D160" t="s">
        <v>201</v>
      </c>
      <c r="E160" t="s">
        <v>228</v>
      </c>
      <c r="F160" t="s">
        <v>229</v>
      </c>
      <c r="G160" t="s">
        <v>230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NO</v>
      </c>
      <c r="L160" t="s">
        <v>250</v>
      </c>
      <c r="M160" t="s">
        <v>433</v>
      </c>
      <c r="N160" t="s">
        <v>425</v>
      </c>
      <c r="O160" t="s">
        <v>425</v>
      </c>
      <c r="P160" t="str">
        <f t="shared" si="14"/>
        <v>DAVID FRANCOIS TORRES GILGestión de IdentidadesEVALUACION ANTERIOR</v>
      </c>
      <c r="Q160" t="str">
        <f>BASE[[#This Row],[NombresCalificado]]&amp;BASE[[#This Row],[TipoEvaluacion]]</f>
        <v>DAVID FRANCOIS TORRES GILEVALUACION ANTERIOR</v>
      </c>
      <c r="R160">
        <v>3</v>
      </c>
      <c r="S160" t="s">
        <v>5</v>
      </c>
      <c r="T160" t="s">
        <v>439</v>
      </c>
      <c r="U160" s="13">
        <v>2</v>
      </c>
      <c r="V160" s="13" t="str" cm="1">
        <f t="array" ref="V160">_xlfn.IFS(U160=0,"Prenovato",U160=1,"Novato",U160=2,"Principiante avanzado",U160=3,"Competente",U160=4,"Proficiente",U160=5,"Master")</f>
        <v>Principiante avanzado</v>
      </c>
      <c r="W160" s="13">
        <v>3</v>
      </c>
      <c r="X160" s="13" t="str" cm="1">
        <f t="array" ref="X160">_xlfn.IFS(W160=0,"No evidenciado",W160=1,"Novato",W160=2,"Principiante avanzado",W160=3,"Competente",W160=4,"Proficiente",W160=5,"Master")</f>
        <v>Competente</v>
      </c>
      <c r="Y160" s="13">
        <v>3</v>
      </c>
      <c r="Z160" s="13" t="str" cm="1">
        <f t="array" ref="Z160">_xlfn.IFS(Y160=0,"No evidenciado",Y160=1,"Novato",Y160=2,"Principiante avanzado",Y160=3,"Competente",Y160=4,"Proficiente",Y160=5,"Master")</f>
        <v>Competente</v>
      </c>
      <c r="AA160" s="13">
        <v>3</v>
      </c>
      <c r="AB160" s="13" t="str" cm="1">
        <f t="array" ref="AB160">_xlfn.IFS(AA160=0,"No evidenciado",AA160=1,"Novato",AA160=2,"Principiante avanzado",AA160=3,"Competente",AA160=4,"Proficiente",AA160=5,"Master")</f>
        <v>Competente</v>
      </c>
      <c r="AC160" s="13">
        <v>2</v>
      </c>
      <c r="AD160" s="13" t="str" cm="1">
        <f t="array" ref="AD160">_xlfn.IFS(AC160=0,"Prenovato",AC160=1,"Novato",AC160=2,"Principiante avanzado",AC160=3,"Competente",AC160=4,"Proficiente",AC160=5,"Master")</f>
        <v>Principiante avanzado</v>
      </c>
      <c r="AE160" s="13" t="s">
        <v>442</v>
      </c>
    </row>
    <row r="161" spans="1:31" x14ac:dyDescent="0.25">
      <c r="A161" t="s">
        <v>198</v>
      </c>
      <c r="B161" t="s">
        <v>199</v>
      </c>
      <c r="C161" t="s">
        <v>208</v>
      </c>
      <c r="D161" t="s">
        <v>201</v>
      </c>
      <c r="E161" t="s">
        <v>228</v>
      </c>
      <c r="F161" t="s">
        <v>229</v>
      </c>
      <c r="G161" t="s">
        <v>230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NO</v>
      </c>
      <c r="L161" t="s">
        <v>250</v>
      </c>
      <c r="M161" t="s">
        <v>434</v>
      </c>
      <c r="N161" t="s">
        <v>425</v>
      </c>
      <c r="O161" t="s">
        <v>425</v>
      </c>
      <c r="P161" t="str">
        <f t="shared" si="14"/>
        <v>DAVID FRANCOIS TORRES GILGestión de VulnerabilidadesEVALUACION ANTERIOR</v>
      </c>
      <c r="Q161" t="str">
        <f>BASE[[#This Row],[NombresCalificado]]&amp;BASE[[#This Row],[TipoEvaluacion]]</f>
        <v>DAVID FRANCOIS TORRES GILEVALUACION ANTERIOR</v>
      </c>
      <c r="R161">
        <v>2</v>
      </c>
      <c r="S161" t="s">
        <v>4</v>
      </c>
      <c r="T161" t="s">
        <v>439</v>
      </c>
      <c r="U161" s="13">
        <v>2</v>
      </c>
      <c r="V161" s="13" t="str" cm="1">
        <f t="array" ref="V161">_xlfn.IFS(U161=0,"Prenovato",U161=1,"Novato",U161=2,"Principiante avanzado",U161=3,"Competente",U161=4,"Proficiente",U161=5,"Master")</f>
        <v>Principiante avanzado</v>
      </c>
      <c r="W161" s="13">
        <v>3</v>
      </c>
      <c r="X161" s="13" t="str" cm="1">
        <f t="array" ref="X161">_xlfn.IFS(W161=0,"No evidenciado",W161=1,"Novato",W161=2,"Principiante avanzado",W161=3,"Competente",W161=4,"Proficiente",W161=5,"Master")</f>
        <v>Competente</v>
      </c>
      <c r="Y161" s="13">
        <v>3</v>
      </c>
      <c r="Z161" s="13" t="str" cm="1">
        <f t="array" ref="Z161">_xlfn.IFS(Y161=0,"No evidenciado",Y161=1,"Novato",Y161=2,"Principiante avanzado",Y161=3,"Competente",Y161=4,"Proficiente",Y161=5,"Master")</f>
        <v>Competente</v>
      </c>
      <c r="AA161" s="13">
        <v>3</v>
      </c>
      <c r="AB161" s="13" t="str" cm="1">
        <f t="array" ref="AB161">_xlfn.IFS(AA161=0,"No evidenciado",AA161=1,"Novato",AA161=2,"Principiante avanzado",AA161=3,"Competente",AA161=4,"Proficiente",AA161=5,"Master")</f>
        <v>Competente</v>
      </c>
      <c r="AC161" s="13">
        <v>2</v>
      </c>
      <c r="AD161" s="13" t="str" cm="1">
        <f t="array" ref="AD161">_xlfn.IFS(AC161=0,"Prenovato",AC161=1,"Novato",AC161=2,"Principiante avanzado",AC161=3,"Competente",AC161=4,"Proficiente",AC161=5,"Master")</f>
        <v>Principiante avanzado</v>
      </c>
      <c r="AE161" s="13" t="s">
        <v>442</v>
      </c>
    </row>
    <row r="162" spans="1:31" x14ac:dyDescent="0.25">
      <c r="A162" t="s">
        <v>198</v>
      </c>
      <c r="B162" t="s">
        <v>199</v>
      </c>
      <c r="C162" t="s">
        <v>208</v>
      </c>
      <c r="D162" t="s">
        <v>201</v>
      </c>
      <c r="E162" t="s">
        <v>231</v>
      </c>
      <c r="F162" t="s">
        <v>232</v>
      </c>
      <c r="G162" t="s">
        <v>233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NO</v>
      </c>
      <c r="L162" t="s">
        <v>250</v>
      </c>
      <c r="M162" t="s">
        <v>438</v>
      </c>
      <c r="N162" t="s">
        <v>425</v>
      </c>
      <c r="O162" t="s">
        <v>425</v>
      </c>
      <c r="P162" t="str">
        <f t="shared" si="14"/>
        <v>ALDO ARTURO LÓPEZ ROJASDesarrollo SeguroEVALUACION ANTERIOR</v>
      </c>
      <c r="Q162" t="str">
        <f>BASE[[#This Row],[NombresCalificado]]&amp;BASE[[#This Row],[TipoEvaluacion]]</f>
        <v>ALDO ARTURO LÓPEZ ROJASEVALUACION ANTERIOR</v>
      </c>
      <c r="R162">
        <v>2</v>
      </c>
      <c r="S162" t="s">
        <v>4</v>
      </c>
      <c r="T162" t="s">
        <v>439</v>
      </c>
      <c r="U162" s="13">
        <v>1</v>
      </c>
      <c r="V162" s="13" t="str" cm="1">
        <f t="array" ref="V162">_xlfn.IFS(U162=0,"Prenovato",U162=1,"Novato",U162=2,"Principiante avanzado",U162=3,"Competente",U162=4,"Proficiente",U162=5,"Master")</f>
        <v>Novato</v>
      </c>
      <c r="W162" s="13">
        <v>3</v>
      </c>
      <c r="X162" s="13" t="str" cm="1">
        <f t="array" ref="X162">_xlfn.IFS(W162=0,"No evidenciado",W162=1,"Novato",W162=2,"Principiante avanzado",W162=3,"Competente",W162=4,"Proficiente",W162=5,"Master")</f>
        <v>Competente</v>
      </c>
      <c r="Y162" s="13">
        <v>3</v>
      </c>
      <c r="Z162" s="13" t="str" cm="1">
        <f t="array" ref="Z162">_xlfn.IFS(Y162=0,"No evidenciado",Y162=1,"Novato",Y162=2,"Principiante avanzado",Y162=3,"Competente",Y162=4,"Proficiente",Y162=5,"Master")</f>
        <v>Competente</v>
      </c>
      <c r="AA162" s="13">
        <v>3</v>
      </c>
      <c r="AB162" s="13" t="str" cm="1">
        <f t="array" ref="AB162">_xlfn.IFS(AA162=0,"No evidenciado",AA162=1,"Novato",AA162=2,"Principiante avanzado",AA162=3,"Competente",AA162=4,"Proficiente",AA162=5,"Master")</f>
        <v>Competente</v>
      </c>
      <c r="AC162" s="13">
        <v>1</v>
      </c>
      <c r="AD162" s="13" t="str" cm="1">
        <f t="array" ref="AD162">_xlfn.IFS(AC162=0,"Prenovato",AC162=1,"Novato",AC162=2,"Principiante avanzado",AC162=3,"Competente",AC162=4,"Proficiente",AC162=5,"Master")</f>
        <v>Novato</v>
      </c>
      <c r="AE162" s="13" t="s">
        <v>442</v>
      </c>
    </row>
    <row r="163" spans="1:31" x14ac:dyDescent="0.25">
      <c r="A163" t="s">
        <v>198</v>
      </c>
      <c r="B163" t="s">
        <v>199</v>
      </c>
      <c r="C163" t="s">
        <v>208</v>
      </c>
      <c r="D163" t="s">
        <v>201</v>
      </c>
      <c r="E163" t="s">
        <v>231</v>
      </c>
      <c r="F163" t="s">
        <v>232</v>
      </c>
      <c r="G163" t="s">
        <v>233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NO</v>
      </c>
      <c r="L163" t="s">
        <v>250</v>
      </c>
      <c r="M163" t="s">
        <v>432</v>
      </c>
      <c r="N163" t="s">
        <v>425</v>
      </c>
      <c r="O163" t="s">
        <v>425</v>
      </c>
      <c r="P163" t="str">
        <f t="shared" si="14"/>
        <v>ALDO ARTURO LÓPEZ ROJASFrameworks de CiberseguridadEVALUACION ANTERIOR</v>
      </c>
      <c r="Q163" t="str">
        <f>BASE[[#This Row],[NombresCalificado]]&amp;BASE[[#This Row],[TipoEvaluacion]]</f>
        <v>ALDO ARTURO LÓPEZ ROJASEVALUACION ANTERIOR</v>
      </c>
      <c r="R163">
        <v>1</v>
      </c>
      <c r="S163" t="s">
        <v>6</v>
      </c>
      <c r="T163" t="s">
        <v>439</v>
      </c>
      <c r="U163" s="13">
        <v>1</v>
      </c>
      <c r="V163" s="13" t="str" cm="1">
        <f t="array" ref="V163">_xlfn.IFS(U163=0,"Prenovato",U163=1,"Novato",U163=2,"Principiante avanzado",U163=3,"Competente",U163=4,"Proficiente",U163=5,"Master")</f>
        <v>Novato</v>
      </c>
      <c r="W163" s="13">
        <v>3</v>
      </c>
      <c r="X163" s="13" t="str" cm="1">
        <f t="array" ref="X163">_xlfn.IFS(W163=0,"No evidenciado",W163=1,"Novato",W163=2,"Principiante avanzado",W163=3,"Competente",W163=4,"Proficiente",W163=5,"Master")</f>
        <v>Competente</v>
      </c>
      <c r="Y163" s="13">
        <v>3</v>
      </c>
      <c r="Z163" s="13" t="str" cm="1">
        <f t="array" ref="Z163">_xlfn.IFS(Y163=0,"No evidenciado",Y163=1,"Novato",Y163=2,"Principiante avanzado",Y163=3,"Competente",Y163=4,"Proficiente",Y163=5,"Master")</f>
        <v>Competente</v>
      </c>
      <c r="AA163" s="13">
        <v>3</v>
      </c>
      <c r="AB163" s="13" t="str" cm="1">
        <f t="array" ref="AB163">_xlfn.IFS(AA163=0,"No evidenciado",AA163=1,"Novato",AA163=2,"Principiante avanzado",AA163=3,"Competente",AA163=4,"Proficiente",AA163=5,"Master")</f>
        <v>Competente</v>
      </c>
      <c r="AC163" s="13">
        <v>1</v>
      </c>
      <c r="AD163" s="13" t="str" cm="1">
        <f t="array" ref="AD163">_xlfn.IFS(AC163=0,"Prenovato",AC163=1,"Novato",AC163=2,"Principiante avanzado",AC163=3,"Competente",AC163=4,"Proficiente",AC163=5,"Master")</f>
        <v>Novato</v>
      </c>
      <c r="AE163" s="13" t="s">
        <v>442</v>
      </c>
    </row>
    <row r="164" spans="1:31" x14ac:dyDescent="0.25">
      <c r="A164" t="s">
        <v>198</v>
      </c>
      <c r="B164" t="s">
        <v>199</v>
      </c>
      <c r="C164" t="s">
        <v>208</v>
      </c>
      <c r="D164" t="s">
        <v>201</v>
      </c>
      <c r="E164" t="s">
        <v>231</v>
      </c>
      <c r="F164" t="s">
        <v>232</v>
      </c>
      <c r="G164" t="s">
        <v>233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NO</v>
      </c>
      <c r="L164" t="s">
        <v>250</v>
      </c>
      <c r="M164" t="s">
        <v>433</v>
      </c>
      <c r="N164" t="s">
        <v>425</v>
      </c>
      <c r="O164" t="s">
        <v>425</v>
      </c>
      <c r="P164" t="str">
        <f t="shared" si="14"/>
        <v>ALDO ARTURO LÓPEZ ROJASGestión de IdentidadesEVALUACION ANTERIOR</v>
      </c>
      <c r="Q164" t="str">
        <f>BASE[[#This Row],[NombresCalificado]]&amp;BASE[[#This Row],[TipoEvaluacion]]</f>
        <v>ALDO ARTURO LÓPEZ ROJASEVALUACION ANTERIOR</v>
      </c>
      <c r="R164">
        <v>3</v>
      </c>
      <c r="S164" t="s">
        <v>5</v>
      </c>
      <c r="T164" t="s">
        <v>439</v>
      </c>
      <c r="U164" s="13">
        <v>1</v>
      </c>
      <c r="V164" s="13" t="str" cm="1">
        <f t="array" ref="V164">_xlfn.IFS(U164=0,"Prenovato",U164=1,"Novato",U164=2,"Principiante avanzado",U164=3,"Competente",U164=4,"Proficiente",U164=5,"Master")</f>
        <v>Novato</v>
      </c>
      <c r="W164" s="13">
        <v>3</v>
      </c>
      <c r="X164" s="13" t="str" cm="1">
        <f t="array" ref="X164">_xlfn.IFS(W164=0,"No evidenciado",W164=1,"Novato",W164=2,"Principiante avanzado",W164=3,"Competente",W164=4,"Proficiente",W164=5,"Master")</f>
        <v>Competente</v>
      </c>
      <c r="Y164" s="13">
        <v>3</v>
      </c>
      <c r="Z164" s="13" t="str" cm="1">
        <f t="array" ref="Z164">_xlfn.IFS(Y164=0,"No evidenciado",Y164=1,"Novato",Y164=2,"Principiante avanzado",Y164=3,"Competente",Y164=4,"Proficiente",Y164=5,"Master")</f>
        <v>Competente</v>
      </c>
      <c r="AA164" s="13">
        <v>3</v>
      </c>
      <c r="AB164" s="13" t="str" cm="1">
        <f t="array" ref="AB164">_xlfn.IFS(AA164=0,"No evidenciado",AA164=1,"Novato",AA164=2,"Principiante avanzado",AA164=3,"Competente",AA164=4,"Proficiente",AA164=5,"Master")</f>
        <v>Competente</v>
      </c>
      <c r="AC164" s="13">
        <v>1</v>
      </c>
      <c r="AD164" s="13" t="str" cm="1">
        <f t="array" ref="AD164">_xlfn.IFS(AC164=0,"Prenovato",AC164=1,"Novato",AC164=2,"Principiante avanzado",AC164=3,"Competente",AC164=4,"Proficiente",AC164=5,"Master")</f>
        <v>Novato</v>
      </c>
      <c r="AE164" s="13" t="s">
        <v>442</v>
      </c>
    </row>
    <row r="165" spans="1:31" x14ac:dyDescent="0.25">
      <c r="A165" t="s">
        <v>198</v>
      </c>
      <c r="B165" t="s">
        <v>199</v>
      </c>
      <c r="C165" t="s">
        <v>208</v>
      </c>
      <c r="D165" t="s">
        <v>201</v>
      </c>
      <c r="E165" t="s">
        <v>231</v>
      </c>
      <c r="F165" t="s">
        <v>232</v>
      </c>
      <c r="G165" t="s">
        <v>233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NO</v>
      </c>
      <c r="L165" t="s">
        <v>250</v>
      </c>
      <c r="M165" t="s">
        <v>434</v>
      </c>
      <c r="N165" t="s">
        <v>425</v>
      </c>
      <c r="O165" t="s">
        <v>425</v>
      </c>
      <c r="P165" t="str">
        <f t="shared" si="14"/>
        <v>ALDO ARTURO LÓPEZ ROJASGestión de VulnerabilidadesEVALUACION ANTERIOR</v>
      </c>
      <c r="Q165" t="str">
        <f>BASE[[#This Row],[NombresCalificado]]&amp;BASE[[#This Row],[TipoEvaluacion]]</f>
        <v>ALDO ARTURO LÓPEZ ROJASEVALUACION ANTERIOR</v>
      </c>
      <c r="R165">
        <v>2</v>
      </c>
      <c r="S165" t="s">
        <v>4</v>
      </c>
      <c r="T165" t="s">
        <v>439</v>
      </c>
      <c r="U165" s="13">
        <v>1</v>
      </c>
      <c r="V165" s="13" t="str" cm="1">
        <f t="array" ref="V165">_xlfn.IFS(U165=0,"Prenovato",U165=1,"Novato",U165=2,"Principiante avanzado",U165=3,"Competente",U165=4,"Proficiente",U165=5,"Master")</f>
        <v>Novato</v>
      </c>
      <c r="W165" s="13">
        <v>3</v>
      </c>
      <c r="X165" s="13" t="str" cm="1">
        <f t="array" ref="X165">_xlfn.IFS(W165=0,"No evidenciado",W165=1,"Novato",W165=2,"Principiante avanzado",W165=3,"Competente",W165=4,"Proficiente",W165=5,"Master")</f>
        <v>Competente</v>
      </c>
      <c r="Y165" s="13">
        <v>3</v>
      </c>
      <c r="Z165" s="13" t="str" cm="1">
        <f t="array" ref="Z165">_xlfn.IFS(Y165=0,"No evidenciado",Y165=1,"Novato",Y165=2,"Principiante avanzado",Y165=3,"Competente",Y165=4,"Proficiente",Y165=5,"Master")</f>
        <v>Competente</v>
      </c>
      <c r="AA165" s="13">
        <v>3</v>
      </c>
      <c r="AB165" s="13" t="str" cm="1">
        <f t="array" ref="AB165">_xlfn.IFS(AA165=0,"No evidenciado",AA165=1,"Novato",AA165=2,"Principiante avanzado",AA165=3,"Competente",AA165=4,"Proficiente",AA165=5,"Master")</f>
        <v>Competente</v>
      </c>
      <c r="AC165" s="13">
        <v>1</v>
      </c>
      <c r="AD165" s="13" t="str" cm="1">
        <f t="array" ref="AD165">_xlfn.IFS(AC165=0,"Prenovato",AC165=1,"Novato",AC165=2,"Principiante avanzado",AC165=3,"Competente",AC165=4,"Proficiente",AC165=5,"Master")</f>
        <v>Novato</v>
      </c>
      <c r="AE165" s="13" t="s">
        <v>442</v>
      </c>
    </row>
    <row r="166" spans="1:31" x14ac:dyDescent="0.25">
      <c r="A166" t="s">
        <v>198</v>
      </c>
      <c r="B166" t="s">
        <v>199</v>
      </c>
      <c r="C166" t="s">
        <v>208</v>
      </c>
      <c r="D166" t="s">
        <v>201</v>
      </c>
      <c r="E166" t="s">
        <v>231</v>
      </c>
      <c r="F166" t="s">
        <v>232</v>
      </c>
      <c r="G166" t="s">
        <v>233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NO</v>
      </c>
      <c r="L166" t="s">
        <v>250</v>
      </c>
      <c r="M166" t="s">
        <v>429</v>
      </c>
      <c r="N166" t="s">
        <v>425</v>
      </c>
      <c r="O166" t="s">
        <v>425</v>
      </c>
      <c r="P166" t="str">
        <f t="shared" si="14"/>
        <v>ALDO ARTURO LÓPEZ ROJASSeguridad DefensivaEVALUACION ANTERIOR</v>
      </c>
      <c r="Q166" t="str">
        <f>BASE[[#This Row],[NombresCalificado]]&amp;BASE[[#This Row],[TipoEvaluacion]]</f>
        <v>ALDO ARTURO LÓPEZ ROJASEVALUACION ANTERIOR</v>
      </c>
      <c r="R166">
        <v>2</v>
      </c>
      <c r="S166" t="s">
        <v>4</v>
      </c>
      <c r="T166" t="s">
        <v>439</v>
      </c>
      <c r="U166" s="13">
        <v>1</v>
      </c>
      <c r="V166" s="13" t="str" cm="1">
        <f t="array" ref="V166">_xlfn.IFS(U166=0,"Prenovato",U166=1,"Novato",U166=2,"Principiante avanzado",U166=3,"Competente",U166=4,"Proficiente",U166=5,"Master")</f>
        <v>Novato</v>
      </c>
      <c r="W166" s="13">
        <v>3</v>
      </c>
      <c r="X166" s="13" t="str" cm="1">
        <f t="array" ref="X166">_xlfn.IFS(W166=0,"No evidenciado",W166=1,"Novato",W166=2,"Principiante avanzado",W166=3,"Competente",W166=4,"Proficiente",W166=5,"Master")</f>
        <v>Competente</v>
      </c>
      <c r="Y166" s="13">
        <v>3</v>
      </c>
      <c r="Z166" s="13" t="str" cm="1">
        <f t="array" ref="Z166">_xlfn.IFS(Y166=0,"No evidenciado",Y166=1,"Novato",Y166=2,"Principiante avanzado",Y166=3,"Competente",Y166=4,"Proficiente",Y166=5,"Master")</f>
        <v>Competente</v>
      </c>
      <c r="AA166" s="13">
        <v>3</v>
      </c>
      <c r="AB166" s="13" t="str" cm="1">
        <f t="array" ref="AB166">_xlfn.IFS(AA166=0,"No evidenciado",AA166=1,"Novato",AA166=2,"Principiante avanzado",AA166=3,"Competente",AA166=4,"Proficiente",AA166=5,"Master")</f>
        <v>Competente</v>
      </c>
      <c r="AC166" s="13">
        <v>1</v>
      </c>
      <c r="AD166" s="13" t="str" cm="1">
        <f t="array" ref="AD166">_xlfn.IFS(AC166=0,"Prenovato",AC166=1,"Novato",AC166=2,"Principiante avanzado",AC166=3,"Competente",AC166=4,"Proficiente",AC166=5,"Master")</f>
        <v>Novato</v>
      </c>
      <c r="AE166" s="13" t="s">
        <v>442</v>
      </c>
    </row>
    <row r="167" spans="1:31" x14ac:dyDescent="0.25">
      <c r="A167" t="s">
        <v>198</v>
      </c>
      <c r="B167" t="s">
        <v>199</v>
      </c>
      <c r="C167" t="s">
        <v>208</v>
      </c>
      <c r="D167" t="s">
        <v>201</v>
      </c>
      <c r="E167" t="s">
        <v>231</v>
      </c>
      <c r="F167" t="s">
        <v>232</v>
      </c>
      <c r="G167" t="s">
        <v>233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NO</v>
      </c>
      <c r="L167" t="s">
        <v>250</v>
      </c>
      <c r="M167" t="s">
        <v>430</v>
      </c>
      <c r="N167" t="s">
        <v>425</v>
      </c>
      <c r="O167" t="s">
        <v>425</v>
      </c>
      <c r="P167" t="str">
        <f t="shared" si="14"/>
        <v>ALDO ARTURO LÓPEZ ROJASSeguridad OfensivaEVALUACION ANTERIOR</v>
      </c>
      <c r="Q167" t="str">
        <f>BASE[[#This Row],[NombresCalificado]]&amp;BASE[[#This Row],[TipoEvaluacion]]</f>
        <v>ALDO ARTURO LÓPEZ ROJASEVALUACION ANTERIOR</v>
      </c>
      <c r="R167">
        <v>1</v>
      </c>
      <c r="S167" t="s">
        <v>6</v>
      </c>
      <c r="T167" t="s">
        <v>439</v>
      </c>
      <c r="U167" s="13">
        <v>1</v>
      </c>
      <c r="V167" s="13" t="str" cm="1">
        <f t="array" ref="V167">_xlfn.IFS(U167=0,"Prenovato",U167=1,"Novato",U167=2,"Principiante avanzado",U167=3,"Competente",U167=4,"Proficiente",U167=5,"Master")</f>
        <v>Novato</v>
      </c>
      <c r="W167" s="13">
        <v>3</v>
      </c>
      <c r="X167" s="13" t="str" cm="1">
        <f t="array" ref="X167">_xlfn.IFS(W167=0,"No evidenciado",W167=1,"Novato",W167=2,"Principiante avanzado",W167=3,"Competente",W167=4,"Proficiente",W167=5,"Master")</f>
        <v>Competente</v>
      </c>
      <c r="Y167" s="13">
        <v>3</v>
      </c>
      <c r="Z167" s="13" t="str" cm="1">
        <f t="array" ref="Z167">_xlfn.IFS(Y167=0,"No evidenciado",Y167=1,"Novato",Y167=2,"Principiante avanzado",Y167=3,"Competente",Y167=4,"Proficiente",Y167=5,"Master")</f>
        <v>Competente</v>
      </c>
      <c r="AA167" s="13">
        <v>3</v>
      </c>
      <c r="AB167" s="13" t="str" cm="1">
        <f t="array" ref="AB167">_xlfn.IFS(AA167=0,"No evidenciado",AA167=1,"Novato",AA167=2,"Principiante avanzado",AA167=3,"Competente",AA167=4,"Proficiente",AA167=5,"Master")</f>
        <v>Competente</v>
      </c>
      <c r="AC167" s="13">
        <v>1</v>
      </c>
      <c r="AD167" s="13" t="str" cm="1">
        <f t="array" ref="AD167">_xlfn.IFS(AC167=0,"Prenovato",AC167=1,"Novato",AC167=2,"Principiante avanzado",AC167=3,"Competente",AC167=4,"Proficiente",AC167=5,"Master")</f>
        <v>Novato</v>
      </c>
      <c r="AE167" s="13" t="s">
        <v>442</v>
      </c>
    </row>
    <row r="168" spans="1:31" x14ac:dyDescent="0.25">
      <c r="A168" t="s">
        <v>198</v>
      </c>
      <c r="B168" t="s">
        <v>199</v>
      </c>
      <c r="C168" t="s">
        <v>208</v>
      </c>
      <c r="D168" t="s">
        <v>201</v>
      </c>
      <c r="E168" t="s">
        <v>231</v>
      </c>
      <c r="F168" t="s">
        <v>232</v>
      </c>
      <c r="G168" t="s">
        <v>233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NO</v>
      </c>
      <c r="L168" t="s">
        <v>250</v>
      </c>
      <c r="M168" t="s">
        <v>431</v>
      </c>
      <c r="N168" t="s">
        <v>425</v>
      </c>
      <c r="O168" t="s">
        <v>425</v>
      </c>
      <c r="P168" t="str">
        <f t="shared" si="14"/>
        <v>ALDO ARTURO LÓPEZ ROJASSeguridad PerimetralEVALUACION ANTERIOR</v>
      </c>
      <c r="Q168" t="str">
        <f>BASE[[#This Row],[NombresCalificado]]&amp;BASE[[#This Row],[TipoEvaluacion]]</f>
        <v>ALDO ARTURO LÓPEZ ROJASEVALUACION ANTERIOR</v>
      </c>
      <c r="R168">
        <v>3</v>
      </c>
      <c r="S168" t="s">
        <v>5</v>
      </c>
      <c r="T168" t="s">
        <v>439</v>
      </c>
      <c r="U168" s="13">
        <v>1</v>
      </c>
      <c r="V168" s="13" t="str" cm="1">
        <f t="array" ref="V168">_xlfn.IFS(U168=0,"Prenovato",U168=1,"Novato",U168=2,"Principiante avanzado",U168=3,"Competente",U168=4,"Proficiente",U168=5,"Master")</f>
        <v>Novato</v>
      </c>
      <c r="W168" s="13">
        <v>3</v>
      </c>
      <c r="X168" s="13" t="str" cm="1">
        <f t="array" ref="X168">_xlfn.IFS(W168=0,"No evidenciado",W168=1,"Novato",W168=2,"Principiante avanzado",W168=3,"Competente",W168=4,"Proficiente",W168=5,"Master")</f>
        <v>Competente</v>
      </c>
      <c r="Y168" s="13">
        <v>3</v>
      </c>
      <c r="Z168" s="13" t="str" cm="1">
        <f t="array" ref="Z168">_xlfn.IFS(Y168=0,"No evidenciado",Y168=1,"Novato",Y168=2,"Principiante avanzado",Y168=3,"Competente",Y168=4,"Proficiente",Y168=5,"Master")</f>
        <v>Competente</v>
      </c>
      <c r="AA168" s="13">
        <v>3</v>
      </c>
      <c r="AB168" s="13" t="str" cm="1">
        <f t="array" ref="AB168">_xlfn.IFS(AA168=0,"No evidenciado",AA168=1,"Novato",AA168=2,"Principiante avanzado",AA168=3,"Competente",AA168=4,"Proficiente",AA168=5,"Master")</f>
        <v>Competente</v>
      </c>
      <c r="AC168" s="13">
        <v>1</v>
      </c>
      <c r="AD168" s="13" t="str" cm="1">
        <f t="array" ref="AD168">_xlfn.IFS(AC168=0,"Prenovato",AC168=1,"Novato",AC168=2,"Principiante avanzado",AC168=3,"Competente",AC168=4,"Proficiente",AC168=5,"Master")</f>
        <v>Novato</v>
      </c>
      <c r="AE168" s="13" t="s">
        <v>442</v>
      </c>
    </row>
    <row r="169" spans="1:31" x14ac:dyDescent="0.25">
      <c r="A169" t="s">
        <v>198</v>
      </c>
      <c r="B169" t="s">
        <v>199</v>
      </c>
      <c r="C169" t="s">
        <v>208</v>
      </c>
      <c r="D169" t="s">
        <v>201</v>
      </c>
      <c r="E169" t="s">
        <v>231</v>
      </c>
      <c r="F169" t="s">
        <v>232</v>
      </c>
      <c r="G169" t="s">
        <v>233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NO</v>
      </c>
      <c r="L169" t="s">
        <v>250</v>
      </c>
      <c r="M169" t="s">
        <v>424</v>
      </c>
      <c r="N169" t="s">
        <v>425</v>
      </c>
      <c r="O169" t="s">
        <v>425</v>
      </c>
      <c r="P169" t="str">
        <f t="shared" si="14"/>
        <v>ALDO ARTURO LÓPEZ ROJASSistemas Operativos y CloudEVALUACION ANTERIOR</v>
      </c>
      <c r="Q169" t="str">
        <f>BASE[[#This Row],[NombresCalificado]]&amp;BASE[[#This Row],[TipoEvaluacion]]</f>
        <v>ALDO ARTURO LÓPEZ ROJASEVALUACION ANTERIOR</v>
      </c>
      <c r="R169">
        <v>2</v>
      </c>
      <c r="S169" t="s">
        <v>4</v>
      </c>
      <c r="T169" t="s">
        <v>439</v>
      </c>
      <c r="U169" s="13">
        <v>1</v>
      </c>
      <c r="V169" s="13" t="str" cm="1">
        <f t="array" ref="V169">_xlfn.IFS(U169=0,"Prenovato",U169=1,"Novato",U169=2,"Principiante avanzado",U169=3,"Competente",U169=4,"Proficiente",U169=5,"Master")</f>
        <v>Novato</v>
      </c>
      <c r="W169" s="13">
        <v>3</v>
      </c>
      <c r="X169" s="13" t="str" cm="1">
        <f t="array" ref="X169">_xlfn.IFS(W169=0,"No evidenciado",W169=1,"Novato",W169=2,"Principiante avanzado",W169=3,"Competente",W169=4,"Proficiente",W169=5,"Master")</f>
        <v>Competente</v>
      </c>
      <c r="Y169" s="13">
        <v>3</v>
      </c>
      <c r="Z169" s="13" t="str" cm="1">
        <f t="array" ref="Z169">_xlfn.IFS(Y169=0,"No evidenciado",Y169=1,"Novato",Y169=2,"Principiante avanzado",Y169=3,"Competente",Y169=4,"Proficiente",Y169=5,"Master")</f>
        <v>Competente</v>
      </c>
      <c r="AA169" s="13">
        <v>3</v>
      </c>
      <c r="AB169" s="13" t="str" cm="1">
        <f t="array" ref="AB169">_xlfn.IFS(AA169=0,"No evidenciado",AA169=1,"Novato",AA169=2,"Principiante avanzado",AA169=3,"Competente",AA169=4,"Proficiente",AA169=5,"Master")</f>
        <v>Competente</v>
      </c>
      <c r="AC169" s="13">
        <v>1</v>
      </c>
      <c r="AD169" s="13" t="str" cm="1">
        <f t="array" ref="AD169">_xlfn.IFS(AC169=0,"Prenovato",AC169=1,"Novato",AC169=2,"Principiante avanzado",AC169=3,"Competente",AC169=4,"Proficiente",AC169=5,"Master")</f>
        <v>Novato</v>
      </c>
      <c r="AE169" s="13" t="s">
        <v>442</v>
      </c>
    </row>
    <row r="170" spans="1:31" x14ac:dyDescent="0.25">
      <c r="A170" t="s">
        <v>198</v>
      </c>
      <c r="B170" t="s">
        <v>199</v>
      </c>
      <c r="C170" t="s">
        <v>208</v>
      </c>
      <c r="D170" t="s">
        <v>201</v>
      </c>
      <c r="E170" t="s">
        <v>231</v>
      </c>
      <c r="F170" t="s">
        <v>232</v>
      </c>
      <c r="G170" t="s">
        <v>233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NO</v>
      </c>
      <c r="L170" t="s">
        <v>250</v>
      </c>
      <c r="M170" t="s">
        <v>435</v>
      </c>
      <c r="N170" t="s">
        <v>425</v>
      </c>
      <c r="O170" t="s">
        <v>425</v>
      </c>
      <c r="P170" t="str">
        <f t="shared" si="14"/>
        <v>ALDO ARTURO LÓPEZ ROJASIdentificación temprana de riesgosEVALUACION ANTERIOR</v>
      </c>
      <c r="Q170" t="str">
        <f>BASE[[#This Row],[NombresCalificado]]&amp;BASE[[#This Row],[TipoEvaluacion]]</f>
        <v>ALDO ARTURO LÓPEZ ROJASEVALUACION ANTERIOR</v>
      </c>
      <c r="R170">
        <v>2</v>
      </c>
      <c r="S170" t="s">
        <v>4</v>
      </c>
      <c r="T170" t="s">
        <v>439</v>
      </c>
      <c r="U170" s="13">
        <v>1</v>
      </c>
      <c r="V170" s="13" t="str" cm="1">
        <f t="array" ref="V170">_xlfn.IFS(U170=0,"Prenovato",U170=1,"Novato",U170=2,"Principiante avanzado",U170=3,"Competente",U170=4,"Proficiente",U170=5,"Master")</f>
        <v>Novato</v>
      </c>
      <c r="W170" s="13">
        <v>3</v>
      </c>
      <c r="X170" s="13" t="str" cm="1">
        <f t="array" ref="X170">_xlfn.IFS(W170=0,"No evidenciado",W170=1,"Novato",W170=2,"Principiante avanzado",W170=3,"Competente",W170=4,"Proficiente",W170=5,"Master")</f>
        <v>Competente</v>
      </c>
      <c r="Y170" s="13">
        <v>3</v>
      </c>
      <c r="Z170" s="13" t="str" cm="1">
        <f t="array" ref="Z170">_xlfn.IFS(Y170=0,"No evidenciado",Y170=1,"Novato",Y170=2,"Principiante avanzado",Y170=3,"Competente",Y170=4,"Proficiente",Y170=5,"Master")</f>
        <v>Competente</v>
      </c>
      <c r="AA170" s="13">
        <v>3</v>
      </c>
      <c r="AB170" s="13" t="str" cm="1">
        <f t="array" ref="AB170">_xlfn.IFS(AA170=0,"No evidenciado",AA170=1,"Novato",AA170=2,"Principiante avanzado",AA170=3,"Competente",AA170=4,"Proficiente",AA170=5,"Master")</f>
        <v>Competente</v>
      </c>
      <c r="AC170" s="13">
        <v>1</v>
      </c>
      <c r="AD170" s="13" t="str" cm="1">
        <f t="array" ref="AD170">_xlfn.IFS(AC170=0,"Prenovato",AC170=1,"Novato",AC170=2,"Principiante avanzado",AC170=3,"Competente",AC170=4,"Proficiente",AC170=5,"Master")</f>
        <v>Novato</v>
      </c>
      <c r="AE170" s="13" t="s">
        <v>442</v>
      </c>
    </row>
    <row r="171" spans="1:31" x14ac:dyDescent="0.25">
      <c r="A171" t="s">
        <v>198</v>
      </c>
      <c r="B171" t="s">
        <v>199</v>
      </c>
      <c r="C171" t="s">
        <v>208</v>
      </c>
      <c r="D171" t="s">
        <v>201</v>
      </c>
      <c r="E171" t="s">
        <v>231</v>
      </c>
      <c r="F171" t="s">
        <v>232</v>
      </c>
      <c r="G171" t="s">
        <v>233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NO</v>
      </c>
      <c r="L171" t="s">
        <v>250</v>
      </c>
      <c r="M171" t="s">
        <v>436</v>
      </c>
      <c r="N171" t="s">
        <v>425</v>
      </c>
      <c r="O171" t="s">
        <v>425</v>
      </c>
      <c r="P171" t="str">
        <f t="shared" si="14"/>
        <v>ALDO ARTURO LÓPEZ ROJASInteligencia de AmenazasEVALUACION ANTERIOR</v>
      </c>
      <c r="Q171" t="str">
        <f>BASE[[#This Row],[NombresCalificado]]&amp;BASE[[#This Row],[TipoEvaluacion]]</f>
        <v>ALDO ARTURO LÓPEZ ROJASEVALUACION ANTERIOR</v>
      </c>
      <c r="R171">
        <v>1</v>
      </c>
      <c r="S171" t="s">
        <v>6</v>
      </c>
      <c r="T171" t="s">
        <v>439</v>
      </c>
      <c r="U171" s="13">
        <v>1</v>
      </c>
      <c r="V171" s="13" t="str" cm="1">
        <f t="array" ref="V171">_xlfn.IFS(U171=0,"Prenovato",U171=1,"Novato",U171=2,"Principiante avanzado",U171=3,"Competente",U171=4,"Proficiente",U171=5,"Master")</f>
        <v>Novato</v>
      </c>
      <c r="W171" s="13">
        <v>3</v>
      </c>
      <c r="X171" s="13" t="str" cm="1">
        <f t="array" ref="X171">_xlfn.IFS(W171=0,"No evidenciado",W171=1,"Novato",W171=2,"Principiante avanzado",W171=3,"Competente",W171=4,"Proficiente",W171=5,"Master")</f>
        <v>Competente</v>
      </c>
      <c r="Y171" s="13">
        <v>3</v>
      </c>
      <c r="Z171" s="13" t="str" cm="1">
        <f t="array" ref="Z171">_xlfn.IFS(Y171=0,"No evidenciado",Y171=1,"Novato",Y171=2,"Principiante avanzado",Y171=3,"Competente",Y171=4,"Proficiente",Y171=5,"Master")</f>
        <v>Competente</v>
      </c>
      <c r="AA171" s="13">
        <v>3</v>
      </c>
      <c r="AB171" s="13" t="str" cm="1">
        <f t="array" ref="AB171">_xlfn.IFS(AA171=0,"No evidenciado",AA171=1,"Novato",AA171=2,"Principiante avanzado",AA171=3,"Competente",AA171=4,"Proficiente",AA171=5,"Master")</f>
        <v>Competente</v>
      </c>
      <c r="AC171" s="13">
        <v>1</v>
      </c>
      <c r="AD171" s="13" t="str" cm="1">
        <f t="array" ref="AD171">_xlfn.IFS(AC171=0,"Prenovato",AC171=1,"Novato",AC171=2,"Principiante avanzado",AC171=3,"Competente",AC171=4,"Proficiente",AC171=5,"Master")</f>
        <v>Novato</v>
      </c>
      <c r="AE171" s="13" t="s">
        <v>442</v>
      </c>
    </row>
    <row r="172" spans="1:31" x14ac:dyDescent="0.25">
      <c r="A172" t="s">
        <v>198</v>
      </c>
      <c r="B172" t="s">
        <v>199</v>
      </c>
      <c r="C172" t="s">
        <v>208</v>
      </c>
      <c r="D172" t="s">
        <v>201</v>
      </c>
      <c r="E172" t="s">
        <v>231</v>
      </c>
      <c r="F172" t="s">
        <v>232</v>
      </c>
      <c r="G172" t="s">
        <v>233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NO</v>
      </c>
      <c r="L172" t="s">
        <v>250</v>
      </c>
      <c r="M172" t="s">
        <v>437</v>
      </c>
      <c r="N172" t="s">
        <v>425</v>
      </c>
      <c r="O172" t="s">
        <v>425</v>
      </c>
      <c r="P172" t="str">
        <f t="shared" si="14"/>
        <v>ALDO ARTURO LÓPEZ ROJASInvestigación Forense DigitalEVALUACION ANTERIOR</v>
      </c>
      <c r="Q172" t="str">
        <f>BASE[[#This Row],[NombresCalificado]]&amp;BASE[[#This Row],[TipoEvaluacion]]</f>
        <v>ALDO ARTURO LÓPEZ ROJASEVALUACION ANTERIOR</v>
      </c>
      <c r="R172">
        <v>1</v>
      </c>
      <c r="S172" t="s">
        <v>6</v>
      </c>
      <c r="T172" t="s">
        <v>439</v>
      </c>
      <c r="U172" s="13">
        <v>1</v>
      </c>
      <c r="V172" s="13" t="str" cm="1">
        <f t="array" ref="V172">_xlfn.IFS(U172=0,"Prenovato",U172=1,"Novato",U172=2,"Principiante avanzado",U172=3,"Competente",U172=4,"Proficiente",U172=5,"Master")</f>
        <v>Novato</v>
      </c>
      <c r="W172" s="13">
        <v>3</v>
      </c>
      <c r="X172" s="13" t="str" cm="1">
        <f t="array" ref="X172">_xlfn.IFS(W172=0,"No evidenciado",W172=1,"Novato",W172=2,"Principiante avanzado",W172=3,"Competente",W172=4,"Proficiente",W172=5,"Master")</f>
        <v>Competente</v>
      </c>
      <c r="Y172" s="13">
        <v>3</v>
      </c>
      <c r="Z172" s="13" t="str" cm="1">
        <f t="array" ref="Z172">_xlfn.IFS(Y172=0,"No evidenciado",Y172=1,"Novato",Y172=2,"Principiante avanzado",Y172=3,"Competente",Y172=4,"Proficiente",Y172=5,"Master")</f>
        <v>Competente</v>
      </c>
      <c r="AA172" s="13">
        <v>3</v>
      </c>
      <c r="AB172" s="13" t="str" cm="1">
        <f t="array" ref="AB172">_xlfn.IFS(AA172=0,"No evidenciado",AA172=1,"Novato",AA172=2,"Principiante avanzado",AA172=3,"Competente",AA172=4,"Proficiente",AA172=5,"Master")</f>
        <v>Competente</v>
      </c>
      <c r="AC172" s="13">
        <v>1</v>
      </c>
      <c r="AD172" s="13" t="str" cm="1">
        <f t="array" ref="AD172">_xlfn.IFS(AC172=0,"Prenovato",AC172=1,"Novato",AC172=2,"Principiante avanzado",AC172=3,"Competente",AC172=4,"Proficiente",AC172=5,"Master")</f>
        <v>Novato</v>
      </c>
      <c r="AE172" s="13" t="s">
        <v>442</v>
      </c>
    </row>
    <row r="173" spans="1:31" x14ac:dyDescent="0.25">
      <c r="A173" t="s">
        <v>198</v>
      </c>
      <c r="B173" t="s">
        <v>199</v>
      </c>
      <c r="C173" t="s">
        <v>208</v>
      </c>
      <c r="D173" t="s">
        <v>201</v>
      </c>
      <c r="E173" t="s">
        <v>231</v>
      </c>
      <c r="F173" t="s">
        <v>232</v>
      </c>
      <c r="G173" t="s">
        <v>233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NO</v>
      </c>
      <c r="L173" t="s">
        <v>250</v>
      </c>
      <c r="M173" t="s">
        <v>426</v>
      </c>
      <c r="N173" t="s">
        <v>425</v>
      </c>
      <c r="O173" t="s">
        <v>425</v>
      </c>
      <c r="P173" t="str">
        <f t="shared" si="14"/>
        <v>ALDO ARTURO LÓPEZ ROJASManejo de IncidentesEVALUACION ANTERIOR</v>
      </c>
      <c r="Q173" t="str">
        <f>BASE[[#This Row],[NombresCalificado]]&amp;BASE[[#This Row],[TipoEvaluacion]]</f>
        <v>ALDO ARTURO LÓPEZ ROJASEVALUACION ANTERIOR</v>
      </c>
      <c r="R173">
        <v>1</v>
      </c>
      <c r="S173" t="s">
        <v>6</v>
      </c>
      <c r="T173" t="s">
        <v>439</v>
      </c>
      <c r="U173" s="13">
        <v>1</v>
      </c>
      <c r="V173" s="13" t="str" cm="1">
        <f t="array" ref="V173">_xlfn.IFS(U173=0,"Prenovato",U173=1,"Novato",U173=2,"Principiante avanzado",U173=3,"Competente",U173=4,"Proficiente",U173=5,"Master")</f>
        <v>Novato</v>
      </c>
      <c r="W173" s="13">
        <v>3</v>
      </c>
      <c r="X173" s="13" t="str" cm="1">
        <f t="array" ref="X173">_xlfn.IFS(W173=0,"No evidenciado",W173=1,"Novato",W173=2,"Principiante avanzado",W173=3,"Competente",W173=4,"Proficiente",W173=5,"Master")</f>
        <v>Competente</v>
      </c>
      <c r="Y173" s="13">
        <v>3</v>
      </c>
      <c r="Z173" s="13" t="str" cm="1">
        <f t="array" ref="Z173">_xlfn.IFS(Y173=0,"No evidenciado",Y173=1,"Novato",Y173=2,"Principiante avanzado",Y173=3,"Competente",Y173=4,"Proficiente",Y173=5,"Master")</f>
        <v>Competente</v>
      </c>
      <c r="AA173" s="13">
        <v>3</v>
      </c>
      <c r="AB173" s="13" t="str" cm="1">
        <f t="array" ref="AB173">_xlfn.IFS(AA173=0,"No evidenciado",AA173=1,"Novato",AA173=2,"Principiante avanzado",AA173=3,"Competente",AA173=4,"Proficiente",AA173=5,"Master")</f>
        <v>Competente</v>
      </c>
      <c r="AC173" s="13">
        <v>1</v>
      </c>
      <c r="AD173" s="13" t="str" cm="1">
        <f t="array" ref="AD173">_xlfn.IFS(AC173=0,"Prenovato",AC173=1,"Novato",AC173=2,"Principiante avanzado",AC173=3,"Competente",AC173=4,"Proficiente",AC173=5,"Master")</f>
        <v>Novato</v>
      </c>
      <c r="AE173" s="13" t="s">
        <v>442</v>
      </c>
    </row>
    <row r="174" spans="1:31" x14ac:dyDescent="0.25">
      <c r="A174" t="s">
        <v>198</v>
      </c>
      <c r="B174" t="s">
        <v>199</v>
      </c>
      <c r="C174" t="s">
        <v>208</v>
      </c>
      <c r="D174" t="s">
        <v>201</v>
      </c>
      <c r="E174" t="s">
        <v>231</v>
      </c>
      <c r="F174" t="s">
        <v>232</v>
      </c>
      <c r="G174" t="s">
        <v>233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NO</v>
      </c>
      <c r="L174" t="s">
        <v>250</v>
      </c>
      <c r="M174" t="s">
        <v>427</v>
      </c>
      <c r="N174" t="s">
        <v>425</v>
      </c>
      <c r="O174" t="s">
        <v>425</v>
      </c>
      <c r="P174" t="str">
        <f t="shared" si="14"/>
        <v>ALDO ARTURO LÓPEZ ROJASProtección de datosEVALUACION ANTERIOR</v>
      </c>
      <c r="Q174" t="str">
        <f>BASE[[#This Row],[NombresCalificado]]&amp;BASE[[#This Row],[TipoEvaluacion]]</f>
        <v>ALDO ARTURO LÓPEZ ROJASEVALUACION ANTERIOR</v>
      </c>
      <c r="R174">
        <v>2</v>
      </c>
      <c r="S174" t="s">
        <v>4</v>
      </c>
      <c r="T174" t="s">
        <v>439</v>
      </c>
      <c r="U174" s="13">
        <v>1</v>
      </c>
      <c r="V174" s="13" t="str" cm="1">
        <f t="array" ref="V174">_xlfn.IFS(U174=0,"Prenovato",U174=1,"Novato",U174=2,"Principiante avanzado",U174=3,"Competente",U174=4,"Proficiente",U174=5,"Master")</f>
        <v>Novato</v>
      </c>
      <c r="W174" s="13">
        <v>3</v>
      </c>
      <c r="X174" s="13" t="str" cm="1">
        <f t="array" ref="X174">_xlfn.IFS(W174=0,"No evidenciado",W174=1,"Novato",W174=2,"Principiante avanzado",W174=3,"Competente",W174=4,"Proficiente",W174=5,"Master")</f>
        <v>Competente</v>
      </c>
      <c r="Y174" s="13">
        <v>3</v>
      </c>
      <c r="Z174" s="13" t="str" cm="1">
        <f t="array" ref="Z174">_xlfn.IFS(Y174=0,"No evidenciado",Y174=1,"Novato",Y174=2,"Principiante avanzado",Y174=3,"Competente",Y174=4,"Proficiente",Y174=5,"Master")</f>
        <v>Competente</v>
      </c>
      <c r="AA174" s="13">
        <v>3</v>
      </c>
      <c r="AB174" s="13" t="str" cm="1">
        <f t="array" ref="AB174">_xlfn.IFS(AA174=0,"No evidenciado",AA174=1,"Novato",AA174=2,"Principiante avanzado",AA174=3,"Competente",AA174=4,"Proficiente",AA174=5,"Master")</f>
        <v>Competente</v>
      </c>
      <c r="AC174" s="13">
        <v>1</v>
      </c>
      <c r="AD174" s="13" t="str" cm="1">
        <f t="array" ref="AD174">_xlfn.IFS(AC174=0,"Prenovato",AC174=1,"Novato",AC174=2,"Principiante avanzado",AC174=3,"Competente",AC174=4,"Proficiente",AC174=5,"Master")</f>
        <v>Novato</v>
      </c>
      <c r="AE174" s="13" t="s">
        <v>442</v>
      </c>
    </row>
    <row r="175" spans="1:31" x14ac:dyDescent="0.25">
      <c r="A175" t="s">
        <v>198</v>
      </c>
      <c r="B175" t="s">
        <v>199</v>
      </c>
      <c r="C175" t="s">
        <v>208</v>
      </c>
      <c r="D175" t="s">
        <v>201</v>
      </c>
      <c r="E175" t="s">
        <v>231</v>
      </c>
      <c r="F175" t="s">
        <v>232</v>
      </c>
      <c r="G175" t="s">
        <v>233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NO</v>
      </c>
      <c r="L175" t="s">
        <v>250</v>
      </c>
      <c r="M175" t="s">
        <v>428</v>
      </c>
      <c r="N175" t="s">
        <v>425</v>
      </c>
      <c r="O175" t="s">
        <v>425</v>
      </c>
      <c r="P175" t="str">
        <f t="shared" si="14"/>
        <v>ALDO ARTURO LÓPEZ ROJASSeguridad de OperacionesEVALUACION ANTERIOR</v>
      </c>
      <c r="Q175" t="str">
        <f>BASE[[#This Row],[NombresCalificado]]&amp;BASE[[#This Row],[TipoEvaluacion]]</f>
        <v>ALDO ARTURO LÓPEZ ROJASEVALUACION ANTERIOR</v>
      </c>
      <c r="R175">
        <v>2</v>
      </c>
      <c r="S175" t="s">
        <v>4</v>
      </c>
      <c r="T175" t="s">
        <v>439</v>
      </c>
      <c r="U175" s="13">
        <v>1</v>
      </c>
      <c r="V175" s="13" t="str" cm="1">
        <f t="array" ref="V175">_xlfn.IFS(U175=0,"Prenovato",U175=1,"Novato",U175=2,"Principiante avanzado",U175=3,"Competente",U175=4,"Proficiente",U175=5,"Master")</f>
        <v>Novato</v>
      </c>
      <c r="W175" s="13">
        <v>3</v>
      </c>
      <c r="X175" s="13" t="str" cm="1">
        <f t="array" ref="X175">_xlfn.IFS(W175=0,"No evidenciado",W175=1,"Novato",W175=2,"Principiante avanzado",W175=3,"Competente",W175=4,"Proficiente",W175=5,"Master")</f>
        <v>Competente</v>
      </c>
      <c r="Y175" s="13">
        <v>3</v>
      </c>
      <c r="Z175" s="13" t="str" cm="1">
        <f t="array" ref="Z175">_xlfn.IFS(Y175=0,"No evidenciado",Y175=1,"Novato",Y175=2,"Principiante avanzado",Y175=3,"Competente",Y175=4,"Proficiente",Y175=5,"Master")</f>
        <v>Competente</v>
      </c>
      <c r="AA175" s="13">
        <v>3</v>
      </c>
      <c r="AB175" s="13" t="str" cm="1">
        <f t="array" ref="AB175">_xlfn.IFS(AA175=0,"No evidenciado",AA175=1,"Novato",AA175=2,"Principiante avanzado",AA175=3,"Competente",AA175=4,"Proficiente",AA175=5,"Master")</f>
        <v>Competente</v>
      </c>
      <c r="AC175" s="13">
        <v>1</v>
      </c>
      <c r="AD175" s="13" t="str" cm="1">
        <f t="array" ref="AD175">_xlfn.IFS(AC175=0,"Prenovato",AC175=1,"Novato",AC175=2,"Principiante avanzado",AC175=3,"Competente",AC175=4,"Proficiente",AC175=5,"Master")</f>
        <v>Novato</v>
      </c>
      <c r="AE175" s="13" t="s">
        <v>442</v>
      </c>
    </row>
    <row r="176" spans="1:31" x14ac:dyDescent="0.25">
      <c r="A176" t="s">
        <v>198</v>
      </c>
      <c r="B176" t="s">
        <v>199</v>
      </c>
      <c r="C176" t="s">
        <v>200</v>
      </c>
      <c r="D176" t="s">
        <v>201</v>
      </c>
      <c r="E176" t="s">
        <v>231</v>
      </c>
      <c r="F176" t="s">
        <v>232</v>
      </c>
      <c r="G176" t="s">
        <v>233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NO</v>
      </c>
      <c r="L176" t="s">
        <v>251</v>
      </c>
      <c r="M176" t="s">
        <v>406</v>
      </c>
      <c r="N176" t="s">
        <v>407</v>
      </c>
      <c r="O176" t="s">
        <v>407</v>
      </c>
      <c r="P176" t="str">
        <f t="shared" si="14"/>
        <v>ALDO ARTURO LÓPEZ ROJASNetwork SecurityEVALUACION</v>
      </c>
      <c r="Q176" t="str">
        <f>BASE[[#This Row],[NombresCalificado]]&amp;BASE[[#This Row],[TipoEvaluacion]]</f>
        <v>ALDO ARTURO LÓPEZ ROJASEVALUACION</v>
      </c>
      <c r="R176">
        <v>3</v>
      </c>
      <c r="S176" t="s">
        <v>5</v>
      </c>
      <c r="T176" t="s">
        <v>439</v>
      </c>
      <c r="U176" s="13">
        <v>2</v>
      </c>
      <c r="V176" s="13" t="str" cm="1">
        <f t="array" ref="V176">_xlfn.IFS(U176=0,"Prenovato",U176=1,"Novato",U176=2,"Principiante avanzado",U176=3,"Competente",U176=4,"Proficiente",U176=5,"Master")</f>
        <v>Principiante avanzado</v>
      </c>
      <c r="W176" s="13">
        <v>4</v>
      </c>
      <c r="X176" s="13" t="str" cm="1">
        <f t="array" ref="X176">_xlfn.IFS(W176=0,"No evidenciado",W176=1,"Novato",W176=2,"Principiante avanzado",W176=3,"Competente",W176=4,"Proficiente",W176=5,"Master")</f>
        <v>Proficiente</v>
      </c>
      <c r="Y176" s="13">
        <v>3</v>
      </c>
      <c r="Z176" s="13" t="str" cm="1">
        <f t="array" ref="Z176">_xlfn.IFS(Y176=0,"No evidenciado",Y176=1,"Novato",Y176=2,"Principiante avanzado",Y176=3,"Competente",Y176=4,"Proficiente",Y176=5,"Master")</f>
        <v>Competente</v>
      </c>
      <c r="AA176" s="13">
        <v>4</v>
      </c>
      <c r="AB176" s="13" t="str" cm="1">
        <f t="array" ref="AB176">_xlfn.IFS(AA176=0,"No evidenciado",AA176=1,"Novato",AA176=2,"Principiante avanzado",AA176=3,"Competente",AA176=4,"Proficiente",AA176=5,"Master")</f>
        <v>Proficiente</v>
      </c>
      <c r="AC176" s="13">
        <v>2</v>
      </c>
      <c r="AD176" s="13" t="str" cm="1">
        <f t="array" ref="AD176">_xlfn.IFS(AC176=0,"Prenovato",AC176=1,"Novato",AC176=2,"Principiante avanzado",AC176=3,"Competente",AC176=4,"Proficiente",AC176=5,"Master")</f>
        <v>Principiante avanzado</v>
      </c>
      <c r="AE176" s="13" t="s">
        <v>441</v>
      </c>
    </row>
    <row r="177" spans="1:31" x14ac:dyDescent="0.25">
      <c r="A177" t="s">
        <v>198</v>
      </c>
      <c r="B177" t="s">
        <v>199</v>
      </c>
      <c r="C177" t="s">
        <v>200</v>
      </c>
      <c r="D177" t="s">
        <v>201</v>
      </c>
      <c r="E177" t="s">
        <v>231</v>
      </c>
      <c r="F177" t="s">
        <v>232</v>
      </c>
      <c r="G177" t="s">
        <v>233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NO</v>
      </c>
      <c r="L177" t="s">
        <v>251</v>
      </c>
      <c r="M177" t="s">
        <v>416</v>
      </c>
      <c r="N177" t="s">
        <v>411</v>
      </c>
      <c r="O177" t="s">
        <v>411</v>
      </c>
      <c r="P177" t="str">
        <f t="shared" si="14"/>
        <v>ALDO ARTURO LÓPEZ ROJASIncident ManagementEVALUACION</v>
      </c>
      <c r="Q177" t="str">
        <f>BASE[[#This Row],[NombresCalificado]]&amp;BASE[[#This Row],[TipoEvaluacion]]</f>
        <v>ALDO ARTURO LÓPEZ ROJASEVALUACION</v>
      </c>
      <c r="R177">
        <v>2</v>
      </c>
      <c r="S177" t="s">
        <v>4</v>
      </c>
      <c r="T177" t="s">
        <v>439</v>
      </c>
      <c r="U177" s="13">
        <v>2</v>
      </c>
      <c r="V177" s="13" t="str" cm="1">
        <f t="array" ref="V177">_xlfn.IFS(U177=0,"Prenovato",U177=1,"Novato",U177=2,"Principiante avanzado",U177=3,"Competente",U177=4,"Proficiente",U177=5,"Master")</f>
        <v>Principiante avanzado</v>
      </c>
      <c r="W177" s="13">
        <v>4</v>
      </c>
      <c r="X177" s="13" t="str" cm="1">
        <f t="array" ref="X177">_xlfn.IFS(W177=0,"No evidenciado",W177=1,"Novato",W177=2,"Principiante avanzado",W177=3,"Competente",W177=4,"Proficiente",W177=5,"Master")</f>
        <v>Proficiente</v>
      </c>
      <c r="Y177" s="13">
        <v>3</v>
      </c>
      <c r="Z177" s="13" t="str" cm="1">
        <f t="array" ref="Z177">_xlfn.IFS(Y177=0,"No evidenciado",Y177=1,"Novato",Y177=2,"Principiante avanzado",Y177=3,"Competente",Y177=4,"Proficiente",Y177=5,"Master")</f>
        <v>Competente</v>
      </c>
      <c r="AA177" s="13">
        <v>4</v>
      </c>
      <c r="AB177" s="13" t="str" cm="1">
        <f t="array" ref="AB177">_xlfn.IFS(AA177=0,"No evidenciado",AA177=1,"Novato",AA177=2,"Principiante avanzado",AA177=3,"Competente",AA177=4,"Proficiente",AA177=5,"Master")</f>
        <v>Proficiente</v>
      </c>
      <c r="AC177" s="13">
        <v>2</v>
      </c>
      <c r="AD177" s="13" t="str" cm="1">
        <f t="array" ref="AD177">_xlfn.IFS(AC177=0,"Prenovato",AC177=1,"Novato",AC177=2,"Principiante avanzado",AC177=3,"Competente",AC177=4,"Proficiente",AC177=5,"Master")</f>
        <v>Principiante avanzado</v>
      </c>
      <c r="AE177" s="13" t="s">
        <v>441</v>
      </c>
    </row>
    <row r="178" spans="1:31" x14ac:dyDescent="0.25">
      <c r="A178" t="s">
        <v>198</v>
      </c>
      <c r="B178" t="s">
        <v>199</v>
      </c>
      <c r="C178" t="s">
        <v>200</v>
      </c>
      <c r="D178" t="s">
        <v>201</v>
      </c>
      <c r="E178" t="s">
        <v>231</v>
      </c>
      <c r="F178" t="s">
        <v>232</v>
      </c>
      <c r="G178" t="s">
        <v>233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NO</v>
      </c>
      <c r="L178" t="s">
        <v>251</v>
      </c>
      <c r="M178" t="s">
        <v>417</v>
      </c>
      <c r="N178" t="s">
        <v>407</v>
      </c>
      <c r="O178" t="s">
        <v>407</v>
      </c>
      <c r="P178" t="str">
        <f t="shared" si="14"/>
        <v>ALDO ARTURO LÓPEZ ROJASDefensive SecurityEVALUACION</v>
      </c>
      <c r="Q178" t="str">
        <f>BASE[[#This Row],[NombresCalificado]]&amp;BASE[[#This Row],[TipoEvaluacion]]</f>
        <v>ALDO ARTURO LÓPEZ ROJASEVALUACION</v>
      </c>
      <c r="R178">
        <v>3</v>
      </c>
      <c r="S178" t="s">
        <v>5</v>
      </c>
      <c r="T178" t="s">
        <v>439</v>
      </c>
      <c r="U178" s="13">
        <v>2</v>
      </c>
      <c r="V178" s="13" t="str" cm="1">
        <f t="array" ref="V178">_xlfn.IFS(U178=0,"Prenovato",U178=1,"Novato",U178=2,"Principiante avanzado",U178=3,"Competente",U178=4,"Proficiente",U178=5,"Master")</f>
        <v>Principiante avanzado</v>
      </c>
      <c r="W178" s="13">
        <v>4</v>
      </c>
      <c r="X178" s="13" t="str" cm="1">
        <f t="array" ref="X178">_xlfn.IFS(W178=0,"No evidenciado",W178=1,"Novato",W178=2,"Principiante avanzado",W178=3,"Competente",W178=4,"Proficiente",W178=5,"Master")</f>
        <v>Proficiente</v>
      </c>
      <c r="Y178" s="13">
        <v>3</v>
      </c>
      <c r="Z178" s="13" t="str" cm="1">
        <f t="array" ref="Z178">_xlfn.IFS(Y178=0,"No evidenciado",Y178=1,"Novato",Y178=2,"Principiante avanzado",Y178=3,"Competente",Y178=4,"Proficiente",Y178=5,"Master")</f>
        <v>Competente</v>
      </c>
      <c r="AA178" s="13">
        <v>4</v>
      </c>
      <c r="AB178" s="13" t="str" cm="1">
        <f t="array" ref="AB178">_xlfn.IFS(AA178=0,"No evidenciado",AA178=1,"Novato",AA178=2,"Principiante avanzado",AA178=3,"Competente",AA178=4,"Proficiente",AA178=5,"Master")</f>
        <v>Proficiente</v>
      </c>
      <c r="AC178" s="13">
        <v>2</v>
      </c>
      <c r="AD178" s="13" t="str" cm="1">
        <f t="array" ref="AD178">_xlfn.IFS(AC178=0,"Prenovato",AC178=1,"Novato",AC178=2,"Principiante avanzado",AC178=3,"Competente",AC178=4,"Proficiente",AC178=5,"Master")</f>
        <v>Principiante avanzado</v>
      </c>
      <c r="AE178" s="13" t="s">
        <v>441</v>
      </c>
    </row>
    <row r="179" spans="1:31" x14ac:dyDescent="0.25">
      <c r="A179" t="s">
        <v>198</v>
      </c>
      <c r="B179" t="s">
        <v>199</v>
      </c>
      <c r="C179" t="s">
        <v>200</v>
      </c>
      <c r="D179" t="s">
        <v>201</v>
      </c>
      <c r="E179" t="s">
        <v>231</v>
      </c>
      <c r="F179" t="s">
        <v>232</v>
      </c>
      <c r="G179" t="s">
        <v>233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NO</v>
      </c>
      <c r="L179" t="s">
        <v>251</v>
      </c>
      <c r="M179" t="s">
        <v>419</v>
      </c>
      <c r="N179" t="s">
        <v>413</v>
      </c>
      <c r="O179" t="s">
        <v>411</v>
      </c>
      <c r="P179" t="str">
        <f t="shared" si="14"/>
        <v>ALDO ARTURO LÓPEZ ROJASCryptography &amp; Data ProtectionEVALUACION</v>
      </c>
      <c r="Q179" t="str">
        <f>BASE[[#This Row],[NombresCalificado]]&amp;BASE[[#This Row],[TipoEvaluacion]]</f>
        <v>ALDO ARTURO LÓPEZ ROJASEVALUACION</v>
      </c>
      <c r="R179">
        <v>2</v>
      </c>
      <c r="S179" t="s">
        <v>4</v>
      </c>
      <c r="T179" t="s">
        <v>439</v>
      </c>
      <c r="U179" s="13">
        <v>2</v>
      </c>
      <c r="V179" s="13" t="str" cm="1">
        <f t="array" ref="V179">_xlfn.IFS(U179=0,"Prenovato",U179=1,"Novato",U179=2,"Principiante avanzado",U179=3,"Competente",U179=4,"Proficiente",U179=5,"Master")</f>
        <v>Principiante avanzado</v>
      </c>
      <c r="W179" s="13">
        <v>4</v>
      </c>
      <c r="X179" s="13" t="str" cm="1">
        <f t="array" ref="X179">_xlfn.IFS(W179=0,"No evidenciado",W179=1,"Novato",W179=2,"Principiante avanzado",W179=3,"Competente",W179=4,"Proficiente",W179=5,"Master")</f>
        <v>Proficiente</v>
      </c>
      <c r="Y179" s="13">
        <v>3</v>
      </c>
      <c r="Z179" s="13" t="str" cm="1">
        <f t="array" ref="Z179">_xlfn.IFS(Y179=0,"No evidenciado",Y179=1,"Novato",Y179=2,"Principiante avanzado",Y179=3,"Competente",Y179=4,"Proficiente",Y179=5,"Master")</f>
        <v>Competente</v>
      </c>
      <c r="AA179" s="13">
        <v>4</v>
      </c>
      <c r="AB179" s="13" t="str" cm="1">
        <f t="array" ref="AB179">_xlfn.IFS(AA179=0,"No evidenciado",AA179=1,"Novato",AA179=2,"Principiante avanzado",AA179=3,"Competente",AA179=4,"Proficiente",AA179=5,"Master")</f>
        <v>Proficiente</v>
      </c>
      <c r="AC179" s="13">
        <v>2</v>
      </c>
      <c r="AD179" s="13" t="str" cm="1">
        <f t="array" ref="AD179">_xlfn.IFS(AC179=0,"Prenovato",AC179=1,"Novato",AC179=2,"Principiante avanzado",AC179=3,"Competente",AC179=4,"Proficiente",AC179=5,"Master")</f>
        <v>Principiante avanzado</v>
      </c>
      <c r="AE179" s="13" t="s">
        <v>441</v>
      </c>
    </row>
    <row r="180" spans="1:31" x14ac:dyDescent="0.25">
      <c r="A180" t="s">
        <v>198</v>
      </c>
      <c r="B180" t="s">
        <v>199</v>
      </c>
      <c r="C180" t="s">
        <v>200</v>
      </c>
      <c r="D180" t="s">
        <v>201</v>
      </c>
      <c r="E180" t="s">
        <v>231</v>
      </c>
      <c r="F180" t="s">
        <v>232</v>
      </c>
      <c r="G180" t="s">
        <v>233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NO</v>
      </c>
      <c r="L180" t="s">
        <v>251</v>
      </c>
      <c r="M180" t="s">
        <v>420</v>
      </c>
      <c r="N180" t="s">
        <v>413</v>
      </c>
      <c r="O180" t="s">
        <v>411</v>
      </c>
      <c r="P180" t="str">
        <f t="shared" si="14"/>
        <v>ALDO ARTURO LÓPEZ ROJASIdentity &amp; Access ManagementEVALUACION</v>
      </c>
      <c r="Q180" t="str">
        <f>BASE[[#This Row],[NombresCalificado]]&amp;BASE[[#This Row],[TipoEvaluacion]]</f>
        <v>ALDO ARTURO LÓPEZ ROJASEVALUACION</v>
      </c>
      <c r="R180">
        <v>3</v>
      </c>
      <c r="S180" t="s">
        <v>5</v>
      </c>
      <c r="T180" t="s">
        <v>439</v>
      </c>
      <c r="U180" s="13">
        <v>2</v>
      </c>
      <c r="V180" s="13" t="str" cm="1">
        <f t="array" ref="V180">_xlfn.IFS(U180=0,"Prenovato",U180=1,"Novato",U180=2,"Principiante avanzado",U180=3,"Competente",U180=4,"Proficiente",U180=5,"Master")</f>
        <v>Principiante avanzado</v>
      </c>
      <c r="W180" s="13">
        <v>4</v>
      </c>
      <c r="X180" s="13" t="str" cm="1">
        <f t="array" ref="X180">_xlfn.IFS(W180=0,"No evidenciado",W180=1,"Novato",W180=2,"Principiante avanzado",W180=3,"Competente",W180=4,"Proficiente",W180=5,"Master")</f>
        <v>Proficiente</v>
      </c>
      <c r="Y180" s="13">
        <v>3</v>
      </c>
      <c r="Z180" s="13" t="str" cm="1">
        <f t="array" ref="Z180">_xlfn.IFS(Y180=0,"No evidenciado",Y180=1,"Novato",Y180=2,"Principiante avanzado",Y180=3,"Competente",Y180=4,"Proficiente",Y180=5,"Master")</f>
        <v>Competente</v>
      </c>
      <c r="AA180" s="13">
        <v>4</v>
      </c>
      <c r="AB180" s="13" t="str" cm="1">
        <f t="array" ref="AB180">_xlfn.IFS(AA180=0,"No evidenciado",AA180=1,"Novato",AA180=2,"Principiante avanzado",AA180=3,"Competente",AA180=4,"Proficiente",AA180=5,"Master")</f>
        <v>Proficiente</v>
      </c>
      <c r="AC180" s="13">
        <v>2</v>
      </c>
      <c r="AD180" s="13" t="str" cm="1">
        <f t="array" ref="AD180">_xlfn.IFS(AC180=0,"Prenovato",AC180=1,"Novato",AC180=2,"Principiante avanzado",AC180=3,"Competente",AC180=4,"Proficiente",AC180=5,"Master")</f>
        <v>Principiante avanzado</v>
      </c>
      <c r="AE180" s="13" t="s">
        <v>441</v>
      </c>
    </row>
    <row r="181" spans="1:31" x14ac:dyDescent="0.25">
      <c r="A181" t="s">
        <v>198</v>
      </c>
      <c r="B181" t="s">
        <v>199</v>
      </c>
      <c r="C181" t="s">
        <v>200</v>
      </c>
      <c r="D181" t="s">
        <v>201</v>
      </c>
      <c r="E181" t="s">
        <v>231</v>
      </c>
      <c r="F181" t="s">
        <v>232</v>
      </c>
      <c r="G181" t="s">
        <v>233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NO</v>
      </c>
      <c r="L181" t="s">
        <v>251</v>
      </c>
      <c r="M181" t="s">
        <v>421</v>
      </c>
      <c r="N181" t="s">
        <v>411</v>
      </c>
      <c r="O181" t="s">
        <v>411</v>
      </c>
      <c r="P181" t="str">
        <f t="shared" si="14"/>
        <v>ALDO ARTURO LÓPEZ ROJASFrameworks &amp; Security ArchitectureEVALUACION</v>
      </c>
      <c r="Q181" t="str">
        <f>BASE[[#This Row],[NombresCalificado]]&amp;BASE[[#This Row],[TipoEvaluacion]]</f>
        <v>ALDO ARTURO LÓPEZ ROJASEVALUACION</v>
      </c>
      <c r="R181">
        <v>2</v>
      </c>
      <c r="S181" t="s">
        <v>4</v>
      </c>
      <c r="T181" t="s">
        <v>439</v>
      </c>
      <c r="U181" s="13">
        <v>2</v>
      </c>
      <c r="V181" s="13" t="str" cm="1">
        <f t="array" ref="V181">_xlfn.IFS(U181=0,"Prenovato",U181=1,"Novato",U181=2,"Principiante avanzado",U181=3,"Competente",U181=4,"Proficiente",U181=5,"Master")</f>
        <v>Principiante avanzado</v>
      </c>
      <c r="W181" s="13">
        <v>4</v>
      </c>
      <c r="X181" s="13" t="str" cm="1">
        <f t="array" ref="X181">_xlfn.IFS(W181=0,"No evidenciado",W181=1,"Novato",W181=2,"Principiante avanzado",W181=3,"Competente",W181=4,"Proficiente",W181=5,"Master")</f>
        <v>Proficiente</v>
      </c>
      <c r="Y181" s="13">
        <v>3</v>
      </c>
      <c r="Z181" s="13" t="str" cm="1">
        <f t="array" ref="Z181">_xlfn.IFS(Y181=0,"No evidenciado",Y181=1,"Novato",Y181=2,"Principiante avanzado",Y181=3,"Competente",Y181=4,"Proficiente",Y181=5,"Master")</f>
        <v>Competente</v>
      </c>
      <c r="AA181" s="13">
        <v>4</v>
      </c>
      <c r="AB181" s="13" t="str" cm="1">
        <f t="array" ref="AB181">_xlfn.IFS(AA181=0,"No evidenciado",AA181=1,"Novato",AA181=2,"Principiante avanzado",AA181=3,"Competente",AA181=4,"Proficiente",AA181=5,"Master")</f>
        <v>Proficiente</v>
      </c>
      <c r="AC181" s="13">
        <v>2</v>
      </c>
      <c r="AD181" s="13" t="str" cm="1">
        <f t="array" ref="AD181">_xlfn.IFS(AC181=0,"Prenovato",AC181=1,"Novato",AC181=2,"Principiante avanzado",AC181=3,"Competente",AC181=4,"Proficiente",AC181=5,"Master")</f>
        <v>Principiante avanzado</v>
      </c>
      <c r="AE181" s="13" t="s">
        <v>441</v>
      </c>
    </row>
    <row r="182" spans="1:31" x14ac:dyDescent="0.25">
      <c r="A182" t="s">
        <v>198</v>
      </c>
      <c r="B182" t="s">
        <v>199</v>
      </c>
      <c r="C182" t="s">
        <v>200</v>
      </c>
      <c r="D182" t="s">
        <v>201</v>
      </c>
      <c r="E182" t="s">
        <v>231</v>
      </c>
      <c r="F182" t="s">
        <v>232</v>
      </c>
      <c r="G182" t="s">
        <v>233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NO</v>
      </c>
      <c r="L182" t="s">
        <v>251</v>
      </c>
      <c r="M182" t="s">
        <v>422</v>
      </c>
      <c r="N182" t="s">
        <v>407</v>
      </c>
      <c r="O182" t="s">
        <v>407</v>
      </c>
      <c r="P182" t="str">
        <f t="shared" si="14"/>
        <v>ALDO ARTURO LÓPEZ ROJASVulnerability ManagementEVALUACION</v>
      </c>
      <c r="Q182" t="str">
        <f>BASE[[#This Row],[NombresCalificado]]&amp;BASE[[#This Row],[TipoEvaluacion]]</f>
        <v>ALDO ARTURO LÓPEZ ROJASEVALUACION</v>
      </c>
      <c r="R182">
        <v>3</v>
      </c>
      <c r="S182" t="s">
        <v>5</v>
      </c>
      <c r="T182" t="s">
        <v>439</v>
      </c>
      <c r="U182" s="13">
        <v>2</v>
      </c>
      <c r="V182" s="13" t="str" cm="1">
        <f t="array" ref="V182">_xlfn.IFS(U182=0,"Prenovato",U182=1,"Novato",U182=2,"Principiante avanzado",U182=3,"Competente",U182=4,"Proficiente",U182=5,"Master")</f>
        <v>Principiante avanzado</v>
      </c>
      <c r="W182" s="13">
        <v>4</v>
      </c>
      <c r="X182" s="13" t="str" cm="1">
        <f t="array" ref="X182">_xlfn.IFS(W182=0,"No evidenciado",W182=1,"Novato",W182=2,"Principiante avanzado",W182=3,"Competente",W182=4,"Proficiente",W182=5,"Master")</f>
        <v>Proficiente</v>
      </c>
      <c r="Y182" s="13">
        <v>3</v>
      </c>
      <c r="Z182" s="13" t="str" cm="1">
        <f t="array" ref="Z182">_xlfn.IFS(Y182=0,"No evidenciado",Y182=1,"Novato",Y182=2,"Principiante avanzado",Y182=3,"Competente",Y182=4,"Proficiente",Y182=5,"Master")</f>
        <v>Competente</v>
      </c>
      <c r="AA182" s="13">
        <v>4</v>
      </c>
      <c r="AB182" s="13" t="str" cm="1">
        <f t="array" ref="AB182">_xlfn.IFS(AA182=0,"No evidenciado",AA182=1,"Novato",AA182=2,"Principiante avanzado",AA182=3,"Competente",AA182=4,"Proficiente",AA182=5,"Master")</f>
        <v>Proficiente</v>
      </c>
      <c r="AC182" s="13">
        <v>2</v>
      </c>
      <c r="AD182" s="13" t="str" cm="1">
        <f t="array" ref="AD182">_xlfn.IFS(AC182=0,"Prenovato",AC182=1,"Novato",AC182=2,"Principiante avanzado",AC182=3,"Competente",AC182=4,"Proficiente",AC182=5,"Master")</f>
        <v>Principiante avanzado</v>
      </c>
      <c r="AE182" s="13" t="s">
        <v>441</v>
      </c>
    </row>
    <row r="183" spans="1:31" x14ac:dyDescent="0.25">
      <c r="A183" t="s">
        <v>198</v>
      </c>
      <c r="B183" t="s">
        <v>199</v>
      </c>
      <c r="C183" t="s">
        <v>200</v>
      </c>
      <c r="D183" t="s">
        <v>201</v>
      </c>
      <c r="E183" t="s">
        <v>231</v>
      </c>
      <c r="F183" t="s">
        <v>232</v>
      </c>
      <c r="G183" t="s">
        <v>233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NO</v>
      </c>
      <c r="L183" t="s">
        <v>251</v>
      </c>
      <c r="M183" t="s">
        <v>423</v>
      </c>
      <c r="N183" t="s">
        <v>411</v>
      </c>
      <c r="O183" t="s">
        <v>411</v>
      </c>
      <c r="P183" t="str">
        <f t="shared" si="14"/>
        <v>ALDO ARTURO LÓPEZ ROJASSecurity AssessmentEVALUACION</v>
      </c>
      <c r="Q183" t="str">
        <f>BASE[[#This Row],[NombresCalificado]]&amp;BASE[[#This Row],[TipoEvaluacion]]</f>
        <v>ALDO ARTURO LÓPEZ ROJASEVALUACION</v>
      </c>
      <c r="R183">
        <v>3</v>
      </c>
      <c r="S183" t="s">
        <v>5</v>
      </c>
      <c r="T183" t="s">
        <v>439</v>
      </c>
      <c r="U183" s="13">
        <v>2</v>
      </c>
      <c r="V183" s="13" t="str" cm="1">
        <f t="array" ref="V183">_xlfn.IFS(U183=0,"Prenovato",U183=1,"Novato",U183=2,"Principiante avanzado",U183=3,"Competente",U183=4,"Proficiente",U183=5,"Master")</f>
        <v>Principiante avanzado</v>
      </c>
      <c r="W183" s="13">
        <v>4</v>
      </c>
      <c r="X183" s="13" t="str" cm="1">
        <f t="array" ref="X183">_xlfn.IFS(W183=0,"No evidenciado",W183=1,"Novato",W183=2,"Principiante avanzado",W183=3,"Competente",W183=4,"Proficiente",W183=5,"Master")</f>
        <v>Proficiente</v>
      </c>
      <c r="Y183" s="13">
        <v>3</v>
      </c>
      <c r="Z183" s="13" t="str" cm="1">
        <f t="array" ref="Z183">_xlfn.IFS(Y183=0,"No evidenciado",Y183=1,"Novato",Y183=2,"Principiante avanzado",Y183=3,"Competente",Y183=4,"Proficiente",Y183=5,"Master")</f>
        <v>Competente</v>
      </c>
      <c r="AA183" s="13">
        <v>4</v>
      </c>
      <c r="AB183" s="13" t="str" cm="1">
        <f t="array" ref="AB183">_xlfn.IFS(AA183=0,"No evidenciado",AA183=1,"Novato",AA183=2,"Principiante avanzado",AA183=3,"Competente",AA183=4,"Proficiente",AA183=5,"Master")</f>
        <v>Proficiente</v>
      </c>
      <c r="AC183" s="13">
        <v>2</v>
      </c>
      <c r="AD183" s="13" t="str" cm="1">
        <f t="array" ref="AD183">_xlfn.IFS(AC183=0,"Prenovato",AC183=1,"Novato",AC183=2,"Principiante avanzado",AC183=3,"Competente",AC183=4,"Proficiente",AC183=5,"Master")</f>
        <v>Principiante avanzado</v>
      </c>
      <c r="AE183" s="13" t="s">
        <v>441</v>
      </c>
    </row>
    <row r="184" spans="1:31" x14ac:dyDescent="0.25">
      <c r="A184" t="s">
        <v>198</v>
      </c>
      <c r="B184" t="s">
        <v>199</v>
      </c>
      <c r="C184" t="s">
        <v>200</v>
      </c>
      <c r="D184" t="s">
        <v>201</v>
      </c>
      <c r="E184" t="s">
        <v>231</v>
      </c>
      <c r="F184" t="s">
        <v>232</v>
      </c>
      <c r="G184" t="s">
        <v>233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NO</v>
      </c>
      <c r="L184" t="s">
        <v>251</v>
      </c>
      <c r="M184" t="s">
        <v>415</v>
      </c>
      <c r="N184" t="s">
        <v>413</v>
      </c>
      <c r="O184" t="s">
        <v>411</v>
      </c>
      <c r="P184" t="str">
        <f t="shared" si="14"/>
        <v>ALDO ARTURO LÓPEZ ROJASSecurity Process AutomationEVALUACION</v>
      </c>
      <c r="Q184" t="str">
        <f>BASE[[#This Row],[NombresCalificado]]&amp;BASE[[#This Row],[TipoEvaluacion]]</f>
        <v>ALDO ARTURO LÓPEZ ROJASEVALUACION</v>
      </c>
      <c r="R184">
        <v>2</v>
      </c>
      <c r="S184" t="s">
        <v>4</v>
      </c>
      <c r="T184" t="s">
        <v>439</v>
      </c>
      <c r="U184" s="13">
        <v>2</v>
      </c>
      <c r="V184" s="13" t="str" cm="1">
        <f t="array" ref="V184">_xlfn.IFS(U184=0,"Prenovato",U184=1,"Novato",U184=2,"Principiante avanzado",U184=3,"Competente",U184=4,"Proficiente",U184=5,"Master")</f>
        <v>Principiante avanzado</v>
      </c>
      <c r="W184" s="13">
        <v>4</v>
      </c>
      <c r="X184" s="13" t="str" cm="1">
        <f t="array" ref="X184">_xlfn.IFS(W184=0,"No evidenciado",W184=1,"Novato",W184=2,"Principiante avanzado",W184=3,"Competente",W184=4,"Proficiente",W184=5,"Master")</f>
        <v>Proficiente</v>
      </c>
      <c r="Y184" s="13">
        <v>3</v>
      </c>
      <c r="Z184" s="13" t="str" cm="1">
        <f t="array" ref="Z184">_xlfn.IFS(Y184=0,"No evidenciado",Y184=1,"Novato",Y184=2,"Principiante avanzado",Y184=3,"Competente",Y184=4,"Proficiente",Y184=5,"Master")</f>
        <v>Competente</v>
      </c>
      <c r="AA184" s="13">
        <v>4</v>
      </c>
      <c r="AB184" s="13" t="str" cm="1">
        <f t="array" ref="AB184">_xlfn.IFS(AA184=0,"No evidenciado",AA184=1,"Novato",AA184=2,"Principiante avanzado",AA184=3,"Competente",AA184=4,"Proficiente",AA184=5,"Master")</f>
        <v>Proficiente</v>
      </c>
      <c r="AC184" s="13">
        <v>2</v>
      </c>
      <c r="AD184" s="13" t="str" cm="1">
        <f t="array" ref="AD184">_xlfn.IFS(AC184=0,"Prenovato",AC184=1,"Novato",AC184=2,"Principiante avanzado",AC184=3,"Competente",AC184=4,"Proficiente",AC184=5,"Master")</f>
        <v>Principiante avanzado</v>
      </c>
      <c r="AE184" s="13" t="s">
        <v>441</v>
      </c>
    </row>
    <row r="185" spans="1:31" x14ac:dyDescent="0.25">
      <c r="A185" t="s">
        <v>198</v>
      </c>
      <c r="B185" t="s">
        <v>199</v>
      </c>
      <c r="C185" t="s">
        <v>200</v>
      </c>
      <c r="D185" t="s">
        <v>201</v>
      </c>
      <c r="E185" t="s">
        <v>231</v>
      </c>
      <c r="F185" t="s">
        <v>232</v>
      </c>
      <c r="G185" t="s">
        <v>233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NO</v>
      </c>
      <c r="L185" t="s">
        <v>251</v>
      </c>
      <c r="M185" t="s">
        <v>408</v>
      </c>
      <c r="N185" t="s">
        <v>407</v>
      </c>
      <c r="O185" t="s">
        <v>407</v>
      </c>
      <c r="P185" t="str">
        <f t="shared" si="14"/>
        <v>ALDO ARTURO LÓPEZ ROJASCloud &amp; Operation SystemEVALUACION</v>
      </c>
      <c r="Q185" t="str">
        <f>BASE[[#This Row],[NombresCalificado]]&amp;BASE[[#This Row],[TipoEvaluacion]]</f>
        <v>ALDO ARTURO LÓPEZ ROJASEVALUACION</v>
      </c>
      <c r="R185">
        <v>3</v>
      </c>
      <c r="S185" t="s">
        <v>5</v>
      </c>
      <c r="T185" t="s">
        <v>439</v>
      </c>
      <c r="U185" s="13">
        <v>2</v>
      </c>
      <c r="V185" s="13" t="str" cm="1">
        <f t="array" ref="V185">_xlfn.IFS(U185=0,"Prenovato",U185=1,"Novato",U185=2,"Principiante avanzado",U185=3,"Competente",U185=4,"Proficiente",U185=5,"Master")</f>
        <v>Principiante avanzado</v>
      </c>
      <c r="W185" s="13">
        <v>4</v>
      </c>
      <c r="X185" s="13" t="str" cm="1">
        <f t="array" ref="X185">_xlfn.IFS(W185=0,"No evidenciado",W185=1,"Novato",W185=2,"Principiante avanzado",W185=3,"Competente",W185=4,"Proficiente",W185=5,"Master")</f>
        <v>Proficiente</v>
      </c>
      <c r="Y185" s="13">
        <v>3</v>
      </c>
      <c r="Z185" s="13" t="str" cm="1">
        <f t="array" ref="Z185">_xlfn.IFS(Y185=0,"No evidenciado",Y185=1,"Novato",Y185=2,"Principiante avanzado",Y185=3,"Competente",Y185=4,"Proficiente",Y185=5,"Master")</f>
        <v>Competente</v>
      </c>
      <c r="AA185" s="13">
        <v>4</v>
      </c>
      <c r="AB185" s="13" t="str" cm="1">
        <f t="array" ref="AB185">_xlfn.IFS(AA185=0,"No evidenciado",AA185=1,"Novato",AA185=2,"Principiante avanzado",AA185=3,"Competente",AA185=4,"Proficiente",AA185=5,"Master")</f>
        <v>Proficiente</v>
      </c>
      <c r="AC185" s="13">
        <v>2</v>
      </c>
      <c r="AD185" s="13" t="str" cm="1">
        <f t="array" ref="AD185">_xlfn.IFS(AC185=0,"Prenovato",AC185=1,"Novato",AC185=2,"Principiante avanzado",AC185=3,"Competente",AC185=4,"Proficiente",AC185=5,"Master")</f>
        <v>Principiante avanzado</v>
      </c>
      <c r="AE185" s="13" t="s">
        <v>441</v>
      </c>
    </row>
    <row r="186" spans="1:31" x14ac:dyDescent="0.25">
      <c r="A186" t="s">
        <v>198</v>
      </c>
      <c r="B186" t="s">
        <v>199</v>
      </c>
      <c r="C186" t="s">
        <v>200</v>
      </c>
      <c r="D186" t="s">
        <v>201</v>
      </c>
      <c r="E186" t="s">
        <v>231</v>
      </c>
      <c r="F186" t="s">
        <v>232</v>
      </c>
      <c r="G186" t="s">
        <v>233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NO</v>
      </c>
      <c r="L186" t="s">
        <v>251</v>
      </c>
      <c r="M186" t="s">
        <v>409</v>
      </c>
      <c r="N186" t="s">
        <v>407</v>
      </c>
      <c r="O186" t="s">
        <v>407</v>
      </c>
      <c r="P186" t="str">
        <f t="shared" si="14"/>
        <v>ALDO ARTURO LÓPEZ ROJASSecurity Program ManagementEVALUACION</v>
      </c>
      <c r="Q186" t="str">
        <f>BASE[[#This Row],[NombresCalificado]]&amp;BASE[[#This Row],[TipoEvaluacion]]</f>
        <v>ALDO ARTURO LÓPEZ ROJASEVALUACION</v>
      </c>
      <c r="R186">
        <v>3</v>
      </c>
      <c r="S186" t="s">
        <v>5</v>
      </c>
      <c r="T186" t="s">
        <v>439</v>
      </c>
      <c r="U186" s="13">
        <v>2</v>
      </c>
      <c r="V186" s="13" t="str" cm="1">
        <f t="array" ref="V186">_xlfn.IFS(U186=0,"Prenovato",U186=1,"Novato",U186=2,"Principiante avanzado",U186=3,"Competente",U186=4,"Proficiente",U186=5,"Master")</f>
        <v>Principiante avanzado</v>
      </c>
      <c r="W186" s="13">
        <v>4</v>
      </c>
      <c r="X186" s="13" t="str" cm="1">
        <f t="array" ref="X186">_xlfn.IFS(W186=0,"No evidenciado",W186=1,"Novato",W186=2,"Principiante avanzado",W186=3,"Competente",W186=4,"Proficiente",W186=5,"Master")</f>
        <v>Proficiente</v>
      </c>
      <c r="Y186" s="13">
        <v>3</v>
      </c>
      <c r="Z186" s="13" t="str" cm="1">
        <f t="array" ref="Z186">_xlfn.IFS(Y186=0,"No evidenciado",Y186=1,"Novato",Y186=2,"Principiante avanzado",Y186=3,"Competente",Y186=4,"Proficiente",Y186=5,"Master")</f>
        <v>Competente</v>
      </c>
      <c r="AA186" s="13">
        <v>4</v>
      </c>
      <c r="AB186" s="13" t="str" cm="1">
        <f t="array" ref="AB186">_xlfn.IFS(AA186=0,"No evidenciado",AA186=1,"Novato",AA186=2,"Principiante avanzado",AA186=3,"Competente",AA186=4,"Proficiente",AA186=5,"Master")</f>
        <v>Proficiente</v>
      </c>
      <c r="AC186" s="13">
        <v>2</v>
      </c>
      <c r="AD186" s="13" t="str" cm="1">
        <f t="array" ref="AD186">_xlfn.IFS(AC186=0,"Prenovato",AC186=1,"Novato",AC186=2,"Principiante avanzado",AC186=3,"Competente",AC186=4,"Proficiente",AC186=5,"Master")</f>
        <v>Principiante avanzado</v>
      </c>
      <c r="AE186" s="13" t="s">
        <v>441</v>
      </c>
    </row>
    <row r="187" spans="1:31" x14ac:dyDescent="0.25">
      <c r="A187" t="s">
        <v>198</v>
      </c>
      <c r="B187" t="s">
        <v>199</v>
      </c>
      <c r="C187" t="s">
        <v>200</v>
      </c>
      <c r="D187" t="s">
        <v>201</v>
      </c>
      <c r="E187" t="s">
        <v>231</v>
      </c>
      <c r="F187" t="s">
        <v>232</v>
      </c>
      <c r="G187" t="s">
        <v>233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NO</v>
      </c>
      <c r="L187" t="s">
        <v>251</v>
      </c>
      <c r="M187" t="s">
        <v>410</v>
      </c>
      <c r="N187" t="s">
        <v>411</v>
      </c>
      <c r="O187" t="s">
        <v>411</v>
      </c>
      <c r="P187" t="str">
        <f t="shared" si="14"/>
        <v>ALDO ARTURO LÓPEZ ROJASThreat IntelligenceEVALUACION</v>
      </c>
      <c r="Q187" t="str">
        <f>BASE[[#This Row],[NombresCalificado]]&amp;BASE[[#This Row],[TipoEvaluacion]]</f>
        <v>ALDO ARTURO LÓPEZ ROJASEVALUACION</v>
      </c>
      <c r="R187">
        <v>2</v>
      </c>
      <c r="S187" t="s">
        <v>4</v>
      </c>
      <c r="T187" t="s">
        <v>439</v>
      </c>
      <c r="U187" s="13">
        <v>2</v>
      </c>
      <c r="V187" s="13" t="str" cm="1">
        <f t="array" ref="V187">_xlfn.IFS(U187=0,"Prenovato",U187=1,"Novato",U187=2,"Principiante avanzado",U187=3,"Competente",U187=4,"Proficiente",U187=5,"Master")</f>
        <v>Principiante avanzado</v>
      </c>
      <c r="W187" s="13">
        <v>4</v>
      </c>
      <c r="X187" s="13" t="str" cm="1">
        <f t="array" ref="X187">_xlfn.IFS(W187=0,"No evidenciado",W187=1,"Novato",W187=2,"Principiante avanzado",W187=3,"Competente",W187=4,"Proficiente",W187=5,"Master")</f>
        <v>Proficiente</v>
      </c>
      <c r="Y187" s="13">
        <v>3</v>
      </c>
      <c r="Z187" s="13" t="str" cm="1">
        <f t="array" ref="Z187">_xlfn.IFS(Y187=0,"No evidenciado",Y187=1,"Novato",Y187=2,"Principiante avanzado",Y187=3,"Competente",Y187=4,"Proficiente",Y187=5,"Master")</f>
        <v>Competente</v>
      </c>
      <c r="AA187" s="13">
        <v>4</v>
      </c>
      <c r="AB187" s="13" t="str" cm="1">
        <f t="array" ref="AB187">_xlfn.IFS(AA187=0,"No evidenciado",AA187=1,"Novato",AA187=2,"Principiante avanzado",AA187=3,"Competente",AA187=4,"Proficiente",AA187=5,"Master")</f>
        <v>Proficiente</v>
      </c>
      <c r="AC187" s="13">
        <v>2</v>
      </c>
      <c r="AD187" s="13" t="str" cm="1">
        <f t="array" ref="AD187">_xlfn.IFS(AC187=0,"Prenovato",AC187=1,"Novato",AC187=2,"Principiante avanzado",AC187=3,"Competente",AC187=4,"Proficiente",AC187=5,"Master")</f>
        <v>Principiante avanzado</v>
      </c>
      <c r="AE187" s="13" t="s">
        <v>441</v>
      </c>
    </row>
    <row r="188" spans="1:31" x14ac:dyDescent="0.25">
      <c r="A188" t="s">
        <v>198</v>
      </c>
      <c r="B188" t="s">
        <v>199</v>
      </c>
      <c r="C188" t="s">
        <v>200</v>
      </c>
      <c r="D188" t="s">
        <v>201</v>
      </c>
      <c r="E188" t="s">
        <v>231</v>
      </c>
      <c r="F188" t="s">
        <v>232</v>
      </c>
      <c r="G188" t="s">
        <v>233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NO</v>
      </c>
      <c r="L188" t="s">
        <v>251</v>
      </c>
      <c r="M188" t="s">
        <v>412</v>
      </c>
      <c r="N188" t="s">
        <v>413</v>
      </c>
      <c r="O188" t="s">
        <v>411</v>
      </c>
      <c r="P188" t="str">
        <f t="shared" si="14"/>
        <v>ALDO ARTURO LÓPEZ ROJASForensic AnalysisEVALUACION</v>
      </c>
      <c r="Q188" t="str">
        <f>BASE[[#This Row],[NombresCalificado]]&amp;BASE[[#This Row],[TipoEvaluacion]]</f>
        <v>ALDO ARTURO LÓPEZ ROJASEVALUACION</v>
      </c>
      <c r="R188">
        <v>1</v>
      </c>
      <c r="S188" t="s">
        <v>6</v>
      </c>
      <c r="T188" t="s">
        <v>439</v>
      </c>
      <c r="U188" s="13">
        <v>2</v>
      </c>
      <c r="V188" s="13" t="str" cm="1">
        <f t="array" ref="V188">_xlfn.IFS(U188=0,"Prenovato",U188=1,"Novato",U188=2,"Principiante avanzado",U188=3,"Competente",U188=4,"Proficiente",U188=5,"Master")</f>
        <v>Principiante avanzado</v>
      </c>
      <c r="W188" s="13">
        <v>4</v>
      </c>
      <c r="X188" s="13" t="str" cm="1">
        <f t="array" ref="X188">_xlfn.IFS(W188=0,"No evidenciado",W188=1,"Novato",W188=2,"Principiante avanzado",W188=3,"Competente",W188=4,"Proficiente",W188=5,"Master")</f>
        <v>Proficiente</v>
      </c>
      <c r="Y188" s="13">
        <v>3</v>
      </c>
      <c r="Z188" s="13" t="str" cm="1">
        <f t="array" ref="Z188">_xlfn.IFS(Y188=0,"No evidenciado",Y188=1,"Novato",Y188=2,"Principiante avanzado",Y188=3,"Competente",Y188=4,"Proficiente",Y188=5,"Master")</f>
        <v>Competente</v>
      </c>
      <c r="AA188" s="13">
        <v>4</v>
      </c>
      <c r="AB188" s="13" t="str" cm="1">
        <f t="array" ref="AB188">_xlfn.IFS(AA188=0,"No evidenciado",AA188=1,"Novato",AA188=2,"Principiante avanzado",AA188=3,"Competente",AA188=4,"Proficiente",AA188=5,"Master")</f>
        <v>Proficiente</v>
      </c>
      <c r="AC188" s="13">
        <v>2</v>
      </c>
      <c r="AD188" s="13" t="str" cm="1">
        <f t="array" ref="AD188">_xlfn.IFS(AC188=0,"Prenovato",AC188=1,"Novato",AC188=2,"Principiante avanzado",AC188=3,"Competente",AC188=4,"Proficiente",AC188=5,"Master")</f>
        <v>Principiante avanzado</v>
      </c>
      <c r="AE188" s="13" t="s">
        <v>441</v>
      </c>
    </row>
    <row r="189" spans="1:31" x14ac:dyDescent="0.25">
      <c r="A189" t="s">
        <v>198</v>
      </c>
      <c r="B189" t="s">
        <v>199</v>
      </c>
      <c r="C189" t="s">
        <v>200</v>
      </c>
      <c r="D189" t="s">
        <v>201</v>
      </c>
      <c r="E189" t="s">
        <v>231</v>
      </c>
      <c r="F189" t="s">
        <v>232</v>
      </c>
      <c r="G189" t="s">
        <v>233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NO</v>
      </c>
      <c r="L189" t="s">
        <v>251</v>
      </c>
      <c r="M189" t="s">
        <v>414</v>
      </c>
      <c r="N189" t="s">
        <v>411</v>
      </c>
      <c r="O189" t="s">
        <v>411</v>
      </c>
      <c r="P189" t="str">
        <f t="shared" si="14"/>
        <v>ALDO ARTURO LÓPEZ ROJASOfensive SecurityEVALUACION</v>
      </c>
      <c r="Q189" t="str">
        <f>BASE[[#This Row],[NombresCalificado]]&amp;BASE[[#This Row],[TipoEvaluacion]]</f>
        <v>ALDO ARTURO LÓPEZ ROJASEVALUACION</v>
      </c>
      <c r="R189">
        <v>2</v>
      </c>
      <c r="S189" t="s">
        <v>4</v>
      </c>
      <c r="T189" t="s">
        <v>439</v>
      </c>
      <c r="U189" s="13">
        <v>2</v>
      </c>
      <c r="V189" s="13" t="str" cm="1">
        <f t="array" ref="V189">_xlfn.IFS(U189=0,"Prenovato",U189=1,"Novato",U189=2,"Principiante avanzado",U189=3,"Competente",U189=4,"Proficiente",U189=5,"Master")</f>
        <v>Principiante avanzado</v>
      </c>
      <c r="W189" s="13">
        <v>4</v>
      </c>
      <c r="X189" s="13" t="str" cm="1">
        <f t="array" ref="X189">_xlfn.IFS(W189=0,"No evidenciado",W189=1,"Novato",W189=2,"Principiante avanzado",W189=3,"Competente",W189=4,"Proficiente",W189=5,"Master")</f>
        <v>Proficiente</v>
      </c>
      <c r="Y189" s="13">
        <v>3</v>
      </c>
      <c r="Z189" s="13" t="str" cm="1">
        <f t="array" ref="Z189">_xlfn.IFS(Y189=0,"No evidenciado",Y189=1,"Novato",Y189=2,"Principiante avanzado",Y189=3,"Competente",Y189=4,"Proficiente",Y189=5,"Master")</f>
        <v>Competente</v>
      </c>
      <c r="AA189" s="13">
        <v>4</v>
      </c>
      <c r="AB189" s="13" t="str" cm="1">
        <f t="array" ref="AB189">_xlfn.IFS(AA189=0,"No evidenciado",AA189=1,"Novato",AA189=2,"Principiante avanzado",AA189=3,"Competente",AA189=4,"Proficiente",AA189=5,"Master")</f>
        <v>Proficiente</v>
      </c>
      <c r="AC189" s="13">
        <v>2</v>
      </c>
      <c r="AD189" s="13" t="str" cm="1">
        <f t="array" ref="AD189">_xlfn.IFS(AC189=0,"Prenovato",AC189=1,"Novato",AC189=2,"Principiante avanzado",AC189=3,"Competente",AC189=4,"Proficiente",AC189=5,"Master")</f>
        <v>Principiante avanzado</v>
      </c>
      <c r="AE189" s="13" t="s">
        <v>441</v>
      </c>
    </row>
    <row r="190" spans="1:31" x14ac:dyDescent="0.25">
      <c r="A190" t="s">
        <v>198</v>
      </c>
      <c r="B190" t="s">
        <v>199</v>
      </c>
      <c r="C190" t="s">
        <v>200</v>
      </c>
      <c r="D190" t="s">
        <v>201</v>
      </c>
      <c r="E190" t="s">
        <v>231</v>
      </c>
      <c r="F190" t="s">
        <v>232</v>
      </c>
      <c r="G190" t="s">
        <v>233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NO</v>
      </c>
      <c r="L190" t="s">
        <v>251</v>
      </c>
      <c r="M190" t="s">
        <v>418</v>
      </c>
      <c r="N190" t="s">
        <v>407</v>
      </c>
      <c r="O190" t="s">
        <v>407</v>
      </c>
      <c r="P190" t="str">
        <f t="shared" si="14"/>
        <v>ALDO ARTURO LÓPEZ ROJASSDLC Y DevSecOpsEVALUACION</v>
      </c>
      <c r="Q190" t="str">
        <f>BASE[[#This Row],[NombresCalificado]]&amp;BASE[[#This Row],[TipoEvaluacion]]</f>
        <v>ALDO ARTURO LÓPEZ ROJASEVALUACION</v>
      </c>
      <c r="R190">
        <v>2</v>
      </c>
      <c r="S190" t="s">
        <v>4</v>
      </c>
      <c r="T190" t="s">
        <v>439</v>
      </c>
      <c r="U190" s="13">
        <v>2</v>
      </c>
      <c r="V190" s="13" t="str" cm="1">
        <f t="array" ref="V190">_xlfn.IFS(U190=0,"Prenovato",U190=1,"Novato",U190=2,"Principiante avanzado",U190=3,"Competente",U190=4,"Proficiente",U190=5,"Master")</f>
        <v>Principiante avanzado</v>
      </c>
      <c r="W190" s="13">
        <v>4</v>
      </c>
      <c r="X190" s="13" t="str" cm="1">
        <f t="array" ref="X190">_xlfn.IFS(W190=0,"No evidenciado",W190=1,"Novato",W190=2,"Principiante avanzado",W190=3,"Competente",W190=4,"Proficiente",W190=5,"Master")</f>
        <v>Proficiente</v>
      </c>
      <c r="Y190" s="13">
        <v>3</v>
      </c>
      <c r="Z190" s="13" t="str" cm="1">
        <f t="array" ref="Z190">_xlfn.IFS(Y190=0,"No evidenciado",Y190=1,"Novato",Y190=2,"Principiante avanzado",Y190=3,"Competente",Y190=4,"Proficiente",Y190=5,"Master")</f>
        <v>Competente</v>
      </c>
      <c r="AA190" s="13">
        <v>4</v>
      </c>
      <c r="AB190" s="13" t="str" cm="1">
        <f t="array" ref="AB190">_xlfn.IFS(AA190=0,"No evidenciado",AA190=1,"Novato",AA190=2,"Principiante avanzado",AA190=3,"Competente",AA190=4,"Proficiente",AA190=5,"Master")</f>
        <v>Proficiente</v>
      </c>
      <c r="AC190" s="13">
        <v>2</v>
      </c>
      <c r="AD190" s="13" t="str" cm="1">
        <f t="array" ref="AD190">_xlfn.IFS(AC190=0,"Prenovato",AC190=1,"Novato",AC190=2,"Principiante avanzado",AC190=3,"Competente",AC190=4,"Proficiente",AC190=5,"Master")</f>
        <v>Principiante avanzado</v>
      </c>
      <c r="AE190" s="13" t="s">
        <v>441</v>
      </c>
    </row>
    <row r="191" spans="1:31" x14ac:dyDescent="0.25">
      <c r="A191" t="s">
        <v>198</v>
      </c>
      <c r="B191" t="s">
        <v>199</v>
      </c>
      <c r="C191" t="s">
        <v>208</v>
      </c>
      <c r="D191" t="s">
        <v>201</v>
      </c>
      <c r="E191" t="s">
        <v>234</v>
      </c>
      <c r="F191" t="s">
        <v>235</v>
      </c>
      <c r="G191" t="s">
        <v>236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NO</v>
      </c>
      <c r="L191" t="s">
        <v>250</v>
      </c>
      <c r="M191" t="s">
        <v>438</v>
      </c>
      <c r="N191" t="s">
        <v>425</v>
      </c>
      <c r="O191" t="s">
        <v>425</v>
      </c>
      <c r="P191" t="str">
        <f t="shared" si="14"/>
        <v>LUIS ROBERTO TAPIA PORRASDesarrollo SeguroEVALUACION ANTERIOR</v>
      </c>
      <c r="Q191" t="str">
        <f>BASE[[#This Row],[NombresCalificado]]&amp;BASE[[#This Row],[TipoEvaluacion]]</f>
        <v>LUIS ROBERTO TAPIA PORRASEVALUACION ANTERIOR</v>
      </c>
      <c r="R191">
        <v>0</v>
      </c>
      <c r="S191" t="s">
        <v>182</v>
      </c>
      <c r="T191" t="s">
        <v>440</v>
      </c>
      <c r="U191" s="13">
        <v>2</v>
      </c>
      <c r="V191" s="13" t="str" cm="1">
        <f t="array" ref="V191">_xlfn.IFS(U191=0,"Prenovato",U191=1,"Novato",U191=2,"Principiante avanzado",U191=3,"Competente",U191=4,"Proficiente",U191=5,"Master")</f>
        <v>Principiante avanzado</v>
      </c>
      <c r="W191" s="13">
        <v>3</v>
      </c>
      <c r="X191" s="13" t="str" cm="1">
        <f t="array" ref="X191">_xlfn.IFS(W191=0,"No evidenciado",W191=1,"Novato",W191=2,"Principiante avanzado",W191=3,"Competente",W191=4,"Proficiente",W191=5,"Master")</f>
        <v>Competente</v>
      </c>
      <c r="Y191" s="13">
        <v>3</v>
      </c>
      <c r="Z191" s="13" t="str" cm="1">
        <f t="array" ref="Z191">_xlfn.IFS(Y191=0,"No evidenciado",Y191=1,"Novato",Y191=2,"Principiante avanzado",Y191=3,"Competente",Y191=4,"Proficiente",Y191=5,"Master")</f>
        <v>Competente</v>
      </c>
      <c r="AA191" s="13">
        <v>4</v>
      </c>
      <c r="AB191" s="13" t="str" cm="1">
        <f t="array" ref="AB191">_xlfn.IFS(AA191=0,"No evidenciado",AA191=1,"Novato",AA191=2,"Principiante avanzado",AA191=3,"Competente",AA191=4,"Proficiente",AA191=5,"Master")</f>
        <v>Proficiente</v>
      </c>
      <c r="AC191" s="13">
        <v>2</v>
      </c>
      <c r="AD191" s="13" t="str" cm="1">
        <f t="array" ref="AD191">_xlfn.IFS(AC191=0,"Prenovato",AC191=1,"Novato",AC191=2,"Principiante avanzado",AC191=3,"Competente",AC191=4,"Proficiente",AC191=5,"Master")</f>
        <v>Principiante avanzado</v>
      </c>
      <c r="AE191" s="13" t="s">
        <v>442</v>
      </c>
    </row>
    <row r="192" spans="1:31" x14ac:dyDescent="0.25">
      <c r="A192" t="s">
        <v>198</v>
      </c>
      <c r="B192" t="s">
        <v>199</v>
      </c>
      <c r="C192" t="s">
        <v>208</v>
      </c>
      <c r="D192" t="s">
        <v>201</v>
      </c>
      <c r="E192" t="s">
        <v>234</v>
      </c>
      <c r="F192" t="s">
        <v>235</v>
      </c>
      <c r="G192" t="s">
        <v>236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NO</v>
      </c>
      <c r="L192" t="s">
        <v>250</v>
      </c>
      <c r="M192" t="s">
        <v>432</v>
      </c>
      <c r="N192" t="s">
        <v>425</v>
      </c>
      <c r="O192" t="s">
        <v>425</v>
      </c>
      <c r="P192" t="str">
        <f t="shared" si="14"/>
        <v>LUIS ROBERTO TAPIA PORRASFrameworks de CiberseguridadEVALUACION ANTERIOR</v>
      </c>
      <c r="Q192" t="str">
        <f>BASE[[#This Row],[NombresCalificado]]&amp;BASE[[#This Row],[TipoEvaluacion]]</f>
        <v>LUIS ROBERTO TAPIA PORRASEVALUACION ANTERIOR</v>
      </c>
      <c r="R192">
        <v>1</v>
      </c>
      <c r="S192" t="s">
        <v>6</v>
      </c>
      <c r="T192" t="s">
        <v>439</v>
      </c>
      <c r="U192" s="13">
        <v>2</v>
      </c>
      <c r="V192" s="13" t="str" cm="1">
        <f t="array" ref="V192">_xlfn.IFS(U192=0,"Prenovato",U192=1,"Novato",U192=2,"Principiante avanzado",U192=3,"Competente",U192=4,"Proficiente",U192=5,"Master")</f>
        <v>Principiante avanzado</v>
      </c>
      <c r="W192" s="13">
        <v>3</v>
      </c>
      <c r="X192" s="13" t="str" cm="1">
        <f t="array" ref="X192">_xlfn.IFS(W192=0,"No evidenciado",W192=1,"Novato",W192=2,"Principiante avanzado",W192=3,"Competente",W192=4,"Proficiente",W192=5,"Master")</f>
        <v>Competente</v>
      </c>
      <c r="Y192" s="13">
        <v>3</v>
      </c>
      <c r="Z192" s="13" t="str" cm="1">
        <f t="array" ref="Z192">_xlfn.IFS(Y192=0,"No evidenciado",Y192=1,"Novato",Y192=2,"Principiante avanzado",Y192=3,"Competente",Y192=4,"Proficiente",Y192=5,"Master")</f>
        <v>Competente</v>
      </c>
      <c r="AA192" s="13">
        <v>4</v>
      </c>
      <c r="AB192" s="13" t="str" cm="1">
        <f t="array" ref="AB192">_xlfn.IFS(AA192=0,"No evidenciado",AA192=1,"Novato",AA192=2,"Principiante avanzado",AA192=3,"Competente",AA192=4,"Proficiente",AA192=5,"Master")</f>
        <v>Proficiente</v>
      </c>
      <c r="AC192" s="13">
        <v>2</v>
      </c>
      <c r="AD192" s="13" t="str" cm="1">
        <f t="array" ref="AD192">_xlfn.IFS(AC192=0,"Prenovato",AC192=1,"Novato",AC192=2,"Principiante avanzado",AC192=3,"Competente",AC192=4,"Proficiente",AC192=5,"Master")</f>
        <v>Principiante avanzado</v>
      </c>
      <c r="AE192" s="13" t="s">
        <v>442</v>
      </c>
    </row>
    <row r="193" spans="1:31" x14ac:dyDescent="0.25">
      <c r="A193" t="s">
        <v>198</v>
      </c>
      <c r="B193" t="s">
        <v>199</v>
      </c>
      <c r="C193" t="s">
        <v>208</v>
      </c>
      <c r="D193" t="s">
        <v>201</v>
      </c>
      <c r="E193" t="s">
        <v>234</v>
      </c>
      <c r="F193" t="s">
        <v>235</v>
      </c>
      <c r="G193" t="s">
        <v>236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NO</v>
      </c>
      <c r="L193" t="s">
        <v>250</v>
      </c>
      <c r="M193" t="s">
        <v>433</v>
      </c>
      <c r="N193" t="s">
        <v>425</v>
      </c>
      <c r="O193" t="s">
        <v>425</v>
      </c>
      <c r="P193" t="str">
        <f t="shared" si="14"/>
        <v>LUIS ROBERTO TAPIA PORRASGestión de IdentidadesEVALUACION ANTERIOR</v>
      </c>
      <c r="Q193" t="str">
        <f>BASE[[#This Row],[NombresCalificado]]&amp;BASE[[#This Row],[TipoEvaluacion]]</f>
        <v>LUIS ROBERTO TAPIA PORRASEVALUACION ANTERIOR</v>
      </c>
      <c r="R193">
        <v>3</v>
      </c>
      <c r="S193" t="s">
        <v>5</v>
      </c>
      <c r="T193" t="s">
        <v>439</v>
      </c>
      <c r="U193" s="13">
        <v>2</v>
      </c>
      <c r="V193" s="13" t="str" cm="1">
        <f t="array" ref="V193">_xlfn.IFS(U193=0,"Prenovato",U193=1,"Novato",U193=2,"Principiante avanzado",U193=3,"Competente",U193=4,"Proficiente",U193=5,"Master")</f>
        <v>Principiante avanzado</v>
      </c>
      <c r="W193" s="13">
        <v>3</v>
      </c>
      <c r="X193" s="13" t="str" cm="1">
        <f t="array" ref="X193">_xlfn.IFS(W193=0,"No evidenciado",W193=1,"Novato",W193=2,"Principiante avanzado",W193=3,"Competente",W193=4,"Proficiente",W193=5,"Master")</f>
        <v>Competente</v>
      </c>
      <c r="Y193" s="13">
        <v>3</v>
      </c>
      <c r="Z193" s="13" t="str" cm="1">
        <f t="array" ref="Z193">_xlfn.IFS(Y193=0,"No evidenciado",Y193=1,"Novato",Y193=2,"Principiante avanzado",Y193=3,"Competente",Y193=4,"Proficiente",Y193=5,"Master")</f>
        <v>Competente</v>
      </c>
      <c r="AA193" s="13">
        <v>4</v>
      </c>
      <c r="AB193" s="13" t="str" cm="1">
        <f t="array" ref="AB193">_xlfn.IFS(AA193=0,"No evidenciado",AA193=1,"Novato",AA193=2,"Principiante avanzado",AA193=3,"Competente",AA193=4,"Proficiente",AA193=5,"Master")</f>
        <v>Proficiente</v>
      </c>
      <c r="AC193" s="13">
        <v>2</v>
      </c>
      <c r="AD193" s="13" t="str" cm="1">
        <f t="array" ref="AD193">_xlfn.IFS(AC193=0,"Prenovato",AC193=1,"Novato",AC193=2,"Principiante avanzado",AC193=3,"Competente",AC193=4,"Proficiente",AC193=5,"Master")</f>
        <v>Principiante avanzado</v>
      </c>
      <c r="AE193" s="13" t="s">
        <v>442</v>
      </c>
    </row>
    <row r="194" spans="1:31" x14ac:dyDescent="0.25">
      <c r="A194" t="s">
        <v>198</v>
      </c>
      <c r="B194" t="s">
        <v>199</v>
      </c>
      <c r="C194" t="s">
        <v>208</v>
      </c>
      <c r="D194" t="s">
        <v>201</v>
      </c>
      <c r="E194" t="s">
        <v>234</v>
      </c>
      <c r="F194" t="s">
        <v>235</v>
      </c>
      <c r="G194" t="s">
        <v>236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NO</v>
      </c>
      <c r="L194" t="s">
        <v>250</v>
      </c>
      <c r="M194" t="s">
        <v>434</v>
      </c>
      <c r="N194" t="s">
        <v>425</v>
      </c>
      <c r="O194" t="s">
        <v>425</v>
      </c>
      <c r="P194" t="str">
        <f t="shared" si="14"/>
        <v>LUIS ROBERTO TAPIA PORRASGestión de VulnerabilidadesEVALUACION ANTERIOR</v>
      </c>
      <c r="Q194" t="str">
        <f>BASE[[#This Row],[NombresCalificado]]&amp;BASE[[#This Row],[TipoEvaluacion]]</f>
        <v>LUIS ROBERTO TAPIA PORRASEVALUACION ANTERIOR</v>
      </c>
      <c r="R194">
        <v>2</v>
      </c>
      <c r="S194" t="s">
        <v>4</v>
      </c>
      <c r="T194" t="s">
        <v>439</v>
      </c>
      <c r="U194" s="13">
        <v>2</v>
      </c>
      <c r="V194" s="13" t="str" cm="1">
        <f t="array" ref="V194">_xlfn.IFS(U194=0,"Prenovato",U194=1,"Novato",U194=2,"Principiante avanzado",U194=3,"Competente",U194=4,"Proficiente",U194=5,"Master")</f>
        <v>Principiante avanzado</v>
      </c>
      <c r="W194" s="13">
        <v>3</v>
      </c>
      <c r="X194" s="13" t="str" cm="1">
        <f t="array" ref="X194">_xlfn.IFS(W194=0,"No evidenciado",W194=1,"Novato",W194=2,"Principiante avanzado",W194=3,"Competente",W194=4,"Proficiente",W194=5,"Master")</f>
        <v>Competente</v>
      </c>
      <c r="Y194" s="13">
        <v>3</v>
      </c>
      <c r="Z194" s="13" t="str" cm="1">
        <f t="array" ref="Z194">_xlfn.IFS(Y194=0,"No evidenciado",Y194=1,"Novato",Y194=2,"Principiante avanzado",Y194=3,"Competente",Y194=4,"Proficiente",Y194=5,"Master")</f>
        <v>Competente</v>
      </c>
      <c r="AA194" s="13">
        <v>4</v>
      </c>
      <c r="AB194" s="13" t="str" cm="1">
        <f t="array" ref="AB194">_xlfn.IFS(AA194=0,"No evidenciado",AA194=1,"Novato",AA194=2,"Principiante avanzado",AA194=3,"Competente",AA194=4,"Proficiente",AA194=5,"Master")</f>
        <v>Proficiente</v>
      </c>
      <c r="AC194" s="13">
        <v>2</v>
      </c>
      <c r="AD194" s="13" t="str" cm="1">
        <f t="array" ref="AD194">_xlfn.IFS(AC194=0,"Prenovato",AC194=1,"Novato",AC194=2,"Principiante avanzado",AC194=3,"Competente",AC194=4,"Proficiente",AC194=5,"Master")</f>
        <v>Principiante avanzado</v>
      </c>
      <c r="AE194" s="13" t="s">
        <v>442</v>
      </c>
    </row>
    <row r="195" spans="1:31" x14ac:dyDescent="0.25">
      <c r="A195" t="s">
        <v>198</v>
      </c>
      <c r="B195" t="s">
        <v>199</v>
      </c>
      <c r="C195" t="s">
        <v>208</v>
      </c>
      <c r="D195" t="s">
        <v>201</v>
      </c>
      <c r="E195" t="s">
        <v>234</v>
      </c>
      <c r="F195" t="s">
        <v>235</v>
      </c>
      <c r="G195" t="s">
        <v>236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IF(COUNTIFS($E$2:$E$2700,E195,$O$2:$O$2700,"PRINCIPAL",$R$2:$R$2700,0)&gt;0,"SI","NO")</f>
        <v>NO</v>
      </c>
      <c r="L195" t="s">
        <v>250</v>
      </c>
      <c r="M195" t="s">
        <v>435</v>
      </c>
      <c r="N195" t="s">
        <v>425</v>
      </c>
      <c r="O195" t="s">
        <v>425</v>
      </c>
      <c r="P195" t="str">
        <f t="shared" ref="P195:P258" si="18">F195&amp;M195&amp;AE195</f>
        <v>LUIS ROBERTO TAPIA PORRASIdentificación temprana de riesgosEVALUACION ANTERIOR</v>
      </c>
      <c r="Q195" t="str">
        <f>BASE[[#This Row],[NombresCalificado]]&amp;BASE[[#This Row],[TipoEvaluacion]]</f>
        <v>LUIS ROBERTO TAPIA PORRASEVALUACION ANTERIOR</v>
      </c>
      <c r="R195">
        <v>2</v>
      </c>
      <c r="S195" t="s">
        <v>4</v>
      </c>
      <c r="T195" t="s">
        <v>439</v>
      </c>
      <c r="U195" s="13">
        <v>2</v>
      </c>
      <c r="V195" s="13" t="str" cm="1">
        <f t="array" ref="V195">_xlfn.IFS(U195=0,"Prenovato",U195=1,"Novato",U195=2,"Principiante avanzado",U195=3,"Competente",U195=4,"Proficiente",U195=5,"Master")</f>
        <v>Principiante avanzado</v>
      </c>
      <c r="W195" s="13">
        <v>3</v>
      </c>
      <c r="X195" s="13" t="str" cm="1">
        <f t="array" ref="X195">_xlfn.IFS(W195=0,"No evidenciado",W195=1,"Novato",W195=2,"Principiante avanzado",W195=3,"Competente",W195=4,"Proficiente",W195=5,"Master")</f>
        <v>Competente</v>
      </c>
      <c r="Y195" s="13">
        <v>3</v>
      </c>
      <c r="Z195" s="13" t="str" cm="1">
        <f t="array" ref="Z195">_xlfn.IFS(Y195=0,"No evidenciado",Y195=1,"Novato",Y195=2,"Principiante avanzado",Y195=3,"Competente",Y195=4,"Proficiente",Y195=5,"Master")</f>
        <v>Competente</v>
      </c>
      <c r="AA195" s="13">
        <v>4</v>
      </c>
      <c r="AB195" s="13" t="str" cm="1">
        <f t="array" ref="AB195">_xlfn.IFS(AA195=0,"No evidenciado",AA195=1,"Novato",AA195=2,"Principiante avanzado",AA195=3,"Competente",AA195=4,"Proficiente",AA195=5,"Master")</f>
        <v>Proficiente</v>
      </c>
      <c r="AC195" s="13">
        <v>2</v>
      </c>
      <c r="AD195" s="13" t="str" cm="1">
        <f t="array" ref="AD195">_xlfn.IFS(AC195=0,"Prenovato",AC195=1,"Novato",AC195=2,"Principiante avanzado",AC195=3,"Competente",AC195=4,"Proficiente",AC195=5,"Master")</f>
        <v>Principiante avanzado</v>
      </c>
      <c r="AE195" s="13" t="s">
        <v>442</v>
      </c>
    </row>
    <row r="196" spans="1:31" x14ac:dyDescent="0.25">
      <c r="A196" t="s">
        <v>198</v>
      </c>
      <c r="B196" t="s">
        <v>199</v>
      </c>
      <c r="C196" t="s">
        <v>208</v>
      </c>
      <c r="D196" t="s">
        <v>201</v>
      </c>
      <c r="E196" t="s">
        <v>234</v>
      </c>
      <c r="F196" t="s">
        <v>235</v>
      </c>
      <c r="G196" t="s">
        <v>236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NO</v>
      </c>
      <c r="L196" t="s">
        <v>250</v>
      </c>
      <c r="M196" t="s">
        <v>436</v>
      </c>
      <c r="N196" t="s">
        <v>425</v>
      </c>
      <c r="O196" t="s">
        <v>425</v>
      </c>
      <c r="P196" t="str">
        <f t="shared" si="18"/>
        <v>LUIS ROBERTO TAPIA PORRASInteligencia de AmenazasEVALUACION ANTERIOR</v>
      </c>
      <c r="Q196" t="str">
        <f>BASE[[#This Row],[NombresCalificado]]&amp;BASE[[#This Row],[TipoEvaluacion]]</f>
        <v>LUIS ROBERTO TAPIA PORRASEVALUACION ANTERIOR</v>
      </c>
      <c r="R196">
        <v>1</v>
      </c>
      <c r="S196" t="s">
        <v>6</v>
      </c>
      <c r="T196" t="s">
        <v>439</v>
      </c>
      <c r="U196" s="13">
        <v>2</v>
      </c>
      <c r="V196" s="13" t="str" cm="1">
        <f t="array" ref="V196">_xlfn.IFS(U196=0,"Prenovato",U196=1,"Novato",U196=2,"Principiante avanzado",U196=3,"Competente",U196=4,"Proficiente",U196=5,"Master")</f>
        <v>Principiante avanzado</v>
      </c>
      <c r="W196" s="13">
        <v>3</v>
      </c>
      <c r="X196" s="13" t="str" cm="1">
        <f t="array" ref="X196">_xlfn.IFS(W196=0,"No evidenciado",W196=1,"Novato",W196=2,"Principiante avanzado",W196=3,"Competente",W196=4,"Proficiente",W196=5,"Master")</f>
        <v>Competente</v>
      </c>
      <c r="Y196" s="13">
        <v>3</v>
      </c>
      <c r="Z196" s="13" t="str" cm="1">
        <f t="array" ref="Z196">_xlfn.IFS(Y196=0,"No evidenciado",Y196=1,"Novato",Y196=2,"Principiante avanzado",Y196=3,"Competente",Y196=4,"Proficiente",Y196=5,"Master")</f>
        <v>Competente</v>
      </c>
      <c r="AA196" s="13">
        <v>4</v>
      </c>
      <c r="AB196" s="13" t="str" cm="1">
        <f t="array" ref="AB196">_xlfn.IFS(AA196=0,"No evidenciado",AA196=1,"Novato",AA196=2,"Principiante avanzado",AA196=3,"Competente",AA196=4,"Proficiente",AA196=5,"Master")</f>
        <v>Proficiente</v>
      </c>
      <c r="AC196" s="13">
        <v>2</v>
      </c>
      <c r="AD196" s="13" t="str" cm="1">
        <f t="array" ref="AD196">_xlfn.IFS(AC196=0,"Prenovato",AC196=1,"Novato",AC196=2,"Principiante avanzado",AC196=3,"Competente",AC196=4,"Proficiente",AC196=5,"Master")</f>
        <v>Principiante avanzado</v>
      </c>
      <c r="AE196" s="13" t="s">
        <v>442</v>
      </c>
    </row>
    <row r="197" spans="1:31" x14ac:dyDescent="0.25">
      <c r="A197" t="s">
        <v>198</v>
      </c>
      <c r="B197" t="s">
        <v>199</v>
      </c>
      <c r="C197" t="s">
        <v>200</v>
      </c>
      <c r="D197" t="s">
        <v>201</v>
      </c>
      <c r="E197" t="s">
        <v>234</v>
      </c>
      <c r="F197" t="s">
        <v>235</v>
      </c>
      <c r="G197" t="s">
        <v>236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NO</v>
      </c>
      <c r="L197" t="s">
        <v>251</v>
      </c>
      <c r="M197" t="s">
        <v>414</v>
      </c>
      <c r="N197" t="s">
        <v>411</v>
      </c>
      <c r="O197" t="s">
        <v>411</v>
      </c>
      <c r="P197" t="str">
        <f t="shared" si="18"/>
        <v>LUIS ROBERTO TAPIA PORRASOfensive SecurityEVALUACION</v>
      </c>
      <c r="Q197" t="str">
        <f>BASE[[#This Row],[NombresCalificado]]&amp;BASE[[#This Row],[TipoEvaluacion]]</f>
        <v>LUIS ROBERTO TAPIA PORRASEVALUACION</v>
      </c>
      <c r="R197">
        <v>1</v>
      </c>
      <c r="S197" t="s">
        <v>6</v>
      </c>
      <c r="T197" t="s">
        <v>439</v>
      </c>
      <c r="U197" s="13">
        <v>1</v>
      </c>
      <c r="V197" s="13" t="str" cm="1">
        <f t="array" ref="V197">_xlfn.IFS(U197=0,"Prenovato",U197=1,"Novato",U197=2,"Principiante avanzado",U197=3,"Competente",U197=4,"Proficiente",U197=5,"Master")</f>
        <v>Novato</v>
      </c>
      <c r="W197" s="13">
        <v>3</v>
      </c>
      <c r="X197" s="13" t="str" cm="1">
        <f t="array" ref="X197">_xlfn.IFS(W197=0,"No evidenciado",W197=1,"Novato",W197=2,"Principiante avanzado",W197=3,"Competente",W197=4,"Proficiente",W197=5,"Master")</f>
        <v>Competente</v>
      </c>
      <c r="Y197" s="13">
        <v>3</v>
      </c>
      <c r="Z197" s="13" t="str" cm="1">
        <f t="array" ref="Z197">_xlfn.IFS(Y197=0,"No evidenciado",Y197=1,"Novato",Y197=2,"Principiante avanzado",Y197=3,"Competente",Y197=4,"Proficiente",Y197=5,"Master")</f>
        <v>Competente</v>
      </c>
      <c r="AA197" s="13">
        <v>4</v>
      </c>
      <c r="AB197" s="13" t="str" cm="1">
        <f t="array" ref="AB197">_xlfn.IFS(AA197=0,"No evidenciado",AA197=1,"Novato",AA197=2,"Principiante avanzado",AA197=3,"Competente",AA197=4,"Proficiente",AA197=5,"Master")</f>
        <v>Proficiente</v>
      </c>
      <c r="AC197" s="13">
        <v>1</v>
      </c>
      <c r="AD197" s="13" t="str" cm="1">
        <f t="array" ref="AD197">_xlfn.IFS(AC197=0,"Prenovato",AC197=1,"Novato",AC197=2,"Principiante avanzado",AC197=3,"Competente",AC197=4,"Proficiente",AC197=5,"Master")</f>
        <v>Novato</v>
      </c>
      <c r="AE197" s="13" t="s">
        <v>441</v>
      </c>
    </row>
    <row r="198" spans="1:31" x14ac:dyDescent="0.25">
      <c r="A198" t="s">
        <v>198</v>
      </c>
      <c r="B198" t="s">
        <v>199</v>
      </c>
      <c r="C198" t="s">
        <v>200</v>
      </c>
      <c r="D198" t="s">
        <v>201</v>
      </c>
      <c r="E198" t="s">
        <v>234</v>
      </c>
      <c r="F198" t="s">
        <v>235</v>
      </c>
      <c r="G198" t="s">
        <v>236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NO</v>
      </c>
      <c r="L198" t="s">
        <v>251</v>
      </c>
      <c r="M198" t="s">
        <v>418</v>
      </c>
      <c r="N198" t="s">
        <v>407</v>
      </c>
      <c r="O198" t="s">
        <v>407</v>
      </c>
      <c r="P198" t="str">
        <f t="shared" si="18"/>
        <v>LUIS ROBERTO TAPIA PORRASSDLC Y DevSecOpsEVALUACION</v>
      </c>
      <c r="Q198" t="str">
        <f>BASE[[#This Row],[NombresCalificado]]&amp;BASE[[#This Row],[TipoEvaluacion]]</f>
        <v>LUIS ROBERTO TAPIA PORRASEVALUACION</v>
      </c>
      <c r="R198">
        <v>2</v>
      </c>
      <c r="S198" t="s">
        <v>4</v>
      </c>
      <c r="T198" t="s">
        <v>439</v>
      </c>
      <c r="U198" s="13">
        <v>1</v>
      </c>
      <c r="V198" s="13" t="str" cm="1">
        <f t="array" ref="V198">_xlfn.IFS(U198=0,"Prenovato",U198=1,"Novato",U198=2,"Principiante avanzado",U198=3,"Competente",U198=4,"Proficiente",U198=5,"Master")</f>
        <v>Novato</v>
      </c>
      <c r="W198" s="13">
        <v>3</v>
      </c>
      <c r="X198" s="13" t="str" cm="1">
        <f t="array" ref="X198">_xlfn.IFS(W198=0,"No evidenciado",W198=1,"Novato",W198=2,"Principiante avanzado",W198=3,"Competente",W198=4,"Proficiente",W198=5,"Master")</f>
        <v>Competente</v>
      </c>
      <c r="Y198" s="13">
        <v>3</v>
      </c>
      <c r="Z198" s="13" t="str" cm="1">
        <f t="array" ref="Z198">_xlfn.IFS(Y198=0,"No evidenciado",Y198=1,"Novato",Y198=2,"Principiante avanzado",Y198=3,"Competente",Y198=4,"Proficiente",Y198=5,"Master")</f>
        <v>Competente</v>
      </c>
      <c r="AA198" s="13">
        <v>4</v>
      </c>
      <c r="AB198" s="13" t="str" cm="1">
        <f t="array" ref="AB198">_xlfn.IFS(AA198=0,"No evidenciado",AA198=1,"Novato",AA198=2,"Principiante avanzado",AA198=3,"Competente",AA198=4,"Proficiente",AA198=5,"Master")</f>
        <v>Proficiente</v>
      </c>
      <c r="AC198" s="13">
        <v>1</v>
      </c>
      <c r="AD198" s="13" t="str" cm="1">
        <f t="array" ref="AD198">_xlfn.IFS(AC198=0,"Prenovato",AC198=1,"Novato",AC198=2,"Principiante avanzado",AC198=3,"Competente",AC198=4,"Proficiente",AC198=5,"Master")</f>
        <v>Novato</v>
      </c>
      <c r="AE198" s="13" t="s">
        <v>441</v>
      </c>
    </row>
    <row r="199" spans="1:31" x14ac:dyDescent="0.25">
      <c r="A199" t="s">
        <v>198</v>
      </c>
      <c r="B199" t="s">
        <v>199</v>
      </c>
      <c r="C199" t="s">
        <v>200</v>
      </c>
      <c r="D199" t="s">
        <v>201</v>
      </c>
      <c r="E199" t="s">
        <v>234</v>
      </c>
      <c r="F199" t="s">
        <v>235</v>
      </c>
      <c r="G199" t="s">
        <v>236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NO</v>
      </c>
      <c r="L199" t="s">
        <v>251</v>
      </c>
      <c r="M199" t="s">
        <v>419</v>
      </c>
      <c r="N199" t="s">
        <v>413</v>
      </c>
      <c r="O199" t="s">
        <v>411</v>
      </c>
      <c r="P199" t="str">
        <f t="shared" si="18"/>
        <v>LUIS ROBERTO TAPIA PORRASCryptography &amp; Data ProtectionEVALUACION</v>
      </c>
      <c r="Q199" t="str">
        <f>BASE[[#This Row],[NombresCalificado]]&amp;BASE[[#This Row],[TipoEvaluacion]]</f>
        <v>LUIS ROBERTO TAPIA PORRASEVALUACION</v>
      </c>
      <c r="R199">
        <v>2</v>
      </c>
      <c r="S199" t="s">
        <v>4</v>
      </c>
      <c r="T199" t="s">
        <v>439</v>
      </c>
      <c r="U199" s="13">
        <v>1</v>
      </c>
      <c r="V199" s="13" t="str" cm="1">
        <f t="array" ref="V199">_xlfn.IFS(U199=0,"Prenovato",U199=1,"Novato",U199=2,"Principiante avanzado",U199=3,"Competente",U199=4,"Proficiente",U199=5,"Master")</f>
        <v>Novato</v>
      </c>
      <c r="W199" s="13">
        <v>3</v>
      </c>
      <c r="X199" s="13" t="str" cm="1">
        <f t="array" ref="X199">_xlfn.IFS(W199=0,"No evidenciado",W199=1,"Novato",W199=2,"Principiante avanzado",W199=3,"Competente",W199=4,"Proficiente",W199=5,"Master")</f>
        <v>Competente</v>
      </c>
      <c r="Y199" s="13">
        <v>3</v>
      </c>
      <c r="Z199" s="13" t="str" cm="1">
        <f t="array" ref="Z199">_xlfn.IFS(Y199=0,"No evidenciado",Y199=1,"Novato",Y199=2,"Principiante avanzado",Y199=3,"Competente",Y199=4,"Proficiente",Y199=5,"Master")</f>
        <v>Competente</v>
      </c>
      <c r="AA199" s="13">
        <v>4</v>
      </c>
      <c r="AB199" s="13" t="str" cm="1">
        <f t="array" ref="AB199">_xlfn.IFS(AA199=0,"No evidenciado",AA199=1,"Novato",AA199=2,"Principiante avanzado",AA199=3,"Competente",AA199=4,"Proficiente",AA199=5,"Master")</f>
        <v>Proficiente</v>
      </c>
      <c r="AC199" s="13">
        <v>1</v>
      </c>
      <c r="AD199" s="13" t="str" cm="1">
        <f t="array" ref="AD199">_xlfn.IFS(AC199=0,"Prenovato",AC199=1,"Novato",AC199=2,"Principiante avanzado",AC199=3,"Competente",AC199=4,"Proficiente",AC199=5,"Master")</f>
        <v>Novato</v>
      </c>
      <c r="AE199" s="13" t="s">
        <v>441</v>
      </c>
    </row>
    <row r="200" spans="1:31" x14ac:dyDescent="0.25">
      <c r="A200" t="s">
        <v>198</v>
      </c>
      <c r="B200" t="s">
        <v>199</v>
      </c>
      <c r="C200" t="s">
        <v>200</v>
      </c>
      <c r="D200" t="s">
        <v>201</v>
      </c>
      <c r="E200" t="s">
        <v>234</v>
      </c>
      <c r="F200" t="s">
        <v>235</v>
      </c>
      <c r="G200" t="s">
        <v>236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NO</v>
      </c>
      <c r="L200" t="s">
        <v>251</v>
      </c>
      <c r="M200" t="s">
        <v>420</v>
      </c>
      <c r="N200" t="s">
        <v>413</v>
      </c>
      <c r="O200" t="s">
        <v>411</v>
      </c>
      <c r="P200" t="str">
        <f t="shared" si="18"/>
        <v>LUIS ROBERTO TAPIA PORRASIdentity &amp; Access ManagementEVALUACION</v>
      </c>
      <c r="Q200" t="str">
        <f>BASE[[#This Row],[NombresCalificado]]&amp;BASE[[#This Row],[TipoEvaluacion]]</f>
        <v>LUIS ROBERTO TAPIA PORRASEVALUACION</v>
      </c>
      <c r="R200">
        <v>3</v>
      </c>
      <c r="S200" t="s">
        <v>5</v>
      </c>
      <c r="T200" t="s">
        <v>439</v>
      </c>
      <c r="U200" s="13">
        <v>1</v>
      </c>
      <c r="V200" s="13" t="str" cm="1">
        <f t="array" ref="V200">_xlfn.IFS(U200=0,"Prenovato",U200=1,"Novato",U200=2,"Principiante avanzado",U200=3,"Competente",U200=4,"Proficiente",U200=5,"Master")</f>
        <v>Novato</v>
      </c>
      <c r="W200" s="13">
        <v>3</v>
      </c>
      <c r="X200" s="13" t="str" cm="1">
        <f t="array" ref="X200">_xlfn.IFS(W200=0,"No evidenciado",W200=1,"Novato",W200=2,"Principiante avanzado",W200=3,"Competente",W200=4,"Proficiente",W200=5,"Master")</f>
        <v>Competente</v>
      </c>
      <c r="Y200" s="13">
        <v>3</v>
      </c>
      <c r="Z200" s="13" t="str" cm="1">
        <f t="array" ref="Z200">_xlfn.IFS(Y200=0,"No evidenciado",Y200=1,"Novato",Y200=2,"Principiante avanzado",Y200=3,"Competente",Y200=4,"Proficiente",Y200=5,"Master")</f>
        <v>Competente</v>
      </c>
      <c r="AA200" s="13">
        <v>4</v>
      </c>
      <c r="AB200" s="13" t="str" cm="1">
        <f t="array" ref="AB200">_xlfn.IFS(AA200=0,"No evidenciado",AA200=1,"Novato",AA200=2,"Principiante avanzado",AA200=3,"Competente",AA200=4,"Proficiente",AA200=5,"Master")</f>
        <v>Proficiente</v>
      </c>
      <c r="AC200" s="13">
        <v>1</v>
      </c>
      <c r="AD200" s="13" t="str" cm="1">
        <f t="array" ref="AD200">_xlfn.IFS(AC200=0,"Prenovato",AC200=1,"Novato",AC200=2,"Principiante avanzado",AC200=3,"Competente",AC200=4,"Proficiente",AC200=5,"Master")</f>
        <v>Novato</v>
      </c>
      <c r="AE200" s="13" t="s">
        <v>441</v>
      </c>
    </row>
    <row r="201" spans="1:31" x14ac:dyDescent="0.25">
      <c r="A201" t="s">
        <v>198</v>
      </c>
      <c r="B201" t="s">
        <v>199</v>
      </c>
      <c r="C201" t="s">
        <v>200</v>
      </c>
      <c r="D201" t="s">
        <v>201</v>
      </c>
      <c r="E201" t="s">
        <v>234</v>
      </c>
      <c r="F201" t="s">
        <v>235</v>
      </c>
      <c r="G201" t="s">
        <v>236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NO</v>
      </c>
      <c r="L201" t="s">
        <v>251</v>
      </c>
      <c r="M201" t="s">
        <v>421</v>
      </c>
      <c r="N201" t="s">
        <v>411</v>
      </c>
      <c r="O201" t="s">
        <v>411</v>
      </c>
      <c r="P201" t="str">
        <f t="shared" si="18"/>
        <v>LUIS ROBERTO TAPIA PORRASFrameworks &amp; Security ArchitectureEVALUACION</v>
      </c>
      <c r="Q201" t="str">
        <f>BASE[[#This Row],[NombresCalificado]]&amp;BASE[[#This Row],[TipoEvaluacion]]</f>
        <v>LUIS ROBERTO TAPIA PORRASEVALUACION</v>
      </c>
      <c r="R201">
        <v>3</v>
      </c>
      <c r="S201" t="s">
        <v>5</v>
      </c>
      <c r="T201" t="s">
        <v>439</v>
      </c>
      <c r="U201" s="13">
        <v>1</v>
      </c>
      <c r="V201" s="13" t="str" cm="1">
        <f t="array" ref="V201">_xlfn.IFS(U201=0,"Prenovato",U201=1,"Novato",U201=2,"Principiante avanzado",U201=3,"Competente",U201=4,"Proficiente",U201=5,"Master")</f>
        <v>Novato</v>
      </c>
      <c r="W201" s="13">
        <v>3</v>
      </c>
      <c r="X201" s="13" t="str" cm="1">
        <f t="array" ref="X201">_xlfn.IFS(W201=0,"No evidenciado",W201=1,"Novato",W201=2,"Principiante avanzado",W201=3,"Competente",W201=4,"Proficiente",W201=5,"Master")</f>
        <v>Competente</v>
      </c>
      <c r="Y201" s="13">
        <v>3</v>
      </c>
      <c r="Z201" s="13" t="str" cm="1">
        <f t="array" ref="Z201">_xlfn.IFS(Y201=0,"No evidenciado",Y201=1,"Novato",Y201=2,"Principiante avanzado",Y201=3,"Competente",Y201=4,"Proficiente",Y201=5,"Master")</f>
        <v>Competente</v>
      </c>
      <c r="AA201" s="13">
        <v>4</v>
      </c>
      <c r="AB201" s="13" t="str" cm="1">
        <f t="array" ref="AB201">_xlfn.IFS(AA201=0,"No evidenciado",AA201=1,"Novato",AA201=2,"Principiante avanzado",AA201=3,"Competente",AA201=4,"Proficiente",AA201=5,"Master")</f>
        <v>Proficiente</v>
      </c>
      <c r="AC201" s="13">
        <v>1</v>
      </c>
      <c r="AD201" s="13" t="str" cm="1">
        <f t="array" ref="AD201">_xlfn.IFS(AC201=0,"Prenovato",AC201=1,"Novato",AC201=2,"Principiante avanzado",AC201=3,"Competente",AC201=4,"Proficiente",AC201=5,"Master")</f>
        <v>Novato</v>
      </c>
      <c r="AE201" s="13" t="s">
        <v>441</v>
      </c>
    </row>
    <row r="202" spans="1:31" x14ac:dyDescent="0.25">
      <c r="A202" t="s">
        <v>198</v>
      </c>
      <c r="B202" t="s">
        <v>199</v>
      </c>
      <c r="C202" t="s">
        <v>200</v>
      </c>
      <c r="D202" t="s">
        <v>201</v>
      </c>
      <c r="E202" t="s">
        <v>234</v>
      </c>
      <c r="F202" t="s">
        <v>235</v>
      </c>
      <c r="G202" t="s">
        <v>236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NO</v>
      </c>
      <c r="L202" t="s">
        <v>251</v>
      </c>
      <c r="M202" t="s">
        <v>422</v>
      </c>
      <c r="N202" t="s">
        <v>407</v>
      </c>
      <c r="O202" t="s">
        <v>407</v>
      </c>
      <c r="P202" t="str">
        <f t="shared" si="18"/>
        <v>LUIS ROBERTO TAPIA PORRASVulnerability ManagementEVALUACION</v>
      </c>
      <c r="Q202" t="str">
        <f>BASE[[#This Row],[NombresCalificado]]&amp;BASE[[#This Row],[TipoEvaluacion]]</f>
        <v>LUIS ROBERTO TAPIA PORRASEVALUACION</v>
      </c>
      <c r="R202">
        <v>3</v>
      </c>
      <c r="S202" t="s">
        <v>5</v>
      </c>
      <c r="T202" t="s">
        <v>439</v>
      </c>
      <c r="U202" s="13">
        <v>1</v>
      </c>
      <c r="V202" s="13" t="str" cm="1">
        <f t="array" ref="V202">_xlfn.IFS(U202=0,"Prenovato",U202=1,"Novato",U202=2,"Principiante avanzado",U202=3,"Competente",U202=4,"Proficiente",U202=5,"Master")</f>
        <v>Novato</v>
      </c>
      <c r="W202" s="13">
        <v>3</v>
      </c>
      <c r="X202" s="13" t="str" cm="1">
        <f t="array" ref="X202">_xlfn.IFS(W202=0,"No evidenciado",W202=1,"Novato",W202=2,"Principiante avanzado",W202=3,"Competente",W202=4,"Proficiente",W202=5,"Master")</f>
        <v>Competente</v>
      </c>
      <c r="Y202" s="13">
        <v>3</v>
      </c>
      <c r="Z202" s="13" t="str" cm="1">
        <f t="array" ref="Z202">_xlfn.IFS(Y202=0,"No evidenciado",Y202=1,"Novato",Y202=2,"Principiante avanzado",Y202=3,"Competente",Y202=4,"Proficiente",Y202=5,"Master")</f>
        <v>Competente</v>
      </c>
      <c r="AA202" s="13">
        <v>4</v>
      </c>
      <c r="AB202" s="13" t="str" cm="1">
        <f t="array" ref="AB202">_xlfn.IFS(AA202=0,"No evidenciado",AA202=1,"Novato",AA202=2,"Principiante avanzado",AA202=3,"Competente",AA202=4,"Proficiente",AA202=5,"Master")</f>
        <v>Proficiente</v>
      </c>
      <c r="AC202" s="13">
        <v>1</v>
      </c>
      <c r="AD202" s="13" t="str" cm="1">
        <f t="array" ref="AD202">_xlfn.IFS(AC202=0,"Prenovato",AC202=1,"Novato",AC202=2,"Principiante avanzado",AC202=3,"Competente",AC202=4,"Proficiente",AC202=5,"Master")</f>
        <v>Novato</v>
      </c>
      <c r="AE202" s="13" t="s">
        <v>441</v>
      </c>
    </row>
    <row r="203" spans="1:31" x14ac:dyDescent="0.25">
      <c r="A203" t="s">
        <v>198</v>
      </c>
      <c r="B203" t="s">
        <v>199</v>
      </c>
      <c r="C203" t="s">
        <v>200</v>
      </c>
      <c r="D203" t="s">
        <v>201</v>
      </c>
      <c r="E203" t="s">
        <v>234</v>
      </c>
      <c r="F203" t="s">
        <v>235</v>
      </c>
      <c r="G203" t="s">
        <v>236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NO</v>
      </c>
      <c r="L203" t="s">
        <v>251</v>
      </c>
      <c r="M203" t="s">
        <v>423</v>
      </c>
      <c r="N203" t="s">
        <v>411</v>
      </c>
      <c r="O203" t="s">
        <v>411</v>
      </c>
      <c r="P203" t="str">
        <f t="shared" si="18"/>
        <v>LUIS ROBERTO TAPIA PORRASSecurity AssessmentEVALUACION</v>
      </c>
      <c r="Q203" t="str">
        <f>BASE[[#This Row],[NombresCalificado]]&amp;BASE[[#This Row],[TipoEvaluacion]]</f>
        <v>LUIS ROBERTO TAPIA PORRASEVALUACION</v>
      </c>
      <c r="R203">
        <v>2</v>
      </c>
      <c r="S203" t="s">
        <v>4</v>
      </c>
      <c r="T203" t="s">
        <v>439</v>
      </c>
      <c r="U203" s="13">
        <v>1</v>
      </c>
      <c r="V203" s="13" t="str" cm="1">
        <f t="array" ref="V203">_xlfn.IFS(U203=0,"Prenovato",U203=1,"Novato",U203=2,"Principiante avanzado",U203=3,"Competente",U203=4,"Proficiente",U203=5,"Master")</f>
        <v>Novato</v>
      </c>
      <c r="W203" s="13">
        <v>3</v>
      </c>
      <c r="X203" s="13" t="str" cm="1">
        <f t="array" ref="X203">_xlfn.IFS(W203=0,"No evidenciado",W203=1,"Novato",W203=2,"Principiante avanzado",W203=3,"Competente",W203=4,"Proficiente",W203=5,"Master")</f>
        <v>Competente</v>
      </c>
      <c r="Y203" s="13">
        <v>3</v>
      </c>
      <c r="Z203" s="13" t="str" cm="1">
        <f t="array" ref="Z203">_xlfn.IFS(Y203=0,"No evidenciado",Y203=1,"Novato",Y203=2,"Principiante avanzado",Y203=3,"Competente",Y203=4,"Proficiente",Y203=5,"Master")</f>
        <v>Competente</v>
      </c>
      <c r="AA203" s="13">
        <v>4</v>
      </c>
      <c r="AB203" s="13" t="str" cm="1">
        <f t="array" ref="AB203">_xlfn.IFS(AA203=0,"No evidenciado",AA203=1,"Novato",AA203=2,"Principiante avanzado",AA203=3,"Competente",AA203=4,"Proficiente",AA203=5,"Master")</f>
        <v>Proficiente</v>
      </c>
      <c r="AC203" s="13">
        <v>1</v>
      </c>
      <c r="AD203" s="13" t="str" cm="1">
        <f t="array" ref="AD203">_xlfn.IFS(AC203=0,"Prenovato",AC203=1,"Novato",AC203=2,"Principiante avanzado",AC203=3,"Competente",AC203=4,"Proficiente",AC203=5,"Master")</f>
        <v>Novato</v>
      </c>
      <c r="AE203" s="13" t="s">
        <v>441</v>
      </c>
    </row>
    <row r="204" spans="1:31" x14ac:dyDescent="0.25">
      <c r="A204" t="s">
        <v>198</v>
      </c>
      <c r="B204" t="s">
        <v>199</v>
      </c>
      <c r="C204" t="s">
        <v>200</v>
      </c>
      <c r="D204" t="s">
        <v>201</v>
      </c>
      <c r="E204" t="s">
        <v>234</v>
      </c>
      <c r="F204" t="s">
        <v>235</v>
      </c>
      <c r="G204" t="s">
        <v>236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NO</v>
      </c>
      <c r="L204" t="s">
        <v>251</v>
      </c>
      <c r="M204" t="s">
        <v>415</v>
      </c>
      <c r="N204" t="s">
        <v>413</v>
      </c>
      <c r="O204" t="s">
        <v>411</v>
      </c>
      <c r="P204" t="str">
        <f t="shared" si="18"/>
        <v>LUIS ROBERTO TAPIA PORRASSecurity Process AutomationEVALUACION</v>
      </c>
      <c r="Q204" t="str">
        <f>BASE[[#This Row],[NombresCalificado]]&amp;BASE[[#This Row],[TipoEvaluacion]]</f>
        <v>LUIS ROBERTO TAPIA PORRASEVALUACION</v>
      </c>
      <c r="R204">
        <v>2</v>
      </c>
      <c r="S204" t="s">
        <v>4</v>
      </c>
      <c r="T204" t="s">
        <v>439</v>
      </c>
      <c r="U204" s="13">
        <v>1</v>
      </c>
      <c r="V204" s="13" t="str" cm="1">
        <f t="array" ref="V204">_xlfn.IFS(U204=0,"Prenovato",U204=1,"Novato",U204=2,"Principiante avanzado",U204=3,"Competente",U204=4,"Proficiente",U204=5,"Master")</f>
        <v>Novato</v>
      </c>
      <c r="W204" s="13">
        <v>3</v>
      </c>
      <c r="X204" s="13" t="str" cm="1">
        <f t="array" ref="X204">_xlfn.IFS(W204=0,"No evidenciado",W204=1,"Novato",W204=2,"Principiante avanzado",W204=3,"Competente",W204=4,"Proficiente",W204=5,"Master")</f>
        <v>Competente</v>
      </c>
      <c r="Y204" s="13">
        <v>3</v>
      </c>
      <c r="Z204" s="13" t="str" cm="1">
        <f t="array" ref="Z204">_xlfn.IFS(Y204=0,"No evidenciado",Y204=1,"Novato",Y204=2,"Principiante avanzado",Y204=3,"Competente",Y204=4,"Proficiente",Y204=5,"Master")</f>
        <v>Competente</v>
      </c>
      <c r="AA204" s="13">
        <v>4</v>
      </c>
      <c r="AB204" s="13" t="str" cm="1">
        <f t="array" ref="AB204">_xlfn.IFS(AA204=0,"No evidenciado",AA204=1,"Novato",AA204=2,"Principiante avanzado",AA204=3,"Competente",AA204=4,"Proficiente",AA204=5,"Master")</f>
        <v>Proficiente</v>
      </c>
      <c r="AC204" s="13">
        <v>1</v>
      </c>
      <c r="AD204" s="13" t="str" cm="1">
        <f t="array" ref="AD204">_xlfn.IFS(AC204=0,"Prenovato",AC204=1,"Novato",AC204=2,"Principiante avanzado",AC204=3,"Competente",AC204=4,"Proficiente",AC204=5,"Master")</f>
        <v>Novato</v>
      </c>
      <c r="AE204" s="13" t="s">
        <v>441</v>
      </c>
    </row>
    <row r="205" spans="1:31" x14ac:dyDescent="0.25">
      <c r="A205" t="s">
        <v>198</v>
      </c>
      <c r="B205" t="s">
        <v>199</v>
      </c>
      <c r="C205" t="s">
        <v>200</v>
      </c>
      <c r="D205" t="s">
        <v>201</v>
      </c>
      <c r="E205" t="s">
        <v>234</v>
      </c>
      <c r="F205" t="s">
        <v>235</v>
      </c>
      <c r="G205" t="s">
        <v>236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NO</v>
      </c>
      <c r="L205" t="s">
        <v>251</v>
      </c>
      <c r="M205" t="s">
        <v>416</v>
      </c>
      <c r="N205" t="s">
        <v>411</v>
      </c>
      <c r="O205" t="s">
        <v>411</v>
      </c>
      <c r="P205" t="str">
        <f t="shared" si="18"/>
        <v>LUIS ROBERTO TAPIA PORRASIncident ManagementEVALUACION</v>
      </c>
      <c r="Q205" t="str">
        <f>BASE[[#This Row],[NombresCalificado]]&amp;BASE[[#This Row],[TipoEvaluacion]]</f>
        <v>LUIS ROBERTO TAPIA PORRASEVALUACION</v>
      </c>
      <c r="R205">
        <v>1</v>
      </c>
      <c r="S205" t="s">
        <v>6</v>
      </c>
      <c r="T205" t="s">
        <v>439</v>
      </c>
      <c r="U205" s="13">
        <v>1</v>
      </c>
      <c r="V205" s="13" t="str" cm="1">
        <f t="array" ref="V205">_xlfn.IFS(U205=0,"Prenovato",U205=1,"Novato",U205=2,"Principiante avanzado",U205=3,"Competente",U205=4,"Proficiente",U205=5,"Master")</f>
        <v>Novato</v>
      </c>
      <c r="W205" s="13">
        <v>3</v>
      </c>
      <c r="X205" s="13" t="str" cm="1">
        <f t="array" ref="X205">_xlfn.IFS(W205=0,"No evidenciado",W205=1,"Novato",W205=2,"Principiante avanzado",W205=3,"Competente",W205=4,"Proficiente",W205=5,"Master")</f>
        <v>Competente</v>
      </c>
      <c r="Y205" s="13">
        <v>3</v>
      </c>
      <c r="Z205" s="13" t="str" cm="1">
        <f t="array" ref="Z205">_xlfn.IFS(Y205=0,"No evidenciado",Y205=1,"Novato",Y205=2,"Principiante avanzado",Y205=3,"Competente",Y205=4,"Proficiente",Y205=5,"Master")</f>
        <v>Competente</v>
      </c>
      <c r="AA205" s="13">
        <v>4</v>
      </c>
      <c r="AB205" s="13" t="str" cm="1">
        <f t="array" ref="AB205">_xlfn.IFS(AA205=0,"No evidenciado",AA205=1,"Novato",AA205=2,"Principiante avanzado",AA205=3,"Competente",AA205=4,"Proficiente",AA205=5,"Master")</f>
        <v>Proficiente</v>
      </c>
      <c r="AC205" s="13">
        <v>1</v>
      </c>
      <c r="AD205" s="13" t="str" cm="1">
        <f t="array" ref="AD205">_xlfn.IFS(AC205=0,"Prenovato",AC205=1,"Novato",AC205=2,"Principiante avanzado",AC205=3,"Competente",AC205=4,"Proficiente",AC205=5,"Master")</f>
        <v>Novato</v>
      </c>
      <c r="AE205" s="13" t="s">
        <v>441</v>
      </c>
    </row>
    <row r="206" spans="1:31" x14ac:dyDescent="0.25">
      <c r="A206" t="s">
        <v>198</v>
      </c>
      <c r="B206" t="s">
        <v>199</v>
      </c>
      <c r="C206" t="s">
        <v>200</v>
      </c>
      <c r="D206" t="s">
        <v>201</v>
      </c>
      <c r="E206" t="s">
        <v>234</v>
      </c>
      <c r="F206" t="s">
        <v>235</v>
      </c>
      <c r="G206" t="s">
        <v>236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NO</v>
      </c>
      <c r="L206" t="s">
        <v>251</v>
      </c>
      <c r="M206" t="s">
        <v>417</v>
      </c>
      <c r="N206" t="s">
        <v>407</v>
      </c>
      <c r="O206" t="s">
        <v>407</v>
      </c>
      <c r="P206" t="str">
        <f t="shared" si="18"/>
        <v>LUIS ROBERTO TAPIA PORRASDefensive SecurityEVALUACION</v>
      </c>
      <c r="Q206" t="str">
        <f>BASE[[#This Row],[NombresCalificado]]&amp;BASE[[#This Row],[TipoEvaluacion]]</f>
        <v>LUIS ROBERTO TAPIA PORRASEVALUACION</v>
      </c>
      <c r="R206">
        <v>2</v>
      </c>
      <c r="S206" t="s">
        <v>4</v>
      </c>
      <c r="T206" t="s">
        <v>439</v>
      </c>
      <c r="U206" s="13">
        <v>1</v>
      </c>
      <c r="V206" s="13" t="str" cm="1">
        <f t="array" ref="V206">_xlfn.IFS(U206=0,"Prenovato",U206=1,"Novato",U206=2,"Principiante avanzado",U206=3,"Competente",U206=4,"Proficiente",U206=5,"Master")</f>
        <v>Novato</v>
      </c>
      <c r="W206" s="13">
        <v>3</v>
      </c>
      <c r="X206" s="13" t="str" cm="1">
        <f t="array" ref="X206">_xlfn.IFS(W206=0,"No evidenciado",W206=1,"Novato",W206=2,"Principiante avanzado",W206=3,"Competente",W206=4,"Proficiente",W206=5,"Master")</f>
        <v>Competente</v>
      </c>
      <c r="Y206" s="13">
        <v>3</v>
      </c>
      <c r="Z206" s="13" t="str" cm="1">
        <f t="array" ref="Z206">_xlfn.IFS(Y206=0,"No evidenciado",Y206=1,"Novato",Y206=2,"Principiante avanzado",Y206=3,"Competente",Y206=4,"Proficiente",Y206=5,"Master")</f>
        <v>Competente</v>
      </c>
      <c r="AA206" s="13">
        <v>4</v>
      </c>
      <c r="AB206" s="13" t="str" cm="1">
        <f t="array" ref="AB206">_xlfn.IFS(AA206=0,"No evidenciado",AA206=1,"Novato",AA206=2,"Principiante avanzado",AA206=3,"Competente",AA206=4,"Proficiente",AA206=5,"Master")</f>
        <v>Proficiente</v>
      </c>
      <c r="AC206" s="13">
        <v>1</v>
      </c>
      <c r="AD206" s="13" t="str" cm="1">
        <f t="array" ref="AD206">_xlfn.IFS(AC206=0,"Prenovato",AC206=1,"Novato",AC206=2,"Principiante avanzado",AC206=3,"Competente",AC206=4,"Proficiente",AC206=5,"Master")</f>
        <v>Novato</v>
      </c>
      <c r="AE206" s="13" t="s">
        <v>441</v>
      </c>
    </row>
    <row r="207" spans="1:31" x14ac:dyDescent="0.25">
      <c r="A207" t="s">
        <v>198</v>
      </c>
      <c r="B207" t="s">
        <v>199</v>
      </c>
      <c r="C207" t="s">
        <v>200</v>
      </c>
      <c r="D207" t="s">
        <v>201</v>
      </c>
      <c r="E207" t="s">
        <v>234</v>
      </c>
      <c r="F207" t="s">
        <v>235</v>
      </c>
      <c r="G207" t="s">
        <v>236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NO</v>
      </c>
      <c r="L207" t="s">
        <v>251</v>
      </c>
      <c r="M207" t="s">
        <v>408</v>
      </c>
      <c r="N207" t="s">
        <v>407</v>
      </c>
      <c r="O207" t="s">
        <v>407</v>
      </c>
      <c r="P207" t="str">
        <f t="shared" si="18"/>
        <v>LUIS ROBERTO TAPIA PORRASCloud &amp; Operation SystemEVALUACION</v>
      </c>
      <c r="Q207" t="str">
        <f>BASE[[#This Row],[NombresCalificado]]&amp;BASE[[#This Row],[TipoEvaluacion]]</f>
        <v>LUIS ROBERTO TAPIA PORRASEVALUACION</v>
      </c>
      <c r="R207">
        <v>2</v>
      </c>
      <c r="S207" t="s">
        <v>4</v>
      </c>
      <c r="T207" t="s">
        <v>439</v>
      </c>
      <c r="U207" s="13">
        <v>1</v>
      </c>
      <c r="V207" s="13" t="str" cm="1">
        <f t="array" ref="V207">_xlfn.IFS(U207=0,"Prenovato",U207=1,"Novato",U207=2,"Principiante avanzado",U207=3,"Competente",U207=4,"Proficiente",U207=5,"Master")</f>
        <v>Novato</v>
      </c>
      <c r="W207" s="13">
        <v>3</v>
      </c>
      <c r="X207" s="13" t="str" cm="1">
        <f t="array" ref="X207">_xlfn.IFS(W207=0,"No evidenciado",W207=1,"Novato",W207=2,"Principiante avanzado",W207=3,"Competente",W207=4,"Proficiente",W207=5,"Master")</f>
        <v>Competente</v>
      </c>
      <c r="Y207" s="13">
        <v>3</v>
      </c>
      <c r="Z207" s="13" t="str" cm="1">
        <f t="array" ref="Z207">_xlfn.IFS(Y207=0,"No evidenciado",Y207=1,"Novato",Y207=2,"Principiante avanzado",Y207=3,"Competente",Y207=4,"Proficiente",Y207=5,"Master")</f>
        <v>Competente</v>
      </c>
      <c r="AA207" s="13">
        <v>4</v>
      </c>
      <c r="AB207" s="13" t="str" cm="1">
        <f t="array" ref="AB207">_xlfn.IFS(AA207=0,"No evidenciado",AA207=1,"Novato",AA207=2,"Principiante avanzado",AA207=3,"Competente",AA207=4,"Proficiente",AA207=5,"Master")</f>
        <v>Proficiente</v>
      </c>
      <c r="AC207" s="13">
        <v>1</v>
      </c>
      <c r="AD207" s="13" t="str" cm="1">
        <f t="array" ref="AD207">_xlfn.IFS(AC207=0,"Prenovato",AC207=1,"Novato",AC207=2,"Principiante avanzado",AC207=3,"Competente",AC207=4,"Proficiente",AC207=5,"Master")</f>
        <v>Novato</v>
      </c>
      <c r="AE207" s="13" t="s">
        <v>441</v>
      </c>
    </row>
    <row r="208" spans="1:31" x14ac:dyDescent="0.25">
      <c r="A208" t="s">
        <v>198</v>
      </c>
      <c r="B208" t="s">
        <v>199</v>
      </c>
      <c r="C208" t="s">
        <v>200</v>
      </c>
      <c r="D208" t="s">
        <v>201</v>
      </c>
      <c r="E208" t="s">
        <v>234</v>
      </c>
      <c r="F208" t="s">
        <v>235</v>
      </c>
      <c r="G208" t="s">
        <v>236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NO</v>
      </c>
      <c r="L208" t="s">
        <v>251</v>
      </c>
      <c r="M208" t="s">
        <v>409</v>
      </c>
      <c r="N208" t="s">
        <v>407</v>
      </c>
      <c r="O208" t="s">
        <v>407</v>
      </c>
      <c r="P208" t="str">
        <f t="shared" si="18"/>
        <v>LUIS ROBERTO TAPIA PORRASSecurity Program ManagementEVALUACION</v>
      </c>
      <c r="Q208" t="str">
        <f>BASE[[#This Row],[NombresCalificado]]&amp;BASE[[#This Row],[TipoEvaluacion]]</f>
        <v>LUIS ROBERTO TAPIA PORRASEVALUACION</v>
      </c>
      <c r="R208">
        <v>2</v>
      </c>
      <c r="S208" t="s">
        <v>4</v>
      </c>
      <c r="T208" t="s">
        <v>439</v>
      </c>
      <c r="U208" s="13">
        <v>1</v>
      </c>
      <c r="V208" s="13" t="str" cm="1">
        <f t="array" ref="V208">_xlfn.IFS(U208=0,"Prenovato",U208=1,"Novato",U208=2,"Principiante avanzado",U208=3,"Competente",U208=4,"Proficiente",U208=5,"Master")</f>
        <v>Novato</v>
      </c>
      <c r="W208" s="13">
        <v>3</v>
      </c>
      <c r="X208" s="13" t="str" cm="1">
        <f t="array" ref="X208">_xlfn.IFS(W208=0,"No evidenciado",W208=1,"Novato",W208=2,"Principiante avanzado",W208=3,"Competente",W208=4,"Proficiente",W208=5,"Master")</f>
        <v>Competente</v>
      </c>
      <c r="Y208" s="13">
        <v>3</v>
      </c>
      <c r="Z208" s="13" t="str" cm="1">
        <f t="array" ref="Z208">_xlfn.IFS(Y208=0,"No evidenciado",Y208=1,"Novato",Y208=2,"Principiante avanzado",Y208=3,"Competente",Y208=4,"Proficiente",Y208=5,"Master")</f>
        <v>Competente</v>
      </c>
      <c r="AA208" s="13">
        <v>4</v>
      </c>
      <c r="AB208" s="13" t="str" cm="1">
        <f t="array" ref="AB208">_xlfn.IFS(AA208=0,"No evidenciado",AA208=1,"Novato",AA208=2,"Principiante avanzado",AA208=3,"Competente",AA208=4,"Proficiente",AA208=5,"Master")</f>
        <v>Proficiente</v>
      </c>
      <c r="AC208" s="13">
        <v>1</v>
      </c>
      <c r="AD208" s="13" t="str" cm="1">
        <f t="array" ref="AD208">_xlfn.IFS(AC208=0,"Prenovato",AC208=1,"Novato",AC208=2,"Principiante avanzado",AC208=3,"Competente",AC208=4,"Proficiente",AC208=5,"Master")</f>
        <v>Novato</v>
      </c>
      <c r="AE208" s="13" t="s">
        <v>441</v>
      </c>
    </row>
    <row r="209" spans="1:31" x14ac:dyDescent="0.25">
      <c r="A209" t="s">
        <v>198</v>
      </c>
      <c r="B209" t="s">
        <v>199</v>
      </c>
      <c r="C209" t="s">
        <v>200</v>
      </c>
      <c r="D209" t="s">
        <v>201</v>
      </c>
      <c r="E209" t="s">
        <v>234</v>
      </c>
      <c r="F209" t="s">
        <v>235</v>
      </c>
      <c r="G209" t="s">
        <v>236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NO</v>
      </c>
      <c r="L209" t="s">
        <v>251</v>
      </c>
      <c r="M209" t="s">
        <v>410</v>
      </c>
      <c r="N209" t="s">
        <v>411</v>
      </c>
      <c r="O209" t="s">
        <v>411</v>
      </c>
      <c r="P209" t="str">
        <f t="shared" si="18"/>
        <v>LUIS ROBERTO TAPIA PORRASThreat IntelligenceEVALUACION</v>
      </c>
      <c r="Q209" t="str">
        <f>BASE[[#This Row],[NombresCalificado]]&amp;BASE[[#This Row],[TipoEvaluacion]]</f>
        <v>LUIS ROBERTO TAPIA PORRASEVALUACION</v>
      </c>
      <c r="R209">
        <v>1</v>
      </c>
      <c r="S209" t="s">
        <v>6</v>
      </c>
      <c r="T209" t="s">
        <v>439</v>
      </c>
      <c r="U209" s="13">
        <v>1</v>
      </c>
      <c r="V209" s="13" t="str" cm="1">
        <f t="array" ref="V209">_xlfn.IFS(U209=0,"Prenovato",U209=1,"Novato",U209=2,"Principiante avanzado",U209=3,"Competente",U209=4,"Proficiente",U209=5,"Master")</f>
        <v>Novato</v>
      </c>
      <c r="W209" s="13">
        <v>3</v>
      </c>
      <c r="X209" s="13" t="str" cm="1">
        <f t="array" ref="X209">_xlfn.IFS(W209=0,"No evidenciado",W209=1,"Novato",W209=2,"Principiante avanzado",W209=3,"Competente",W209=4,"Proficiente",W209=5,"Master")</f>
        <v>Competente</v>
      </c>
      <c r="Y209" s="13">
        <v>3</v>
      </c>
      <c r="Z209" s="13" t="str" cm="1">
        <f t="array" ref="Z209">_xlfn.IFS(Y209=0,"No evidenciado",Y209=1,"Novato",Y209=2,"Principiante avanzado",Y209=3,"Competente",Y209=4,"Proficiente",Y209=5,"Master")</f>
        <v>Competente</v>
      </c>
      <c r="AA209" s="13">
        <v>4</v>
      </c>
      <c r="AB209" s="13" t="str" cm="1">
        <f t="array" ref="AB209">_xlfn.IFS(AA209=0,"No evidenciado",AA209=1,"Novato",AA209=2,"Principiante avanzado",AA209=3,"Competente",AA209=4,"Proficiente",AA209=5,"Master")</f>
        <v>Proficiente</v>
      </c>
      <c r="AC209" s="13">
        <v>1</v>
      </c>
      <c r="AD209" s="13" t="str" cm="1">
        <f t="array" ref="AD209">_xlfn.IFS(AC209=0,"Prenovato",AC209=1,"Novato",AC209=2,"Principiante avanzado",AC209=3,"Competente",AC209=4,"Proficiente",AC209=5,"Master")</f>
        <v>Novato</v>
      </c>
      <c r="AE209" s="13" t="s">
        <v>441</v>
      </c>
    </row>
    <row r="210" spans="1:31" x14ac:dyDescent="0.25">
      <c r="A210" t="s">
        <v>198</v>
      </c>
      <c r="B210" t="s">
        <v>199</v>
      </c>
      <c r="C210" t="s">
        <v>200</v>
      </c>
      <c r="D210" t="s">
        <v>201</v>
      </c>
      <c r="E210" t="s">
        <v>234</v>
      </c>
      <c r="F210" t="s">
        <v>235</v>
      </c>
      <c r="G210" t="s">
        <v>236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NO</v>
      </c>
      <c r="L210" t="s">
        <v>251</v>
      </c>
      <c r="M210" t="s">
        <v>412</v>
      </c>
      <c r="N210" t="s">
        <v>413</v>
      </c>
      <c r="O210" t="s">
        <v>411</v>
      </c>
      <c r="P210" t="str">
        <f t="shared" si="18"/>
        <v>LUIS ROBERTO TAPIA PORRASForensic AnalysisEVALUACION</v>
      </c>
      <c r="Q210" t="str">
        <f>BASE[[#This Row],[NombresCalificado]]&amp;BASE[[#This Row],[TipoEvaluacion]]</f>
        <v>LUIS ROBERTO TAPIA PORRASEVALUACION</v>
      </c>
      <c r="R210">
        <v>0</v>
      </c>
      <c r="S210" t="s">
        <v>182</v>
      </c>
      <c r="T210" t="s">
        <v>439</v>
      </c>
      <c r="U210" s="13">
        <v>1</v>
      </c>
      <c r="V210" s="13" t="str" cm="1">
        <f t="array" ref="V210">_xlfn.IFS(U210=0,"Prenovato",U210=1,"Novato",U210=2,"Principiante avanzado",U210=3,"Competente",U210=4,"Proficiente",U210=5,"Master")</f>
        <v>Novato</v>
      </c>
      <c r="W210" s="13">
        <v>3</v>
      </c>
      <c r="X210" s="13" t="str" cm="1">
        <f t="array" ref="X210">_xlfn.IFS(W210=0,"No evidenciado",W210=1,"Novato",W210=2,"Principiante avanzado",W210=3,"Competente",W210=4,"Proficiente",W210=5,"Master")</f>
        <v>Competente</v>
      </c>
      <c r="Y210" s="13">
        <v>3</v>
      </c>
      <c r="Z210" s="13" t="str" cm="1">
        <f t="array" ref="Z210">_xlfn.IFS(Y210=0,"No evidenciado",Y210=1,"Novato",Y210=2,"Principiante avanzado",Y210=3,"Competente",Y210=4,"Proficiente",Y210=5,"Master")</f>
        <v>Competente</v>
      </c>
      <c r="AA210" s="13">
        <v>4</v>
      </c>
      <c r="AB210" s="13" t="str" cm="1">
        <f t="array" ref="AB210">_xlfn.IFS(AA210=0,"No evidenciado",AA210=1,"Novato",AA210=2,"Principiante avanzado",AA210=3,"Competente",AA210=4,"Proficiente",AA210=5,"Master")</f>
        <v>Proficiente</v>
      </c>
      <c r="AC210" s="13">
        <v>1</v>
      </c>
      <c r="AD210" s="13" t="str" cm="1">
        <f t="array" ref="AD210">_xlfn.IFS(AC210=0,"Prenovato",AC210=1,"Novato",AC210=2,"Principiante avanzado",AC210=3,"Competente",AC210=4,"Proficiente",AC210=5,"Master")</f>
        <v>Novato</v>
      </c>
      <c r="AE210" s="13" t="s">
        <v>441</v>
      </c>
    </row>
    <row r="211" spans="1:31" x14ac:dyDescent="0.25">
      <c r="A211" t="s">
        <v>198</v>
      </c>
      <c r="B211" t="s">
        <v>199</v>
      </c>
      <c r="C211" t="s">
        <v>200</v>
      </c>
      <c r="D211" t="s">
        <v>201</v>
      </c>
      <c r="E211" t="s">
        <v>234</v>
      </c>
      <c r="F211" t="s">
        <v>235</v>
      </c>
      <c r="G211" t="s">
        <v>236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NO</v>
      </c>
      <c r="L211" t="s">
        <v>251</v>
      </c>
      <c r="M211" t="s">
        <v>406</v>
      </c>
      <c r="N211" t="s">
        <v>407</v>
      </c>
      <c r="O211" t="s">
        <v>407</v>
      </c>
      <c r="P211" t="str">
        <f t="shared" si="18"/>
        <v>LUIS ROBERTO TAPIA PORRASNetwork SecurityEVALUACION</v>
      </c>
      <c r="Q211" t="str">
        <f>BASE[[#This Row],[NombresCalificado]]&amp;BASE[[#This Row],[TipoEvaluacion]]</f>
        <v>LUIS ROBERTO TAPIA PORRASEVALUACION</v>
      </c>
      <c r="R211">
        <v>2</v>
      </c>
      <c r="S211" t="s">
        <v>4</v>
      </c>
      <c r="T211" t="s">
        <v>439</v>
      </c>
      <c r="U211" s="13">
        <v>1</v>
      </c>
      <c r="V211" s="13" t="str" cm="1">
        <f t="array" ref="V211">_xlfn.IFS(U211=0,"Prenovato",U211=1,"Novato",U211=2,"Principiante avanzado",U211=3,"Competente",U211=4,"Proficiente",U211=5,"Master")</f>
        <v>Novato</v>
      </c>
      <c r="W211" s="13">
        <v>3</v>
      </c>
      <c r="X211" s="13" t="str" cm="1">
        <f t="array" ref="X211">_xlfn.IFS(W211=0,"No evidenciado",W211=1,"Novato",W211=2,"Principiante avanzado",W211=3,"Competente",W211=4,"Proficiente",W211=5,"Master")</f>
        <v>Competente</v>
      </c>
      <c r="Y211" s="13">
        <v>3</v>
      </c>
      <c r="Z211" s="13" t="str" cm="1">
        <f t="array" ref="Z211">_xlfn.IFS(Y211=0,"No evidenciado",Y211=1,"Novato",Y211=2,"Principiante avanzado",Y211=3,"Competente",Y211=4,"Proficiente",Y211=5,"Master")</f>
        <v>Competente</v>
      </c>
      <c r="AA211" s="13">
        <v>4</v>
      </c>
      <c r="AB211" s="13" t="str" cm="1">
        <f t="array" ref="AB211">_xlfn.IFS(AA211=0,"No evidenciado",AA211=1,"Novato",AA211=2,"Principiante avanzado",AA211=3,"Competente",AA211=4,"Proficiente",AA211=5,"Master")</f>
        <v>Proficiente</v>
      </c>
      <c r="AC211" s="13">
        <v>1</v>
      </c>
      <c r="AD211" s="13" t="str" cm="1">
        <f t="array" ref="AD211">_xlfn.IFS(AC211=0,"Prenovato",AC211=1,"Novato",AC211=2,"Principiante avanzado",AC211=3,"Competente",AC211=4,"Proficiente",AC211=5,"Master")</f>
        <v>Novato</v>
      </c>
      <c r="AE211" s="13" t="s">
        <v>441</v>
      </c>
    </row>
    <row r="212" spans="1:31" x14ac:dyDescent="0.25">
      <c r="A212" t="s">
        <v>198</v>
      </c>
      <c r="B212" t="s">
        <v>199</v>
      </c>
      <c r="C212" t="s">
        <v>208</v>
      </c>
      <c r="D212" t="s">
        <v>201</v>
      </c>
      <c r="E212" t="s">
        <v>234</v>
      </c>
      <c r="F212" t="s">
        <v>235</v>
      </c>
      <c r="G212" t="s">
        <v>236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NO</v>
      </c>
      <c r="L212" t="s">
        <v>250</v>
      </c>
      <c r="M212" t="s">
        <v>437</v>
      </c>
      <c r="N212" t="s">
        <v>425</v>
      </c>
      <c r="O212" t="s">
        <v>425</v>
      </c>
      <c r="P212" t="str">
        <f t="shared" si="18"/>
        <v>LUIS ROBERTO TAPIA PORRASInvestigación Forense DigitalEVALUACION ANTERIOR</v>
      </c>
      <c r="Q212" t="str">
        <f>BASE[[#This Row],[NombresCalificado]]&amp;BASE[[#This Row],[TipoEvaluacion]]</f>
        <v>LUIS ROBERTO TAPIA PORRASEVALUACION ANTERIOR</v>
      </c>
      <c r="R212">
        <v>1</v>
      </c>
      <c r="S212" t="s">
        <v>6</v>
      </c>
      <c r="T212" t="s">
        <v>439</v>
      </c>
      <c r="U212" s="13">
        <v>2</v>
      </c>
      <c r="V212" s="13" t="str" cm="1">
        <f t="array" ref="V212">_xlfn.IFS(U212=0,"Prenovato",U212=1,"Novato",U212=2,"Principiante avanzado",U212=3,"Competente",U212=4,"Proficiente",U212=5,"Master")</f>
        <v>Principiante avanzado</v>
      </c>
      <c r="W212" s="13">
        <v>3</v>
      </c>
      <c r="X212" s="13" t="str" cm="1">
        <f t="array" ref="X212">_xlfn.IFS(W212=0,"No evidenciado",W212=1,"Novato",W212=2,"Principiante avanzado",W212=3,"Competente",W212=4,"Proficiente",W212=5,"Master")</f>
        <v>Competente</v>
      </c>
      <c r="Y212" s="13">
        <v>3</v>
      </c>
      <c r="Z212" s="13" t="str" cm="1">
        <f t="array" ref="Z212">_xlfn.IFS(Y212=0,"No evidenciado",Y212=1,"Novato",Y212=2,"Principiante avanzado",Y212=3,"Competente",Y212=4,"Proficiente",Y212=5,"Master")</f>
        <v>Competente</v>
      </c>
      <c r="AA212" s="13">
        <v>4</v>
      </c>
      <c r="AB212" s="13" t="str" cm="1">
        <f t="array" ref="AB212">_xlfn.IFS(AA212=0,"No evidenciado",AA212=1,"Novato",AA212=2,"Principiante avanzado",AA212=3,"Competente",AA212=4,"Proficiente",AA212=5,"Master")</f>
        <v>Proficiente</v>
      </c>
      <c r="AC212" s="13">
        <v>2</v>
      </c>
      <c r="AD212" s="13" t="str" cm="1">
        <f t="array" ref="AD212">_xlfn.IFS(AC212=0,"Prenovato",AC212=1,"Novato",AC212=2,"Principiante avanzado",AC212=3,"Competente",AC212=4,"Proficiente",AC212=5,"Master")</f>
        <v>Principiante avanzado</v>
      </c>
      <c r="AE212" s="13" t="s">
        <v>442</v>
      </c>
    </row>
    <row r="213" spans="1:31" x14ac:dyDescent="0.25">
      <c r="A213" t="s">
        <v>198</v>
      </c>
      <c r="B213" t="s">
        <v>199</v>
      </c>
      <c r="C213" t="s">
        <v>208</v>
      </c>
      <c r="D213" t="s">
        <v>201</v>
      </c>
      <c r="E213" t="s">
        <v>234</v>
      </c>
      <c r="F213" t="s">
        <v>235</v>
      </c>
      <c r="G213" t="s">
        <v>236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NO</v>
      </c>
      <c r="L213" t="s">
        <v>250</v>
      </c>
      <c r="M213" t="s">
        <v>426</v>
      </c>
      <c r="N213" t="s">
        <v>425</v>
      </c>
      <c r="O213" t="s">
        <v>425</v>
      </c>
      <c r="P213" t="str">
        <f t="shared" si="18"/>
        <v>LUIS ROBERTO TAPIA PORRASManejo de IncidentesEVALUACION ANTERIOR</v>
      </c>
      <c r="Q213" t="str">
        <f>BASE[[#This Row],[NombresCalificado]]&amp;BASE[[#This Row],[TipoEvaluacion]]</f>
        <v>LUIS ROBERTO TAPIA PORRASEVALUACION ANTERIOR</v>
      </c>
      <c r="R213">
        <v>0</v>
      </c>
      <c r="S213" t="s">
        <v>182</v>
      </c>
      <c r="T213" t="s">
        <v>440</v>
      </c>
      <c r="U213" s="13">
        <v>2</v>
      </c>
      <c r="V213" s="13" t="str" cm="1">
        <f t="array" ref="V213">_xlfn.IFS(U213=0,"Prenovato",U213=1,"Novato",U213=2,"Principiante avanzado",U213=3,"Competente",U213=4,"Proficiente",U213=5,"Master")</f>
        <v>Principiante avanzado</v>
      </c>
      <c r="W213" s="13">
        <v>3</v>
      </c>
      <c r="X213" s="13" t="str" cm="1">
        <f t="array" ref="X213">_xlfn.IFS(W213=0,"No evidenciado",W213=1,"Novato",W213=2,"Principiante avanzado",W213=3,"Competente",W213=4,"Proficiente",W213=5,"Master")</f>
        <v>Competente</v>
      </c>
      <c r="Y213" s="13">
        <v>3</v>
      </c>
      <c r="Z213" s="13" t="str" cm="1">
        <f t="array" ref="Z213">_xlfn.IFS(Y213=0,"No evidenciado",Y213=1,"Novato",Y213=2,"Principiante avanzado",Y213=3,"Competente",Y213=4,"Proficiente",Y213=5,"Master")</f>
        <v>Competente</v>
      </c>
      <c r="AA213" s="13">
        <v>4</v>
      </c>
      <c r="AB213" s="13" t="str" cm="1">
        <f t="array" ref="AB213">_xlfn.IFS(AA213=0,"No evidenciado",AA213=1,"Novato",AA213=2,"Principiante avanzado",AA213=3,"Competente",AA213=4,"Proficiente",AA213=5,"Master")</f>
        <v>Proficiente</v>
      </c>
      <c r="AC213" s="13">
        <v>2</v>
      </c>
      <c r="AD213" s="13" t="str" cm="1">
        <f t="array" ref="AD213">_xlfn.IFS(AC213=0,"Prenovato",AC213=1,"Novato",AC213=2,"Principiante avanzado",AC213=3,"Competente",AC213=4,"Proficiente",AC213=5,"Master")</f>
        <v>Principiante avanzado</v>
      </c>
      <c r="AE213" s="13" t="s">
        <v>442</v>
      </c>
    </row>
    <row r="214" spans="1:31" x14ac:dyDescent="0.25">
      <c r="A214" t="s">
        <v>198</v>
      </c>
      <c r="B214" t="s">
        <v>199</v>
      </c>
      <c r="C214" t="s">
        <v>208</v>
      </c>
      <c r="D214" t="s">
        <v>201</v>
      </c>
      <c r="E214" t="s">
        <v>234</v>
      </c>
      <c r="F214" t="s">
        <v>235</v>
      </c>
      <c r="G214" t="s">
        <v>236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NO</v>
      </c>
      <c r="L214" t="s">
        <v>250</v>
      </c>
      <c r="M214" t="s">
        <v>427</v>
      </c>
      <c r="N214" t="s">
        <v>425</v>
      </c>
      <c r="O214" t="s">
        <v>425</v>
      </c>
      <c r="P214" t="str">
        <f t="shared" si="18"/>
        <v>LUIS ROBERTO TAPIA PORRASProtección de datosEVALUACION ANTERIOR</v>
      </c>
      <c r="Q214" t="str">
        <f>BASE[[#This Row],[NombresCalificado]]&amp;BASE[[#This Row],[TipoEvaluacion]]</f>
        <v>LUIS ROBERTO TAPIA PORRASEVALUACION ANTERIOR</v>
      </c>
      <c r="R214">
        <v>2</v>
      </c>
      <c r="S214" t="s">
        <v>4</v>
      </c>
      <c r="T214" t="s">
        <v>439</v>
      </c>
      <c r="U214" s="13">
        <v>2</v>
      </c>
      <c r="V214" s="13" t="str" cm="1">
        <f t="array" ref="V214">_xlfn.IFS(U214=0,"Prenovato",U214=1,"Novato",U214=2,"Principiante avanzado",U214=3,"Competente",U214=4,"Proficiente",U214=5,"Master")</f>
        <v>Principiante avanzado</v>
      </c>
      <c r="W214" s="13">
        <v>3</v>
      </c>
      <c r="X214" s="13" t="str" cm="1">
        <f t="array" ref="X214">_xlfn.IFS(W214=0,"No evidenciado",W214=1,"Novato",W214=2,"Principiante avanzado",W214=3,"Competente",W214=4,"Proficiente",W214=5,"Master")</f>
        <v>Competente</v>
      </c>
      <c r="Y214" s="13">
        <v>3</v>
      </c>
      <c r="Z214" s="13" t="str" cm="1">
        <f t="array" ref="Z214">_xlfn.IFS(Y214=0,"No evidenciado",Y214=1,"Novato",Y214=2,"Principiante avanzado",Y214=3,"Competente",Y214=4,"Proficiente",Y214=5,"Master")</f>
        <v>Competente</v>
      </c>
      <c r="AA214" s="13">
        <v>4</v>
      </c>
      <c r="AB214" s="13" t="str" cm="1">
        <f t="array" ref="AB214">_xlfn.IFS(AA214=0,"No evidenciado",AA214=1,"Novato",AA214=2,"Principiante avanzado",AA214=3,"Competente",AA214=4,"Proficiente",AA214=5,"Master")</f>
        <v>Proficiente</v>
      </c>
      <c r="AC214" s="13">
        <v>2</v>
      </c>
      <c r="AD214" s="13" t="str" cm="1">
        <f t="array" ref="AD214">_xlfn.IFS(AC214=0,"Prenovato",AC214=1,"Novato",AC214=2,"Principiante avanzado",AC214=3,"Competente",AC214=4,"Proficiente",AC214=5,"Master")</f>
        <v>Principiante avanzado</v>
      </c>
      <c r="AE214" s="13" t="s">
        <v>442</v>
      </c>
    </row>
    <row r="215" spans="1:31" x14ac:dyDescent="0.25">
      <c r="A215" t="s">
        <v>198</v>
      </c>
      <c r="B215" t="s">
        <v>199</v>
      </c>
      <c r="C215" t="s">
        <v>208</v>
      </c>
      <c r="D215" t="s">
        <v>201</v>
      </c>
      <c r="E215" t="s">
        <v>234</v>
      </c>
      <c r="F215" t="s">
        <v>235</v>
      </c>
      <c r="G215" t="s">
        <v>236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NO</v>
      </c>
      <c r="L215" t="s">
        <v>250</v>
      </c>
      <c r="M215" t="s">
        <v>428</v>
      </c>
      <c r="N215" t="s">
        <v>425</v>
      </c>
      <c r="O215" t="s">
        <v>425</v>
      </c>
      <c r="P215" t="str">
        <f t="shared" si="18"/>
        <v>LUIS ROBERTO TAPIA PORRASSeguridad de OperacionesEVALUACION ANTERIOR</v>
      </c>
      <c r="Q215" t="str">
        <f>BASE[[#This Row],[NombresCalificado]]&amp;BASE[[#This Row],[TipoEvaluacion]]</f>
        <v>LUIS ROBERTO TAPIA PORRASEVALUACION ANTERIOR</v>
      </c>
      <c r="R215">
        <v>3</v>
      </c>
      <c r="S215" t="s">
        <v>5</v>
      </c>
      <c r="T215" t="s">
        <v>439</v>
      </c>
      <c r="U215" s="13">
        <v>2</v>
      </c>
      <c r="V215" s="13" t="str" cm="1">
        <f t="array" ref="V215">_xlfn.IFS(U215=0,"Prenovato",U215=1,"Novato",U215=2,"Principiante avanzado",U215=3,"Competente",U215=4,"Proficiente",U215=5,"Master")</f>
        <v>Principiante avanzado</v>
      </c>
      <c r="W215" s="13">
        <v>3</v>
      </c>
      <c r="X215" s="13" t="str" cm="1">
        <f t="array" ref="X215">_xlfn.IFS(W215=0,"No evidenciado",W215=1,"Novato",W215=2,"Principiante avanzado",W215=3,"Competente",W215=4,"Proficiente",W215=5,"Master")</f>
        <v>Competente</v>
      </c>
      <c r="Y215" s="13">
        <v>3</v>
      </c>
      <c r="Z215" s="13" t="str" cm="1">
        <f t="array" ref="Z215">_xlfn.IFS(Y215=0,"No evidenciado",Y215=1,"Novato",Y215=2,"Principiante avanzado",Y215=3,"Competente",Y215=4,"Proficiente",Y215=5,"Master")</f>
        <v>Competente</v>
      </c>
      <c r="AA215" s="13">
        <v>4</v>
      </c>
      <c r="AB215" s="13" t="str" cm="1">
        <f t="array" ref="AB215">_xlfn.IFS(AA215=0,"No evidenciado",AA215=1,"Novato",AA215=2,"Principiante avanzado",AA215=3,"Competente",AA215=4,"Proficiente",AA215=5,"Master")</f>
        <v>Proficiente</v>
      </c>
      <c r="AC215" s="13">
        <v>2</v>
      </c>
      <c r="AD215" s="13" t="str" cm="1">
        <f t="array" ref="AD215">_xlfn.IFS(AC215=0,"Prenovato",AC215=1,"Novato",AC215=2,"Principiante avanzado",AC215=3,"Competente",AC215=4,"Proficiente",AC215=5,"Master")</f>
        <v>Principiante avanzado</v>
      </c>
      <c r="AE215" s="13" t="s">
        <v>442</v>
      </c>
    </row>
    <row r="216" spans="1:31" x14ac:dyDescent="0.25">
      <c r="A216" t="s">
        <v>198</v>
      </c>
      <c r="B216" t="s">
        <v>199</v>
      </c>
      <c r="C216" t="s">
        <v>208</v>
      </c>
      <c r="D216" t="s">
        <v>201</v>
      </c>
      <c r="E216" t="s">
        <v>234</v>
      </c>
      <c r="F216" t="s">
        <v>235</v>
      </c>
      <c r="G216" t="s">
        <v>236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NO</v>
      </c>
      <c r="L216" t="s">
        <v>250</v>
      </c>
      <c r="M216" t="s">
        <v>429</v>
      </c>
      <c r="N216" t="s">
        <v>425</v>
      </c>
      <c r="O216" t="s">
        <v>425</v>
      </c>
      <c r="P216" t="str">
        <f t="shared" si="18"/>
        <v>LUIS ROBERTO TAPIA PORRASSeguridad DefensivaEVALUACION ANTERIOR</v>
      </c>
      <c r="Q216" t="str">
        <f>BASE[[#This Row],[NombresCalificado]]&amp;BASE[[#This Row],[TipoEvaluacion]]</f>
        <v>LUIS ROBERTO TAPIA PORRASEVALUACION ANTERIOR</v>
      </c>
      <c r="R216">
        <v>3</v>
      </c>
      <c r="S216" t="s">
        <v>5</v>
      </c>
      <c r="T216" t="s">
        <v>439</v>
      </c>
      <c r="U216" s="13">
        <v>2</v>
      </c>
      <c r="V216" s="13" t="str" cm="1">
        <f t="array" ref="V216">_xlfn.IFS(U216=0,"Prenovato",U216=1,"Novato",U216=2,"Principiante avanzado",U216=3,"Competente",U216=4,"Proficiente",U216=5,"Master")</f>
        <v>Principiante avanzado</v>
      </c>
      <c r="W216" s="13">
        <v>3</v>
      </c>
      <c r="X216" s="13" t="str" cm="1">
        <f t="array" ref="X216">_xlfn.IFS(W216=0,"No evidenciado",W216=1,"Novato",W216=2,"Principiante avanzado",W216=3,"Competente",W216=4,"Proficiente",W216=5,"Master")</f>
        <v>Competente</v>
      </c>
      <c r="Y216" s="13">
        <v>3</v>
      </c>
      <c r="Z216" s="13" t="str" cm="1">
        <f t="array" ref="Z216">_xlfn.IFS(Y216=0,"No evidenciado",Y216=1,"Novato",Y216=2,"Principiante avanzado",Y216=3,"Competente",Y216=4,"Proficiente",Y216=5,"Master")</f>
        <v>Competente</v>
      </c>
      <c r="AA216" s="13">
        <v>4</v>
      </c>
      <c r="AB216" s="13" t="str" cm="1">
        <f t="array" ref="AB216">_xlfn.IFS(AA216=0,"No evidenciado",AA216=1,"Novato",AA216=2,"Principiante avanzado",AA216=3,"Competente",AA216=4,"Proficiente",AA216=5,"Master")</f>
        <v>Proficiente</v>
      </c>
      <c r="AC216" s="13">
        <v>2</v>
      </c>
      <c r="AD216" s="13" t="str" cm="1">
        <f t="array" ref="AD216">_xlfn.IFS(AC216=0,"Prenovato",AC216=1,"Novato",AC216=2,"Principiante avanzado",AC216=3,"Competente",AC216=4,"Proficiente",AC216=5,"Master")</f>
        <v>Principiante avanzado</v>
      </c>
      <c r="AE216" s="13" t="s">
        <v>442</v>
      </c>
    </row>
    <row r="217" spans="1:31" x14ac:dyDescent="0.25">
      <c r="A217" t="s">
        <v>198</v>
      </c>
      <c r="B217" t="s">
        <v>199</v>
      </c>
      <c r="C217" t="s">
        <v>208</v>
      </c>
      <c r="D217" t="s">
        <v>201</v>
      </c>
      <c r="E217" t="s">
        <v>234</v>
      </c>
      <c r="F217" t="s">
        <v>235</v>
      </c>
      <c r="G217" t="s">
        <v>236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NO</v>
      </c>
      <c r="L217" t="s">
        <v>250</v>
      </c>
      <c r="M217" t="s">
        <v>430</v>
      </c>
      <c r="N217" t="s">
        <v>425</v>
      </c>
      <c r="O217" t="s">
        <v>425</v>
      </c>
      <c r="P217" t="str">
        <f t="shared" si="18"/>
        <v>LUIS ROBERTO TAPIA PORRASSeguridad OfensivaEVALUACION ANTERIOR</v>
      </c>
      <c r="Q217" t="str">
        <f>BASE[[#This Row],[NombresCalificado]]&amp;BASE[[#This Row],[TipoEvaluacion]]</f>
        <v>LUIS ROBERTO TAPIA PORRASEVALUACION ANTERIOR</v>
      </c>
      <c r="R217">
        <v>1</v>
      </c>
      <c r="S217" t="s">
        <v>6</v>
      </c>
      <c r="T217" t="s">
        <v>439</v>
      </c>
      <c r="U217" s="13">
        <v>2</v>
      </c>
      <c r="V217" s="13" t="str" cm="1">
        <f t="array" ref="V217">_xlfn.IFS(U217=0,"Prenovato",U217=1,"Novato",U217=2,"Principiante avanzado",U217=3,"Competente",U217=4,"Proficiente",U217=5,"Master")</f>
        <v>Principiante avanzado</v>
      </c>
      <c r="W217" s="13">
        <v>3</v>
      </c>
      <c r="X217" s="13" t="str" cm="1">
        <f t="array" ref="X217">_xlfn.IFS(W217=0,"No evidenciado",W217=1,"Novato",W217=2,"Principiante avanzado",W217=3,"Competente",W217=4,"Proficiente",W217=5,"Master")</f>
        <v>Competente</v>
      </c>
      <c r="Y217" s="13">
        <v>3</v>
      </c>
      <c r="Z217" s="13" t="str" cm="1">
        <f t="array" ref="Z217">_xlfn.IFS(Y217=0,"No evidenciado",Y217=1,"Novato",Y217=2,"Principiante avanzado",Y217=3,"Competente",Y217=4,"Proficiente",Y217=5,"Master")</f>
        <v>Competente</v>
      </c>
      <c r="AA217" s="13">
        <v>4</v>
      </c>
      <c r="AB217" s="13" t="str" cm="1">
        <f t="array" ref="AB217">_xlfn.IFS(AA217=0,"No evidenciado",AA217=1,"Novato",AA217=2,"Principiante avanzado",AA217=3,"Competente",AA217=4,"Proficiente",AA217=5,"Master")</f>
        <v>Proficiente</v>
      </c>
      <c r="AC217" s="13">
        <v>2</v>
      </c>
      <c r="AD217" s="13" t="str" cm="1">
        <f t="array" ref="AD217">_xlfn.IFS(AC217=0,"Prenovato",AC217=1,"Novato",AC217=2,"Principiante avanzado",AC217=3,"Competente",AC217=4,"Proficiente",AC217=5,"Master")</f>
        <v>Principiante avanzado</v>
      </c>
      <c r="AE217" s="13" t="s">
        <v>442</v>
      </c>
    </row>
    <row r="218" spans="1:31" x14ac:dyDescent="0.25">
      <c r="A218" t="s">
        <v>198</v>
      </c>
      <c r="B218" t="s">
        <v>199</v>
      </c>
      <c r="C218" t="s">
        <v>208</v>
      </c>
      <c r="D218" t="s">
        <v>201</v>
      </c>
      <c r="E218" t="s">
        <v>234</v>
      </c>
      <c r="F218" t="s">
        <v>235</v>
      </c>
      <c r="G218" t="s">
        <v>236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NO</v>
      </c>
      <c r="L218" t="s">
        <v>250</v>
      </c>
      <c r="M218" t="s">
        <v>431</v>
      </c>
      <c r="N218" t="s">
        <v>425</v>
      </c>
      <c r="O218" t="s">
        <v>425</v>
      </c>
      <c r="P218" t="str">
        <f t="shared" si="18"/>
        <v>LUIS ROBERTO TAPIA PORRASSeguridad PerimetralEVALUACION ANTERIOR</v>
      </c>
      <c r="Q218" t="str">
        <f>BASE[[#This Row],[NombresCalificado]]&amp;BASE[[#This Row],[TipoEvaluacion]]</f>
        <v>LUIS ROBERTO TAPIA PORRASEVALUACION ANTERIOR</v>
      </c>
      <c r="R218">
        <v>3</v>
      </c>
      <c r="S218" t="s">
        <v>5</v>
      </c>
      <c r="T218" t="s">
        <v>439</v>
      </c>
      <c r="U218" s="13">
        <v>2</v>
      </c>
      <c r="V218" s="13" t="str" cm="1">
        <f t="array" ref="V218">_xlfn.IFS(U218=0,"Prenovato",U218=1,"Novato",U218=2,"Principiante avanzado",U218=3,"Competente",U218=4,"Proficiente",U218=5,"Master")</f>
        <v>Principiante avanzado</v>
      </c>
      <c r="W218" s="13">
        <v>3</v>
      </c>
      <c r="X218" s="13" t="str" cm="1">
        <f t="array" ref="X218">_xlfn.IFS(W218=0,"No evidenciado",W218=1,"Novato",W218=2,"Principiante avanzado",W218=3,"Competente",W218=4,"Proficiente",W218=5,"Master")</f>
        <v>Competente</v>
      </c>
      <c r="Y218" s="13">
        <v>3</v>
      </c>
      <c r="Z218" s="13" t="str" cm="1">
        <f t="array" ref="Z218">_xlfn.IFS(Y218=0,"No evidenciado",Y218=1,"Novato",Y218=2,"Principiante avanzado",Y218=3,"Competente",Y218=4,"Proficiente",Y218=5,"Master")</f>
        <v>Competente</v>
      </c>
      <c r="AA218" s="13">
        <v>4</v>
      </c>
      <c r="AB218" s="13" t="str" cm="1">
        <f t="array" ref="AB218">_xlfn.IFS(AA218=0,"No evidenciado",AA218=1,"Novato",AA218=2,"Principiante avanzado",AA218=3,"Competente",AA218=4,"Proficiente",AA218=5,"Master")</f>
        <v>Proficiente</v>
      </c>
      <c r="AC218" s="13">
        <v>2</v>
      </c>
      <c r="AD218" s="13" t="str" cm="1">
        <f t="array" ref="AD218">_xlfn.IFS(AC218=0,"Prenovato",AC218=1,"Novato",AC218=2,"Principiante avanzado",AC218=3,"Competente",AC218=4,"Proficiente",AC218=5,"Master")</f>
        <v>Principiante avanzado</v>
      </c>
      <c r="AE218" s="13" t="s">
        <v>442</v>
      </c>
    </row>
    <row r="219" spans="1:31" x14ac:dyDescent="0.25">
      <c r="A219" t="s">
        <v>198</v>
      </c>
      <c r="B219" t="s">
        <v>199</v>
      </c>
      <c r="C219" t="s">
        <v>208</v>
      </c>
      <c r="D219" t="s">
        <v>201</v>
      </c>
      <c r="E219" t="s">
        <v>234</v>
      </c>
      <c r="F219" t="s">
        <v>235</v>
      </c>
      <c r="G219" t="s">
        <v>236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NO</v>
      </c>
      <c r="L219" t="s">
        <v>250</v>
      </c>
      <c r="M219" t="s">
        <v>424</v>
      </c>
      <c r="N219" t="s">
        <v>425</v>
      </c>
      <c r="O219" t="s">
        <v>425</v>
      </c>
      <c r="P219" t="str">
        <f t="shared" si="18"/>
        <v>LUIS ROBERTO TAPIA PORRASSistemas Operativos y CloudEVALUACION ANTERIOR</v>
      </c>
      <c r="Q219" t="str">
        <f>BASE[[#This Row],[NombresCalificado]]&amp;BASE[[#This Row],[TipoEvaluacion]]</f>
        <v>LUIS ROBERTO TAPIA PORRASEVALUACION ANTERIOR</v>
      </c>
      <c r="R219">
        <v>3</v>
      </c>
      <c r="S219" t="s">
        <v>5</v>
      </c>
      <c r="T219" t="s">
        <v>439</v>
      </c>
      <c r="U219" s="13">
        <v>2</v>
      </c>
      <c r="V219" s="13" t="str" cm="1">
        <f t="array" ref="V219">_xlfn.IFS(U219=0,"Prenovato",U219=1,"Novato",U219=2,"Principiante avanzado",U219=3,"Competente",U219=4,"Proficiente",U219=5,"Master")</f>
        <v>Principiante avanzado</v>
      </c>
      <c r="W219" s="13">
        <v>3</v>
      </c>
      <c r="X219" s="13" t="str" cm="1">
        <f t="array" ref="X219">_xlfn.IFS(W219=0,"No evidenciado",W219=1,"Novato",W219=2,"Principiante avanzado",W219=3,"Competente",W219=4,"Proficiente",W219=5,"Master")</f>
        <v>Competente</v>
      </c>
      <c r="Y219" s="13">
        <v>3</v>
      </c>
      <c r="Z219" s="13" t="str" cm="1">
        <f t="array" ref="Z219">_xlfn.IFS(Y219=0,"No evidenciado",Y219=1,"Novato",Y219=2,"Principiante avanzado",Y219=3,"Competente",Y219=4,"Proficiente",Y219=5,"Master")</f>
        <v>Competente</v>
      </c>
      <c r="AA219" s="13">
        <v>4</v>
      </c>
      <c r="AB219" s="13" t="str" cm="1">
        <f t="array" ref="AB219">_xlfn.IFS(AA219=0,"No evidenciado",AA219=1,"Novato",AA219=2,"Principiante avanzado",AA219=3,"Competente",AA219=4,"Proficiente",AA219=5,"Master")</f>
        <v>Proficiente</v>
      </c>
      <c r="AC219" s="13">
        <v>2</v>
      </c>
      <c r="AD219" s="13" t="str" cm="1">
        <f t="array" ref="AD219">_xlfn.IFS(AC219=0,"Prenovato",AC219=1,"Novato",AC219=2,"Principiante avanzado",AC219=3,"Competente",AC219=4,"Proficiente",AC219=5,"Master")</f>
        <v>Principiante avanzado</v>
      </c>
      <c r="AE219" s="13" t="s">
        <v>442</v>
      </c>
    </row>
    <row r="220" spans="1:31" x14ac:dyDescent="0.25">
      <c r="A220" t="s">
        <v>198</v>
      </c>
      <c r="B220" t="s">
        <v>199</v>
      </c>
      <c r="C220" t="s">
        <v>208</v>
      </c>
      <c r="D220" t="s">
        <v>201</v>
      </c>
      <c r="E220" t="s">
        <v>237</v>
      </c>
      <c r="F220" t="s">
        <v>238</v>
      </c>
      <c r="G220" t="s">
        <v>239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NO</v>
      </c>
      <c r="L220" t="s">
        <v>250</v>
      </c>
      <c r="M220" t="s">
        <v>429</v>
      </c>
      <c r="N220" t="s">
        <v>425</v>
      </c>
      <c r="O220" t="s">
        <v>425</v>
      </c>
      <c r="P220" t="str">
        <f t="shared" si="18"/>
        <v>RONALD ALBERTO RIPAS ZUÑIGASeguridad DefensivaEVALUACION ANTERIOR</v>
      </c>
      <c r="Q220" t="str">
        <f>BASE[[#This Row],[NombresCalificado]]&amp;BASE[[#This Row],[TipoEvaluacion]]</f>
        <v>RONALD ALBERTO RIPAS ZUÑIGAEVALUACION ANTERIOR</v>
      </c>
      <c r="R220">
        <v>2</v>
      </c>
      <c r="S220" t="s">
        <v>4</v>
      </c>
      <c r="T220" t="s">
        <v>439</v>
      </c>
      <c r="U220" s="13">
        <v>2</v>
      </c>
      <c r="V220" s="13" t="str" cm="1">
        <f t="array" ref="V220">_xlfn.IFS(U220=0,"Prenovato",U220=1,"Novato",U220=2,"Principiante avanzado",U220=3,"Competente",U220=4,"Proficiente",U220=5,"Master")</f>
        <v>Principiante avanzado</v>
      </c>
      <c r="W220" s="13">
        <v>3</v>
      </c>
      <c r="X220" s="13" t="str" cm="1">
        <f t="array" ref="X220">_xlfn.IFS(W220=0,"No evidenciado",W220=1,"Novato",W220=2,"Principiante avanzado",W220=3,"Competente",W220=4,"Proficiente",W220=5,"Master")</f>
        <v>Competente</v>
      </c>
      <c r="Y220" s="13">
        <v>3</v>
      </c>
      <c r="Z220" s="13" t="str" cm="1">
        <f t="array" ref="Z220">_xlfn.IFS(Y220=0,"No evidenciado",Y220=1,"Novato",Y220=2,"Principiante avanzado",Y220=3,"Competente",Y220=4,"Proficiente",Y220=5,"Master")</f>
        <v>Competente</v>
      </c>
      <c r="AA220" s="13">
        <v>3</v>
      </c>
      <c r="AB220" s="13" t="str" cm="1">
        <f t="array" ref="AB220">_xlfn.IFS(AA220=0,"No evidenciado",AA220=1,"Novato",AA220=2,"Principiante avanzado",AA220=3,"Competente",AA220=4,"Proficiente",AA220=5,"Master")</f>
        <v>Competente</v>
      </c>
      <c r="AC220" s="13">
        <v>2</v>
      </c>
      <c r="AD220" s="13" t="str" cm="1">
        <f t="array" ref="AD220">_xlfn.IFS(AC220=0,"Prenovato",AC220=1,"Novato",AC220=2,"Principiante avanzado",AC220=3,"Competente",AC220=4,"Proficiente",AC220=5,"Master")</f>
        <v>Principiante avanzado</v>
      </c>
      <c r="AE220" s="13" t="s">
        <v>442</v>
      </c>
    </row>
    <row r="221" spans="1:31" x14ac:dyDescent="0.25">
      <c r="A221" t="s">
        <v>198</v>
      </c>
      <c r="B221" t="s">
        <v>199</v>
      </c>
      <c r="C221" t="s">
        <v>208</v>
      </c>
      <c r="D221" t="s">
        <v>201</v>
      </c>
      <c r="E221" t="s">
        <v>237</v>
      </c>
      <c r="F221" t="s">
        <v>238</v>
      </c>
      <c r="G221" t="s">
        <v>239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NO</v>
      </c>
      <c r="L221" t="s">
        <v>250</v>
      </c>
      <c r="M221" t="s">
        <v>430</v>
      </c>
      <c r="N221" t="s">
        <v>425</v>
      </c>
      <c r="O221" t="s">
        <v>425</v>
      </c>
      <c r="P221" t="str">
        <f t="shared" si="18"/>
        <v>RONALD ALBERTO RIPAS ZUÑIGASeguridad OfensivaEVALUACION ANTERIOR</v>
      </c>
      <c r="Q221" t="str">
        <f>BASE[[#This Row],[NombresCalificado]]&amp;BASE[[#This Row],[TipoEvaluacion]]</f>
        <v>RONALD ALBERTO RIPAS ZUÑIGAEVALUACION ANTERIOR</v>
      </c>
      <c r="R221">
        <v>1</v>
      </c>
      <c r="S221" t="s">
        <v>6</v>
      </c>
      <c r="T221" t="s">
        <v>439</v>
      </c>
      <c r="U221" s="13">
        <v>2</v>
      </c>
      <c r="V221" s="13" t="str" cm="1">
        <f t="array" ref="V221">_xlfn.IFS(U221=0,"Prenovato",U221=1,"Novato",U221=2,"Principiante avanzado",U221=3,"Competente",U221=4,"Proficiente",U221=5,"Master")</f>
        <v>Principiante avanzado</v>
      </c>
      <c r="W221" s="13">
        <v>3</v>
      </c>
      <c r="X221" s="13" t="str" cm="1">
        <f t="array" ref="X221">_xlfn.IFS(W221=0,"No evidenciado",W221=1,"Novato",W221=2,"Principiante avanzado",W221=3,"Competente",W221=4,"Proficiente",W221=5,"Master")</f>
        <v>Competente</v>
      </c>
      <c r="Y221" s="13">
        <v>3</v>
      </c>
      <c r="Z221" s="13" t="str" cm="1">
        <f t="array" ref="Z221">_xlfn.IFS(Y221=0,"No evidenciado",Y221=1,"Novato",Y221=2,"Principiante avanzado",Y221=3,"Competente",Y221=4,"Proficiente",Y221=5,"Master")</f>
        <v>Competente</v>
      </c>
      <c r="AA221" s="13">
        <v>3</v>
      </c>
      <c r="AB221" s="13" t="str" cm="1">
        <f t="array" ref="AB221">_xlfn.IFS(AA221=0,"No evidenciado",AA221=1,"Novato",AA221=2,"Principiante avanzado",AA221=3,"Competente",AA221=4,"Proficiente",AA221=5,"Master")</f>
        <v>Competente</v>
      </c>
      <c r="AC221" s="13">
        <v>2</v>
      </c>
      <c r="AD221" s="13" t="str" cm="1">
        <f t="array" ref="AD221">_xlfn.IFS(AC221=0,"Prenovato",AC221=1,"Novato",AC221=2,"Principiante avanzado",AC221=3,"Competente",AC221=4,"Proficiente",AC221=5,"Master")</f>
        <v>Principiante avanzado</v>
      </c>
      <c r="AE221" s="13" t="s">
        <v>442</v>
      </c>
    </row>
    <row r="222" spans="1:31" x14ac:dyDescent="0.25">
      <c r="A222" t="s">
        <v>198</v>
      </c>
      <c r="B222" t="s">
        <v>199</v>
      </c>
      <c r="C222" t="s">
        <v>208</v>
      </c>
      <c r="D222" t="s">
        <v>201</v>
      </c>
      <c r="E222" t="s">
        <v>237</v>
      </c>
      <c r="F222" t="s">
        <v>238</v>
      </c>
      <c r="G222" t="s">
        <v>239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NO</v>
      </c>
      <c r="L222" t="s">
        <v>250</v>
      </c>
      <c r="M222" t="s">
        <v>431</v>
      </c>
      <c r="N222" t="s">
        <v>425</v>
      </c>
      <c r="O222" t="s">
        <v>425</v>
      </c>
      <c r="P222" t="str">
        <f t="shared" si="18"/>
        <v>RONALD ALBERTO RIPAS ZUÑIGASeguridad PerimetralEVALUACION ANTERIOR</v>
      </c>
      <c r="Q222" t="str">
        <f>BASE[[#This Row],[NombresCalificado]]&amp;BASE[[#This Row],[TipoEvaluacion]]</f>
        <v>RONALD ALBERTO RIPAS ZUÑIGAEVALUACION ANTERIOR</v>
      </c>
      <c r="R222">
        <v>2</v>
      </c>
      <c r="S222" t="s">
        <v>4</v>
      </c>
      <c r="T222" t="s">
        <v>439</v>
      </c>
      <c r="U222" s="13">
        <v>2</v>
      </c>
      <c r="V222" s="13" t="str" cm="1">
        <f t="array" ref="V222">_xlfn.IFS(U222=0,"Prenovato",U222=1,"Novato",U222=2,"Principiante avanzado",U222=3,"Competente",U222=4,"Proficiente",U222=5,"Master")</f>
        <v>Principiante avanzado</v>
      </c>
      <c r="W222" s="13">
        <v>3</v>
      </c>
      <c r="X222" s="13" t="str" cm="1">
        <f t="array" ref="X222">_xlfn.IFS(W222=0,"No evidenciado",W222=1,"Novato",W222=2,"Principiante avanzado",W222=3,"Competente",W222=4,"Proficiente",W222=5,"Master")</f>
        <v>Competente</v>
      </c>
      <c r="Y222" s="13">
        <v>3</v>
      </c>
      <c r="Z222" s="13" t="str" cm="1">
        <f t="array" ref="Z222">_xlfn.IFS(Y222=0,"No evidenciado",Y222=1,"Novato",Y222=2,"Principiante avanzado",Y222=3,"Competente",Y222=4,"Proficiente",Y222=5,"Master")</f>
        <v>Competente</v>
      </c>
      <c r="AA222" s="13">
        <v>3</v>
      </c>
      <c r="AB222" s="13" t="str" cm="1">
        <f t="array" ref="AB222">_xlfn.IFS(AA222=0,"No evidenciado",AA222=1,"Novato",AA222=2,"Principiante avanzado",AA222=3,"Competente",AA222=4,"Proficiente",AA222=5,"Master")</f>
        <v>Competente</v>
      </c>
      <c r="AC222" s="13">
        <v>2</v>
      </c>
      <c r="AD222" s="13" t="str" cm="1">
        <f t="array" ref="AD222">_xlfn.IFS(AC222=0,"Prenovato",AC222=1,"Novato",AC222=2,"Principiante avanzado",AC222=3,"Competente",AC222=4,"Proficiente",AC222=5,"Master")</f>
        <v>Principiante avanzado</v>
      </c>
      <c r="AE222" s="13" t="s">
        <v>442</v>
      </c>
    </row>
    <row r="223" spans="1:31" x14ac:dyDescent="0.25">
      <c r="A223" t="s">
        <v>198</v>
      </c>
      <c r="B223" t="s">
        <v>199</v>
      </c>
      <c r="C223" t="s">
        <v>208</v>
      </c>
      <c r="D223" t="s">
        <v>201</v>
      </c>
      <c r="E223" t="s">
        <v>237</v>
      </c>
      <c r="F223" t="s">
        <v>238</v>
      </c>
      <c r="G223" t="s">
        <v>239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250</v>
      </c>
      <c r="M223" t="s">
        <v>424</v>
      </c>
      <c r="N223" t="s">
        <v>425</v>
      </c>
      <c r="O223" t="s">
        <v>425</v>
      </c>
      <c r="P223" t="str">
        <f t="shared" si="18"/>
        <v>RONALD ALBERTO RIPAS ZUÑIGASistemas Operativos y CloudEVALUACION ANTERIOR</v>
      </c>
      <c r="Q223" t="str">
        <f>BASE[[#This Row],[NombresCalificado]]&amp;BASE[[#This Row],[TipoEvaluacion]]</f>
        <v>RONALD ALBERTO RIPAS ZUÑIGAEVALUACION ANTERIOR</v>
      </c>
      <c r="R223">
        <v>3</v>
      </c>
      <c r="S223" t="s">
        <v>5</v>
      </c>
      <c r="T223" t="s">
        <v>439</v>
      </c>
      <c r="U223" s="13">
        <v>2</v>
      </c>
      <c r="V223" s="13" t="str" cm="1">
        <f t="array" ref="V223">_xlfn.IFS(U223=0,"Prenovato",U223=1,"Novato",U223=2,"Principiante avanzado",U223=3,"Competente",U223=4,"Proficiente",U223=5,"Master")</f>
        <v>Principiante avanzado</v>
      </c>
      <c r="W223" s="13">
        <v>3</v>
      </c>
      <c r="X223" s="13" t="str" cm="1">
        <f t="array" ref="X223">_xlfn.IFS(W223=0,"No evidenciado",W223=1,"Novato",W223=2,"Principiante avanzado",W223=3,"Competente",W223=4,"Proficiente",W223=5,"Master")</f>
        <v>Competente</v>
      </c>
      <c r="Y223" s="13">
        <v>3</v>
      </c>
      <c r="Z223" s="13" t="str" cm="1">
        <f t="array" ref="Z223">_xlfn.IFS(Y223=0,"No evidenciado",Y223=1,"Novato",Y223=2,"Principiante avanzado",Y223=3,"Competente",Y223=4,"Proficiente",Y223=5,"Master")</f>
        <v>Competente</v>
      </c>
      <c r="AA223" s="13">
        <v>3</v>
      </c>
      <c r="AB223" s="13" t="str" cm="1">
        <f t="array" ref="AB223">_xlfn.IFS(AA223=0,"No evidenciado",AA223=1,"Novato",AA223=2,"Principiante avanzado",AA223=3,"Competente",AA223=4,"Proficiente",AA223=5,"Master")</f>
        <v>Competente</v>
      </c>
      <c r="AC223" s="13">
        <v>2</v>
      </c>
      <c r="AD223" s="13" t="str" cm="1">
        <f t="array" ref="AD223">_xlfn.IFS(AC223=0,"Prenovato",AC223=1,"Novato",AC223=2,"Principiante avanzado",AC223=3,"Competente",AC223=4,"Proficiente",AC223=5,"Master")</f>
        <v>Principiante avanzado</v>
      </c>
      <c r="AE223" s="13" t="s">
        <v>442</v>
      </c>
    </row>
    <row r="224" spans="1:31" x14ac:dyDescent="0.25">
      <c r="A224" t="s">
        <v>198</v>
      </c>
      <c r="B224" t="s">
        <v>199</v>
      </c>
      <c r="C224" t="s">
        <v>208</v>
      </c>
      <c r="D224" t="s">
        <v>201</v>
      </c>
      <c r="E224" t="s">
        <v>237</v>
      </c>
      <c r="F224" t="s">
        <v>238</v>
      </c>
      <c r="G224" t="s">
        <v>239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250</v>
      </c>
      <c r="M224" t="s">
        <v>435</v>
      </c>
      <c r="N224" t="s">
        <v>425</v>
      </c>
      <c r="O224" t="s">
        <v>425</v>
      </c>
      <c r="P224" t="str">
        <f t="shared" si="18"/>
        <v>RONALD ALBERTO RIPAS ZUÑIGAIdentificación temprana de riesgosEVALUACION ANTERIOR</v>
      </c>
      <c r="Q224" t="str">
        <f>BASE[[#This Row],[NombresCalificado]]&amp;BASE[[#This Row],[TipoEvaluacion]]</f>
        <v>RONALD ALBERTO RIPAS ZUÑIGAEVALUACION ANTERIOR</v>
      </c>
      <c r="R224">
        <v>3</v>
      </c>
      <c r="S224" t="s">
        <v>5</v>
      </c>
      <c r="T224" t="s">
        <v>439</v>
      </c>
      <c r="U224" s="13">
        <v>2</v>
      </c>
      <c r="V224" s="13" t="str" cm="1">
        <f t="array" ref="V224">_xlfn.IFS(U224=0,"Prenovato",U224=1,"Novato",U224=2,"Principiante avanzado",U224=3,"Competente",U224=4,"Proficiente",U224=5,"Master")</f>
        <v>Principiante avanzado</v>
      </c>
      <c r="W224" s="13">
        <v>3</v>
      </c>
      <c r="X224" s="13" t="str" cm="1">
        <f t="array" ref="X224">_xlfn.IFS(W224=0,"No evidenciado",W224=1,"Novato",W224=2,"Principiante avanzado",W224=3,"Competente",W224=4,"Proficiente",W224=5,"Master")</f>
        <v>Competente</v>
      </c>
      <c r="Y224" s="13">
        <v>3</v>
      </c>
      <c r="Z224" s="13" t="str" cm="1">
        <f t="array" ref="Z224">_xlfn.IFS(Y224=0,"No evidenciado",Y224=1,"Novato",Y224=2,"Principiante avanzado",Y224=3,"Competente",Y224=4,"Proficiente",Y224=5,"Master")</f>
        <v>Competente</v>
      </c>
      <c r="AA224" s="13">
        <v>3</v>
      </c>
      <c r="AB224" s="13" t="str" cm="1">
        <f t="array" ref="AB224">_xlfn.IFS(AA224=0,"No evidenciado",AA224=1,"Novato",AA224=2,"Principiante avanzado",AA224=3,"Competente",AA224=4,"Proficiente",AA224=5,"Master")</f>
        <v>Competente</v>
      </c>
      <c r="AC224" s="13">
        <v>2</v>
      </c>
      <c r="AD224" s="13" t="str" cm="1">
        <f t="array" ref="AD224">_xlfn.IFS(AC224=0,"Prenovato",AC224=1,"Novato",AC224=2,"Principiante avanzado",AC224=3,"Competente",AC224=4,"Proficiente",AC224=5,"Master")</f>
        <v>Principiante avanzado</v>
      </c>
      <c r="AE224" s="13" t="s">
        <v>442</v>
      </c>
    </row>
    <row r="225" spans="1:31" x14ac:dyDescent="0.25">
      <c r="A225" t="s">
        <v>198</v>
      </c>
      <c r="B225" t="s">
        <v>199</v>
      </c>
      <c r="C225" t="s">
        <v>208</v>
      </c>
      <c r="D225" t="s">
        <v>201</v>
      </c>
      <c r="E225" t="s">
        <v>237</v>
      </c>
      <c r="F225" t="s">
        <v>238</v>
      </c>
      <c r="G225" t="s">
        <v>239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250</v>
      </c>
      <c r="M225" t="s">
        <v>436</v>
      </c>
      <c r="N225" t="s">
        <v>425</v>
      </c>
      <c r="O225" t="s">
        <v>425</v>
      </c>
      <c r="P225" t="str">
        <f t="shared" si="18"/>
        <v>RONALD ALBERTO RIPAS ZUÑIGAInteligencia de AmenazasEVALUACION ANTERIOR</v>
      </c>
      <c r="Q225" t="str">
        <f>BASE[[#This Row],[NombresCalificado]]&amp;BASE[[#This Row],[TipoEvaluacion]]</f>
        <v>RONALD ALBERTO RIPAS ZUÑIGAEVALUACION ANTERIOR</v>
      </c>
      <c r="R225">
        <v>1</v>
      </c>
      <c r="S225" t="s">
        <v>6</v>
      </c>
      <c r="T225" t="s">
        <v>439</v>
      </c>
      <c r="U225" s="13">
        <v>2</v>
      </c>
      <c r="V225" s="13" t="str" cm="1">
        <f t="array" ref="V225">_xlfn.IFS(U225=0,"Prenovato",U225=1,"Novato",U225=2,"Principiante avanzado",U225=3,"Competente",U225=4,"Proficiente",U225=5,"Master")</f>
        <v>Principiante avanzado</v>
      </c>
      <c r="W225" s="13">
        <v>3</v>
      </c>
      <c r="X225" s="13" t="str" cm="1">
        <f t="array" ref="X225">_xlfn.IFS(W225=0,"No evidenciado",W225=1,"Novato",W225=2,"Principiante avanzado",W225=3,"Competente",W225=4,"Proficiente",W225=5,"Master")</f>
        <v>Competente</v>
      </c>
      <c r="Y225" s="13">
        <v>3</v>
      </c>
      <c r="Z225" s="13" t="str" cm="1">
        <f t="array" ref="Z225">_xlfn.IFS(Y225=0,"No evidenciado",Y225=1,"Novato",Y225=2,"Principiante avanzado",Y225=3,"Competente",Y225=4,"Proficiente",Y225=5,"Master")</f>
        <v>Competente</v>
      </c>
      <c r="AA225" s="13">
        <v>3</v>
      </c>
      <c r="AB225" s="13" t="str" cm="1">
        <f t="array" ref="AB225">_xlfn.IFS(AA225=0,"No evidenciado",AA225=1,"Novato",AA225=2,"Principiante avanzado",AA225=3,"Competente",AA225=4,"Proficiente",AA225=5,"Master")</f>
        <v>Competente</v>
      </c>
      <c r="AC225" s="13">
        <v>2</v>
      </c>
      <c r="AD225" s="13" t="str" cm="1">
        <f t="array" ref="AD225">_xlfn.IFS(AC225=0,"Prenovato",AC225=1,"Novato",AC225=2,"Principiante avanzado",AC225=3,"Competente",AC225=4,"Proficiente",AC225=5,"Master")</f>
        <v>Principiante avanzado</v>
      </c>
      <c r="AE225" s="13" t="s">
        <v>442</v>
      </c>
    </row>
    <row r="226" spans="1:31" x14ac:dyDescent="0.25">
      <c r="A226" t="s">
        <v>198</v>
      </c>
      <c r="B226" t="s">
        <v>199</v>
      </c>
      <c r="C226" t="s">
        <v>208</v>
      </c>
      <c r="D226" t="s">
        <v>201</v>
      </c>
      <c r="E226" t="s">
        <v>237</v>
      </c>
      <c r="F226" t="s">
        <v>238</v>
      </c>
      <c r="G226" t="s">
        <v>239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250</v>
      </c>
      <c r="M226" t="s">
        <v>437</v>
      </c>
      <c r="N226" t="s">
        <v>425</v>
      </c>
      <c r="O226" t="s">
        <v>425</v>
      </c>
      <c r="P226" t="str">
        <f t="shared" si="18"/>
        <v>RONALD ALBERTO RIPAS ZUÑIGAInvestigación Forense DigitalEVALUACION ANTERIOR</v>
      </c>
      <c r="Q226" t="str">
        <f>BASE[[#This Row],[NombresCalificado]]&amp;BASE[[#This Row],[TipoEvaluacion]]</f>
        <v>RONALD ALBERTO RIPAS ZUÑIGAEVALUACION ANTERIOR</v>
      </c>
      <c r="R226">
        <v>0</v>
      </c>
      <c r="S226" t="s">
        <v>182</v>
      </c>
      <c r="T226" t="s">
        <v>440</v>
      </c>
      <c r="U226" s="13">
        <v>2</v>
      </c>
      <c r="V226" s="13" t="str" cm="1">
        <f t="array" ref="V226">_xlfn.IFS(U226=0,"Prenovato",U226=1,"Novato",U226=2,"Principiante avanzado",U226=3,"Competente",U226=4,"Proficiente",U226=5,"Master")</f>
        <v>Principiante avanzado</v>
      </c>
      <c r="W226" s="13">
        <v>3</v>
      </c>
      <c r="X226" s="13" t="str" cm="1">
        <f t="array" ref="X226">_xlfn.IFS(W226=0,"No evidenciado",W226=1,"Novato",W226=2,"Principiante avanzado",W226=3,"Competente",W226=4,"Proficiente",W226=5,"Master")</f>
        <v>Competente</v>
      </c>
      <c r="Y226" s="13">
        <v>3</v>
      </c>
      <c r="Z226" s="13" t="str" cm="1">
        <f t="array" ref="Z226">_xlfn.IFS(Y226=0,"No evidenciado",Y226=1,"Novato",Y226=2,"Principiante avanzado",Y226=3,"Competente",Y226=4,"Proficiente",Y226=5,"Master")</f>
        <v>Competente</v>
      </c>
      <c r="AA226" s="13">
        <v>3</v>
      </c>
      <c r="AB226" s="13" t="str" cm="1">
        <f t="array" ref="AB226">_xlfn.IFS(AA226=0,"No evidenciado",AA226=1,"Novato",AA226=2,"Principiante avanzado",AA226=3,"Competente",AA226=4,"Proficiente",AA226=5,"Master")</f>
        <v>Competente</v>
      </c>
      <c r="AC226" s="13">
        <v>2</v>
      </c>
      <c r="AD226" s="13" t="str" cm="1">
        <f t="array" ref="AD226">_xlfn.IFS(AC226=0,"Prenovato",AC226=1,"Novato",AC226=2,"Principiante avanzado",AC226=3,"Competente",AC226=4,"Proficiente",AC226=5,"Master")</f>
        <v>Principiante avanzado</v>
      </c>
      <c r="AE226" s="13" t="s">
        <v>442</v>
      </c>
    </row>
    <row r="227" spans="1:31" x14ac:dyDescent="0.25">
      <c r="A227" t="s">
        <v>198</v>
      </c>
      <c r="B227" t="s">
        <v>199</v>
      </c>
      <c r="C227" t="s">
        <v>208</v>
      </c>
      <c r="D227" t="s">
        <v>201</v>
      </c>
      <c r="E227" t="s">
        <v>237</v>
      </c>
      <c r="F227" t="s">
        <v>238</v>
      </c>
      <c r="G227" t="s">
        <v>239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250</v>
      </c>
      <c r="M227" t="s">
        <v>426</v>
      </c>
      <c r="N227" t="s">
        <v>425</v>
      </c>
      <c r="O227" t="s">
        <v>425</v>
      </c>
      <c r="P227" t="str">
        <f t="shared" si="18"/>
        <v>RONALD ALBERTO RIPAS ZUÑIGAManejo de IncidentesEVALUACION ANTERIOR</v>
      </c>
      <c r="Q227" t="str">
        <f>BASE[[#This Row],[NombresCalificado]]&amp;BASE[[#This Row],[TipoEvaluacion]]</f>
        <v>RONALD ALBERTO RIPAS ZUÑIGAEVALUACION ANTERIOR</v>
      </c>
      <c r="R227">
        <v>1</v>
      </c>
      <c r="S227" t="s">
        <v>6</v>
      </c>
      <c r="T227" t="s">
        <v>439</v>
      </c>
      <c r="U227" s="13">
        <v>2</v>
      </c>
      <c r="V227" s="13" t="str" cm="1">
        <f t="array" ref="V227">_xlfn.IFS(U227=0,"Prenovato",U227=1,"Novato",U227=2,"Principiante avanzado",U227=3,"Competente",U227=4,"Proficiente",U227=5,"Master")</f>
        <v>Principiante avanzado</v>
      </c>
      <c r="W227" s="13">
        <v>3</v>
      </c>
      <c r="X227" s="13" t="str" cm="1">
        <f t="array" ref="X227">_xlfn.IFS(W227=0,"No evidenciado",W227=1,"Novato",W227=2,"Principiante avanzado",W227=3,"Competente",W227=4,"Proficiente",W227=5,"Master")</f>
        <v>Competente</v>
      </c>
      <c r="Y227" s="13">
        <v>3</v>
      </c>
      <c r="Z227" s="13" t="str" cm="1">
        <f t="array" ref="Z227">_xlfn.IFS(Y227=0,"No evidenciado",Y227=1,"Novato",Y227=2,"Principiante avanzado",Y227=3,"Competente",Y227=4,"Proficiente",Y227=5,"Master")</f>
        <v>Competente</v>
      </c>
      <c r="AA227" s="13">
        <v>3</v>
      </c>
      <c r="AB227" s="13" t="str" cm="1">
        <f t="array" ref="AB227">_xlfn.IFS(AA227=0,"No evidenciado",AA227=1,"Novato",AA227=2,"Principiante avanzado",AA227=3,"Competente",AA227=4,"Proficiente",AA227=5,"Master")</f>
        <v>Competente</v>
      </c>
      <c r="AC227" s="13">
        <v>2</v>
      </c>
      <c r="AD227" s="13" t="str" cm="1">
        <f t="array" ref="AD227">_xlfn.IFS(AC227=0,"Prenovato",AC227=1,"Novato",AC227=2,"Principiante avanzado",AC227=3,"Competente",AC227=4,"Proficiente",AC227=5,"Master")</f>
        <v>Principiante avanzado</v>
      </c>
      <c r="AE227" s="13" t="s">
        <v>442</v>
      </c>
    </row>
    <row r="228" spans="1:31" x14ac:dyDescent="0.25">
      <c r="A228" t="s">
        <v>198</v>
      </c>
      <c r="B228" t="s">
        <v>199</v>
      </c>
      <c r="C228" t="s">
        <v>208</v>
      </c>
      <c r="D228" t="s">
        <v>201</v>
      </c>
      <c r="E228" t="s">
        <v>237</v>
      </c>
      <c r="F228" t="s">
        <v>238</v>
      </c>
      <c r="G228" t="s">
        <v>239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250</v>
      </c>
      <c r="M228" t="s">
        <v>427</v>
      </c>
      <c r="N228" t="s">
        <v>425</v>
      </c>
      <c r="O228" t="s">
        <v>425</v>
      </c>
      <c r="P228" t="str">
        <f t="shared" si="18"/>
        <v>RONALD ALBERTO RIPAS ZUÑIGAProtección de datosEVALUACION ANTERIOR</v>
      </c>
      <c r="Q228" t="str">
        <f>BASE[[#This Row],[NombresCalificado]]&amp;BASE[[#This Row],[TipoEvaluacion]]</f>
        <v>RONALD ALBERTO RIPAS ZUÑIGAEVALUACION ANTERIOR</v>
      </c>
      <c r="R228">
        <v>2</v>
      </c>
      <c r="S228" t="s">
        <v>4</v>
      </c>
      <c r="T228" t="s">
        <v>439</v>
      </c>
      <c r="U228" s="13">
        <v>2</v>
      </c>
      <c r="V228" s="13" t="str" cm="1">
        <f t="array" ref="V228">_xlfn.IFS(U228=0,"Prenovato",U228=1,"Novato",U228=2,"Principiante avanzado",U228=3,"Competente",U228=4,"Proficiente",U228=5,"Master")</f>
        <v>Principiante avanzado</v>
      </c>
      <c r="W228" s="13">
        <v>3</v>
      </c>
      <c r="X228" s="13" t="str" cm="1">
        <f t="array" ref="X228">_xlfn.IFS(W228=0,"No evidenciado",W228=1,"Novato",W228=2,"Principiante avanzado",W228=3,"Competente",W228=4,"Proficiente",W228=5,"Master")</f>
        <v>Competente</v>
      </c>
      <c r="Y228" s="13">
        <v>3</v>
      </c>
      <c r="Z228" s="13" t="str" cm="1">
        <f t="array" ref="Z228">_xlfn.IFS(Y228=0,"No evidenciado",Y228=1,"Novato",Y228=2,"Principiante avanzado",Y228=3,"Competente",Y228=4,"Proficiente",Y228=5,"Master")</f>
        <v>Competente</v>
      </c>
      <c r="AA228" s="13">
        <v>3</v>
      </c>
      <c r="AB228" s="13" t="str" cm="1">
        <f t="array" ref="AB228">_xlfn.IFS(AA228=0,"No evidenciado",AA228=1,"Novato",AA228=2,"Principiante avanzado",AA228=3,"Competente",AA228=4,"Proficiente",AA228=5,"Master")</f>
        <v>Competente</v>
      </c>
      <c r="AC228" s="13">
        <v>2</v>
      </c>
      <c r="AD228" s="13" t="str" cm="1">
        <f t="array" ref="AD228">_xlfn.IFS(AC228=0,"Prenovato",AC228=1,"Novato",AC228=2,"Principiante avanzado",AC228=3,"Competente",AC228=4,"Proficiente",AC228=5,"Master")</f>
        <v>Principiante avanzado</v>
      </c>
      <c r="AE228" s="13" t="s">
        <v>442</v>
      </c>
    </row>
    <row r="229" spans="1:31" x14ac:dyDescent="0.25">
      <c r="A229" t="s">
        <v>198</v>
      </c>
      <c r="B229" t="s">
        <v>199</v>
      </c>
      <c r="C229" t="s">
        <v>208</v>
      </c>
      <c r="D229" t="s">
        <v>201</v>
      </c>
      <c r="E229" t="s">
        <v>237</v>
      </c>
      <c r="F229" t="s">
        <v>238</v>
      </c>
      <c r="G229" t="s">
        <v>239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250</v>
      </c>
      <c r="M229" t="s">
        <v>428</v>
      </c>
      <c r="N229" t="s">
        <v>425</v>
      </c>
      <c r="O229" t="s">
        <v>425</v>
      </c>
      <c r="P229" t="str">
        <f t="shared" si="18"/>
        <v>RONALD ALBERTO RIPAS ZUÑIGASeguridad de OperacionesEVALUACION ANTERIOR</v>
      </c>
      <c r="Q229" t="str">
        <f>BASE[[#This Row],[NombresCalificado]]&amp;BASE[[#This Row],[TipoEvaluacion]]</f>
        <v>RONALD ALBERTO RIPAS ZUÑIGAEVALUACION ANTERIOR</v>
      </c>
      <c r="R229">
        <v>2</v>
      </c>
      <c r="S229" t="s">
        <v>4</v>
      </c>
      <c r="T229" t="s">
        <v>439</v>
      </c>
      <c r="U229" s="13">
        <v>2</v>
      </c>
      <c r="V229" s="13" t="str" cm="1">
        <f t="array" ref="V229">_xlfn.IFS(U229=0,"Prenovato",U229=1,"Novato",U229=2,"Principiante avanzado",U229=3,"Competente",U229=4,"Proficiente",U229=5,"Master")</f>
        <v>Principiante avanzado</v>
      </c>
      <c r="W229" s="13">
        <v>3</v>
      </c>
      <c r="X229" s="13" t="str" cm="1">
        <f t="array" ref="X229">_xlfn.IFS(W229=0,"No evidenciado",W229=1,"Novato",W229=2,"Principiante avanzado",W229=3,"Competente",W229=4,"Proficiente",W229=5,"Master")</f>
        <v>Competente</v>
      </c>
      <c r="Y229" s="13">
        <v>3</v>
      </c>
      <c r="Z229" s="13" t="str" cm="1">
        <f t="array" ref="Z229">_xlfn.IFS(Y229=0,"No evidenciado",Y229=1,"Novato",Y229=2,"Principiante avanzado",Y229=3,"Competente",Y229=4,"Proficiente",Y229=5,"Master")</f>
        <v>Competente</v>
      </c>
      <c r="AA229" s="13">
        <v>3</v>
      </c>
      <c r="AB229" s="13" t="str" cm="1">
        <f t="array" ref="AB229">_xlfn.IFS(AA229=0,"No evidenciado",AA229=1,"Novato",AA229=2,"Principiante avanzado",AA229=3,"Competente",AA229=4,"Proficiente",AA229=5,"Master")</f>
        <v>Competente</v>
      </c>
      <c r="AC229" s="13">
        <v>2</v>
      </c>
      <c r="AD229" s="13" t="str" cm="1">
        <f t="array" ref="AD229">_xlfn.IFS(AC229=0,"Prenovato",AC229=1,"Novato",AC229=2,"Principiante avanzado",AC229=3,"Competente",AC229=4,"Proficiente",AC229=5,"Master")</f>
        <v>Principiante avanzado</v>
      </c>
      <c r="AE229" s="13" t="s">
        <v>442</v>
      </c>
    </row>
    <row r="230" spans="1:31" x14ac:dyDescent="0.25">
      <c r="A230" t="s">
        <v>198</v>
      </c>
      <c r="B230" t="s">
        <v>199</v>
      </c>
      <c r="C230" t="s">
        <v>208</v>
      </c>
      <c r="D230" t="s">
        <v>201</v>
      </c>
      <c r="E230" t="s">
        <v>237</v>
      </c>
      <c r="F230" t="s">
        <v>238</v>
      </c>
      <c r="G230" t="s">
        <v>239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250</v>
      </c>
      <c r="M230" t="s">
        <v>438</v>
      </c>
      <c r="N230" t="s">
        <v>425</v>
      </c>
      <c r="O230" t="s">
        <v>425</v>
      </c>
      <c r="P230" t="str">
        <f t="shared" si="18"/>
        <v>RONALD ALBERTO RIPAS ZUÑIGADesarrollo SeguroEVALUACION ANTERIOR</v>
      </c>
      <c r="Q230" t="str">
        <f>BASE[[#This Row],[NombresCalificado]]&amp;BASE[[#This Row],[TipoEvaluacion]]</f>
        <v>RONALD ALBERTO RIPAS ZUÑIGAEVALUACION ANTERIOR</v>
      </c>
      <c r="R230">
        <v>0</v>
      </c>
      <c r="S230" t="s">
        <v>182</v>
      </c>
      <c r="T230" t="s">
        <v>440</v>
      </c>
      <c r="U230" s="13">
        <v>2</v>
      </c>
      <c r="V230" s="13" t="str" cm="1">
        <f t="array" ref="V230">_xlfn.IFS(U230=0,"Prenovato",U230=1,"Novato",U230=2,"Principiante avanzado",U230=3,"Competente",U230=4,"Proficiente",U230=5,"Master")</f>
        <v>Principiante avanzado</v>
      </c>
      <c r="W230" s="13">
        <v>3</v>
      </c>
      <c r="X230" s="13" t="str" cm="1">
        <f t="array" ref="X230">_xlfn.IFS(W230=0,"No evidenciado",W230=1,"Novato",W230=2,"Principiante avanzado",W230=3,"Competente",W230=4,"Proficiente",W230=5,"Master")</f>
        <v>Competente</v>
      </c>
      <c r="Y230" s="13">
        <v>3</v>
      </c>
      <c r="Z230" s="13" t="str" cm="1">
        <f t="array" ref="Z230">_xlfn.IFS(Y230=0,"No evidenciado",Y230=1,"Novato",Y230=2,"Principiante avanzado",Y230=3,"Competente",Y230=4,"Proficiente",Y230=5,"Master")</f>
        <v>Competente</v>
      </c>
      <c r="AA230" s="13">
        <v>3</v>
      </c>
      <c r="AB230" s="13" t="str" cm="1">
        <f t="array" ref="AB230">_xlfn.IFS(AA230=0,"No evidenciado",AA230=1,"Novato",AA230=2,"Principiante avanzado",AA230=3,"Competente",AA230=4,"Proficiente",AA230=5,"Master")</f>
        <v>Competente</v>
      </c>
      <c r="AC230" s="13">
        <v>2</v>
      </c>
      <c r="AD230" s="13" t="str" cm="1">
        <f t="array" ref="AD230">_xlfn.IFS(AC230=0,"Prenovato",AC230=1,"Novato",AC230=2,"Principiante avanzado",AC230=3,"Competente",AC230=4,"Proficiente",AC230=5,"Master")</f>
        <v>Principiante avanzado</v>
      </c>
      <c r="AE230" s="13" t="s">
        <v>442</v>
      </c>
    </row>
    <row r="231" spans="1:31" x14ac:dyDescent="0.25">
      <c r="A231" t="s">
        <v>198</v>
      </c>
      <c r="B231" t="s">
        <v>199</v>
      </c>
      <c r="C231" t="s">
        <v>208</v>
      </c>
      <c r="D231" t="s">
        <v>201</v>
      </c>
      <c r="E231" t="s">
        <v>237</v>
      </c>
      <c r="F231" t="s">
        <v>238</v>
      </c>
      <c r="G231" t="s">
        <v>239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250</v>
      </c>
      <c r="M231" t="s">
        <v>432</v>
      </c>
      <c r="N231" t="s">
        <v>425</v>
      </c>
      <c r="O231" t="s">
        <v>425</v>
      </c>
      <c r="P231" t="str">
        <f t="shared" si="18"/>
        <v>RONALD ALBERTO RIPAS ZUÑIGAFrameworks de CiberseguridadEVALUACION ANTERIOR</v>
      </c>
      <c r="Q231" t="str">
        <f>BASE[[#This Row],[NombresCalificado]]&amp;BASE[[#This Row],[TipoEvaluacion]]</f>
        <v>RONALD ALBERTO RIPAS ZUÑIGAEVALUACION ANTERIOR</v>
      </c>
      <c r="R231">
        <v>2</v>
      </c>
      <c r="S231" t="s">
        <v>4</v>
      </c>
      <c r="T231" t="s">
        <v>439</v>
      </c>
      <c r="U231" s="13">
        <v>2</v>
      </c>
      <c r="V231" s="13" t="str" cm="1">
        <f t="array" ref="V231">_xlfn.IFS(U231=0,"Prenovato",U231=1,"Novato",U231=2,"Principiante avanzado",U231=3,"Competente",U231=4,"Proficiente",U231=5,"Master")</f>
        <v>Principiante avanzado</v>
      </c>
      <c r="W231" s="13">
        <v>3</v>
      </c>
      <c r="X231" s="13" t="str" cm="1">
        <f t="array" ref="X231">_xlfn.IFS(W231=0,"No evidenciado",W231=1,"Novato",W231=2,"Principiante avanzado",W231=3,"Competente",W231=4,"Proficiente",W231=5,"Master")</f>
        <v>Competente</v>
      </c>
      <c r="Y231" s="13">
        <v>3</v>
      </c>
      <c r="Z231" s="13" t="str" cm="1">
        <f t="array" ref="Z231">_xlfn.IFS(Y231=0,"No evidenciado",Y231=1,"Novato",Y231=2,"Principiante avanzado",Y231=3,"Competente",Y231=4,"Proficiente",Y231=5,"Master")</f>
        <v>Competente</v>
      </c>
      <c r="AA231" s="13">
        <v>3</v>
      </c>
      <c r="AB231" s="13" t="str" cm="1">
        <f t="array" ref="AB231">_xlfn.IFS(AA231=0,"No evidenciado",AA231=1,"Novato",AA231=2,"Principiante avanzado",AA231=3,"Competente",AA231=4,"Proficiente",AA231=5,"Master")</f>
        <v>Competente</v>
      </c>
      <c r="AC231" s="13">
        <v>2</v>
      </c>
      <c r="AD231" s="13" t="str" cm="1">
        <f t="array" ref="AD231">_xlfn.IFS(AC231=0,"Prenovato",AC231=1,"Novato",AC231=2,"Principiante avanzado",AC231=3,"Competente",AC231=4,"Proficiente",AC231=5,"Master")</f>
        <v>Principiante avanzado</v>
      </c>
      <c r="AE231" s="13" t="s">
        <v>442</v>
      </c>
    </row>
    <row r="232" spans="1:31" x14ac:dyDescent="0.25">
      <c r="A232" t="s">
        <v>198</v>
      </c>
      <c r="B232" t="s">
        <v>199</v>
      </c>
      <c r="C232" t="s">
        <v>208</v>
      </c>
      <c r="D232" t="s">
        <v>201</v>
      </c>
      <c r="E232" t="s">
        <v>237</v>
      </c>
      <c r="F232" t="s">
        <v>238</v>
      </c>
      <c r="G232" t="s">
        <v>239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250</v>
      </c>
      <c r="M232" t="s">
        <v>433</v>
      </c>
      <c r="N232" t="s">
        <v>425</v>
      </c>
      <c r="O232" t="s">
        <v>425</v>
      </c>
      <c r="P232" t="str">
        <f t="shared" si="18"/>
        <v>RONALD ALBERTO RIPAS ZUÑIGAGestión de IdentidadesEVALUACION ANTERIOR</v>
      </c>
      <c r="Q232" t="str">
        <f>BASE[[#This Row],[NombresCalificado]]&amp;BASE[[#This Row],[TipoEvaluacion]]</f>
        <v>RONALD ALBERTO RIPAS ZUÑIGAEVALUACION ANTERIOR</v>
      </c>
      <c r="R232">
        <v>3</v>
      </c>
      <c r="S232" t="s">
        <v>5</v>
      </c>
      <c r="T232" t="s">
        <v>439</v>
      </c>
      <c r="U232" s="13">
        <v>2</v>
      </c>
      <c r="V232" s="13" t="str" cm="1">
        <f t="array" ref="V232">_xlfn.IFS(U232=0,"Prenovato",U232=1,"Novato",U232=2,"Principiante avanzado",U232=3,"Competente",U232=4,"Proficiente",U232=5,"Master")</f>
        <v>Principiante avanzado</v>
      </c>
      <c r="W232" s="13">
        <v>3</v>
      </c>
      <c r="X232" s="13" t="str" cm="1">
        <f t="array" ref="X232">_xlfn.IFS(W232=0,"No evidenciado",W232=1,"Novato",W232=2,"Principiante avanzado",W232=3,"Competente",W232=4,"Proficiente",W232=5,"Master")</f>
        <v>Competente</v>
      </c>
      <c r="Y232" s="13">
        <v>3</v>
      </c>
      <c r="Z232" s="13" t="str" cm="1">
        <f t="array" ref="Z232">_xlfn.IFS(Y232=0,"No evidenciado",Y232=1,"Novato",Y232=2,"Principiante avanzado",Y232=3,"Competente",Y232=4,"Proficiente",Y232=5,"Master")</f>
        <v>Competente</v>
      </c>
      <c r="AA232" s="13">
        <v>3</v>
      </c>
      <c r="AB232" s="13" t="str" cm="1">
        <f t="array" ref="AB232">_xlfn.IFS(AA232=0,"No evidenciado",AA232=1,"Novato",AA232=2,"Principiante avanzado",AA232=3,"Competente",AA232=4,"Proficiente",AA232=5,"Master")</f>
        <v>Competente</v>
      </c>
      <c r="AC232" s="13">
        <v>2</v>
      </c>
      <c r="AD232" s="13" t="str" cm="1">
        <f t="array" ref="AD232">_xlfn.IFS(AC232=0,"Prenovato",AC232=1,"Novato",AC232=2,"Principiante avanzado",AC232=3,"Competente",AC232=4,"Proficiente",AC232=5,"Master")</f>
        <v>Principiante avanzado</v>
      </c>
      <c r="AE232" s="13" t="s">
        <v>442</v>
      </c>
    </row>
    <row r="233" spans="1:31" x14ac:dyDescent="0.25">
      <c r="A233" t="s">
        <v>198</v>
      </c>
      <c r="B233" t="s">
        <v>199</v>
      </c>
      <c r="C233" t="s">
        <v>208</v>
      </c>
      <c r="D233" t="s">
        <v>201</v>
      </c>
      <c r="E233" t="s">
        <v>237</v>
      </c>
      <c r="F233" t="s">
        <v>238</v>
      </c>
      <c r="G233" t="s">
        <v>239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250</v>
      </c>
      <c r="M233" t="s">
        <v>434</v>
      </c>
      <c r="N233" t="s">
        <v>425</v>
      </c>
      <c r="O233" t="s">
        <v>425</v>
      </c>
      <c r="P233" t="str">
        <f t="shared" si="18"/>
        <v>RONALD ALBERTO RIPAS ZUÑIGAGestión de VulnerabilidadesEVALUACION ANTERIOR</v>
      </c>
      <c r="Q233" t="str">
        <f>BASE[[#This Row],[NombresCalificado]]&amp;BASE[[#This Row],[TipoEvaluacion]]</f>
        <v>RONALD ALBERTO RIPAS ZUÑIGAEVALUACION ANTERIOR</v>
      </c>
      <c r="R233">
        <v>3</v>
      </c>
      <c r="S233" t="s">
        <v>5</v>
      </c>
      <c r="T233" t="s">
        <v>439</v>
      </c>
      <c r="U233" s="13">
        <v>2</v>
      </c>
      <c r="V233" s="13" t="str" cm="1">
        <f t="array" ref="V233">_xlfn.IFS(U233=0,"Prenovato",U233=1,"Novato",U233=2,"Principiante avanzado",U233=3,"Competente",U233=4,"Proficiente",U233=5,"Master")</f>
        <v>Principiante avanzado</v>
      </c>
      <c r="W233" s="13">
        <v>3</v>
      </c>
      <c r="X233" s="13" t="str" cm="1">
        <f t="array" ref="X233">_xlfn.IFS(W233=0,"No evidenciado",W233=1,"Novato",W233=2,"Principiante avanzado",W233=3,"Competente",W233=4,"Proficiente",W233=5,"Master")</f>
        <v>Competente</v>
      </c>
      <c r="Y233" s="13">
        <v>3</v>
      </c>
      <c r="Z233" s="13" t="str" cm="1">
        <f t="array" ref="Z233">_xlfn.IFS(Y233=0,"No evidenciado",Y233=1,"Novato",Y233=2,"Principiante avanzado",Y233=3,"Competente",Y233=4,"Proficiente",Y233=5,"Master")</f>
        <v>Competente</v>
      </c>
      <c r="AA233" s="13">
        <v>3</v>
      </c>
      <c r="AB233" s="13" t="str" cm="1">
        <f t="array" ref="AB233">_xlfn.IFS(AA233=0,"No evidenciado",AA233=1,"Novato",AA233=2,"Principiante avanzado",AA233=3,"Competente",AA233=4,"Proficiente",AA233=5,"Master")</f>
        <v>Competente</v>
      </c>
      <c r="AC233" s="13">
        <v>2</v>
      </c>
      <c r="AD233" s="13" t="str" cm="1">
        <f t="array" ref="AD233">_xlfn.IFS(AC233=0,"Prenovato",AC233=1,"Novato",AC233=2,"Principiante avanzado",AC233=3,"Competente",AC233=4,"Proficiente",AC233=5,"Master")</f>
        <v>Principiante avanzado</v>
      </c>
      <c r="AE233" s="13" t="s">
        <v>442</v>
      </c>
    </row>
    <row r="234" spans="1:31" x14ac:dyDescent="0.25">
      <c r="A234" t="s">
        <v>198</v>
      </c>
      <c r="B234" t="s">
        <v>199</v>
      </c>
      <c r="C234" t="s">
        <v>200</v>
      </c>
      <c r="D234" t="s">
        <v>201</v>
      </c>
      <c r="E234" t="s">
        <v>237</v>
      </c>
      <c r="F234" t="s">
        <v>238</v>
      </c>
      <c r="G234" t="s">
        <v>239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251</v>
      </c>
      <c r="M234" t="s">
        <v>421</v>
      </c>
      <c r="N234" t="s">
        <v>411</v>
      </c>
      <c r="O234" t="s">
        <v>411</v>
      </c>
      <c r="P234" t="str">
        <f t="shared" si="18"/>
        <v>RONALD ALBERTO RIPAS ZUÑIGAFrameworks &amp; Security ArchitectureEVALUACION</v>
      </c>
      <c r="Q234" t="str">
        <f>BASE[[#This Row],[NombresCalificado]]&amp;BASE[[#This Row],[TipoEvaluacion]]</f>
        <v>RONALD ALBERTO RIPAS ZUÑIGAEVALUACION</v>
      </c>
      <c r="R234">
        <v>2</v>
      </c>
      <c r="S234" t="s">
        <v>4</v>
      </c>
      <c r="T234" t="s">
        <v>439</v>
      </c>
      <c r="U234" s="13">
        <v>1</v>
      </c>
      <c r="V234" s="13" t="str" cm="1">
        <f t="array" ref="V234">_xlfn.IFS(U234=0,"Prenovato",U234=1,"Novato",U234=2,"Principiante avanzado",U234=3,"Competente",U234=4,"Proficiente",U234=5,"Master")</f>
        <v>Novato</v>
      </c>
      <c r="W234" s="13">
        <v>4</v>
      </c>
      <c r="X234" s="13" t="str" cm="1">
        <f t="array" ref="X234">_xlfn.IFS(W234=0,"No evidenciado",W234=1,"Novato",W234=2,"Principiante avanzado",W234=3,"Competente",W234=4,"Proficiente",W234=5,"Master")</f>
        <v>Proficiente</v>
      </c>
      <c r="Y234" s="13">
        <v>3</v>
      </c>
      <c r="Z234" s="13" t="str" cm="1">
        <f t="array" ref="Z234">_xlfn.IFS(Y234=0,"No evidenciado",Y234=1,"Novato",Y234=2,"Principiante avanzado",Y234=3,"Competente",Y234=4,"Proficiente",Y234=5,"Master")</f>
        <v>Competente</v>
      </c>
      <c r="AA234" s="13">
        <v>4</v>
      </c>
      <c r="AB234" s="13" t="str" cm="1">
        <f t="array" ref="AB234">_xlfn.IFS(AA234=0,"No evidenciado",AA234=1,"Novato",AA234=2,"Principiante avanzado",AA234=3,"Competente",AA234=4,"Proficiente",AA234=5,"Master")</f>
        <v>Proficiente</v>
      </c>
      <c r="AC234" s="13">
        <v>1</v>
      </c>
      <c r="AD234" s="13" t="str" cm="1">
        <f t="array" ref="AD234">_xlfn.IFS(AC234=0,"Prenovato",AC234=1,"Novato",AC234=2,"Principiante avanzado",AC234=3,"Competente",AC234=4,"Proficiente",AC234=5,"Master")</f>
        <v>Novato</v>
      </c>
      <c r="AE234" s="13" t="s">
        <v>441</v>
      </c>
    </row>
    <row r="235" spans="1:31" x14ac:dyDescent="0.25">
      <c r="A235" t="s">
        <v>198</v>
      </c>
      <c r="B235" t="s">
        <v>199</v>
      </c>
      <c r="C235" t="s">
        <v>200</v>
      </c>
      <c r="D235" t="s">
        <v>201</v>
      </c>
      <c r="E235" t="s">
        <v>237</v>
      </c>
      <c r="F235" t="s">
        <v>238</v>
      </c>
      <c r="G235" t="s">
        <v>239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251</v>
      </c>
      <c r="M235" t="s">
        <v>422</v>
      </c>
      <c r="N235" t="s">
        <v>407</v>
      </c>
      <c r="O235" t="s">
        <v>407</v>
      </c>
      <c r="P235" t="str">
        <f t="shared" si="18"/>
        <v>RONALD ALBERTO RIPAS ZUÑIGAVulnerability ManagementEVALUACION</v>
      </c>
      <c r="Q235" t="str">
        <f>BASE[[#This Row],[NombresCalificado]]&amp;BASE[[#This Row],[TipoEvaluacion]]</f>
        <v>RONALD ALBERTO RIPAS ZUÑIGAEVALUACION</v>
      </c>
      <c r="R235">
        <v>3</v>
      </c>
      <c r="S235" t="s">
        <v>5</v>
      </c>
      <c r="T235" t="s">
        <v>439</v>
      </c>
      <c r="U235" s="13">
        <v>1</v>
      </c>
      <c r="V235" s="13" t="str" cm="1">
        <f t="array" ref="V235">_xlfn.IFS(U235=0,"Prenovato",U235=1,"Novato",U235=2,"Principiante avanzado",U235=3,"Competente",U235=4,"Proficiente",U235=5,"Master")</f>
        <v>Novato</v>
      </c>
      <c r="W235" s="13">
        <v>4</v>
      </c>
      <c r="X235" s="13" t="str" cm="1">
        <f t="array" ref="X235">_xlfn.IFS(W235=0,"No evidenciado",W235=1,"Novato",W235=2,"Principiante avanzado",W235=3,"Competente",W235=4,"Proficiente",W235=5,"Master")</f>
        <v>Proficiente</v>
      </c>
      <c r="Y235" s="13">
        <v>3</v>
      </c>
      <c r="Z235" s="13" t="str" cm="1">
        <f t="array" ref="Z235">_xlfn.IFS(Y235=0,"No evidenciado",Y235=1,"Novato",Y235=2,"Principiante avanzado",Y235=3,"Competente",Y235=4,"Proficiente",Y235=5,"Master")</f>
        <v>Competente</v>
      </c>
      <c r="AA235" s="13">
        <v>4</v>
      </c>
      <c r="AB235" s="13" t="str" cm="1">
        <f t="array" ref="AB235">_xlfn.IFS(AA235=0,"No evidenciado",AA235=1,"Novato",AA235=2,"Principiante avanzado",AA235=3,"Competente",AA235=4,"Proficiente",AA235=5,"Master")</f>
        <v>Proficiente</v>
      </c>
      <c r="AC235" s="13">
        <v>1</v>
      </c>
      <c r="AD235" s="13" t="str" cm="1">
        <f t="array" ref="AD235">_xlfn.IFS(AC235=0,"Prenovato",AC235=1,"Novato",AC235=2,"Principiante avanzado",AC235=3,"Competente",AC235=4,"Proficiente",AC235=5,"Master")</f>
        <v>Novato</v>
      </c>
      <c r="AE235" s="13" t="s">
        <v>441</v>
      </c>
    </row>
    <row r="236" spans="1:31" x14ac:dyDescent="0.25">
      <c r="A236" t="s">
        <v>198</v>
      </c>
      <c r="B236" t="s">
        <v>199</v>
      </c>
      <c r="C236" t="s">
        <v>200</v>
      </c>
      <c r="D236" t="s">
        <v>201</v>
      </c>
      <c r="E236" t="s">
        <v>237</v>
      </c>
      <c r="F236" t="s">
        <v>238</v>
      </c>
      <c r="G236" t="s">
        <v>239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251</v>
      </c>
      <c r="M236" t="s">
        <v>423</v>
      </c>
      <c r="N236" t="s">
        <v>411</v>
      </c>
      <c r="O236" t="s">
        <v>411</v>
      </c>
      <c r="P236" t="str">
        <f t="shared" si="18"/>
        <v>RONALD ALBERTO RIPAS ZUÑIGASecurity AssessmentEVALUACION</v>
      </c>
      <c r="Q236" t="str">
        <f>BASE[[#This Row],[NombresCalificado]]&amp;BASE[[#This Row],[TipoEvaluacion]]</f>
        <v>RONALD ALBERTO RIPAS ZUÑIGAEVALUACION</v>
      </c>
      <c r="R236">
        <v>2</v>
      </c>
      <c r="S236" t="s">
        <v>4</v>
      </c>
      <c r="T236" t="s">
        <v>439</v>
      </c>
      <c r="U236" s="13">
        <v>1</v>
      </c>
      <c r="V236" s="13" t="str" cm="1">
        <f t="array" ref="V236">_xlfn.IFS(U236=0,"Prenovato",U236=1,"Novato",U236=2,"Principiante avanzado",U236=3,"Competente",U236=4,"Proficiente",U236=5,"Master")</f>
        <v>Novato</v>
      </c>
      <c r="W236" s="13">
        <v>4</v>
      </c>
      <c r="X236" s="13" t="str" cm="1">
        <f t="array" ref="X236">_xlfn.IFS(W236=0,"No evidenciado",W236=1,"Novato",W236=2,"Principiante avanzado",W236=3,"Competente",W236=4,"Proficiente",W236=5,"Master")</f>
        <v>Proficiente</v>
      </c>
      <c r="Y236" s="13">
        <v>3</v>
      </c>
      <c r="Z236" s="13" t="str" cm="1">
        <f t="array" ref="Z236">_xlfn.IFS(Y236=0,"No evidenciado",Y236=1,"Novato",Y236=2,"Principiante avanzado",Y236=3,"Competente",Y236=4,"Proficiente",Y236=5,"Master")</f>
        <v>Competente</v>
      </c>
      <c r="AA236" s="13">
        <v>4</v>
      </c>
      <c r="AB236" s="13" t="str" cm="1">
        <f t="array" ref="AB236">_xlfn.IFS(AA236=0,"No evidenciado",AA236=1,"Novato",AA236=2,"Principiante avanzado",AA236=3,"Competente",AA236=4,"Proficiente",AA236=5,"Master")</f>
        <v>Proficiente</v>
      </c>
      <c r="AC236" s="13">
        <v>1</v>
      </c>
      <c r="AD236" s="13" t="str" cm="1">
        <f t="array" ref="AD236">_xlfn.IFS(AC236=0,"Prenovato",AC236=1,"Novato",AC236=2,"Principiante avanzado",AC236=3,"Competente",AC236=4,"Proficiente",AC236=5,"Master")</f>
        <v>Novato</v>
      </c>
      <c r="AE236" s="13" t="s">
        <v>441</v>
      </c>
    </row>
    <row r="237" spans="1:31" x14ac:dyDescent="0.25">
      <c r="A237" t="s">
        <v>198</v>
      </c>
      <c r="B237" t="s">
        <v>199</v>
      </c>
      <c r="C237" t="s">
        <v>200</v>
      </c>
      <c r="D237" t="s">
        <v>201</v>
      </c>
      <c r="E237" t="s">
        <v>237</v>
      </c>
      <c r="F237" t="s">
        <v>238</v>
      </c>
      <c r="G237" t="s">
        <v>239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251</v>
      </c>
      <c r="M237" t="s">
        <v>415</v>
      </c>
      <c r="N237" t="s">
        <v>413</v>
      </c>
      <c r="O237" t="s">
        <v>411</v>
      </c>
      <c r="P237" t="str">
        <f t="shared" si="18"/>
        <v>RONALD ALBERTO RIPAS ZUÑIGASecurity Process AutomationEVALUACION</v>
      </c>
      <c r="Q237" t="str">
        <f>BASE[[#This Row],[NombresCalificado]]&amp;BASE[[#This Row],[TipoEvaluacion]]</f>
        <v>RONALD ALBERTO RIPAS ZUÑIGAEVALUACION</v>
      </c>
      <c r="R237">
        <v>1</v>
      </c>
      <c r="S237" t="s">
        <v>6</v>
      </c>
      <c r="T237" t="s">
        <v>439</v>
      </c>
      <c r="U237" s="13">
        <v>1</v>
      </c>
      <c r="V237" s="13" t="str" cm="1">
        <f t="array" ref="V237">_xlfn.IFS(U237=0,"Prenovato",U237=1,"Novato",U237=2,"Principiante avanzado",U237=3,"Competente",U237=4,"Proficiente",U237=5,"Master")</f>
        <v>Novato</v>
      </c>
      <c r="W237" s="13">
        <v>4</v>
      </c>
      <c r="X237" s="13" t="str" cm="1">
        <f t="array" ref="X237">_xlfn.IFS(W237=0,"No evidenciado",W237=1,"Novato",W237=2,"Principiante avanzado",W237=3,"Competente",W237=4,"Proficiente",W237=5,"Master")</f>
        <v>Proficiente</v>
      </c>
      <c r="Y237" s="13">
        <v>3</v>
      </c>
      <c r="Z237" s="13" t="str" cm="1">
        <f t="array" ref="Z237">_xlfn.IFS(Y237=0,"No evidenciado",Y237=1,"Novato",Y237=2,"Principiante avanzado",Y237=3,"Competente",Y237=4,"Proficiente",Y237=5,"Master")</f>
        <v>Competente</v>
      </c>
      <c r="AA237" s="13">
        <v>4</v>
      </c>
      <c r="AB237" s="13" t="str" cm="1">
        <f t="array" ref="AB237">_xlfn.IFS(AA237=0,"No evidenciado",AA237=1,"Novato",AA237=2,"Principiante avanzado",AA237=3,"Competente",AA237=4,"Proficiente",AA237=5,"Master")</f>
        <v>Proficiente</v>
      </c>
      <c r="AC237" s="13">
        <v>1</v>
      </c>
      <c r="AD237" s="13" t="str" cm="1">
        <f t="array" ref="AD237">_xlfn.IFS(AC237=0,"Prenovato",AC237=1,"Novato",AC237=2,"Principiante avanzado",AC237=3,"Competente",AC237=4,"Proficiente",AC237=5,"Master")</f>
        <v>Novato</v>
      </c>
      <c r="AE237" s="13" t="s">
        <v>441</v>
      </c>
    </row>
    <row r="238" spans="1:31" x14ac:dyDescent="0.25">
      <c r="A238" t="s">
        <v>198</v>
      </c>
      <c r="B238" t="s">
        <v>199</v>
      </c>
      <c r="C238" t="s">
        <v>200</v>
      </c>
      <c r="D238" t="s">
        <v>201</v>
      </c>
      <c r="E238" t="s">
        <v>237</v>
      </c>
      <c r="F238" t="s">
        <v>238</v>
      </c>
      <c r="G238" t="s">
        <v>239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251</v>
      </c>
      <c r="M238" t="s">
        <v>416</v>
      </c>
      <c r="N238" t="s">
        <v>411</v>
      </c>
      <c r="O238" t="s">
        <v>411</v>
      </c>
      <c r="P238" t="str">
        <f t="shared" si="18"/>
        <v>RONALD ALBERTO RIPAS ZUÑIGAIncident ManagementEVALUACION</v>
      </c>
      <c r="Q238" t="str">
        <f>BASE[[#This Row],[NombresCalificado]]&amp;BASE[[#This Row],[TipoEvaluacion]]</f>
        <v>RONALD ALBERTO RIPAS ZUÑIGAEVALUACION</v>
      </c>
      <c r="R238">
        <v>1</v>
      </c>
      <c r="S238" t="s">
        <v>6</v>
      </c>
      <c r="T238" t="s">
        <v>439</v>
      </c>
      <c r="U238" s="13">
        <v>1</v>
      </c>
      <c r="V238" s="13" t="str" cm="1">
        <f t="array" ref="V238">_xlfn.IFS(U238=0,"Prenovato",U238=1,"Novato",U238=2,"Principiante avanzado",U238=3,"Competente",U238=4,"Proficiente",U238=5,"Master")</f>
        <v>Novato</v>
      </c>
      <c r="W238" s="13">
        <v>4</v>
      </c>
      <c r="X238" s="13" t="str" cm="1">
        <f t="array" ref="X238">_xlfn.IFS(W238=0,"No evidenciado",W238=1,"Novato",W238=2,"Principiante avanzado",W238=3,"Competente",W238=4,"Proficiente",W238=5,"Master")</f>
        <v>Proficiente</v>
      </c>
      <c r="Y238" s="13">
        <v>3</v>
      </c>
      <c r="Z238" s="13" t="str" cm="1">
        <f t="array" ref="Z238">_xlfn.IFS(Y238=0,"No evidenciado",Y238=1,"Novato",Y238=2,"Principiante avanzado",Y238=3,"Competente",Y238=4,"Proficiente",Y238=5,"Master")</f>
        <v>Competente</v>
      </c>
      <c r="AA238" s="13">
        <v>4</v>
      </c>
      <c r="AB238" s="13" t="str" cm="1">
        <f t="array" ref="AB238">_xlfn.IFS(AA238=0,"No evidenciado",AA238=1,"Novato",AA238=2,"Principiante avanzado",AA238=3,"Competente",AA238=4,"Proficiente",AA238=5,"Master")</f>
        <v>Proficiente</v>
      </c>
      <c r="AC238" s="13">
        <v>1</v>
      </c>
      <c r="AD238" s="13" t="str" cm="1">
        <f t="array" ref="AD238">_xlfn.IFS(AC238=0,"Prenovato",AC238=1,"Novato",AC238=2,"Principiante avanzado",AC238=3,"Competente",AC238=4,"Proficiente",AC238=5,"Master")</f>
        <v>Novato</v>
      </c>
      <c r="AE238" s="13" t="s">
        <v>441</v>
      </c>
    </row>
    <row r="239" spans="1:31" x14ac:dyDescent="0.25">
      <c r="A239" t="s">
        <v>198</v>
      </c>
      <c r="B239" t="s">
        <v>199</v>
      </c>
      <c r="C239" t="s">
        <v>200</v>
      </c>
      <c r="D239" t="s">
        <v>201</v>
      </c>
      <c r="E239" t="s">
        <v>237</v>
      </c>
      <c r="F239" t="s">
        <v>238</v>
      </c>
      <c r="G239" t="s">
        <v>239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251</v>
      </c>
      <c r="M239" t="s">
        <v>417</v>
      </c>
      <c r="N239" t="s">
        <v>407</v>
      </c>
      <c r="O239" t="s">
        <v>407</v>
      </c>
      <c r="P239" t="str">
        <f t="shared" si="18"/>
        <v>RONALD ALBERTO RIPAS ZUÑIGADefensive SecurityEVALUACION</v>
      </c>
      <c r="Q239" t="str">
        <f>BASE[[#This Row],[NombresCalificado]]&amp;BASE[[#This Row],[TipoEvaluacion]]</f>
        <v>RONALD ALBERTO RIPAS ZUÑIGAEVALUACION</v>
      </c>
      <c r="R239">
        <v>1</v>
      </c>
      <c r="S239" t="s">
        <v>6</v>
      </c>
      <c r="T239" t="s">
        <v>439</v>
      </c>
      <c r="U239" s="13">
        <v>1</v>
      </c>
      <c r="V239" s="13" t="str" cm="1">
        <f t="array" ref="V239">_xlfn.IFS(U239=0,"Prenovato",U239=1,"Novato",U239=2,"Principiante avanzado",U239=3,"Competente",U239=4,"Proficiente",U239=5,"Master")</f>
        <v>Novato</v>
      </c>
      <c r="W239" s="13">
        <v>4</v>
      </c>
      <c r="X239" s="13" t="str" cm="1">
        <f t="array" ref="X239">_xlfn.IFS(W239=0,"No evidenciado",W239=1,"Novato",W239=2,"Principiante avanzado",W239=3,"Competente",W239=4,"Proficiente",W239=5,"Master")</f>
        <v>Proficiente</v>
      </c>
      <c r="Y239" s="13">
        <v>3</v>
      </c>
      <c r="Z239" s="13" t="str" cm="1">
        <f t="array" ref="Z239">_xlfn.IFS(Y239=0,"No evidenciado",Y239=1,"Novato",Y239=2,"Principiante avanzado",Y239=3,"Competente",Y239=4,"Proficiente",Y239=5,"Master")</f>
        <v>Competente</v>
      </c>
      <c r="AA239" s="13">
        <v>4</v>
      </c>
      <c r="AB239" s="13" t="str" cm="1">
        <f t="array" ref="AB239">_xlfn.IFS(AA239=0,"No evidenciado",AA239=1,"Novato",AA239=2,"Principiante avanzado",AA239=3,"Competente",AA239=4,"Proficiente",AA239=5,"Master")</f>
        <v>Proficiente</v>
      </c>
      <c r="AC239" s="13">
        <v>1</v>
      </c>
      <c r="AD239" s="13" t="str" cm="1">
        <f t="array" ref="AD239">_xlfn.IFS(AC239=0,"Prenovato",AC239=1,"Novato",AC239=2,"Principiante avanzado",AC239=3,"Competente",AC239=4,"Proficiente",AC239=5,"Master")</f>
        <v>Novato</v>
      </c>
      <c r="AE239" s="13" t="s">
        <v>441</v>
      </c>
    </row>
    <row r="240" spans="1:31" x14ac:dyDescent="0.25">
      <c r="A240" t="s">
        <v>198</v>
      </c>
      <c r="B240" t="s">
        <v>199</v>
      </c>
      <c r="C240" t="s">
        <v>200</v>
      </c>
      <c r="D240" t="s">
        <v>201</v>
      </c>
      <c r="E240" t="s">
        <v>237</v>
      </c>
      <c r="F240" t="s">
        <v>238</v>
      </c>
      <c r="G240" t="s">
        <v>239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251</v>
      </c>
      <c r="M240" t="s">
        <v>410</v>
      </c>
      <c r="N240" t="s">
        <v>411</v>
      </c>
      <c r="O240" t="s">
        <v>411</v>
      </c>
      <c r="P240" t="str">
        <f t="shared" si="18"/>
        <v>RONALD ALBERTO RIPAS ZUÑIGAThreat IntelligenceEVALUACION</v>
      </c>
      <c r="Q240" t="str">
        <f>BASE[[#This Row],[NombresCalificado]]&amp;BASE[[#This Row],[TipoEvaluacion]]</f>
        <v>RONALD ALBERTO RIPAS ZUÑIGAEVALUACION</v>
      </c>
      <c r="R240">
        <v>1</v>
      </c>
      <c r="S240" t="s">
        <v>6</v>
      </c>
      <c r="T240" t="s">
        <v>439</v>
      </c>
      <c r="U240" s="13">
        <v>1</v>
      </c>
      <c r="V240" s="13" t="str" cm="1">
        <f t="array" ref="V240">_xlfn.IFS(U240=0,"Prenovato",U240=1,"Novato",U240=2,"Principiante avanzado",U240=3,"Competente",U240=4,"Proficiente",U240=5,"Master")</f>
        <v>Novato</v>
      </c>
      <c r="W240" s="13">
        <v>4</v>
      </c>
      <c r="X240" s="13" t="str" cm="1">
        <f t="array" ref="X240">_xlfn.IFS(W240=0,"No evidenciado",W240=1,"Novato",W240=2,"Principiante avanzado",W240=3,"Competente",W240=4,"Proficiente",W240=5,"Master")</f>
        <v>Proficiente</v>
      </c>
      <c r="Y240" s="13">
        <v>3</v>
      </c>
      <c r="Z240" s="13" t="str" cm="1">
        <f t="array" ref="Z240">_xlfn.IFS(Y240=0,"No evidenciado",Y240=1,"Novato",Y240=2,"Principiante avanzado",Y240=3,"Competente",Y240=4,"Proficiente",Y240=5,"Master")</f>
        <v>Competente</v>
      </c>
      <c r="AA240" s="13">
        <v>4</v>
      </c>
      <c r="AB240" s="13" t="str" cm="1">
        <f t="array" ref="AB240">_xlfn.IFS(AA240=0,"No evidenciado",AA240=1,"Novato",AA240=2,"Principiante avanzado",AA240=3,"Competente",AA240=4,"Proficiente",AA240=5,"Master")</f>
        <v>Proficiente</v>
      </c>
      <c r="AC240" s="13">
        <v>1</v>
      </c>
      <c r="AD240" s="13" t="str" cm="1">
        <f t="array" ref="AD240">_xlfn.IFS(AC240=0,"Prenovato",AC240=1,"Novato",AC240=2,"Principiante avanzado",AC240=3,"Competente",AC240=4,"Proficiente",AC240=5,"Master")</f>
        <v>Novato</v>
      </c>
      <c r="AE240" s="13" t="s">
        <v>441</v>
      </c>
    </row>
    <row r="241" spans="1:31" x14ac:dyDescent="0.25">
      <c r="A241" t="s">
        <v>198</v>
      </c>
      <c r="B241" t="s">
        <v>199</v>
      </c>
      <c r="C241" t="s">
        <v>200</v>
      </c>
      <c r="D241" t="s">
        <v>201</v>
      </c>
      <c r="E241" t="s">
        <v>237</v>
      </c>
      <c r="F241" t="s">
        <v>238</v>
      </c>
      <c r="G241" t="s">
        <v>239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251</v>
      </c>
      <c r="M241" t="s">
        <v>412</v>
      </c>
      <c r="N241" t="s">
        <v>413</v>
      </c>
      <c r="O241" t="s">
        <v>411</v>
      </c>
      <c r="P241" t="str">
        <f t="shared" si="18"/>
        <v>RONALD ALBERTO RIPAS ZUÑIGAForensic AnalysisEVALUACION</v>
      </c>
      <c r="Q241" t="str">
        <f>BASE[[#This Row],[NombresCalificado]]&amp;BASE[[#This Row],[TipoEvaluacion]]</f>
        <v>RONALD ALBERTO RIPAS ZUÑIGAEVALUACION</v>
      </c>
      <c r="R241">
        <v>1</v>
      </c>
      <c r="S241" t="s">
        <v>6</v>
      </c>
      <c r="T241" t="s">
        <v>439</v>
      </c>
      <c r="U241" s="13">
        <v>1</v>
      </c>
      <c r="V241" s="13" t="str" cm="1">
        <f t="array" ref="V241">_xlfn.IFS(U241=0,"Prenovato",U241=1,"Novato",U241=2,"Principiante avanzado",U241=3,"Competente",U241=4,"Proficiente",U241=5,"Master")</f>
        <v>Novato</v>
      </c>
      <c r="W241" s="13">
        <v>4</v>
      </c>
      <c r="X241" s="13" t="str" cm="1">
        <f t="array" ref="X241">_xlfn.IFS(W241=0,"No evidenciado",W241=1,"Novato",W241=2,"Principiante avanzado",W241=3,"Competente",W241=4,"Proficiente",W241=5,"Master")</f>
        <v>Proficiente</v>
      </c>
      <c r="Y241" s="13">
        <v>3</v>
      </c>
      <c r="Z241" s="13" t="str" cm="1">
        <f t="array" ref="Z241">_xlfn.IFS(Y241=0,"No evidenciado",Y241=1,"Novato",Y241=2,"Principiante avanzado",Y241=3,"Competente",Y241=4,"Proficiente",Y241=5,"Master")</f>
        <v>Competente</v>
      </c>
      <c r="AA241" s="13">
        <v>4</v>
      </c>
      <c r="AB241" s="13" t="str" cm="1">
        <f t="array" ref="AB241">_xlfn.IFS(AA241=0,"No evidenciado",AA241=1,"Novato",AA241=2,"Principiante avanzado",AA241=3,"Competente",AA241=4,"Proficiente",AA241=5,"Master")</f>
        <v>Proficiente</v>
      </c>
      <c r="AC241" s="13">
        <v>1</v>
      </c>
      <c r="AD241" s="13" t="str" cm="1">
        <f t="array" ref="AD241">_xlfn.IFS(AC241=0,"Prenovato",AC241=1,"Novato",AC241=2,"Principiante avanzado",AC241=3,"Competente",AC241=4,"Proficiente",AC241=5,"Master")</f>
        <v>Novato</v>
      </c>
      <c r="AE241" s="13" t="s">
        <v>441</v>
      </c>
    </row>
    <row r="242" spans="1:31" x14ac:dyDescent="0.25">
      <c r="A242" t="s">
        <v>198</v>
      </c>
      <c r="B242" t="s">
        <v>199</v>
      </c>
      <c r="C242" t="s">
        <v>200</v>
      </c>
      <c r="D242" t="s">
        <v>201</v>
      </c>
      <c r="E242" t="s">
        <v>237</v>
      </c>
      <c r="F242" t="s">
        <v>238</v>
      </c>
      <c r="G242" t="s">
        <v>239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251</v>
      </c>
      <c r="M242" t="s">
        <v>414</v>
      </c>
      <c r="N242" t="s">
        <v>411</v>
      </c>
      <c r="O242" t="s">
        <v>411</v>
      </c>
      <c r="P242" t="str">
        <f t="shared" si="18"/>
        <v>RONALD ALBERTO RIPAS ZUÑIGAOfensive SecurityEVALUACION</v>
      </c>
      <c r="Q242" t="str">
        <f>BASE[[#This Row],[NombresCalificado]]&amp;BASE[[#This Row],[TipoEvaluacion]]</f>
        <v>RONALD ALBERTO RIPAS ZUÑIGAEVALUACION</v>
      </c>
      <c r="R242">
        <v>1</v>
      </c>
      <c r="S242" t="s">
        <v>6</v>
      </c>
      <c r="T242" t="s">
        <v>439</v>
      </c>
      <c r="U242" s="13">
        <v>1</v>
      </c>
      <c r="V242" s="13" t="str" cm="1">
        <f t="array" ref="V242">_xlfn.IFS(U242=0,"Prenovato",U242=1,"Novato",U242=2,"Principiante avanzado",U242=3,"Competente",U242=4,"Proficiente",U242=5,"Master")</f>
        <v>Novato</v>
      </c>
      <c r="W242" s="13">
        <v>4</v>
      </c>
      <c r="X242" s="13" t="str" cm="1">
        <f t="array" ref="X242">_xlfn.IFS(W242=0,"No evidenciado",W242=1,"Novato",W242=2,"Principiante avanzado",W242=3,"Competente",W242=4,"Proficiente",W242=5,"Master")</f>
        <v>Proficiente</v>
      </c>
      <c r="Y242" s="13">
        <v>3</v>
      </c>
      <c r="Z242" s="13" t="str" cm="1">
        <f t="array" ref="Z242">_xlfn.IFS(Y242=0,"No evidenciado",Y242=1,"Novato",Y242=2,"Principiante avanzado",Y242=3,"Competente",Y242=4,"Proficiente",Y242=5,"Master")</f>
        <v>Competente</v>
      </c>
      <c r="AA242" s="13">
        <v>4</v>
      </c>
      <c r="AB242" s="13" t="str" cm="1">
        <f t="array" ref="AB242">_xlfn.IFS(AA242=0,"No evidenciado",AA242=1,"Novato",AA242=2,"Principiante avanzado",AA242=3,"Competente",AA242=4,"Proficiente",AA242=5,"Master")</f>
        <v>Proficiente</v>
      </c>
      <c r="AC242" s="13">
        <v>1</v>
      </c>
      <c r="AD242" s="13" t="str" cm="1">
        <f t="array" ref="AD242">_xlfn.IFS(AC242=0,"Prenovato",AC242=1,"Novato",AC242=2,"Principiante avanzado",AC242=3,"Competente",AC242=4,"Proficiente",AC242=5,"Master")</f>
        <v>Novato</v>
      </c>
      <c r="AE242" s="13" t="s">
        <v>441</v>
      </c>
    </row>
    <row r="243" spans="1:31" x14ac:dyDescent="0.25">
      <c r="A243" t="s">
        <v>198</v>
      </c>
      <c r="B243" t="s">
        <v>199</v>
      </c>
      <c r="C243" t="s">
        <v>200</v>
      </c>
      <c r="D243" t="s">
        <v>201</v>
      </c>
      <c r="E243" t="s">
        <v>237</v>
      </c>
      <c r="F243" t="s">
        <v>238</v>
      </c>
      <c r="G243" t="s">
        <v>239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251</v>
      </c>
      <c r="M243" t="s">
        <v>418</v>
      </c>
      <c r="N243" t="s">
        <v>407</v>
      </c>
      <c r="O243" t="s">
        <v>407</v>
      </c>
      <c r="P243" t="str">
        <f t="shared" si="18"/>
        <v>RONALD ALBERTO RIPAS ZUÑIGASDLC Y DevSecOpsEVALUACION</v>
      </c>
      <c r="Q243" t="str">
        <f>BASE[[#This Row],[NombresCalificado]]&amp;BASE[[#This Row],[TipoEvaluacion]]</f>
        <v>RONALD ALBERTO RIPAS ZUÑIGAEVALUACION</v>
      </c>
      <c r="R243">
        <v>2</v>
      </c>
      <c r="S243" t="s">
        <v>4</v>
      </c>
      <c r="T243" t="s">
        <v>439</v>
      </c>
      <c r="U243" s="13">
        <v>1</v>
      </c>
      <c r="V243" s="13" t="str" cm="1">
        <f t="array" ref="V243">_xlfn.IFS(U243=0,"Prenovato",U243=1,"Novato",U243=2,"Principiante avanzado",U243=3,"Competente",U243=4,"Proficiente",U243=5,"Master")</f>
        <v>Novato</v>
      </c>
      <c r="W243" s="13">
        <v>4</v>
      </c>
      <c r="X243" s="13" t="str" cm="1">
        <f t="array" ref="X243">_xlfn.IFS(W243=0,"No evidenciado",W243=1,"Novato",W243=2,"Principiante avanzado",W243=3,"Competente",W243=4,"Proficiente",W243=5,"Master")</f>
        <v>Proficiente</v>
      </c>
      <c r="Y243" s="13">
        <v>3</v>
      </c>
      <c r="Z243" s="13" t="str" cm="1">
        <f t="array" ref="Z243">_xlfn.IFS(Y243=0,"No evidenciado",Y243=1,"Novato",Y243=2,"Principiante avanzado",Y243=3,"Competente",Y243=4,"Proficiente",Y243=5,"Master")</f>
        <v>Competente</v>
      </c>
      <c r="AA243" s="13">
        <v>4</v>
      </c>
      <c r="AB243" s="13" t="str" cm="1">
        <f t="array" ref="AB243">_xlfn.IFS(AA243=0,"No evidenciado",AA243=1,"Novato",AA243=2,"Principiante avanzado",AA243=3,"Competente",AA243=4,"Proficiente",AA243=5,"Master")</f>
        <v>Proficiente</v>
      </c>
      <c r="AC243" s="13">
        <v>1</v>
      </c>
      <c r="AD243" s="13" t="str" cm="1">
        <f t="array" ref="AD243">_xlfn.IFS(AC243=0,"Prenovato",AC243=1,"Novato",AC243=2,"Principiante avanzado",AC243=3,"Competente",AC243=4,"Proficiente",AC243=5,"Master")</f>
        <v>Novato</v>
      </c>
      <c r="AE243" s="13" t="s">
        <v>441</v>
      </c>
    </row>
    <row r="244" spans="1:31" x14ac:dyDescent="0.25">
      <c r="A244" t="s">
        <v>198</v>
      </c>
      <c r="B244" t="s">
        <v>199</v>
      </c>
      <c r="C244" t="s">
        <v>200</v>
      </c>
      <c r="D244" t="s">
        <v>201</v>
      </c>
      <c r="E244" t="s">
        <v>237</v>
      </c>
      <c r="F244" t="s">
        <v>238</v>
      </c>
      <c r="G244" t="s">
        <v>239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251</v>
      </c>
      <c r="M244" t="s">
        <v>419</v>
      </c>
      <c r="N244" t="s">
        <v>413</v>
      </c>
      <c r="O244" t="s">
        <v>411</v>
      </c>
      <c r="P244" t="str">
        <f t="shared" si="18"/>
        <v>RONALD ALBERTO RIPAS ZUÑIGACryptography &amp; Data ProtectionEVALUACION</v>
      </c>
      <c r="Q244" t="str">
        <f>BASE[[#This Row],[NombresCalificado]]&amp;BASE[[#This Row],[TipoEvaluacion]]</f>
        <v>RONALD ALBERTO RIPAS ZUÑIGAEVALUACION</v>
      </c>
      <c r="R244">
        <v>2</v>
      </c>
      <c r="S244" t="s">
        <v>4</v>
      </c>
      <c r="T244" t="s">
        <v>439</v>
      </c>
      <c r="U244" s="13">
        <v>1</v>
      </c>
      <c r="V244" s="13" t="str" cm="1">
        <f t="array" ref="V244">_xlfn.IFS(U244=0,"Prenovato",U244=1,"Novato",U244=2,"Principiante avanzado",U244=3,"Competente",U244=4,"Proficiente",U244=5,"Master")</f>
        <v>Novato</v>
      </c>
      <c r="W244" s="13">
        <v>4</v>
      </c>
      <c r="X244" s="13" t="str" cm="1">
        <f t="array" ref="X244">_xlfn.IFS(W244=0,"No evidenciado",W244=1,"Novato",W244=2,"Principiante avanzado",W244=3,"Competente",W244=4,"Proficiente",W244=5,"Master")</f>
        <v>Proficiente</v>
      </c>
      <c r="Y244" s="13">
        <v>3</v>
      </c>
      <c r="Z244" s="13" t="str" cm="1">
        <f t="array" ref="Z244">_xlfn.IFS(Y244=0,"No evidenciado",Y244=1,"Novato",Y244=2,"Principiante avanzado",Y244=3,"Competente",Y244=4,"Proficiente",Y244=5,"Master")</f>
        <v>Competente</v>
      </c>
      <c r="AA244" s="13">
        <v>4</v>
      </c>
      <c r="AB244" s="13" t="str" cm="1">
        <f t="array" ref="AB244">_xlfn.IFS(AA244=0,"No evidenciado",AA244=1,"Novato",AA244=2,"Principiante avanzado",AA244=3,"Competente",AA244=4,"Proficiente",AA244=5,"Master")</f>
        <v>Proficiente</v>
      </c>
      <c r="AC244" s="13">
        <v>1</v>
      </c>
      <c r="AD244" s="13" t="str" cm="1">
        <f t="array" ref="AD244">_xlfn.IFS(AC244=0,"Prenovato",AC244=1,"Novato",AC244=2,"Principiante avanzado",AC244=3,"Competente",AC244=4,"Proficiente",AC244=5,"Master")</f>
        <v>Novato</v>
      </c>
      <c r="AE244" s="13" t="s">
        <v>441</v>
      </c>
    </row>
    <row r="245" spans="1:31" x14ac:dyDescent="0.25">
      <c r="A245" t="s">
        <v>198</v>
      </c>
      <c r="B245" t="s">
        <v>199</v>
      </c>
      <c r="C245" t="s">
        <v>200</v>
      </c>
      <c r="D245" t="s">
        <v>201</v>
      </c>
      <c r="E245" t="s">
        <v>237</v>
      </c>
      <c r="F245" t="s">
        <v>238</v>
      </c>
      <c r="G245" t="s">
        <v>239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251</v>
      </c>
      <c r="M245" t="s">
        <v>420</v>
      </c>
      <c r="N245" t="s">
        <v>413</v>
      </c>
      <c r="O245" t="s">
        <v>411</v>
      </c>
      <c r="P245" t="str">
        <f t="shared" si="18"/>
        <v>RONALD ALBERTO RIPAS ZUÑIGAIdentity &amp; Access ManagementEVALUACION</v>
      </c>
      <c r="Q245" t="str">
        <f>BASE[[#This Row],[NombresCalificado]]&amp;BASE[[#This Row],[TipoEvaluacion]]</f>
        <v>RONALD ALBERTO RIPAS ZUÑIGAEVALUACION</v>
      </c>
      <c r="R245">
        <v>3</v>
      </c>
      <c r="S245" t="s">
        <v>5</v>
      </c>
      <c r="T245" t="s">
        <v>439</v>
      </c>
      <c r="U245" s="13">
        <v>1</v>
      </c>
      <c r="V245" s="13" t="str" cm="1">
        <f t="array" ref="V245">_xlfn.IFS(U245=0,"Prenovato",U245=1,"Novato",U245=2,"Principiante avanzado",U245=3,"Competente",U245=4,"Proficiente",U245=5,"Master")</f>
        <v>Novato</v>
      </c>
      <c r="W245" s="13">
        <v>4</v>
      </c>
      <c r="X245" s="13" t="str" cm="1">
        <f t="array" ref="X245">_xlfn.IFS(W245=0,"No evidenciado",W245=1,"Novato",W245=2,"Principiante avanzado",W245=3,"Competente",W245=4,"Proficiente",W245=5,"Master")</f>
        <v>Proficiente</v>
      </c>
      <c r="Y245" s="13">
        <v>3</v>
      </c>
      <c r="Z245" s="13" t="str" cm="1">
        <f t="array" ref="Z245">_xlfn.IFS(Y245=0,"No evidenciado",Y245=1,"Novato",Y245=2,"Principiante avanzado",Y245=3,"Competente",Y245=4,"Proficiente",Y245=5,"Master")</f>
        <v>Competente</v>
      </c>
      <c r="AA245" s="13">
        <v>4</v>
      </c>
      <c r="AB245" s="13" t="str" cm="1">
        <f t="array" ref="AB245">_xlfn.IFS(AA245=0,"No evidenciado",AA245=1,"Novato",AA245=2,"Principiante avanzado",AA245=3,"Competente",AA245=4,"Proficiente",AA245=5,"Master")</f>
        <v>Proficiente</v>
      </c>
      <c r="AC245" s="13">
        <v>1</v>
      </c>
      <c r="AD245" s="13" t="str" cm="1">
        <f t="array" ref="AD245">_xlfn.IFS(AC245=0,"Prenovato",AC245=1,"Novato",AC245=2,"Principiante avanzado",AC245=3,"Competente",AC245=4,"Proficiente",AC245=5,"Master")</f>
        <v>Novato</v>
      </c>
      <c r="AE245" s="13" t="s">
        <v>441</v>
      </c>
    </row>
    <row r="246" spans="1:31" x14ac:dyDescent="0.25">
      <c r="A246" t="s">
        <v>198</v>
      </c>
      <c r="B246" t="s">
        <v>199</v>
      </c>
      <c r="C246" t="s">
        <v>200</v>
      </c>
      <c r="D246" t="s">
        <v>201</v>
      </c>
      <c r="E246" t="s">
        <v>237</v>
      </c>
      <c r="F246" t="s">
        <v>238</v>
      </c>
      <c r="G246" t="s">
        <v>239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251</v>
      </c>
      <c r="M246" t="s">
        <v>406</v>
      </c>
      <c r="N246" t="s">
        <v>407</v>
      </c>
      <c r="O246" t="s">
        <v>407</v>
      </c>
      <c r="P246" t="str">
        <f t="shared" si="18"/>
        <v>RONALD ALBERTO RIPAS ZUÑIGANetwork SecurityEVALUACION</v>
      </c>
      <c r="Q246" t="str">
        <f>BASE[[#This Row],[NombresCalificado]]&amp;BASE[[#This Row],[TipoEvaluacion]]</f>
        <v>RONALD ALBERTO RIPAS ZUÑIGAEVALUACION</v>
      </c>
      <c r="R246">
        <v>2</v>
      </c>
      <c r="S246" t="s">
        <v>4</v>
      </c>
      <c r="T246" t="s">
        <v>439</v>
      </c>
      <c r="U246" s="13">
        <v>1</v>
      </c>
      <c r="V246" s="13" t="str" cm="1">
        <f t="array" ref="V246">_xlfn.IFS(U246=0,"Prenovato",U246=1,"Novato",U246=2,"Principiante avanzado",U246=3,"Competente",U246=4,"Proficiente",U246=5,"Master")</f>
        <v>Novato</v>
      </c>
      <c r="W246" s="13">
        <v>4</v>
      </c>
      <c r="X246" s="13" t="str" cm="1">
        <f t="array" ref="X246">_xlfn.IFS(W246=0,"No evidenciado",W246=1,"Novato",W246=2,"Principiante avanzado",W246=3,"Competente",W246=4,"Proficiente",W246=5,"Master")</f>
        <v>Proficiente</v>
      </c>
      <c r="Y246" s="13">
        <v>3</v>
      </c>
      <c r="Z246" s="13" t="str" cm="1">
        <f t="array" ref="Z246">_xlfn.IFS(Y246=0,"No evidenciado",Y246=1,"Novato",Y246=2,"Principiante avanzado",Y246=3,"Competente",Y246=4,"Proficiente",Y246=5,"Master")</f>
        <v>Competente</v>
      </c>
      <c r="AA246" s="13">
        <v>4</v>
      </c>
      <c r="AB246" s="13" t="str" cm="1">
        <f t="array" ref="AB246">_xlfn.IFS(AA246=0,"No evidenciado",AA246=1,"Novato",AA246=2,"Principiante avanzado",AA246=3,"Competente",AA246=4,"Proficiente",AA246=5,"Master")</f>
        <v>Proficiente</v>
      </c>
      <c r="AC246" s="13">
        <v>1</v>
      </c>
      <c r="AD246" s="13" t="str" cm="1">
        <f t="array" ref="AD246">_xlfn.IFS(AC246=0,"Prenovato",AC246=1,"Novato",AC246=2,"Principiante avanzado",AC246=3,"Competente",AC246=4,"Proficiente",AC246=5,"Master")</f>
        <v>Novato</v>
      </c>
      <c r="AE246" s="13" t="s">
        <v>441</v>
      </c>
    </row>
    <row r="247" spans="1:31" x14ac:dyDescent="0.25">
      <c r="A247" t="s">
        <v>198</v>
      </c>
      <c r="B247" t="s">
        <v>199</v>
      </c>
      <c r="C247" t="s">
        <v>200</v>
      </c>
      <c r="D247" t="s">
        <v>201</v>
      </c>
      <c r="E247" t="s">
        <v>237</v>
      </c>
      <c r="F247" t="s">
        <v>238</v>
      </c>
      <c r="G247" t="s">
        <v>239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251</v>
      </c>
      <c r="M247" t="s">
        <v>408</v>
      </c>
      <c r="N247" t="s">
        <v>407</v>
      </c>
      <c r="O247" t="s">
        <v>407</v>
      </c>
      <c r="P247" t="str">
        <f t="shared" si="18"/>
        <v>RONALD ALBERTO RIPAS ZUÑIGACloud &amp; Operation SystemEVALUACION</v>
      </c>
      <c r="Q247" t="str">
        <f>BASE[[#This Row],[NombresCalificado]]&amp;BASE[[#This Row],[TipoEvaluacion]]</f>
        <v>RONALD ALBERTO RIPAS ZUÑIGAEVALUACION</v>
      </c>
      <c r="R247">
        <v>3</v>
      </c>
      <c r="S247" t="s">
        <v>5</v>
      </c>
      <c r="T247" t="s">
        <v>439</v>
      </c>
      <c r="U247" s="13">
        <v>1</v>
      </c>
      <c r="V247" s="13" t="str" cm="1">
        <f t="array" ref="V247">_xlfn.IFS(U247=0,"Prenovato",U247=1,"Novato",U247=2,"Principiante avanzado",U247=3,"Competente",U247=4,"Proficiente",U247=5,"Master")</f>
        <v>Novato</v>
      </c>
      <c r="W247" s="13">
        <v>4</v>
      </c>
      <c r="X247" s="13" t="str" cm="1">
        <f t="array" ref="X247">_xlfn.IFS(W247=0,"No evidenciado",W247=1,"Novato",W247=2,"Principiante avanzado",W247=3,"Competente",W247=4,"Proficiente",W247=5,"Master")</f>
        <v>Proficiente</v>
      </c>
      <c r="Y247" s="13">
        <v>3</v>
      </c>
      <c r="Z247" s="13" t="str" cm="1">
        <f t="array" ref="Z247">_xlfn.IFS(Y247=0,"No evidenciado",Y247=1,"Novato",Y247=2,"Principiante avanzado",Y247=3,"Competente",Y247=4,"Proficiente",Y247=5,"Master")</f>
        <v>Competente</v>
      </c>
      <c r="AA247" s="13">
        <v>4</v>
      </c>
      <c r="AB247" s="13" t="str" cm="1">
        <f t="array" ref="AB247">_xlfn.IFS(AA247=0,"No evidenciado",AA247=1,"Novato",AA247=2,"Principiante avanzado",AA247=3,"Competente",AA247=4,"Proficiente",AA247=5,"Master")</f>
        <v>Proficiente</v>
      </c>
      <c r="AC247" s="13">
        <v>1</v>
      </c>
      <c r="AD247" s="13" t="str" cm="1">
        <f t="array" ref="AD247">_xlfn.IFS(AC247=0,"Prenovato",AC247=1,"Novato",AC247=2,"Principiante avanzado",AC247=3,"Competente",AC247=4,"Proficiente",AC247=5,"Master")</f>
        <v>Novato</v>
      </c>
      <c r="AE247" s="13" t="s">
        <v>441</v>
      </c>
    </row>
    <row r="248" spans="1:31" x14ac:dyDescent="0.25">
      <c r="A248" t="s">
        <v>198</v>
      </c>
      <c r="B248" t="s">
        <v>199</v>
      </c>
      <c r="C248" t="s">
        <v>200</v>
      </c>
      <c r="D248" t="s">
        <v>201</v>
      </c>
      <c r="E248" t="s">
        <v>237</v>
      </c>
      <c r="F248" t="s">
        <v>238</v>
      </c>
      <c r="G248" t="s">
        <v>239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251</v>
      </c>
      <c r="M248" t="s">
        <v>409</v>
      </c>
      <c r="N248" t="s">
        <v>407</v>
      </c>
      <c r="O248" t="s">
        <v>407</v>
      </c>
      <c r="P248" t="str">
        <f t="shared" si="18"/>
        <v>RONALD ALBERTO RIPAS ZUÑIGASecurity Program ManagementEVALUACION</v>
      </c>
      <c r="Q248" t="str">
        <f>BASE[[#This Row],[NombresCalificado]]&amp;BASE[[#This Row],[TipoEvaluacion]]</f>
        <v>RONALD ALBERTO RIPAS ZUÑIGAEVALUACION</v>
      </c>
      <c r="R248">
        <v>3</v>
      </c>
      <c r="S248" t="s">
        <v>5</v>
      </c>
      <c r="T248" t="s">
        <v>439</v>
      </c>
      <c r="U248" s="13">
        <v>1</v>
      </c>
      <c r="V248" s="13" t="str" cm="1">
        <f t="array" ref="V248">_xlfn.IFS(U248=0,"Prenovato",U248=1,"Novato",U248=2,"Principiante avanzado",U248=3,"Competente",U248=4,"Proficiente",U248=5,"Master")</f>
        <v>Novato</v>
      </c>
      <c r="W248" s="13">
        <v>4</v>
      </c>
      <c r="X248" s="13" t="str" cm="1">
        <f t="array" ref="X248">_xlfn.IFS(W248=0,"No evidenciado",W248=1,"Novato",W248=2,"Principiante avanzado",W248=3,"Competente",W248=4,"Proficiente",W248=5,"Master")</f>
        <v>Proficiente</v>
      </c>
      <c r="Y248" s="13">
        <v>3</v>
      </c>
      <c r="Z248" s="13" t="str" cm="1">
        <f t="array" ref="Z248">_xlfn.IFS(Y248=0,"No evidenciado",Y248=1,"Novato",Y248=2,"Principiante avanzado",Y248=3,"Competente",Y248=4,"Proficiente",Y248=5,"Master")</f>
        <v>Competente</v>
      </c>
      <c r="AA248" s="13">
        <v>4</v>
      </c>
      <c r="AB248" s="13" t="str" cm="1">
        <f t="array" ref="AB248">_xlfn.IFS(AA248=0,"No evidenciado",AA248=1,"Novato",AA248=2,"Principiante avanzado",AA248=3,"Competente",AA248=4,"Proficiente",AA248=5,"Master")</f>
        <v>Proficiente</v>
      </c>
      <c r="AC248" s="13">
        <v>1</v>
      </c>
      <c r="AD248" s="13" t="str" cm="1">
        <f t="array" ref="AD248">_xlfn.IFS(AC248=0,"Prenovato",AC248=1,"Novato",AC248=2,"Principiante avanzado",AC248=3,"Competente",AC248=4,"Proficiente",AC248=5,"Master")</f>
        <v>Novato</v>
      </c>
      <c r="AE248" s="13" t="s">
        <v>441</v>
      </c>
    </row>
    <row r="249" spans="1:31" x14ac:dyDescent="0.25">
      <c r="A249" t="s">
        <v>198</v>
      </c>
      <c r="B249" t="s">
        <v>199</v>
      </c>
      <c r="C249" t="s">
        <v>208</v>
      </c>
      <c r="D249" t="s">
        <v>201</v>
      </c>
      <c r="E249" t="s">
        <v>198</v>
      </c>
      <c r="F249" t="s">
        <v>199</v>
      </c>
      <c r="G249" t="s">
        <v>240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208</v>
      </c>
      <c r="M249" t="s">
        <v>429</v>
      </c>
      <c r="N249" t="s">
        <v>425</v>
      </c>
      <c r="O249" t="s">
        <v>425</v>
      </c>
      <c r="P249" t="str">
        <f t="shared" si="18"/>
        <v>JETHRO JEDDY CHAVEZ BOTTEGASeguridad DefensivaEVALUACION ANTERIOR</v>
      </c>
      <c r="Q249" t="str">
        <f>BASE[[#This Row],[NombresCalificado]]&amp;BASE[[#This Row],[TipoEvaluacion]]</f>
        <v>JETHRO JEDDY CHAVEZ BOTTEGAEVALUACION ANTERIOR</v>
      </c>
      <c r="R249">
        <v>3</v>
      </c>
      <c r="S249" t="s">
        <v>5</v>
      </c>
      <c r="T249" t="s">
        <v>439</v>
      </c>
      <c r="U249" s="13">
        <v>3</v>
      </c>
      <c r="V249" s="13" t="str" cm="1">
        <f t="array" ref="V249">_xlfn.IFS(U249=0,"Prenovato",U249=1,"Novato",U249=2,"Principiante avanzado",U249=3,"Competente",U249=4,"Proficiente",U249=5,"Master")</f>
        <v>Competente</v>
      </c>
      <c r="W249" s="13">
        <v>4</v>
      </c>
      <c r="X249" s="13" t="str" cm="1">
        <f t="array" ref="X249">_xlfn.IFS(W249=0,"No evidenciado",W249=1,"Novato",W249=2,"Principiante avanzado",W249=3,"Competente",W249=4,"Proficiente",W249=5,"Master")</f>
        <v>Proficiente</v>
      </c>
      <c r="Y249" s="13">
        <v>4</v>
      </c>
      <c r="Z249" s="13" t="str" cm="1">
        <f t="array" ref="Z249">_xlfn.IFS(Y249=0,"No evidenciado",Y249=1,"Novato",Y249=2,"Principiante avanzado",Y249=3,"Competente",Y249=4,"Proficiente",Y249=5,"Master")</f>
        <v>Proficiente</v>
      </c>
      <c r="AA249" s="13">
        <v>5</v>
      </c>
      <c r="AB249" s="13" t="str" cm="1">
        <f t="array" ref="AB249">_xlfn.IFS(AA249=0,"No evidenciado",AA249=1,"Novato",AA249=2,"Principiante avanzado",AA249=3,"Competente",AA249=4,"Proficiente",AA249=5,"Master")</f>
        <v>Master</v>
      </c>
      <c r="AC249" s="13">
        <v>3</v>
      </c>
      <c r="AD249" s="13" t="str" cm="1">
        <f t="array" ref="AD249">_xlfn.IFS(AC249=0,"Prenovato",AC249=1,"Novato",AC249=2,"Principiante avanzado",AC249=3,"Competente",AC249=4,"Proficiente",AC249=5,"Master")</f>
        <v>Competente</v>
      </c>
      <c r="AE249" s="13" t="s">
        <v>442</v>
      </c>
    </row>
    <row r="250" spans="1:31" x14ac:dyDescent="0.25">
      <c r="A250" t="s">
        <v>198</v>
      </c>
      <c r="B250" t="s">
        <v>199</v>
      </c>
      <c r="C250" t="s">
        <v>208</v>
      </c>
      <c r="D250" t="s">
        <v>201</v>
      </c>
      <c r="E250" t="s">
        <v>198</v>
      </c>
      <c r="F250" t="s">
        <v>199</v>
      </c>
      <c r="G250" t="s">
        <v>240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208</v>
      </c>
      <c r="M250" t="s">
        <v>430</v>
      </c>
      <c r="N250" t="s">
        <v>425</v>
      </c>
      <c r="O250" t="s">
        <v>425</v>
      </c>
      <c r="P250" t="str">
        <f t="shared" si="18"/>
        <v>JETHRO JEDDY CHAVEZ BOTTEGASeguridad OfensivaEVALUACION ANTERIOR</v>
      </c>
      <c r="Q250" t="str">
        <f>BASE[[#This Row],[NombresCalificado]]&amp;BASE[[#This Row],[TipoEvaluacion]]</f>
        <v>JETHRO JEDDY CHAVEZ BOTTEGAEVALUACION ANTERIOR</v>
      </c>
      <c r="R250">
        <v>3</v>
      </c>
      <c r="S250" t="s">
        <v>5</v>
      </c>
      <c r="T250" t="s">
        <v>439</v>
      </c>
      <c r="U250" s="13">
        <v>3</v>
      </c>
      <c r="V250" s="13" t="str" cm="1">
        <f t="array" ref="V250">_xlfn.IFS(U250=0,"Prenovato",U250=1,"Novato",U250=2,"Principiante avanzado",U250=3,"Competente",U250=4,"Proficiente",U250=5,"Master")</f>
        <v>Competente</v>
      </c>
      <c r="W250" s="13">
        <v>4</v>
      </c>
      <c r="X250" s="13" t="str" cm="1">
        <f t="array" ref="X250">_xlfn.IFS(W250=0,"No evidenciado",W250=1,"Novato",W250=2,"Principiante avanzado",W250=3,"Competente",W250=4,"Proficiente",W250=5,"Master")</f>
        <v>Proficiente</v>
      </c>
      <c r="Y250" s="13">
        <v>4</v>
      </c>
      <c r="Z250" s="13" t="str" cm="1">
        <f t="array" ref="Z250">_xlfn.IFS(Y250=0,"No evidenciado",Y250=1,"Novato",Y250=2,"Principiante avanzado",Y250=3,"Competente",Y250=4,"Proficiente",Y250=5,"Master")</f>
        <v>Proficiente</v>
      </c>
      <c r="AA250" s="13">
        <v>5</v>
      </c>
      <c r="AB250" s="13" t="str" cm="1">
        <f t="array" ref="AB250">_xlfn.IFS(AA250=0,"No evidenciado",AA250=1,"Novato",AA250=2,"Principiante avanzado",AA250=3,"Competente",AA250=4,"Proficiente",AA250=5,"Master")</f>
        <v>Master</v>
      </c>
      <c r="AC250" s="13">
        <v>3</v>
      </c>
      <c r="AD250" s="13" t="str" cm="1">
        <f t="array" ref="AD250">_xlfn.IFS(AC250=0,"Prenovato",AC250=1,"Novato",AC250=2,"Principiante avanzado",AC250=3,"Competente",AC250=4,"Proficiente",AC250=5,"Master")</f>
        <v>Competente</v>
      </c>
      <c r="AE250" s="13" t="s">
        <v>442</v>
      </c>
    </row>
    <row r="251" spans="1:31" x14ac:dyDescent="0.25">
      <c r="A251" t="s">
        <v>198</v>
      </c>
      <c r="B251" t="s">
        <v>199</v>
      </c>
      <c r="C251" t="s">
        <v>208</v>
      </c>
      <c r="D251" t="s">
        <v>201</v>
      </c>
      <c r="E251" t="s">
        <v>198</v>
      </c>
      <c r="F251" t="s">
        <v>199</v>
      </c>
      <c r="G251" t="s">
        <v>240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208</v>
      </c>
      <c r="M251" t="s">
        <v>431</v>
      </c>
      <c r="N251" t="s">
        <v>425</v>
      </c>
      <c r="O251" t="s">
        <v>425</v>
      </c>
      <c r="P251" t="str">
        <f t="shared" si="18"/>
        <v>JETHRO JEDDY CHAVEZ BOTTEGASeguridad PerimetralEVALUACION ANTERIOR</v>
      </c>
      <c r="Q251" t="str">
        <f>BASE[[#This Row],[NombresCalificado]]&amp;BASE[[#This Row],[TipoEvaluacion]]</f>
        <v>JETHRO JEDDY CHAVEZ BOTTEGAEVALUACION ANTERIOR</v>
      </c>
      <c r="R251">
        <v>4</v>
      </c>
      <c r="S251" t="s">
        <v>7</v>
      </c>
      <c r="T251" t="s">
        <v>439</v>
      </c>
      <c r="U251" s="13">
        <v>3</v>
      </c>
      <c r="V251" s="13" t="str" cm="1">
        <f t="array" ref="V251">_xlfn.IFS(U251=0,"Prenovato",U251=1,"Novato",U251=2,"Principiante avanzado",U251=3,"Competente",U251=4,"Proficiente",U251=5,"Master")</f>
        <v>Competente</v>
      </c>
      <c r="W251" s="13">
        <v>4</v>
      </c>
      <c r="X251" s="13" t="str" cm="1">
        <f t="array" ref="X251">_xlfn.IFS(W251=0,"No evidenciado",W251=1,"Novato",W251=2,"Principiante avanzado",W251=3,"Competente",W251=4,"Proficiente",W251=5,"Master")</f>
        <v>Proficiente</v>
      </c>
      <c r="Y251" s="13">
        <v>4</v>
      </c>
      <c r="Z251" s="13" t="str" cm="1">
        <f t="array" ref="Z251">_xlfn.IFS(Y251=0,"No evidenciado",Y251=1,"Novato",Y251=2,"Principiante avanzado",Y251=3,"Competente",Y251=4,"Proficiente",Y251=5,"Master")</f>
        <v>Proficiente</v>
      </c>
      <c r="AA251" s="13">
        <v>5</v>
      </c>
      <c r="AB251" s="13" t="str" cm="1">
        <f t="array" ref="AB251">_xlfn.IFS(AA251=0,"No evidenciado",AA251=1,"Novato",AA251=2,"Principiante avanzado",AA251=3,"Competente",AA251=4,"Proficiente",AA251=5,"Master")</f>
        <v>Master</v>
      </c>
      <c r="AC251" s="13">
        <v>3</v>
      </c>
      <c r="AD251" s="13" t="str" cm="1">
        <f t="array" ref="AD251">_xlfn.IFS(AC251=0,"Prenovato",AC251=1,"Novato",AC251=2,"Principiante avanzado",AC251=3,"Competente",AC251=4,"Proficiente",AC251=5,"Master")</f>
        <v>Competente</v>
      </c>
      <c r="AE251" s="13" t="s">
        <v>442</v>
      </c>
    </row>
    <row r="252" spans="1:31" x14ac:dyDescent="0.25">
      <c r="A252" t="s">
        <v>198</v>
      </c>
      <c r="B252" t="s">
        <v>199</v>
      </c>
      <c r="C252" t="s">
        <v>208</v>
      </c>
      <c r="D252" t="s">
        <v>201</v>
      </c>
      <c r="E252" t="s">
        <v>198</v>
      </c>
      <c r="F252" t="s">
        <v>199</v>
      </c>
      <c r="G252" t="s">
        <v>240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208</v>
      </c>
      <c r="M252" t="s">
        <v>424</v>
      </c>
      <c r="N252" t="s">
        <v>425</v>
      </c>
      <c r="O252" t="s">
        <v>425</v>
      </c>
      <c r="P252" t="str">
        <f t="shared" si="18"/>
        <v>JETHRO JEDDY CHAVEZ BOTTEGASistemas Operativos y CloudEVALUACION ANTERIOR</v>
      </c>
      <c r="Q252" t="str">
        <f>BASE[[#This Row],[NombresCalificado]]&amp;BASE[[#This Row],[TipoEvaluacion]]</f>
        <v>JETHRO JEDDY CHAVEZ BOTTEGAEVALUACION ANTERIOR</v>
      </c>
      <c r="R252">
        <v>4</v>
      </c>
      <c r="S252" t="s">
        <v>7</v>
      </c>
      <c r="T252" t="s">
        <v>439</v>
      </c>
      <c r="U252" s="13">
        <v>3</v>
      </c>
      <c r="V252" s="13" t="str" cm="1">
        <f t="array" ref="V252">_xlfn.IFS(U252=0,"Prenovato",U252=1,"Novato",U252=2,"Principiante avanzado",U252=3,"Competente",U252=4,"Proficiente",U252=5,"Master")</f>
        <v>Competente</v>
      </c>
      <c r="W252" s="13">
        <v>4</v>
      </c>
      <c r="X252" s="13" t="str" cm="1">
        <f t="array" ref="X252">_xlfn.IFS(W252=0,"No evidenciado",W252=1,"Novato",W252=2,"Principiante avanzado",W252=3,"Competente",W252=4,"Proficiente",W252=5,"Master")</f>
        <v>Proficiente</v>
      </c>
      <c r="Y252" s="13">
        <v>4</v>
      </c>
      <c r="Z252" s="13" t="str" cm="1">
        <f t="array" ref="Z252">_xlfn.IFS(Y252=0,"No evidenciado",Y252=1,"Novato",Y252=2,"Principiante avanzado",Y252=3,"Competente",Y252=4,"Proficiente",Y252=5,"Master")</f>
        <v>Proficiente</v>
      </c>
      <c r="AA252" s="13">
        <v>5</v>
      </c>
      <c r="AB252" s="13" t="str" cm="1">
        <f t="array" ref="AB252">_xlfn.IFS(AA252=0,"No evidenciado",AA252=1,"Novato",AA252=2,"Principiante avanzado",AA252=3,"Competente",AA252=4,"Proficiente",AA252=5,"Master")</f>
        <v>Master</v>
      </c>
      <c r="AC252" s="13">
        <v>3</v>
      </c>
      <c r="AD252" s="13" t="str" cm="1">
        <f t="array" ref="AD252">_xlfn.IFS(AC252=0,"Prenovato",AC252=1,"Novato",AC252=2,"Principiante avanzado",AC252=3,"Competente",AC252=4,"Proficiente",AC252=5,"Master")</f>
        <v>Competente</v>
      </c>
      <c r="AE252" s="13" t="s">
        <v>442</v>
      </c>
    </row>
    <row r="253" spans="1:31" x14ac:dyDescent="0.25">
      <c r="A253" t="s">
        <v>198</v>
      </c>
      <c r="B253" t="s">
        <v>199</v>
      </c>
      <c r="C253" t="s">
        <v>208</v>
      </c>
      <c r="D253" t="s">
        <v>201</v>
      </c>
      <c r="E253" t="s">
        <v>198</v>
      </c>
      <c r="F253" t="s">
        <v>199</v>
      </c>
      <c r="G253" t="s">
        <v>240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208</v>
      </c>
      <c r="M253" t="s">
        <v>435</v>
      </c>
      <c r="N253" t="s">
        <v>425</v>
      </c>
      <c r="O253" t="s">
        <v>425</v>
      </c>
      <c r="P253" t="str">
        <f t="shared" si="18"/>
        <v>JETHRO JEDDY CHAVEZ BOTTEGAIdentificación temprana de riesgosEVALUACION ANTERIOR</v>
      </c>
      <c r="Q253" t="str">
        <f>BASE[[#This Row],[NombresCalificado]]&amp;BASE[[#This Row],[TipoEvaluacion]]</f>
        <v>JETHRO JEDDY CHAVEZ BOTTEGAEVALUACION ANTERIOR</v>
      </c>
      <c r="R253">
        <v>4</v>
      </c>
      <c r="S253" t="s">
        <v>7</v>
      </c>
      <c r="T253" t="s">
        <v>439</v>
      </c>
      <c r="U253" s="13">
        <v>3</v>
      </c>
      <c r="V253" s="13" t="str" cm="1">
        <f t="array" ref="V253">_xlfn.IFS(U253=0,"Prenovato",U253=1,"Novato",U253=2,"Principiante avanzado",U253=3,"Competente",U253=4,"Proficiente",U253=5,"Master")</f>
        <v>Competente</v>
      </c>
      <c r="W253" s="13">
        <v>4</v>
      </c>
      <c r="X253" s="13" t="str" cm="1">
        <f t="array" ref="X253">_xlfn.IFS(W253=0,"No evidenciado",W253=1,"Novato",W253=2,"Principiante avanzado",W253=3,"Competente",W253=4,"Proficiente",W253=5,"Master")</f>
        <v>Proficiente</v>
      </c>
      <c r="Y253" s="13">
        <v>4</v>
      </c>
      <c r="Z253" s="13" t="str" cm="1">
        <f t="array" ref="Z253">_xlfn.IFS(Y253=0,"No evidenciado",Y253=1,"Novato",Y253=2,"Principiante avanzado",Y253=3,"Competente",Y253=4,"Proficiente",Y253=5,"Master")</f>
        <v>Proficiente</v>
      </c>
      <c r="AA253" s="13">
        <v>5</v>
      </c>
      <c r="AB253" s="13" t="str" cm="1">
        <f t="array" ref="AB253">_xlfn.IFS(AA253=0,"No evidenciado",AA253=1,"Novato",AA253=2,"Principiante avanzado",AA253=3,"Competente",AA253=4,"Proficiente",AA253=5,"Master")</f>
        <v>Master</v>
      </c>
      <c r="AC253" s="13">
        <v>3</v>
      </c>
      <c r="AD253" s="13" t="str" cm="1">
        <f t="array" ref="AD253">_xlfn.IFS(AC253=0,"Prenovato",AC253=1,"Novato",AC253=2,"Principiante avanzado",AC253=3,"Competente",AC253=4,"Proficiente",AC253=5,"Master")</f>
        <v>Competente</v>
      </c>
      <c r="AE253" s="13" t="s">
        <v>442</v>
      </c>
    </row>
    <row r="254" spans="1:31" x14ac:dyDescent="0.25">
      <c r="A254" t="s">
        <v>198</v>
      </c>
      <c r="B254" t="s">
        <v>199</v>
      </c>
      <c r="C254" t="s">
        <v>208</v>
      </c>
      <c r="D254" t="s">
        <v>201</v>
      </c>
      <c r="E254" t="s">
        <v>198</v>
      </c>
      <c r="F254" t="s">
        <v>199</v>
      </c>
      <c r="G254" t="s">
        <v>240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208</v>
      </c>
      <c r="M254" t="s">
        <v>436</v>
      </c>
      <c r="N254" t="s">
        <v>425</v>
      </c>
      <c r="O254" t="s">
        <v>425</v>
      </c>
      <c r="P254" t="str">
        <f t="shared" si="18"/>
        <v>JETHRO JEDDY CHAVEZ BOTTEGAInteligencia de AmenazasEVALUACION ANTERIOR</v>
      </c>
      <c r="Q254" t="str">
        <f>BASE[[#This Row],[NombresCalificado]]&amp;BASE[[#This Row],[TipoEvaluacion]]</f>
        <v>JETHRO JEDDY CHAVEZ BOTTEGAEVALUACION ANTERIOR</v>
      </c>
      <c r="R254">
        <v>4</v>
      </c>
      <c r="S254" t="s">
        <v>7</v>
      </c>
      <c r="T254" t="s">
        <v>439</v>
      </c>
      <c r="U254" s="13">
        <v>3</v>
      </c>
      <c r="V254" s="13" t="str" cm="1">
        <f t="array" ref="V254">_xlfn.IFS(U254=0,"Prenovato",U254=1,"Novato",U254=2,"Principiante avanzado",U254=3,"Competente",U254=4,"Proficiente",U254=5,"Master")</f>
        <v>Competente</v>
      </c>
      <c r="W254" s="13">
        <v>4</v>
      </c>
      <c r="X254" s="13" t="str" cm="1">
        <f t="array" ref="X254">_xlfn.IFS(W254=0,"No evidenciado",W254=1,"Novato",W254=2,"Principiante avanzado",W254=3,"Competente",W254=4,"Proficiente",W254=5,"Master")</f>
        <v>Proficiente</v>
      </c>
      <c r="Y254" s="13">
        <v>4</v>
      </c>
      <c r="Z254" s="13" t="str" cm="1">
        <f t="array" ref="Z254">_xlfn.IFS(Y254=0,"No evidenciado",Y254=1,"Novato",Y254=2,"Principiante avanzado",Y254=3,"Competente",Y254=4,"Proficiente",Y254=5,"Master")</f>
        <v>Proficiente</v>
      </c>
      <c r="AA254" s="13">
        <v>5</v>
      </c>
      <c r="AB254" s="13" t="str" cm="1">
        <f t="array" ref="AB254">_xlfn.IFS(AA254=0,"No evidenciado",AA254=1,"Novato",AA254=2,"Principiante avanzado",AA254=3,"Competente",AA254=4,"Proficiente",AA254=5,"Master")</f>
        <v>Master</v>
      </c>
      <c r="AC254" s="13">
        <v>3</v>
      </c>
      <c r="AD254" s="13" t="str" cm="1">
        <f t="array" ref="AD254">_xlfn.IFS(AC254=0,"Prenovato",AC254=1,"Novato",AC254=2,"Principiante avanzado",AC254=3,"Competente",AC254=4,"Proficiente",AC254=5,"Master")</f>
        <v>Competente</v>
      </c>
      <c r="AE254" s="13" t="s">
        <v>442</v>
      </c>
    </row>
    <row r="255" spans="1:31" x14ac:dyDescent="0.25">
      <c r="A255" t="s">
        <v>198</v>
      </c>
      <c r="B255" t="s">
        <v>199</v>
      </c>
      <c r="C255" t="s">
        <v>208</v>
      </c>
      <c r="D255" t="s">
        <v>201</v>
      </c>
      <c r="E255" t="s">
        <v>198</v>
      </c>
      <c r="F255" t="s">
        <v>199</v>
      </c>
      <c r="G255" t="s">
        <v>240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208</v>
      </c>
      <c r="M255" t="s">
        <v>437</v>
      </c>
      <c r="N255" t="s">
        <v>425</v>
      </c>
      <c r="O255" t="s">
        <v>425</v>
      </c>
      <c r="P255" t="str">
        <f t="shared" si="18"/>
        <v>JETHRO JEDDY CHAVEZ BOTTEGAInvestigación Forense DigitalEVALUACION ANTERIOR</v>
      </c>
      <c r="Q255" t="str">
        <f>BASE[[#This Row],[NombresCalificado]]&amp;BASE[[#This Row],[TipoEvaluacion]]</f>
        <v>JETHRO JEDDY CHAVEZ BOTTEGAEVALUACION ANTERIOR</v>
      </c>
      <c r="R255">
        <v>1</v>
      </c>
      <c r="S255" t="s">
        <v>6</v>
      </c>
      <c r="T255" t="s">
        <v>439</v>
      </c>
      <c r="U255" s="13">
        <v>3</v>
      </c>
      <c r="V255" s="13" t="str" cm="1">
        <f t="array" ref="V255">_xlfn.IFS(U255=0,"Prenovato",U255=1,"Novato",U255=2,"Principiante avanzado",U255=3,"Competente",U255=4,"Proficiente",U255=5,"Master")</f>
        <v>Competente</v>
      </c>
      <c r="W255" s="13">
        <v>4</v>
      </c>
      <c r="X255" s="13" t="str" cm="1">
        <f t="array" ref="X255">_xlfn.IFS(W255=0,"No evidenciado",W255=1,"Novato",W255=2,"Principiante avanzado",W255=3,"Competente",W255=4,"Proficiente",W255=5,"Master")</f>
        <v>Proficiente</v>
      </c>
      <c r="Y255" s="13">
        <v>4</v>
      </c>
      <c r="Z255" s="13" t="str" cm="1">
        <f t="array" ref="Z255">_xlfn.IFS(Y255=0,"No evidenciado",Y255=1,"Novato",Y255=2,"Principiante avanzado",Y255=3,"Competente",Y255=4,"Proficiente",Y255=5,"Master")</f>
        <v>Proficiente</v>
      </c>
      <c r="AA255" s="13">
        <v>5</v>
      </c>
      <c r="AB255" s="13" t="str" cm="1">
        <f t="array" ref="AB255">_xlfn.IFS(AA255=0,"No evidenciado",AA255=1,"Novato",AA255=2,"Principiante avanzado",AA255=3,"Competente",AA255=4,"Proficiente",AA255=5,"Master")</f>
        <v>Master</v>
      </c>
      <c r="AC255" s="13">
        <v>3</v>
      </c>
      <c r="AD255" s="13" t="str" cm="1">
        <f t="array" ref="AD255">_xlfn.IFS(AC255=0,"Prenovato",AC255=1,"Novato",AC255=2,"Principiante avanzado",AC255=3,"Competente",AC255=4,"Proficiente",AC255=5,"Master")</f>
        <v>Competente</v>
      </c>
      <c r="AE255" s="13" t="s">
        <v>442</v>
      </c>
    </row>
    <row r="256" spans="1:31" x14ac:dyDescent="0.25">
      <c r="A256" t="s">
        <v>198</v>
      </c>
      <c r="B256" t="s">
        <v>199</v>
      </c>
      <c r="C256" t="s">
        <v>208</v>
      </c>
      <c r="D256" t="s">
        <v>201</v>
      </c>
      <c r="E256" t="s">
        <v>198</v>
      </c>
      <c r="F256" t="s">
        <v>199</v>
      </c>
      <c r="G256" t="s">
        <v>240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208</v>
      </c>
      <c r="M256" t="s">
        <v>426</v>
      </c>
      <c r="N256" t="s">
        <v>425</v>
      </c>
      <c r="O256" t="s">
        <v>425</v>
      </c>
      <c r="P256" t="str">
        <f t="shared" si="18"/>
        <v>JETHRO JEDDY CHAVEZ BOTTEGAManejo de IncidentesEVALUACION ANTERIOR</v>
      </c>
      <c r="Q256" t="str">
        <f>BASE[[#This Row],[NombresCalificado]]&amp;BASE[[#This Row],[TipoEvaluacion]]</f>
        <v>JETHRO JEDDY CHAVEZ BOTTEGAEVALUACION ANTERIOR</v>
      </c>
      <c r="R256">
        <v>2</v>
      </c>
      <c r="S256" t="s">
        <v>4</v>
      </c>
      <c r="T256" t="s">
        <v>439</v>
      </c>
      <c r="U256" s="13">
        <v>3</v>
      </c>
      <c r="V256" s="13" t="str" cm="1">
        <f t="array" ref="V256">_xlfn.IFS(U256=0,"Prenovato",U256=1,"Novato",U256=2,"Principiante avanzado",U256=3,"Competente",U256=4,"Proficiente",U256=5,"Master")</f>
        <v>Competente</v>
      </c>
      <c r="W256" s="13">
        <v>4</v>
      </c>
      <c r="X256" s="13" t="str" cm="1">
        <f t="array" ref="X256">_xlfn.IFS(W256=0,"No evidenciado",W256=1,"Novato",W256=2,"Principiante avanzado",W256=3,"Competente",W256=4,"Proficiente",W256=5,"Master")</f>
        <v>Proficiente</v>
      </c>
      <c r="Y256" s="13">
        <v>4</v>
      </c>
      <c r="Z256" s="13" t="str" cm="1">
        <f t="array" ref="Z256">_xlfn.IFS(Y256=0,"No evidenciado",Y256=1,"Novato",Y256=2,"Principiante avanzado",Y256=3,"Competente",Y256=4,"Proficiente",Y256=5,"Master")</f>
        <v>Proficiente</v>
      </c>
      <c r="AA256" s="13">
        <v>5</v>
      </c>
      <c r="AB256" s="13" t="str" cm="1">
        <f t="array" ref="AB256">_xlfn.IFS(AA256=0,"No evidenciado",AA256=1,"Novato",AA256=2,"Principiante avanzado",AA256=3,"Competente",AA256=4,"Proficiente",AA256=5,"Master")</f>
        <v>Master</v>
      </c>
      <c r="AC256" s="13">
        <v>3</v>
      </c>
      <c r="AD256" s="13" t="str" cm="1">
        <f t="array" ref="AD256">_xlfn.IFS(AC256=0,"Prenovato",AC256=1,"Novato",AC256=2,"Principiante avanzado",AC256=3,"Competente",AC256=4,"Proficiente",AC256=5,"Master")</f>
        <v>Competente</v>
      </c>
      <c r="AE256" s="13" t="s">
        <v>442</v>
      </c>
    </row>
    <row r="257" spans="1:31" x14ac:dyDescent="0.25">
      <c r="A257" t="s">
        <v>198</v>
      </c>
      <c r="B257" t="s">
        <v>199</v>
      </c>
      <c r="C257" t="s">
        <v>208</v>
      </c>
      <c r="D257" t="s">
        <v>201</v>
      </c>
      <c r="E257" t="s">
        <v>198</v>
      </c>
      <c r="F257" t="s">
        <v>199</v>
      </c>
      <c r="G257" t="s">
        <v>240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NO</v>
      </c>
      <c r="L257" t="s">
        <v>208</v>
      </c>
      <c r="M257" t="s">
        <v>427</v>
      </c>
      <c r="N257" t="s">
        <v>425</v>
      </c>
      <c r="O257" t="s">
        <v>425</v>
      </c>
      <c r="P257" t="str">
        <f t="shared" si="18"/>
        <v>JETHRO JEDDY CHAVEZ BOTTEGAProtección de datosEVALUACION ANTERIOR</v>
      </c>
      <c r="Q257" t="str">
        <f>BASE[[#This Row],[NombresCalificado]]&amp;BASE[[#This Row],[TipoEvaluacion]]</f>
        <v>JETHRO JEDDY CHAVEZ BOTTEGAEVALUACION ANTERIOR</v>
      </c>
      <c r="R257">
        <v>4</v>
      </c>
      <c r="S257" t="s">
        <v>7</v>
      </c>
      <c r="T257" t="s">
        <v>439</v>
      </c>
      <c r="U257" s="13">
        <v>3</v>
      </c>
      <c r="V257" s="13" t="str" cm="1">
        <f t="array" ref="V257">_xlfn.IFS(U257=0,"Prenovato",U257=1,"Novato",U257=2,"Principiante avanzado",U257=3,"Competente",U257=4,"Proficiente",U257=5,"Master")</f>
        <v>Competente</v>
      </c>
      <c r="W257" s="13">
        <v>4</v>
      </c>
      <c r="X257" s="13" t="str" cm="1">
        <f t="array" ref="X257">_xlfn.IFS(W257=0,"No evidenciado",W257=1,"Novato",W257=2,"Principiante avanzado",W257=3,"Competente",W257=4,"Proficiente",W257=5,"Master")</f>
        <v>Proficiente</v>
      </c>
      <c r="Y257" s="13">
        <v>4</v>
      </c>
      <c r="Z257" s="13" t="str" cm="1">
        <f t="array" ref="Z257">_xlfn.IFS(Y257=0,"No evidenciado",Y257=1,"Novato",Y257=2,"Principiante avanzado",Y257=3,"Competente",Y257=4,"Proficiente",Y257=5,"Master")</f>
        <v>Proficiente</v>
      </c>
      <c r="AA257" s="13">
        <v>5</v>
      </c>
      <c r="AB257" s="13" t="str" cm="1">
        <f t="array" ref="AB257">_xlfn.IFS(AA257=0,"No evidenciado",AA257=1,"Novato",AA257=2,"Principiante avanzado",AA257=3,"Competente",AA257=4,"Proficiente",AA257=5,"Master")</f>
        <v>Master</v>
      </c>
      <c r="AC257" s="13">
        <v>3</v>
      </c>
      <c r="AD257" s="13" t="str" cm="1">
        <f t="array" ref="AD257">_xlfn.IFS(AC257=0,"Prenovato",AC257=1,"Novato",AC257=2,"Principiante avanzado",AC257=3,"Competente",AC257=4,"Proficiente",AC257=5,"Master")</f>
        <v>Competente</v>
      </c>
      <c r="AE257" s="13" t="s">
        <v>442</v>
      </c>
    </row>
    <row r="258" spans="1:31" x14ac:dyDescent="0.25">
      <c r="A258" t="s">
        <v>198</v>
      </c>
      <c r="B258" t="s">
        <v>199</v>
      </c>
      <c r="C258" t="s">
        <v>208</v>
      </c>
      <c r="D258" t="s">
        <v>201</v>
      </c>
      <c r="E258" t="s">
        <v>198</v>
      </c>
      <c r="F258" t="s">
        <v>199</v>
      </c>
      <c r="G258" t="s">
        <v>240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NO</v>
      </c>
      <c r="L258" t="s">
        <v>208</v>
      </c>
      <c r="M258" t="s">
        <v>428</v>
      </c>
      <c r="N258" t="s">
        <v>425</v>
      </c>
      <c r="O258" t="s">
        <v>425</v>
      </c>
      <c r="P258" t="str">
        <f t="shared" si="18"/>
        <v>JETHRO JEDDY CHAVEZ BOTTEGASeguridad de OperacionesEVALUACION ANTERIOR</v>
      </c>
      <c r="Q258" t="str">
        <f>BASE[[#This Row],[NombresCalificado]]&amp;BASE[[#This Row],[TipoEvaluacion]]</f>
        <v>JETHRO JEDDY CHAVEZ BOTTEGAEVALUACION ANTERIOR</v>
      </c>
      <c r="R258">
        <v>4</v>
      </c>
      <c r="S258" t="s">
        <v>7</v>
      </c>
      <c r="T258" t="s">
        <v>439</v>
      </c>
      <c r="U258" s="13">
        <v>3</v>
      </c>
      <c r="V258" s="13" t="str" cm="1">
        <f t="array" ref="V258">_xlfn.IFS(U258=0,"Prenovato",U258=1,"Novato",U258=2,"Principiante avanzado",U258=3,"Competente",U258=4,"Proficiente",U258=5,"Master")</f>
        <v>Competente</v>
      </c>
      <c r="W258" s="13">
        <v>4</v>
      </c>
      <c r="X258" s="13" t="str" cm="1">
        <f t="array" ref="X258">_xlfn.IFS(W258=0,"No evidenciado",W258=1,"Novato",W258=2,"Principiante avanzado",W258=3,"Competente",W258=4,"Proficiente",W258=5,"Master")</f>
        <v>Proficiente</v>
      </c>
      <c r="Y258" s="13">
        <v>4</v>
      </c>
      <c r="Z258" s="13" t="str" cm="1">
        <f t="array" ref="Z258">_xlfn.IFS(Y258=0,"No evidenciado",Y258=1,"Novato",Y258=2,"Principiante avanzado",Y258=3,"Competente",Y258=4,"Proficiente",Y258=5,"Master")</f>
        <v>Proficiente</v>
      </c>
      <c r="AA258" s="13">
        <v>5</v>
      </c>
      <c r="AB258" s="13" t="str" cm="1">
        <f t="array" ref="AB258">_xlfn.IFS(AA258=0,"No evidenciado",AA258=1,"Novato",AA258=2,"Principiante avanzado",AA258=3,"Competente",AA258=4,"Proficiente",AA258=5,"Master")</f>
        <v>Master</v>
      </c>
      <c r="AC258" s="13">
        <v>3</v>
      </c>
      <c r="AD258" s="13" t="str" cm="1">
        <f t="array" ref="AD258">_xlfn.IFS(AC258=0,"Prenovato",AC258=1,"Novato",AC258=2,"Principiante avanzado",AC258=3,"Competente",AC258=4,"Proficiente",AC258=5,"Master")</f>
        <v>Competente</v>
      </c>
      <c r="AE258" s="13" t="s">
        <v>442</v>
      </c>
    </row>
    <row r="259" spans="1:31" x14ac:dyDescent="0.25">
      <c r="A259" t="s">
        <v>198</v>
      </c>
      <c r="B259" t="s">
        <v>199</v>
      </c>
      <c r="C259" t="s">
        <v>200</v>
      </c>
      <c r="D259" t="s">
        <v>201</v>
      </c>
      <c r="E259" t="s">
        <v>198</v>
      </c>
      <c r="F259" t="s">
        <v>199</v>
      </c>
      <c r="G259" t="s">
        <v>240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IF(COUNTIFS($E$2:$E$2700,E259,$O$2:$O$2700,"PRINCIPAL",$R$2:$R$2700,0)&gt;0,"SI","NO")</f>
        <v>NO</v>
      </c>
      <c r="L259" t="s">
        <v>200</v>
      </c>
      <c r="M259" t="s">
        <v>408</v>
      </c>
      <c r="N259" t="s">
        <v>407</v>
      </c>
      <c r="O259" t="s">
        <v>407</v>
      </c>
      <c r="P259" t="str">
        <f t="shared" ref="P259:P322" si="22">F259&amp;M259&amp;AE259</f>
        <v>JETHRO JEDDY CHAVEZ BOTTEGACloud &amp; Operation SystemAUTOEVALUACION</v>
      </c>
      <c r="Q259" t="str">
        <f>BASE[[#This Row],[NombresCalificado]]&amp;BASE[[#This Row],[TipoEvaluacion]]</f>
        <v>JETHRO JEDDY CHAVEZ BOTTEGAAUTOEVALUACION</v>
      </c>
      <c r="R259">
        <v>4</v>
      </c>
      <c r="S259" t="s">
        <v>7</v>
      </c>
      <c r="T259" t="s">
        <v>439</v>
      </c>
      <c r="U259" s="13">
        <v>2</v>
      </c>
      <c r="V259" s="13" t="str" cm="1">
        <f t="array" ref="V259">_xlfn.IFS(U259=0,"Prenovato",U259=1,"Novato",U259=2,"Principiante avanzado",U259=3,"Competente",U259=4,"Proficiente",U259=5,"Master")</f>
        <v>Principiante avanzado</v>
      </c>
      <c r="W259" s="13">
        <v>4</v>
      </c>
      <c r="X259" s="13" t="str" cm="1">
        <f t="array" ref="X259">_xlfn.IFS(W259=0,"No evidenciado",W259=1,"Novato",W259=2,"Principiante avanzado",W259=3,"Competente",W259=4,"Proficiente",W259=5,"Master")</f>
        <v>Proficiente</v>
      </c>
      <c r="Y259" s="13">
        <v>4</v>
      </c>
      <c r="Z259" s="13" t="str" cm="1">
        <f t="array" ref="Z259">_xlfn.IFS(Y259=0,"No evidenciado",Y259=1,"Novato",Y259=2,"Principiante avanzado",Y259=3,"Competente",Y259=4,"Proficiente",Y259=5,"Master")</f>
        <v>Proficiente</v>
      </c>
      <c r="AA259" s="13">
        <v>5</v>
      </c>
      <c r="AB259" s="13" t="str" cm="1">
        <f t="array" ref="AB259">_xlfn.IFS(AA259=0,"No evidenciado",AA259=1,"Novato",AA259=2,"Principiante avanzado",AA259=3,"Competente",AA259=4,"Proficiente",AA259=5,"Master")</f>
        <v>Master</v>
      </c>
      <c r="AC259" s="13">
        <v>2</v>
      </c>
      <c r="AD259" s="13" t="str" cm="1">
        <f t="array" ref="AD259">_xlfn.IFS(AC259=0,"Prenovato",AC259=1,"Novato",AC259=2,"Principiante avanzado",AC259=3,"Competente",AC259=4,"Proficiente",AC259=5,"Master")</f>
        <v>Principiante avanzado</v>
      </c>
      <c r="AE259" s="13" t="s">
        <v>443</v>
      </c>
    </row>
    <row r="260" spans="1:31" x14ac:dyDescent="0.25">
      <c r="A260" t="s">
        <v>198</v>
      </c>
      <c r="B260" t="s">
        <v>199</v>
      </c>
      <c r="C260" t="s">
        <v>200</v>
      </c>
      <c r="D260" t="s">
        <v>201</v>
      </c>
      <c r="E260" t="s">
        <v>198</v>
      </c>
      <c r="F260" t="s">
        <v>199</v>
      </c>
      <c r="G260" t="s">
        <v>240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NO</v>
      </c>
      <c r="L260" t="s">
        <v>200</v>
      </c>
      <c r="M260" t="s">
        <v>419</v>
      </c>
      <c r="N260" t="s">
        <v>413</v>
      </c>
      <c r="O260" t="s">
        <v>411</v>
      </c>
      <c r="P260" t="str">
        <f t="shared" si="22"/>
        <v>JETHRO JEDDY CHAVEZ BOTTEGACryptography &amp; Data ProtectionAUTOEVALUACION</v>
      </c>
      <c r="Q260" t="str">
        <f>BASE[[#This Row],[NombresCalificado]]&amp;BASE[[#This Row],[TipoEvaluacion]]</f>
        <v>JETHRO JEDDY CHAVEZ BOTTEGAAUTOEVALUACION</v>
      </c>
      <c r="R260">
        <v>4</v>
      </c>
      <c r="S260" t="s">
        <v>7</v>
      </c>
      <c r="T260" t="s">
        <v>439</v>
      </c>
      <c r="U260" s="13">
        <v>2</v>
      </c>
      <c r="V260" s="13" t="str" cm="1">
        <f t="array" ref="V260">_xlfn.IFS(U260=0,"Prenovato",U260=1,"Novato",U260=2,"Principiante avanzado",U260=3,"Competente",U260=4,"Proficiente",U260=5,"Master")</f>
        <v>Principiante avanzado</v>
      </c>
      <c r="W260" s="13">
        <v>4</v>
      </c>
      <c r="X260" s="13" t="str" cm="1">
        <f t="array" ref="X260">_xlfn.IFS(W260=0,"No evidenciado",W260=1,"Novato",W260=2,"Principiante avanzado",W260=3,"Competente",W260=4,"Proficiente",W260=5,"Master")</f>
        <v>Proficiente</v>
      </c>
      <c r="Y260" s="13">
        <v>4</v>
      </c>
      <c r="Z260" s="13" t="str" cm="1">
        <f t="array" ref="Z260">_xlfn.IFS(Y260=0,"No evidenciado",Y260=1,"Novato",Y260=2,"Principiante avanzado",Y260=3,"Competente",Y260=4,"Proficiente",Y260=5,"Master")</f>
        <v>Proficiente</v>
      </c>
      <c r="AA260" s="13">
        <v>5</v>
      </c>
      <c r="AB260" s="13" t="str" cm="1">
        <f t="array" ref="AB260">_xlfn.IFS(AA260=0,"No evidenciado",AA260=1,"Novato",AA260=2,"Principiante avanzado",AA260=3,"Competente",AA260=4,"Proficiente",AA260=5,"Master")</f>
        <v>Master</v>
      </c>
      <c r="AC260" s="13">
        <v>2</v>
      </c>
      <c r="AD260" s="13" t="str" cm="1">
        <f t="array" ref="AD260">_xlfn.IFS(AC260=0,"Prenovato",AC260=1,"Novato",AC260=2,"Principiante avanzado",AC260=3,"Competente",AC260=4,"Proficiente",AC260=5,"Master")</f>
        <v>Principiante avanzado</v>
      </c>
      <c r="AE260" s="13" t="s">
        <v>443</v>
      </c>
    </row>
    <row r="261" spans="1:31" x14ac:dyDescent="0.25">
      <c r="A261" t="s">
        <v>198</v>
      </c>
      <c r="B261" t="s">
        <v>199</v>
      </c>
      <c r="C261" t="s">
        <v>208</v>
      </c>
      <c r="D261" t="s">
        <v>201</v>
      </c>
      <c r="E261" t="s">
        <v>198</v>
      </c>
      <c r="F261" t="s">
        <v>199</v>
      </c>
      <c r="G261" t="s">
        <v>240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NO</v>
      </c>
      <c r="L261" t="s">
        <v>208</v>
      </c>
      <c r="M261" t="s">
        <v>438</v>
      </c>
      <c r="N261" t="s">
        <v>425</v>
      </c>
      <c r="O261" t="s">
        <v>425</v>
      </c>
      <c r="P261" t="str">
        <f t="shared" si="22"/>
        <v>JETHRO JEDDY CHAVEZ BOTTEGADesarrollo SeguroEVALUACION ANTERIOR</v>
      </c>
      <c r="Q261" t="str">
        <f>BASE[[#This Row],[NombresCalificado]]&amp;BASE[[#This Row],[TipoEvaluacion]]</f>
        <v>JETHRO JEDDY CHAVEZ BOTTEGAEVALUACION ANTERIOR</v>
      </c>
      <c r="R261">
        <v>3</v>
      </c>
      <c r="S261" t="s">
        <v>5</v>
      </c>
      <c r="T261" t="s">
        <v>439</v>
      </c>
      <c r="U261" s="13">
        <v>3</v>
      </c>
      <c r="V261" s="13" t="str" cm="1">
        <f t="array" ref="V261">_xlfn.IFS(U261=0,"Prenovato",U261=1,"Novato",U261=2,"Principiante avanzado",U261=3,"Competente",U261=4,"Proficiente",U261=5,"Master")</f>
        <v>Competente</v>
      </c>
      <c r="W261" s="13">
        <v>4</v>
      </c>
      <c r="X261" s="13" t="str" cm="1">
        <f t="array" ref="X261">_xlfn.IFS(W261=0,"No evidenciado",W261=1,"Novato",W261=2,"Principiante avanzado",W261=3,"Competente",W261=4,"Proficiente",W261=5,"Master")</f>
        <v>Proficiente</v>
      </c>
      <c r="Y261" s="13">
        <v>4</v>
      </c>
      <c r="Z261" s="13" t="str" cm="1">
        <f t="array" ref="Z261">_xlfn.IFS(Y261=0,"No evidenciado",Y261=1,"Novato",Y261=2,"Principiante avanzado",Y261=3,"Competente",Y261=4,"Proficiente",Y261=5,"Master")</f>
        <v>Proficiente</v>
      </c>
      <c r="AA261" s="13">
        <v>5</v>
      </c>
      <c r="AB261" s="13" t="str" cm="1">
        <f t="array" ref="AB261">_xlfn.IFS(AA261=0,"No evidenciado",AA261=1,"Novato",AA261=2,"Principiante avanzado",AA261=3,"Competente",AA261=4,"Proficiente",AA261=5,"Master")</f>
        <v>Master</v>
      </c>
      <c r="AC261" s="13">
        <v>3</v>
      </c>
      <c r="AD261" s="13" t="str" cm="1">
        <f t="array" ref="AD261">_xlfn.IFS(AC261=0,"Prenovato",AC261=1,"Novato",AC261=2,"Principiante avanzado",AC261=3,"Competente",AC261=4,"Proficiente",AC261=5,"Master")</f>
        <v>Competente</v>
      </c>
      <c r="AE261" s="13" t="s">
        <v>442</v>
      </c>
    </row>
    <row r="262" spans="1:31" x14ac:dyDescent="0.25">
      <c r="A262" t="s">
        <v>198</v>
      </c>
      <c r="B262" t="s">
        <v>199</v>
      </c>
      <c r="C262" t="s">
        <v>208</v>
      </c>
      <c r="D262" t="s">
        <v>201</v>
      </c>
      <c r="E262" t="s">
        <v>198</v>
      </c>
      <c r="F262" t="s">
        <v>199</v>
      </c>
      <c r="G262" t="s">
        <v>240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NO</v>
      </c>
      <c r="L262" t="s">
        <v>208</v>
      </c>
      <c r="M262" t="s">
        <v>432</v>
      </c>
      <c r="N262" t="s">
        <v>425</v>
      </c>
      <c r="O262" t="s">
        <v>425</v>
      </c>
      <c r="P262" t="str">
        <f t="shared" si="22"/>
        <v>JETHRO JEDDY CHAVEZ BOTTEGAFrameworks de CiberseguridadEVALUACION ANTERIOR</v>
      </c>
      <c r="Q262" t="str">
        <f>BASE[[#This Row],[NombresCalificado]]&amp;BASE[[#This Row],[TipoEvaluacion]]</f>
        <v>JETHRO JEDDY CHAVEZ BOTTEGAEVALUACION ANTERIOR</v>
      </c>
      <c r="R262">
        <v>4</v>
      </c>
      <c r="S262" t="s">
        <v>7</v>
      </c>
      <c r="T262" t="s">
        <v>439</v>
      </c>
      <c r="U262" s="13">
        <v>3</v>
      </c>
      <c r="V262" s="13" t="str" cm="1">
        <f t="array" ref="V262">_xlfn.IFS(U262=0,"Prenovato",U262=1,"Novato",U262=2,"Principiante avanzado",U262=3,"Competente",U262=4,"Proficiente",U262=5,"Master")</f>
        <v>Competente</v>
      </c>
      <c r="W262" s="13">
        <v>4</v>
      </c>
      <c r="X262" s="13" t="str" cm="1">
        <f t="array" ref="X262">_xlfn.IFS(W262=0,"No evidenciado",W262=1,"Novato",W262=2,"Principiante avanzado",W262=3,"Competente",W262=4,"Proficiente",W262=5,"Master")</f>
        <v>Proficiente</v>
      </c>
      <c r="Y262" s="13">
        <v>4</v>
      </c>
      <c r="Z262" s="13" t="str" cm="1">
        <f t="array" ref="Z262">_xlfn.IFS(Y262=0,"No evidenciado",Y262=1,"Novato",Y262=2,"Principiante avanzado",Y262=3,"Competente",Y262=4,"Proficiente",Y262=5,"Master")</f>
        <v>Proficiente</v>
      </c>
      <c r="AA262" s="13">
        <v>5</v>
      </c>
      <c r="AB262" s="13" t="str" cm="1">
        <f t="array" ref="AB262">_xlfn.IFS(AA262=0,"No evidenciado",AA262=1,"Novato",AA262=2,"Principiante avanzado",AA262=3,"Competente",AA262=4,"Proficiente",AA262=5,"Master")</f>
        <v>Master</v>
      </c>
      <c r="AC262" s="13">
        <v>3</v>
      </c>
      <c r="AD262" s="13" t="str" cm="1">
        <f t="array" ref="AD262">_xlfn.IFS(AC262=0,"Prenovato",AC262=1,"Novato",AC262=2,"Principiante avanzado",AC262=3,"Competente",AC262=4,"Proficiente",AC262=5,"Master")</f>
        <v>Competente</v>
      </c>
      <c r="AE262" s="13" t="s">
        <v>442</v>
      </c>
    </row>
    <row r="263" spans="1:31" x14ac:dyDescent="0.25">
      <c r="A263" t="s">
        <v>198</v>
      </c>
      <c r="B263" t="s">
        <v>199</v>
      </c>
      <c r="C263" t="s">
        <v>208</v>
      </c>
      <c r="D263" t="s">
        <v>201</v>
      </c>
      <c r="E263" t="s">
        <v>198</v>
      </c>
      <c r="F263" t="s">
        <v>199</v>
      </c>
      <c r="G263" t="s">
        <v>240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NO</v>
      </c>
      <c r="L263" t="s">
        <v>208</v>
      </c>
      <c r="M263" t="s">
        <v>433</v>
      </c>
      <c r="N263" t="s">
        <v>425</v>
      </c>
      <c r="O263" t="s">
        <v>425</v>
      </c>
      <c r="P263" t="str">
        <f t="shared" si="22"/>
        <v>JETHRO JEDDY CHAVEZ BOTTEGAGestión de IdentidadesEVALUACION ANTERIOR</v>
      </c>
      <c r="Q263" t="str">
        <f>BASE[[#This Row],[NombresCalificado]]&amp;BASE[[#This Row],[TipoEvaluacion]]</f>
        <v>JETHRO JEDDY CHAVEZ BOTTEGAEVALUACION ANTERIOR</v>
      </c>
      <c r="R263">
        <v>3</v>
      </c>
      <c r="S263" t="s">
        <v>5</v>
      </c>
      <c r="T263" t="s">
        <v>439</v>
      </c>
      <c r="U263" s="13">
        <v>3</v>
      </c>
      <c r="V263" s="13" t="str" cm="1">
        <f t="array" ref="V263">_xlfn.IFS(U263=0,"Prenovato",U263=1,"Novato",U263=2,"Principiante avanzado",U263=3,"Competente",U263=4,"Proficiente",U263=5,"Master")</f>
        <v>Competente</v>
      </c>
      <c r="W263" s="13">
        <v>4</v>
      </c>
      <c r="X263" s="13" t="str" cm="1">
        <f t="array" ref="X263">_xlfn.IFS(W263=0,"No evidenciado",W263=1,"Novato",W263=2,"Principiante avanzado",W263=3,"Competente",W263=4,"Proficiente",W263=5,"Master")</f>
        <v>Proficiente</v>
      </c>
      <c r="Y263" s="13">
        <v>4</v>
      </c>
      <c r="Z263" s="13" t="str" cm="1">
        <f t="array" ref="Z263">_xlfn.IFS(Y263=0,"No evidenciado",Y263=1,"Novato",Y263=2,"Principiante avanzado",Y263=3,"Competente",Y263=4,"Proficiente",Y263=5,"Master")</f>
        <v>Proficiente</v>
      </c>
      <c r="AA263" s="13">
        <v>5</v>
      </c>
      <c r="AB263" s="13" t="str" cm="1">
        <f t="array" ref="AB263">_xlfn.IFS(AA263=0,"No evidenciado",AA263=1,"Novato",AA263=2,"Principiante avanzado",AA263=3,"Competente",AA263=4,"Proficiente",AA263=5,"Master")</f>
        <v>Master</v>
      </c>
      <c r="AC263" s="13">
        <v>3</v>
      </c>
      <c r="AD263" s="13" t="str" cm="1">
        <f t="array" ref="AD263">_xlfn.IFS(AC263=0,"Prenovato",AC263=1,"Novato",AC263=2,"Principiante avanzado",AC263=3,"Competente",AC263=4,"Proficiente",AC263=5,"Master")</f>
        <v>Competente</v>
      </c>
      <c r="AE263" s="13" t="s">
        <v>442</v>
      </c>
    </row>
    <row r="264" spans="1:31" x14ac:dyDescent="0.25">
      <c r="A264" t="s">
        <v>198</v>
      </c>
      <c r="B264" t="s">
        <v>199</v>
      </c>
      <c r="C264" t="s">
        <v>208</v>
      </c>
      <c r="D264" t="s">
        <v>201</v>
      </c>
      <c r="E264" t="s">
        <v>198</v>
      </c>
      <c r="F264" t="s">
        <v>199</v>
      </c>
      <c r="G264" t="s">
        <v>240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NO</v>
      </c>
      <c r="L264" t="s">
        <v>208</v>
      </c>
      <c r="M264" t="s">
        <v>434</v>
      </c>
      <c r="N264" t="s">
        <v>425</v>
      </c>
      <c r="O264" t="s">
        <v>425</v>
      </c>
      <c r="P264" t="str">
        <f t="shared" si="22"/>
        <v>JETHRO JEDDY CHAVEZ BOTTEGAGestión de VulnerabilidadesEVALUACION ANTERIOR</v>
      </c>
      <c r="Q264" t="str">
        <f>BASE[[#This Row],[NombresCalificado]]&amp;BASE[[#This Row],[TipoEvaluacion]]</f>
        <v>JETHRO JEDDY CHAVEZ BOTTEGAEVALUACION ANTERIOR</v>
      </c>
      <c r="R264">
        <v>4</v>
      </c>
      <c r="S264" t="s">
        <v>7</v>
      </c>
      <c r="T264" t="s">
        <v>439</v>
      </c>
      <c r="U264" s="13">
        <v>3</v>
      </c>
      <c r="V264" s="13" t="str" cm="1">
        <f t="array" ref="V264">_xlfn.IFS(U264=0,"Prenovato",U264=1,"Novato",U264=2,"Principiante avanzado",U264=3,"Competente",U264=4,"Proficiente",U264=5,"Master")</f>
        <v>Competente</v>
      </c>
      <c r="W264" s="13">
        <v>4</v>
      </c>
      <c r="X264" s="13" t="str" cm="1">
        <f t="array" ref="X264">_xlfn.IFS(W264=0,"No evidenciado",W264=1,"Novato",W264=2,"Principiante avanzado",W264=3,"Competente",W264=4,"Proficiente",W264=5,"Master")</f>
        <v>Proficiente</v>
      </c>
      <c r="Y264" s="13">
        <v>4</v>
      </c>
      <c r="Z264" s="13" t="str" cm="1">
        <f t="array" ref="Z264">_xlfn.IFS(Y264=0,"No evidenciado",Y264=1,"Novato",Y264=2,"Principiante avanzado",Y264=3,"Competente",Y264=4,"Proficiente",Y264=5,"Master")</f>
        <v>Proficiente</v>
      </c>
      <c r="AA264" s="13">
        <v>5</v>
      </c>
      <c r="AB264" s="13" t="str" cm="1">
        <f t="array" ref="AB264">_xlfn.IFS(AA264=0,"No evidenciado",AA264=1,"Novato",AA264=2,"Principiante avanzado",AA264=3,"Competente",AA264=4,"Proficiente",AA264=5,"Master")</f>
        <v>Master</v>
      </c>
      <c r="AC264" s="13">
        <v>3</v>
      </c>
      <c r="AD264" s="13" t="str" cm="1">
        <f t="array" ref="AD264">_xlfn.IFS(AC264=0,"Prenovato",AC264=1,"Novato",AC264=2,"Principiante avanzado",AC264=3,"Competente",AC264=4,"Proficiente",AC264=5,"Master")</f>
        <v>Competente</v>
      </c>
      <c r="AE264" s="13" t="s">
        <v>442</v>
      </c>
    </row>
    <row r="265" spans="1:31" x14ac:dyDescent="0.25">
      <c r="A265" t="s">
        <v>198</v>
      </c>
      <c r="B265" t="s">
        <v>199</v>
      </c>
      <c r="C265" t="s">
        <v>200</v>
      </c>
      <c r="D265" t="s">
        <v>201</v>
      </c>
      <c r="E265" t="s">
        <v>198</v>
      </c>
      <c r="F265" t="s">
        <v>199</v>
      </c>
      <c r="G265" t="s">
        <v>240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NO</v>
      </c>
      <c r="L265" t="s">
        <v>200</v>
      </c>
      <c r="M265" t="s">
        <v>416</v>
      </c>
      <c r="N265" t="s">
        <v>411</v>
      </c>
      <c r="O265" t="s">
        <v>411</v>
      </c>
      <c r="P265" t="str">
        <f t="shared" si="22"/>
        <v>JETHRO JEDDY CHAVEZ BOTTEGAIncident ManagementAUTOEVALUACION</v>
      </c>
      <c r="Q265" t="str">
        <f>BASE[[#This Row],[NombresCalificado]]&amp;BASE[[#This Row],[TipoEvaluacion]]</f>
        <v>JETHRO JEDDY CHAVEZ BOTTEGAAUTOEVALUACION</v>
      </c>
      <c r="R265">
        <v>2</v>
      </c>
      <c r="S265" t="s">
        <v>4</v>
      </c>
      <c r="T265" t="s">
        <v>439</v>
      </c>
      <c r="U265" s="13">
        <v>2</v>
      </c>
      <c r="V265" s="13" t="str" cm="1">
        <f t="array" ref="V265">_xlfn.IFS(U265=0,"Prenovato",U265=1,"Novato",U265=2,"Principiante avanzado",U265=3,"Competente",U265=4,"Proficiente",U265=5,"Master")</f>
        <v>Principiante avanzado</v>
      </c>
      <c r="W265" s="13">
        <v>4</v>
      </c>
      <c r="X265" s="13" t="str" cm="1">
        <f t="array" ref="X265">_xlfn.IFS(W265=0,"No evidenciado",W265=1,"Novato",W265=2,"Principiante avanzado",W265=3,"Competente",W265=4,"Proficiente",W265=5,"Master")</f>
        <v>Proficiente</v>
      </c>
      <c r="Y265" s="13">
        <v>4</v>
      </c>
      <c r="Z265" s="13" t="str" cm="1">
        <f t="array" ref="Z265">_xlfn.IFS(Y265=0,"No evidenciado",Y265=1,"Novato",Y265=2,"Principiante avanzado",Y265=3,"Competente",Y265=4,"Proficiente",Y265=5,"Master")</f>
        <v>Proficiente</v>
      </c>
      <c r="AA265" s="13">
        <v>5</v>
      </c>
      <c r="AB265" s="13" t="str" cm="1">
        <f t="array" ref="AB265">_xlfn.IFS(AA265=0,"No evidenciado",AA265=1,"Novato",AA265=2,"Principiante avanzado",AA265=3,"Competente",AA265=4,"Proficiente",AA265=5,"Master")</f>
        <v>Master</v>
      </c>
      <c r="AC265" s="13">
        <v>2</v>
      </c>
      <c r="AD265" s="13" t="str" cm="1">
        <f t="array" ref="AD265">_xlfn.IFS(AC265=0,"Prenovato",AC265=1,"Novato",AC265=2,"Principiante avanzado",AC265=3,"Competente",AC265=4,"Proficiente",AC265=5,"Master")</f>
        <v>Principiante avanzado</v>
      </c>
      <c r="AE265" s="13" t="s">
        <v>443</v>
      </c>
    </row>
    <row r="266" spans="1:31" x14ac:dyDescent="0.25">
      <c r="A266" t="s">
        <v>198</v>
      </c>
      <c r="B266" t="s">
        <v>199</v>
      </c>
      <c r="C266" t="s">
        <v>200</v>
      </c>
      <c r="D266" t="s">
        <v>201</v>
      </c>
      <c r="E266" t="s">
        <v>198</v>
      </c>
      <c r="F266" t="s">
        <v>199</v>
      </c>
      <c r="G266" t="s">
        <v>240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NO</v>
      </c>
      <c r="L266" t="s">
        <v>200</v>
      </c>
      <c r="M266" t="s">
        <v>406</v>
      </c>
      <c r="N266" t="s">
        <v>407</v>
      </c>
      <c r="O266" t="s">
        <v>407</v>
      </c>
      <c r="P266" t="str">
        <f t="shared" si="22"/>
        <v>JETHRO JEDDY CHAVEZ BOTTEGANetwork SecurityAUTOEVALUACION</v>
      </c>
      <c r="Q266" t="str">
        <f>BASE[[#This Row],[NombresCalificado]]&amp;BASE[[#This Row],[TipoEvaluacion]]</f>
        <v>JETHRO JEDDY CHAVEZ BOTTEGAAUTOEVALUACION</v>
      </c>
      <c r="R266">
        <v>4</v>
      </c>
      <c r="S266" t="s">
        <v>7</v>
      </c>
      <c r="T266" t="s">
        <v>439</v>
      </c>
      <c r="U266" s="13">
        <v>2</v>
      </c>
      <c r="V266" s="13" t="str" cm="1">
        <f t="array" ref="V266">_xlfn.IFS(U266=0,"Prenovato",U266=1,"Novato",U266=2,"Principiante avanzado",U266=3,"Competente",U266=4,"Proficiente",U266=5,"Master")</f>
        <v>Principiante avanzado</v>
      </c>
      <c r="W266" s="13">
        <v>4</v>
      </c>
      <c r="X266" s="13" t="str" cm="1">
        <f t="array" ref="X266">_xlfn.IFS(W266=0,"No evidenciado",W266=1,"Novato",W266=2,"Principiante avanzado",W266=3,"Competente",W266=4,"Proficiente",W266=5,"Master")</f>
        <v>Proficiente</v>
      </c>
      <c r="Y266" s="13">
        <v>4</v>
      </c>
      <c r="Z266" s="13" t="str" cm="1">
        <f t="array" ref="Z266">_xlfn.IFS(Y266=0,"No evidenciado",Y266=1,"Novato",Y266=2,"Principiante avanzado",Y266=3,"Competente",Y266=4,"Proficiente",Y266=5,"Master")</f>
        <v>Proficiente</v>
      </c>
      <c r="AA266" s="13">
        <v>5</v>
      </c>
      <c r="AB266" s="13" t="str" cm="1">
        <f t="array" ref="AB266">_xlfn.IFS(AA266=0,"No evidenciado",AA266=1,"Novato",AA266=2,"Principiante avanzado",AA266=3,"Competente",AA266=4,"Proficiente",AA266=5,"Master")</f>
        <v>Master</v>
      </c>
      <c r="AC266" s="13">
        <v>2</v>
      </c>
      <c r="AD266" s="13" t="str" cm="1">
        <f t="array" ref="AD266">_xlfn.IFS(AC266=0,"Prenovato",AC266=1,"Novato",AC266=2,"Principiante avanzado",AC266=3,"Competente",AC266=4,"Proficiente",AC266=5,"Master")</f>
        <v>Principiante avanzado</v>
      </c>
      <c r="AE266" s="13" t="s">
        <v>443</v>
      </c>
    </row>
    <row r="267" spans="1:31" x14ac:dyDescent="0.25">
      <c r="A267" t="s">
        <v>198</v>
      </c>
      <c r="B267" t="s">
        <v>199</v>
      </c>
      <c r="C267" t="s">
        <v>200</v>
      </c>
      <c r="D267" t="s">
        <v>201</v>
      </c>
      <c r="E267" t="s">
        <v>198</v>
      </c>
      <c r="F267" t="s">
        <v>199</v>
      </c>
      <c r="G267" t="s">
        <v>240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NO</v>
      </c>
      <c r="L267" t="s">
        <v>200</v>
      </c>
      <c r="M267" t="s">
        <v>409</v>
      </c>
      <c r="N267" t="s">
        <v>411</v>
      </c>
      <c r="O267" t="s">
        <v>411</v>
      </c>
      <c r="P267" t="str">
        <f t="shared" si="22"/>
        <v>JETHRO JEDDY CHAVEZ BOTTEGASecurity Program ManagementAUTOEVALUACION</v>
      </c>
      <c r="Q267" t="str">
        <f>BASE[[#This Row],[NombresCalificado]]&amp;BASE[[#This Row],[TipoEvaluacion]]</f>
        <v>JETHRO JEDDY CHAVEZ BOTTEGAAUTOEVALUACION</v>
      </c>
      <c r="R267">
        <v>4</v>
      </c>
      <c r="S267" t="s">
        <v>7</v>
      </c>
      <c r="T267" t="s">
        <v>439</v>
      </c>
      <c r="U267" s="13">
        <v>2</v>
      </c>
      <c r="V267" s="13" t="str" cm="1">
        <f t="array" ref="V267">_xlfn.IFS(U267=0,"Prenovato",U267=1,"Novato",U267=2,"Principiante avanzado",U267=3,"Competente",U267=4,"Proficiente",U267=5,"Master")</f>
        <v>Principiante avanzado</v>
      </c>
      <c r="W267" s="13">
        <v>4</v>
      </c>
      <c r="X267" s="13" t="str" cm="1">
        <f t="array" ref="X267">_xlfn.IFS(W267=0,"No evidenciado",W267=1,"Novato",W267=2,"Principiante avanzado",W267=3,"Competente",W267=4,"Proficiente",W267=5,"Master")</f>
        <v>Proficiente</v>
      </c>
      <c r="Y267" s="13">
        <v>4</v>
      </c>
      <c r="Z267" s="13" t="str" cm="1">
        <f t="array" ref="Z267">_xlfn.IFS(Y267=0,"No evidenciado",Y267=1,"Novato",Y267=2,"Principiante avanzado",Y267=3,"Competente",Y267=4,"Proficiente",Y267=5,"Master")</f>
        <v>Proficiente</v>
      </c>
      <c r="AA267" s="13">
        <v>5</v>
      </c>
      <c r="AB267" s="13" t="str" cm="1">
        <f t="array" ref="AB267">_xlfn.IFS(AA267=0,"No evidenciado",AA267=1,"Novato",AA267=2,"Principiante avanzado",AA267=3,"Competente",AA267=4,"Proficiente",AA267=5,"Master")</f>
        <v>Master</v>
      </c>
      <c r="AC267" s="13">
        <v>2</v>
      </c>
      <c r="AD267" s="13" t="str" cm="1">
        <f t="array" ref="AD267">_xlfn.IFS(AC267=0,"Prenovato",AC267=1,"Novato",AC267=2,"Principiante avanzado",AC267=3,"Competente",AC267=4,"Proficiente",AC267=5,"Master")</f>
        <v>Principiante avanzado</v>
      </c>
      <c r="AE267" s="13" t="s">
        <v>443</v>
      </c>
    </row>
    <row r="268" spans="1:31" x14ac:dyDescent="0.25">
      <c r="A268" t="s">
        <v>198</v>
      </c>
      <c r="B268" t="s">
        <v>199</v>
      </c>
      <c r="C268" t="s">
        <v>200</v>
      </c>
      <c r="D268" t="s">
        <v>201</v>
      </c>
      <c r="E268" t="s">
        <v>198</v>
      </c>
      <c r="F268" t="s">
        <v>199</v>
      </c>
      <c r="G268" t="s">
        <v>240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NO</v>
      </c>
      <c r="L268" t="s">
        <v>200</v>
      </c>
      <c r="M268" t="s">
        <v>412</v>
      </c>
      <c r="N268" t="s">
        <v>411</v>
      </c>
      <c r="O268" t="s">
        <v>411</v>
      </c>
      <c r="P268" t="str">
        <f t="shared" si="22"/>
        <v>JETHRO JEDDY CHAVEZ BOTTEGAForensic AnalysisAUTOEVALUACION</v>
      </c>
      <c r="Q268" t="str">
        <f>BASE[[#This Row],[NombresCalificado]]&amp;BASE[[#This Row],[TipoEvaluacion]]</f>
        <v>JETHRO JEDDY CHAVEZ BOTTEGAAUTOEVALUACION</v>
      </c>
      <c r="R268">
        <v>1</v>
      </c>
      <c r="S268" t="s">
        <v>6</v>
      </c>
      <c r="T268" t="s">
        <v>439</v>
      </c>
      <c r="U268" s="13">
        <v>2</v>
      </c>
      <c r="V268" s="13" t="str" cm="1">
        <f t="array" ref="V268">_xlfn.IFS(U268=0,"Prenovato",U268=1,"Novato",U268=2,"Principiante avanzado",U268=3,"Competente",U268=4,"Proficiente",U268=5,"Master")</f>
        <v>Principiante avanzado</v>
      </c>
      <c r="W268" s="13">
        <v>4</v>
      </c>
      <c r="X268" s="13" t="str" cm="1">
        <f t="array" ref="X268">_xlfn.IFS(W268=0,"No evidenciado",W268=1,"Novato",W268=2,"Principiante avanzado",W268=3,"Competente",W268=4,"Proficiente",W268=5,"Master")</f>
        <v>Proficiente</v>
      </c>
      <c r="Y268" s="13">
        <v>4</v>
      </c>
      <c r="Z268" s="13" t="str" cm="1">
        <f t="array" ref="Z268">_xlfn.IFS(Y268=0,"No evidenciado",Y268=1,"Novato",Y268=2,"Principiante avanzado",Y268=3,"Competente",Y268=4,"Proficiente",Y268=5,"Master")</f>
        <v>Proficiente</v>
      </c>
      <c r="AA268" s="13">
        <v>5</v>
      </c>
      <c r="AB268" s="13" t="str" cm="1">
        <f t="array" ref="AB268">_xlfn.IFS(AA268=0,"No evidenciado",AA268=1,"Novato",AA268=2,"Principiante avanzado",AA268=3,"Competente",AA268=4,"Proficiente",AA268=5,"Master")</f>
        <v>Master</v>
      </c>
      <c r="AC268" s="13">
        <v>2</v>
      </c>
      <c r="AD268" s="13" t="str" cm="1">
        <f t="array" ref="AD268">_xlfn.IFS(AC268=0,"Prenovato",AC268=1,"Novato",AC268=2,"Principiante avanzado",AC268=3,"Competente",AC268=4,"Proficiente",AC268=5,"Master")</f>
        <v>Principiante avanzado</v>
      </c>
      <c r="AE268" s="13" t="s">
        <v>443</v>
      </c>
    </row>
    <row r="269" spans="1:31" x14ac:dyDescent="0.25">
      <c r="A269" t="s">
        <v>198</v>
      </c>
      <c r="B269" t="s">
        <v>199</v>
      </c>
      <c r="C269" t="s">
        <v>200</v>
      </c>
      <c r="D269" t="s">
        <v>201</v>
      </c>
      <c r="E269" t="s">
        <v>198</v>
      </c>
      <c r="F269" t="s">
        <v>199</v>
      </c>
      <c r="G269" t="s">
        <v>240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NO</v>
      </c>
      <c r="L269" t="s">
        <v>200</v>
      </c>
      <c r="M269" t="s">
        <v>414</v>
      </c>
      <c r="N269" t="s">
        <v>407</v>
      </c>
      <c r="O269" t="s">
        <v>407</v>
      </c>
      <c r="P269" t="str">
        <f t="shared" si="22"/>
        <v>JETHRO JEDDY CHAVEZ BOTTEGAOfensive SecurityAUTOEVALUACION</v>
      </c>
      <c r="Q269" t="str">
        <f>BASE[[#This Row],[NombresCalificado]]&amp;BASE[[#This Row],[TipoEvaluacion]]</f>
        <v>JETHRO JEDDY CHAVEZ BOTTEGAAUTOEVALUACION</v>
      </c>
      <c r="R269">
        <v>2</v>
      </c>
      <c r="S269" t="s">
        <v>4</v>
      </c>
      <c r="T269" t="s">
        <v>439</v>
      </c>
      <c r="U269" s="13">
        <v>2</v>
      </c>
      <c r="V269" s="13" t="str" cm="1">
        <f t="array" ref="V269">_xlfn.IFS(U269=0,"Prenovato",U269=1,"Novato",U269=2,"Principiante avanzado",U269=3,"Competente",U269=4,"Proficiente",U269=5,"Master")</f>
        <v>Principiante avanzado</v>
      </c>
      <c r="W269" s="13">
        <v>4</v>
      </c>
      <c r="X269" s="13" t="str" cm="1">
        <f t="array" ref="X269">_xlfn.IFS(W269=0,"No evidenciado",W269=1,"Novato",W269=2,"Principiante avanzado",W269=3,"Competente",W269=4,"Proficiente",W269=5,"Master")</f>
        <v>Proficiente</v>
      </c>
      <c r="Y269" s="13">
        <v>4</v>
      </c>
      <c r="Z269" s="13" t="str" cm="1">
        <f t="array" ref="Z269">_xlfn.IFS(Y269=0,"No evidenciado",Y269=1,"Novato",Y269=2,"Principiante avanzado",Y269=3,"Competente",Y269=4,"Proficiente",Y269=5,"Master")</f>
        <v>Proficiente</v>
      </c>
      <c r="AA269" s="13">
        <v>5</v>
      </c>
      <c r="AB269" s="13" t="str" cm="1">
        <f t="array" ref="AB269">_xlfn.IFS(AA269=0,"No evidenciado",AA269=1,"Novato",AA269=2,"Principiante avanzado",AA269=3,"Competente",AA269=4,"Proficiente",AA269=5,"Master")</f>
        <v>Master</v>
      </c>
      <c r="AC269" s="13">
        <v>2</v>
      </c>
      <c r="AD269" s="13" t="str" cm="1">
        <f t="array" ref="AD269">_xlfn.IFS(AC269=0,"Prenovato",AC269=1,"Novato",AC269=2,"Principiante avanzado",AC269=3,"Competente",AC269=4,"Proficiente",AC269=5,"Master")</f>
        <v>Principiante avanzado</v>
      </c>
      <c r="AE269" s="13" t="s">
        <v>443</v>
      </c>
    </row>
    <row r="270" spans="1:31" x14ac:dyDescent="0.25">
      <c r="A270" t="s">
        <v>198</v>
      </c>
      <c r="B270" t="s">
        <v>199</v>
      </c>
      <c r="C270" t="s">
        <v>200</v>
      </c>
      <c r="D270" t="s">
        <v>201</v>
      </c>
      <c r="E270" t="s">
        <v>198</v>
      </c>
      <c r="F270" t="s">
        <v>199</v>
      </c>
      <c r="G270" t="s">
        <v>240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NO</v>
      </c>
      <c r="L270" t="s">
        <v>200</v>
      </c>
      <c r="M270" t="s">
        <v>418</v>
      </c>
      <c r="N270" t="s">
        <v>413</v>
      </c>
      <c r="O270" t="s">
        <v>411</v>
      </c>
      <c r="P270" t="str">
        <f t="shared" si="22"/>
        <v>JETHRO JEDDY CHAVEZ BOTTEGASDLC Y DevSecOpsAUTOEVALUACION</v>
      </c>
      <c r="Q270" t="str">
        <f>BASE[[#This Row],[NombresCalificado]]&amp;BASE[[#This Row],[TipoEvaluacion]]</f>
        <v>JETHRO JEDDY CHAVEZ BOTTEGAAUTOEVALUACION</v>
      </c>
      <c r="R270">
        <v>4</v>
      </c>
      <c r="S270" t="s">
        <v>7</v>
      </c>
      <c r="T270" t="s">
        <v>439</v>
      </c>
      <c r="U270" s="13">
        <v>2</v>
      </c>
      <c r="V270" s="13" t="str" cm="1">
        <f t="array" ref="V270">_xlfn.IFS(U270=0,"Prenovato",U270=1,"Novato",U270=2,"Principiante avanzado",U270=3,"Competente",U270=4,"Proficiente",U270=5,"Master")</f>
        <v>Principiante avanzado</v>
      </c>
      <c r="W270" s="13">
        <v>4</v>
      </c>
      <c r="X270" s="13" t="str" cm="1">
        <f t="array" ref="X270">_xlfn.IFS(W270=0,"No evidenciado",W270=1,"Novato",W270=2,"Principiante avanzado",W270=3,"Competente",W270=4,"Proficiente",W270=5,"Master")</f>
        <v>Proficiente</v>
      </c>
      <c r="Y270" s="13">
        <v>4</v>
      </c>
      <c r="Z270" s="13" t="str" cm="1">
        <f t="array" ref="Z270">_xlfn.IFS(Y270=0,"No evidenciado",Y270=1,"Novato",Y270=2,"Principiante avanzado",Y270=3,"Competente",Y270=4,"Proficiente",Y270=5,"Master")</f>
        <v>Proficiente</v>
      </c>
      <c r="AA270" s="13">
        <v>5</v>
      </c>
      <c r="AB270" s="13" t="str" cm="1">
        <f t="array" ref="AB270">_xlfn.IFS(AA270=0,"No evidenciado",AA270=1,"Novato",AA270=2,"Principiante avanzado",AA270=3,"Competente",AA270=4,"Proficiente",AA270=5,"Master")</f>
        <v>Master</v>
      </c>
      <c r="AC270" s="13">
        <v>2</v>
      </c>
      <c r="AD270" s="13" t="str" cm="1">
        <f t="array" ref="AD270">_xlfn.IFS(AC270=0,"Prenovato",AC270=1,"Novato",AC270=2,"Principiante avanzado",AC270=3,"Competente",AC270=4,"Proficiente",AC270=5,"Master")</f>
        <v>Principiante avanzado</v>
      </c>
      <c r="AE270" s="13" t="s">
        <v>443</v>
      </c>
    </row>
    <row r="271" spans="1:31" x14ac:dyDescent="0.25">
      <c r="A271" t="s">
        <v>198</v>
      </c>
      <c r="B271" t="s">
        <v>199</v>
      </c>
      <c r="C271" t="s">
        <v>200</v>
      </c>
      <c r="D271" t="s">
        <v>201</v>
      </c>
      <c r="E271" t="s">
        <v>198</v>
      </c>
      <c r="F271" t="s">
        <v>199</v>
      </c>
      <c r="G271" t="s">
        <v>240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NO</v>
      </c>
      <c r="L271" t="s">
        <v>200</v>
      </c>
      <c r="M271" t="s">
        <v>410</v>
      </c>
      <c r="N271" t="s">
        <v>413</v>
      </c>
      <c r="O271" t="s">
        <v>411</v>
      </c>
      <c r="P271" t="str">
        <f t="shared" si="22"/>
        <v>JETHRO JEDDY CHAVEZ BOTTEGAThreat IntelligenceAUTOEVALUACION</v>
      </c>
      <c r="Q271" t="str">
        <f>BASE[[#This Row],[NombresCalificado]]&amp;BASE[[#This Row],[TipoEvaluacion]]</f>
        <v>JETHRO JEDDY CHAVEZ BOTTEGAAUTOEVALUACION</v>
      </c>
      <c r="R271">
        <v>3</v>
      </c>
      <c r="S271" t="s">
        <v>5</v>
      </c>
      <c r="T271" t="s">
        <v>439</v>
      </c>
      <c r="U271" s="13">
        <v>2</v>
      </c>
      <c r="V271" s="13" t="str" cm="1">
        <f t="array" ref="V271">_xlfn.IFS(U271=0,"Prenovato",U271=1,"Novato",U271=2,"Principiante avanzado",U271=3,"Competente",U271=4,"Proficiente",U271=5,"Master")</f>
        <v>Principiante avanzado</v>
      </c>
      <c r="W271" s="13">
        <v>4</v>
      </c>
      <c r="X271" s="13" t="str" cm="1">
        <f t="array" ref="X271">_xlfn.IFS(W271=0,"No evidenciado",W271=1,"Novato",W271=2,"Principiante avanzado",W271=3,"Competente",W271=4,"Proficiente",W271=5,"Master")</f>
        <v>Proficiente</v>
      </c>
      <c r="Y271" s="13">
        <v>4</v>
      </c>
      <c r="Z271" s="13" t="str" cm="1">
        <f t="array" ref="Z271">_xlfn.IFS(Y271=0,"No evidenciado",Y271=1,"Novato",Y271=2,"Principiante avanzado",Y271=3,"Competente",Y271=4,"Proficiente",Y271=5,"Master")</f>
        <v>Proficiente</v>
      </c>
      <c r="AA271" s="13">
        <v>5</v>
      </c>
      <c r="AB271" s="13" t="str" cm="1">
        <f t="array" ref="AB271">_xlfn.IFS(AA271=0,"No evidenciado",AA271=1,"Novato",AA271=2,"Principiante avanzado",AA271=3,"Competente",AA271=4,"Proficiente",AA271=5,"Master")</f>
        <v>Master</v>
      </c>
      <c r="AC271" s="13">
        <v>2</v>
      </c>
      <c r="AD271" s="13" t="str" cm="1">
        <f t="array" ref="AD271">_xlfn.IFS(AC271=0,"Prenovato",AC271=1,"Novato",AC271=2,"Principiante avanzado",AC271=3,"Competente",AC271=4,"Proficiente",AC271=5,"Master")</f>
        <v>Principiante avanzado</v>
      </c>
      <c r="AE271" s="13" t="s">
        <v>443</v>
      </c>
    </row>
    <row r="272" spans="1:31" x14ac:dyDescent="0.25">
      <c r="A272" t="s">
        <v>198</v>
      </c>
      <c r="B272" t="s">
        <v>199</v>
      </c>
      <c r="C272" t="s">
        <v>200</v>
      </c>
      <c r="D272" t="s">
        <v>201</v>
      </c>
      <c r="E272" t="s">
        <v>198</v>
      </c>
      <c r="F272" t="s">
        <v>199</v>
      </c>
      <c r="G272" t="s">
        <v>240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NO</v>
      </c>
      <c r="L272" t="s">
        <v>200</v>
      </c>
      <c r="M272" t="s">
        <v>423</v>
      </c>
      <c r="N272" t="s">
        <v>407</v>
      </c>
      <c r="O272" t="s">
        <v>407</v>
      </c>
      <c r="P272" t="str">
        <f t="shared" si="22"/>
        <v>JETHRO JEDDY CHAVEZ BOTTEGASecurity AssessmentAUTOEVALUACION</v>
      </c>
      <c r="Q272" t="str">
        <f>BASE[[#This Row],[NombresCalificado]]&amp;BASE[[#This Row],[TipoEvaluacion]]</f>
        <v>JETHRO JEDDY CHAVEZ BOTTEGAAUTOEVALUACION</v>
      </c>
      <c r="R272">
        <v>4</v>
      </c>
      <c r="S272" t="s">
        <v>7</v>
      </c>
      <c r="T272" t="s">
        <v>439</v>
      </c>
      <c r="U272" s="13">
        <v>2</v>
      </c>
      <c r="V272" s="13" t="str" cm="1">
        <f t="array" ref="V272">_xlfn.IFS(U272=0,"Prenovato",U272=1,"Novato",U272=2,"Principiante avanzado",U272=3,"Competente",U272=4,"Proficiente",U272=5,"Master")</f>
        <v>Principiante avanzado</v>
      </c>
      <c r="W272" s="13">
        <v>4</v>
      </c>
      <c r="X272" s="13" t="str" cm="1">
        <f t="array" ref="X272">_xlfn.IFS(W272=0,"No evidenciado",W272=1,"Novato",W272=2,"Principiante avanzado",W272=3,"Competente",W272=4,"Proficiente",W272=5,"Master")</f>
        <v>Proficiente</v>
      </c>
      <c r="Y272" s="13">
        <v>4</v>
      </c>
      <c r="Z272" s="13" t="str" cm="1">
        <f t="array" ref="Z272">_xlfn.IFS(Y272=0,"No evidenciado",Y272=1,"Novato",Y272=2,"Principiante avanzado",Y272=3,"Competente",Y272=4,"Proficiente",Y272=5,"Master")</f>
        <v>Proficiente</v>
      </c>
      <c r="AA272" s="13">
        <v>5</v>
      </c>
      <c r="AB272" s="13" t="str" cm="1">
        <f t="array" ref="AB272">_xlfn.IFS(AA272=0,"No evidenciado",AA272=1,"Novato",AA272=2,"Principiante avanzado",AA272=3,"Competente",AA272=4,"Proficiente",AA272=5,"Master")</f>
        <v>Master</v>
      </c>
      <c r="AC272" s="13">
        <v>2</v>
      </c>
      <c r="AD272" s="13" t="str" cm="1">
        <f t="array" ref="AD272">_xlfn.IFS(AC272=0,"Prenovato",AC272=1,"Novato",AC272=2,"Principiante avanzado",AC272=3,"Competente",AC272=4,"Proficiente",AC272=5,"Master")</f>
        <v>Principiante avanzado</v>
      </c>
      <c r="AE272" s="13" t="s">
        <v>443</v>
      </c>
    </row>
    <row r="273" spans="1:31" x14ac:dyDescent="0.25">
      <c r="A273" t="s">
        <v>198</v>
      </c>
      <c r="B273" t="s">
        <v>199</v>
      </c>
      <c r="C273" t="s">
        <v>200</v>
      </c>
      <c r="D273" t="s">
        <v>201</v>
      </c>
      <c r="E273" t="s">
        <v>198</v>
      </c>
      <c r="F273" t="s">
        <v>199</v>
      </c>
      <c r="G273" t="s">
        <v>240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NO</v>
      </c>
      <c r="L273" t="s">
        <v>200</v>
      </c>
      <c r="M273" t="s">
        <v>415</v>
      </c>
      <c r="N273" t="s">
        <v>413</v>
      </c>
      <c r="O273" t="s">
        <v>411</v>
      </c>
      <c r="P273" t="str">
        <f t="shared" si="22"/>
        <v>JETHRO JEDDY CHAVEZ BOTTEGASecurity Process AutomationAUTOEVALUACION</v>
      </c>
      <c r="Q273" t="str">
        <f>BASE[[#This Row],[NombresCalificado]]&amp;BASE[[#This Row],[TipoEvaluacion]]</f>
        <v>JETHRO JEDDY CHAVEZ BOTTEGAAUTOEVALUACION</v>
      </c>
      <c r="R273">
        <v>4</v>
      </c>
      <c r="S273" t="s">
        <v>7</v>
      </c>
      <c r="T273" t="s">
        <v>439</v>
      </c>
      <c r="U273" s="13">
        <v>2</v>
      </c>
      <c r="V273" s="13" t="str" cm="1">
        <f t="array" ref="V273">_xlfn.IFS(U273=0,"Prenovato",U273=1,"Novato",U273=2,"Principiante avanzado",U273=3,"Competente",U273=4,"Proficiente",U273=5,"Master")</f>
        <v>Principiante avanzado</v>
      </c>
      <c r="W273" s="13">
        <v>4</v>
      </c>
      <c r="X273" s="13" t="str" cm="1">
        <f t="array" ref="X273">_xlfn.IFS(W273=0,"No evidenciado",W273=1,"Novato",W273=2,"Principiante avanzado",W273=3,"Competente",W273=4,"Proficiente",W273=5,"Master")</f>
        <v>Proficiente</v>
      </c>
      <c r="Y273" s="13">
        <v>4</v>
      </c>
      <c r="Z273" s="13" t="str" cm="1">
        <f t="array" ref="Z273">_xlfn.IFS(Y273=0,"No evidenciado",Y273=1,"Novato",Y273=2,"Principiante avanzado",Y273=3,"Competente",Y273=4,"Proficiente",Y273=5,"Master")</f>
        <v>Proficiente</v>
      </c>
      <c r="AA273" s="13">
        <v>5</v>
      </c>
      <c r="AB273" s="13" t="str" cm="1">
        <f t="array" ref="AB273">_xlfn.IFS(AA273=0,"No evidenciado",AA273=1,"Novato",AA273=2,"Principiante avanzado",AA273=3,"Competente",AA273=4,"Proficiente",AA273=5,"Master")</f>
        <v>Master</v>
      </c>
      <c r="AC273" s="13">
        <v>2</v>
      </c>
      <c r="AD273" s="13" t="str" cm="1">
        <f t="array" ref="AD273">_xlfn.IFS(AC273=0,"Prenovato",AC273=1,"Novato",AC273=2,"Principiante avanzado",AC273=3,"Competente",AC273=4,"Proficiente",AC273=5,"Master")</f>
        <v>Principiante avanzado</v>
      </c>
      <c r="AE273" s="13" t="s">
        <v>443</v>
      </c>
    </row>
    <row r="274" spans="1:31" x14ac:dyDescent="0.25">
      <c r="A274" t="s">
        <v>198</v>
      </c>
      <c r="B274" t="s">
        <v>199</v>
      </c>
      <c r="C274" t="s">
        <v>200</v>
      </c>
      <c r="D274" t="s">
        <v>201</v>
      </c>
      <c r="E274" t="s">
        <v>198</v>
      </c>
      <c r="F274" t="s">
        <v>199</v>
      </c>
      <c r="G274" t="s">
        <v>240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NO</v>
      </c>
      <c r="L274" t="s">
        <v>200</v>
      </c>
      <c r="M274" t="s">
        <v>421</v>
      </c>
      <c r="N274" t="s">
        <v>413</v>
      </c>
      <c r="O274" t="s">
        <v>411</v>
      </c>
      <c r="P274" t="str">
        <f t="shared" si="22"/>
        <v>JETHRO JEDDY CHAVEZ BOTTEGAFrameworks &amp; Security ArchitectureAUTOEVALUACION</v>
      </c>
      <c r="Q274" t="str">
        <f>BASE[[#This Row],[NombresCalificado]]&amp;BASE[[#This Row],[TipoEvaluacion]]</f>
        <v>JETHRO JEDDY CHAVEZ BOTTEGAAUTOEVALUACION</v>
      </c>
      <c r="R274">
        <v>4</v>
      </c>
      <c r="S274" t="s">
        <v>7</v>
      </c>
      <c r="T274" t="s">
        <v>439</v>
      </c>
      <c r="U274" s="13">
        <v>2</v>
      </c>
      <c r="V274" s="13" t="str" cm="1">
        <f t="array" ref="V274">_xlfn.IFS(U274=0,"Prenovato",U274=1,"Novato",U274=2,"Principiante avanzado",U274=3,"Competente",U274=4,"Proficiente",U274=5,"Master")</f>
        <v>Principiante avanzado</v>
      </c>
      <c r="W274" s="13">
        <v>4</v>
      </c>
      <c r="X274" s="13" t="str" cm="1">
        <f t="array" ref="X274">_xlfn.IFS(W274=0,"No evidenciado",W274=1,"Novato",W274=2,"Principiante avanzado",W274=3,"Competente",W274=4,"Proficiente",W274=5,"Master")</f>
        <v>Proficiente</v>
      </c>
      <c r="Y274" s="13">
        <v>4</v>
      </c>
      <c r="Z274" s="13" t="str" cm="1">
        <f t="array" ref="Z274">_xlfn.IFS(Y274=0,"No evidenciado",Y274=1,"Novato",Y274=2,"Principiante avanzado",Y274=3,"Competente",Y274=4,"Proficiente",Y274=5,"Master")</f>
        <v>Proficiente</v>
      </c>
      <c r="AA274" s="13">
        <v>5</v>
      </c>
      <c r="AB274" s="13" t="str" cm="1">
        <f t="array" ref="AB274">_xlfn.IFS(AA274=0,"No evidenciado",AA274=1,"Novato",AA274=2,"Principiante avanzado",AA274=3,"Competente",AA274=4,"Proficiente",AA274=5,"Master")</f>
        <v>Master</v>
      </c>
      <c r="AC274" s="13">
        <v>2</v>
      </c>
      <c r="AD274" s="13" t="str" cm="1">
        <f t="array" ref="AD274">_xlfn.IFS(AC274=0,"Prenovato",AC274=1,"Novato",AC274=2,"Principiante avanzado",AC274=3,"Competente",AC274=4,"Proficiente",AC274=5,"Master")</f>
        <v>Principiante avanzado</v>
      </c>
      <c r="AE274" s="13" t="s">
        <v>443</v>
      </c>
    </row>
    <row r="275" spans="1:31" x14ac:dyDescent="0.25">
      <c r="A275" t="s">
        <v>198</v>
      </c>
      <c r="B275" t="s">
        <v>199</v>
      </c>
      <c r="C275" t="s">
        <v>200</v>
      </c>
      <c r="D275" t="s">
        <v>201</v>
      </c>
      <c r="E275" t="s">
        <v>198</v>
      </c>
      <c r="F275" t="s">
        <v>199</v>
      </c>
      <c r="G275" t="s">
        <v>240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NO</v>
      </c>
      <c r="L275" t="s">
        <v>200</v>
      </c>
      <c r="M275" t="s">
        <v>420</v>
      </c>
      <c r="N275" t="s">
        <v>413</v>
      </c>
      <c r="O275" t="s">
        <v>411</v>
      </c>
      <c r="P275" t="str">
        <f t="shared" si="22"/>
        <v>JETHRO JEDDY CHAVEZ BOTTEGAIdentity &amp; Access ManagementAUTOEVALUACION</v>
      </c>
      <c r="Q275" t="str">
        <f>BASE[[#This Row],[NombresCalificado]]&amp;BASE[[#This Row],[TipoEvaluacion]]</f>
        <v>JETHRO JEDDY CHAVEZ BOTTEGAAUTOEVALUACION</v>
      </c>
      <c r="R275">
        <v>4</v>
      </c>
      <c r="S275" t="s">
        <v>7</v>
      </c>
      <c r="T275" t="s">
        <v>439</v>
      </c>
      <c r="U275" s="13">
        <v>2</v>
      </c>
      <c r="V275" s="13" t="str" cm="1">
        <f t="array" ref="V275">_xlfn.IFS(U275=0,"Prenovato",U275=1,"Novato",U275=2,"Principiante avanzado",U275=3,"Competente",U275=4,"Proficiente",U275=5,"Master")</f>
        <v>Principiante avanzado</v>
      </c>
      <c r="W275" s="13">
        <v>4</v>
      </c>
      <c r="X275" s="13" t="str" cm="1">
        <f t="array" ref="X275">_xlfn.IFS(W275=0,"No evidenciado",W275=1,"Novato",W275=2,"Principiante avanzado",W275=3,"Competente",W275=4,"Proficiente",W275=5,"Master")</f>
        <v>Proficiente</v>
      </c>
      <c r="Y275" s="13">
        <v>4</v>
      </c>
      <c r="Z275" s="13" t="str" cm="1">
        <f t="array" ref="Z275">_xlfn.IFS(Y275=0,"No evidenciado",Y275=1,"Novato",Y275=2,"Principiante avanzado",Y275=3,"Competente",Y275=4,"Proficiente",Y275=5,"Master")</f>
        <v>Proficiente</v>
      </c>
      <c r="AA275" s="13">
        <v>5</v>
      </c>
      <c r="AB275" s="13" t="str" cm="1">
        <f t="array" ref="AB275">_xlfn.IFS(AA275=0,"No evidenciado",AA275=1,"Novato",AA275=2,"Principiante avanzado",AA275=3,"Competente",AA275=4,"Proficiente",AA275=5,"Master")</f>
        <v>Master</v>
      </c>
      <c r="AC275" s="13">
        <v>2</v>
      </c>
      <c r="AD275" s="13" t="str" cm="1">
        <f t="array" ref="AD275">_xlfn.IFS(AC275=0,"Prenovato",AC275=1,"Novato",AC275=2,"Principiante avanzado",AC275=3,"Competente",AC275=4,"Proficiente",AC275=5,"Master")</f>
        <v>Principiante avanzado</v>
      </c>
      <c r="AE275" s="13" t="s">
        <v>443</v>
      </c>
    </row>
    <row r="276" spans="1:31" x14ac:dyDescent="0.25">
      <c r="A276" t="s">
        <v>198</v>
      </c>
      <c r="B276" t="s">
        <v>199</v>
      </c>
      <c r="C276" t="s">
        <v>200</v>
      </c>
      <c r="D276" t="s">
        <v>201</v>
      </c>
      <c r="E276" t="s">
        <v>198</v>
      </c>
      <c r="F276" t="s">
        <v>199</v>
      </c>
      <c r="G276" t="s">
        <v>240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NO</v>
      </c>
      <c r="L276" t="s">
        <v>200</v>
      </c>
      <c r="M276" t="s">
        <v>417</v>
      </c>
      <c r="N276" t="s">
        <v>411</v>
      </c>
      <c r="O276" t="s">
        <v>411</v>
      </c>
      <c r="P276" t="str">
        <f t="shared" si="22"/>
        <v>JETHRO JEDDY CHAVEZ BOTTEGADefensive SecurityAUTOEVALUACION</v>
      </c>
      <c r="Q276" t="str">
        <f>BASE[[#This Row],[NombresCalificado]]&amp;BASE[[#This Row],[TipoEvaluacion]]</f>
        <v>JETHRO JEDDY CHAVEZ BOTTEGAAUTOEVALUACION</v>
      </c>
      <c r="R276">
        <v>4</v>
      </c>
      <c r="S276" t="s">
        <v>7</v>
      </c>
      <c r="T276" t="s">
        <v>439</v>
      </c>
      <c r="U276" s="13">
        <v>2</v>
      </c>
      <c r="V276" s="13" t="str" cm="1">
        <f t="array" ref="V276">_xlfn.IFS(U276=0,"Prenovato",U276=1,"Novato",U276=2,"Principiante avanzado",U276=3,"Competente",U276=4,"Proficiente",U276=5,"Master")</f>
        <v>Principiante avanzado</v>
      </c>
      <c r="W276" s="13">
        <v>4</v>
      </c>
      <c r="X276" s="13" t="str" cm="1">
        <f t="array" ref="X276">_xlfn.IFS(W276=0,"No evidenciado",W276=1,"Novato",W276=2,"Principiante avanzado",W276=3,"Competente",W276=4,"Proficiente",W276=5,"Master")</f>
        <v>Proficiente</v>
      </c>
      <c r="Y276" s="13">
        <v>4</v>
      </c>
      <c r="Z276" s="13" t="str" cm="1">
        <f t="array" ref="Z276">_xlfn.IFS(Y276=0,"No evidenciado",Y276=1,"Novato",Y276=2,"Principiante avanzado",Y276=3,"Competente",Y276=4,"Proficiente",Y276=5,"Master")</f>
        <v>Proficiente</v>
      </c>
      <c r="AA276" s="13">
        <v>5</v>
      </c>
      <c r="AB276" s="13" t="str" cm="1">
        <f t="array" ref="AB276">_xlfn.IFS(AA276=0,"No evidenciado",AA276=1,"Novato",AA276=2,"Principiante avanzado",AA276=3,"Competente",AA276=4,"Proficiente",AA276=5,"Master")</f>
        <v>Master</v>
      </c>
      <c r="AC276" s="13">
        <v>2</v>
      </c>
      <c r="AD276" s="13" t="str" cm="1">
        <f t="array" ref="AD276">_xlfn.IFS(AC276=0,"Prenovato",AC276=1,"Novato",AC276=2,"Principiante avanzado",AC276=3,"Competente",AC276=4,"Proficiente",AC276=5,"Master")</f>
        <v>Principiante avanzado</v>
      </c>
      <c r="AE276" s="13" t="s">
        <v>443</v>
      </c>
    </row>
    <row r="277" spans="1:31" x14ac:dyDescent="0.25">
      <c r="A277" t="s">
        <v>198</v>
      </c>
      <c r="B277" t="s">
        <v>199</v>
      </c>
      <c r="C277" t="s">
        <v>200</v>
      </c>
      <c r="D277" t="s">
        <v>201</v>
      </c>
      <c r="E277" t="s">
        <v>198</v>
      </c>
      <c r="F277" t="s">
        <v>199</v>
      </c>
      <c r="G277" t="s">
        <v>240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NO</v>
      </c>
      <c r="L277" t="s">
        <v>200</v>
      </c>
      <c r="M277" t="s">
        <v>422</v>
      </c>
      <c r="N277" t="s">
        <v>407</v>
      </c>
      <c r="O277" t="s">
        <v>407</v>
      </c>
      <c r="P277" t="str">
        <f t="shared" si="22"/>
        <v>JETHRO JEDDY CHAVEZ BOTTEGAVulnerability ManagementAUTOEVALUACION</v>
      </c>
      <c r="Q277" t="str">
        <f>BASE[[#This Row],[NombresCalificado]]&amp;BASE[[#This Row],[TipoEvaluacion]]</f>
        <v>JETHRO JEDDY CHAVEZ BOTTEGAAUTOEVALUACION</v>
      </c>
      <c r="R277">
        <v>4</v>
      </c>
      <c r="S277" t="s">
        <v>7</v>
      </c>
      <c r="T277" t="s">
        <v>439</v>
      </c>
      <c r="U277" s="13">
        <v>2</v>
      </c>
      <c r="V277" s="13" t="str" cm="1">
        <f t="array" ref="V277">_xlfn.IFS(U277=0,"Prenovato",U277=1,"Novato",U277=2,"Principiante avanzado",U277=3,"Competente",U277=4,"Proficiente",U277=5,"Master")</f>
        <v>Principiante avanzado</v>
      </c>
      <c r="W277" s="13">
        <v>4</v>
      </c>
      <c r="X277" s="13" t="str" cm="1">
        <f t="array" ref="X277">_xlfn.IFS(W277=0,"No evidenciado",W277=1,"Novato",W277=2,"Principiante avanzado",W277=3,"Competente",W277=4,"Proficiente",W277=5,"Master")</f>
        <v>Proficiente</v>
      </c>
      <c r="Y277" s="13">
        <v>4</v>
      </c>
      <c r="Z277" s="13" t="str" cm="1">
        <f t="array" ref="Z277">_xlfn.IFS(Y277=0,"No evidenciado",Y277=1,"Novato",Y277=2,"Principiante avanzado",Y277=3,"Competente",Y277=4,"Proficiente",Y277=5,"Master")</f>
        <v>Proficiente</v>
      </c>
      <c r="AA277" s="13">
        <v>5</v>
      </c>
      <c r="AB277" s="13" t="str" cm="1">
        <f t="array" ref="AB277">_xlfn.IFS(AA277=0,"No evidenciado",AA277=1,"Novato",AA277=2,"Principiante avanzado",AA277=3,"Competente",AA277=4,"Proficiente",AA277=5,"Master")</f>
        <v>Master</v>
      </c>
      <c r="AC277" s="13">
        <v>2</v>
      </c>
      <c r="AD277" s="13" t="str" cm="1">
        <f t="array" ref="AD277">_xlfn.IFS(AC277=0,"Prenovato",AC277=1,"Novato",AC277=2,"Principiante avanzado",AC277=3,"Competente",AC277=4,"Proficiente",AC277=5,"Master")</f>
        <v>Principiante avanzado</v>
      </c>
      <c r="AE277" s="13" t="s">
        <v>443</v>
      </c>
    </row>
    <row r="278" spans="1:31" x14ac:dyDescent="0.25">
      <c r="A278" t="s">
        <v>198</v>
      </c>
      <c r="B278" t="s">
        <v>199</v>
      </c>
      <c r="C278" t="s">
        <v>200</v>
      </c>
      <c r="D278" t="s">
        <v>201</v>
      </c>
      <c r="E278" t="s">
        <v>241</v>
      </c>
      <c r="F278" t="s">
        <v>242</v>
      </c>
      <c r="G278" t="s">
        <v>243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NO</v>
      </c>
      <c r="L278" t="s">
        <v>251</v>
      </c>
      <c r="M278" t="s">
        <v>406</v>
      </c>
      <c r="N278" t="s">
        <v>407</v>
      </c>
      <c r="O278" t="s">
        <v>407</v>
      </c>
      <c r="P278" t="str">
        <f t="shared" si="22"/>
        <v>JOSE FELIX ASCURRA MARTINEZNetwork SecurityEVALUACION</v>
      </c>
      <c r="Q278" t="str">
        <f>BASE[[#This Row],[NombresCalificado]]&amp;BASE[[#This Row],[TipoEvaluacion]]</f>
        <v>JOSE FELIX ASCURRA MARTINEZEVALUACION</v>
      </c>
      <c r="R278">
        <v>3</v>
      </c>
      <c r="S278" t="s">
        <v>5</v>
      </c>
      <c r="T278" t="s">
        <v>439</v>
      </c>
      <c r="U278" s="13">
        <v>1</v>
      </c>
      <c r="V278" s="13" t="str" cm="1">
        <f t="array" ref="V278">_xlfn.IFS(U278=0,"Prenovato",U278=1,"Novato",U278=2,"Principiante avanzado",U278=3,"Competente",U278=4,"Proficiente",U278=5,"Master")</f>
        <v>Novato</v>
      </c>
      <c r="W278" s="13">
        <v>4</v>
      </c>
      <c r="X278" s="13" t="str" cm="1">
        <f t="array" ref="X278">_xlfn.IFS(W278=0,"No evidenciado",W278=1,"Novato",W278=2,"Principiante avanzado",W278=3,"Competente",W278=4,"Proficiente",W278=5,"Master")</f>
        <v>Proficiente</v>
      </c>
      <c r="Y278" s="13">
        <v>3</v>
      </c>
      <c r="Z278" s="13" t="str" cm="1">
        <f t="array" ref="Z278">_xlfn.IFS(Y278=0,"No evidenciado",Y278=1,"Novato",Y278=2,"Principiante avanzado",Y278=3,"Competente",Y278=4,"Proficiente",Y278=5,"Master")</f>
        <v>Competente</v>
      </c>
      <c r="AA278" s="13">
        <v>4</v>
      </c>
      <c r="AB278" s="13" t="str" cm="1">
        <f t="array" ref="AB278">_xlfn.IFS(AA278=0,"No evidenciado",AA278=1,"Novato",AA278=2,"Principiante avanzado",AA278=3,"Competente",AA278=4,"Proficiente",AA278=5,"Master")</f>
        <v>Proficiente</v>
      </c>
      <c r="AC278" s="13">
        <v>1</v>
      </c>
      <c r="AD278" s="13" t="str" cm="1">
        <f t="array" ref="AD278">_xlfn.IFS(AC278=0,"Prenovato",AC278=1,"Novato",AC278=2,"Principiante avanzado",AC278=3,"Competente",AC278=4,"Proficiente",AC278=5,"Master")</f>
        <v>Novato</v>
      </c>
      <c r="AE278" s="13" t="s">
        <v>441</v>
      </c>
    </row>
    <row r="279" spans="1:31" x14ac:dyDescent="0.25">
      <c r="A279" t="s">
        <v>198</v>
      </c>
      <c r="B279" t="s">
        <v>199</v>
      </c>
      <c r="C279" t="s">
        <v>200</v>
      </c>
      <c r="D279" t="s">
        <v>201</v>
      </c>
      <c r="E279" t="s">
        <v>241</v>
      </c>
      <c r="F279" t="s">
        <v>242</v>
      </c>
      <c r="G279" t="s">
        <v>243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NO</v>
      </c>
      <c r="L279" t="s">
        <v>251</v>
      </c>
      <c r="M279" t="s">
        <v>419</v>
      </c>
      <c r="N279" t="s">
        <v>413</v>
      </c>
      <c r="O279" t="s">
        <v>411</v>
      </c>
      <c r="P279" t="str">
        <f t="shared" si="22"/>
        <v>JOSE FELIX ASCURRA MARTINEZCryptography &amp; Data ProtectionEVALUACION</v>
      </c>
      <c r="Q279" t="str">
        <f>BASE[[#This Row],[NombresCalificado]]&amp;BASE[[#This Row],[TipoEvaluacion]]</f>
        <v>JOSE FELIX ASCURRA MARTINEZEVALUACION</v>
      </c>
      <c r="R279">
        <v>1</v>
      </c>
      <c r="S279" t="s">
        <v>6</v>
      </c>
      <c r="T279" t="s">
        <v>439</v>
      </c>
      <c r="U279" s="13">
        <v>1</v>
      </c>
      <c r="V279" s="13" t="str" cm="1">
        <f t="array" ref="V279">_xlfn.IFS(U279=0,"Prenovato",U279=1,"Novato",U279=2,"Principiante avanzado",U279=3,"Competente",U279=4,"Proficiente",U279=5,"Master")</f>
        <v>Novato</v>
      </c>
      <c r="W279" s="13">
        <v>4</v>
      </c>
      <c r="X279" s="13" t="str" cm="1">
        <f t="array" ref="X279">_xlfn.IFS(W279=0,"No evidenciado",W279=1,"Novato",W279=2,"Principiante avanzado",W279=3,"Competente",W279=4,"Proficiente",W279=5,"Master")</f>
        <v>Proficiente</v>
      </c>
      <c r="Y279" s="13">
        <v>3</v>
      </c>
      <c r="Z279" s="13" t="str" cm="1">
        <f t="array" ref="Z279">_xlfn.IFS(Y279=0,"No evidenciado",Y279=1,"Novato",Y279=2,"Principiante avanzado",Y279=3,"Competente",Y279=4,"Proficiente",Y279=5,"Master")</f>
        <v>Competente</v>
      </c>
      <c r="AA279" s="13">
        <v>4</v>
      </c>
      <c r="AB279" s="13" t="str" cm="1">
        <f t="array" ref="AB279">_xlfn.IFS(AA279=0,"No evidenciado",AA279=1,"Novato",AA279=2,"Principiante avanzado",AA279=3,"Competente",AA279=4,"Proficiente",AA279=5,"Master")</f>
        <v>Proficiente</v>
      </c>
      <c r="AC279" s="13">
        <v>1</v>
      </c>
      <c r="AD279" s="13" t="str" cm="1">
        <f t="array" ref="AD279">_xlfn.IFS(AC279=0,"Prenovato",AC279=1,"Novato",AC279=2,"Principiante avanzado",AC279=3,"Competente",AC279=4,"Proficiente",AC279=5,"Master")</f>
        <v>Novato</v>
      </c>
      <c r="AE279" s="13" t="s">
        <v>441</v>
      </c>
    </row>
    <row r="280" spans="1:31" x14ac:dyDescent="0.25">
      <c r="A280" t="s">
        <v>198</v>
      </c>
      <c r="B280" t="s">
        <v>199</v>
      </c>
      <c r="C280" t="s">
        <v>200</v>
      </c>
      <c r="D280" t="s">
        <v>201</v>
      </c>
      <c r="E280" t="s">
        <v>241</v>
      </c>
      <c r="F280" t="s">
        <v>242</v>
      </c>
      <c r="G280" t="s">
        <v>243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NO</v>
      </c>
      <c r="L280" t="s">
        <v>251</v>
      </c>
      <c r="M280" t="s">
        <v>420</v>
      </c>
      <c r="N280" t="s">
        <v>413</v>
      </c>
      <c r="O280" t="s">
        <v>411</v>
      </c>
      <c r="P280" t="str">
        <f t="shared" si="22"/>
        <v>JOSE FELIX ASCURRA MARTINEZIdentity &amp; Access ManagementEVALUACION</v>
      </c>
      <c r="Q280" t="str">
        <f>BASE[[#This Row],[NombresCalificado]]&amp;BASE[[#This Row],[TipoEvaluacion]]</f>
        <v>JOSE FELIX ASCURRA MARTINEZEVALUACION</v>
      </c>
      <c r="R280">
        <v>2</v>
      </c>
      <c r="S280" t="s">
        <v>4</v>
      </c>
      <c r="T280" t="s">
        <v>439</v>
      </c>
      <c r="U280" s="13">
        <v>1</v>
      </c>
      <c r="V280" s="13" t="str" cm="1">
        <f t="array" ref="V280">_xlfn.IFS(U280=0,"Prenovato",U280=1,"Novato",U280=2,"Principiante avanzado",U280=3,"Competente",U280=4,"Proficiente",U280=5,"Master")</f>
        <v>Novato</v>
      </c>
      <c r="W280" s="13">
        <v>4</v>
      </c>
      <c r="X280" s="13" t="str" cm="1">
        <f t="array" ref="X280">_xlfn.IFS(W280=0,"No evidenciado",W280=1,"Novato",W280=2,"Principiante avanzado",W280=3,"Competente",W280=4,"Proficiente",W280=5,"Master")</f>
        <v>Proficiente</v>
      </c>
      <c r="Y280" s="13">
        <v>3</v>
      </c>
      <c r="Z280" s="13" t="str" cm="1">
        <f t="array" ref="Z280">_xlfn.IFS(Y280=0,"No evidenciado",Y280=1,"Novato",Y280=2,"Principiante avanzado",Y280=3,"Competente",Y280=4,"Proficiente",Y280=5,"Master")</f>
        <v>Competente</v>
      </c>
      <c r="AA280" s="13">
        <v>4</v>
      </c>
      <c r="AB280" s="13" t="str" cm="1">
        <f t="array" ref="AB280">_xlfn.IFS(AA280=0,"No evidenciado",AA280=1,"Novato",AA280=2,"Principiante avanzado",AA280=3,"Competente",AA280=4,"Proficiente",AA280=5,"Master")</f>
        <v>Proficiente</v>
      </c>
      <c r="AC280" s="13">
        <v>1</v>
      </c>
      <c r="AD280" s="13" t="str" cm="1">
        <f t="array" ref="AD280">_xlfn.IFS(AC280=0,"Prenovato",AC280=1,"Novato",AC280=2,"Principiante avanzado",AC280=3,"Competente",AC280=4,"Proficiente",AC280=5,"Master")</f>
        <v>Novato</v>
      </c>
      <c r="AE280" s="13" t="s">
        <v>441</v>
      </c>
    </row>
    <row r="281" spans="1:31" x14ac:dyDescent="0.25">
      <c r="A281" t="s">
        <v>198</v>
      </c>
      <c r="B281" t="s">
        <v>199</v>
      </c>
      <c r="C281" t="s">
        <v>200</v>
      </c>
      <c r="D281" t="s">
        <v>201</v>
      </c>
      <c r="E281" t="s">
        <v>241</v>
      </c>
      <c r="F281" t="s">
        <v>242</v>
      </c>
      <c r="G281" t="s">
        <v>243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NO</v>
      </c>
      <c r="L281" t="s">
        <v>251</v>
      </c>
      <c r="M281" t="s">
        <v>421</v>
      </c>
      <c r="N281" t="s">
        <v>411</v>
      </c>
      <c r="O281" t="s">
        <v>411</v>
      </c>
      <c r="P281" t="str">
        <f t="shared" si="22"/>
        <v>JOSE FELIX ASCURRA MARTINEZFrameworks &amp; Security ArchitectureEVALUACION</v>
      </c>
      <c r="Q281" t="str">
        <f>BASE[[#This Row],[NombresCalificado]]&amp;BASE[[#This Row],[TipoEvaluacion]]</f>
        <v>JOSE FELIX ASCURRA MARTINEZEVALUACION</v>
      </c>
      <c r="R281">
        <v>2</v>
      </c>
      <c r="S281" t="s">
        <v>4</v>
      </c>
      <c r="T281" t="s">
        <v>439</v>
      </c>
      <c r="U281" s="13">
        <v>1</v>
      </c>
      <c r="V281" s="13" t="str" cm="1">
        <f t="array" ref="V281">_xlfn.IFS(U281=0,"Prenovato",U281=1,"Novato",U281=2,"Principiante avanzado",U281=3,"Competente",U281=4,"Proficiente",U281=5,"Master")</f>
        <v>Novato</v>
      </c>
      <c r="W281" s="13">
        <v>4</v>
      </c>
      <c r="X281" s="13" t="str" cm="1">
        <f t="array" ref="X281">_xlfn.IFS(W281=0,"No evidenciado",W281=1,"Novato",W281=2,"Principiante avanzado",W281=3,"Competente",W281=4,"Proficiente",W281=5,"Master")</f>
        <v>Proficiente</v>
      </c>
      <c r="Y281" s="13">
        <v>3</v>
      </c>
      <c r="Z281" s="13" t="str" cm="1">
        <f t="array" ref="Z281">_xlfn.IFS(Y281=0,"No evidenciado",Y281=1,"Novato",Y281=2,"Principiante avanzado",Y281=3,"Competente",Y281=4,"Proficiente",Y281=5,"Master")</f>
        <v>Competente</v>
      </c>
      <c r="AA281" s="13">
        <v>4</v>
      </c>
      <c r="AB281" s="13" t="str" cm="1">
        <f t="array" ref="AB281">_xlfn.IFS(AA281=0,"No evidenciado",AA281=1,"Novato",AA281=2,"Principiante avanzado",AA281=3,"Competente",AA281=4,"Proficiente",AA281=5,"Master")</f>
        <v>Proficiente</v>
      </c>
      <c r="AC281" s="13">
        <v>1</v>
      </c>
      <c r="AD281" s="13" t="str" cm="1">
        <f t="array" ref="AD281">_xlfn.IFS(AC281=0,"Prenovato",AC281=1,"Novato",AC281=2,"Principiante avanzado",AC281=3,"Competente",AC281=4,"Proficiente",AC281=5,"Master")</f>
        <v>Novato</v>
      </c>
      <c r="AE281" s="13" t="s">
        <v>441</v>
      </c>
    </row>
    <row r="282" spans="1:31" x14ac:dyDescent="0.25">
      <c r="A282" t="s">
        <v>198</v>
      </c>
      <c r="B282" t="s">
        <v>199</v>
      </c>
      <c r="C282" t="s">
        <v>200</v>
      </c>
      <c r="D282" t="s">
        <v>201</v>
      </c>
      <c r="E282" t="s">
        <v>241</v>
      </c>
      <c r="F282" t="s">
        <v>242</v>
      </c>
      <c r="G282" t="s">
        <v>243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NO</v>
      </c>
      <c r="L282" t="s">
        <v>251</v>
      </c>
      <c r="M282" t="s">
        <v>422</v>
      </c>
      <c r="N282" t="s">
        <v>407</v>
      </c>
      <c r="O282" t="s">
        <v>407</v>
      </c>
      <c r="P282" t="str">
        <f t="shared" si="22"/>
        <v>JOSE FELIX ASCURRA MARTINEZVulnerability ManagementEVALUACION</v>
      </c>
      <c r="Q282" t="str">
        <f>BASE[[#This Row],[NombresCalificado]]&amp;BASE[[#This Row],[TipoEvaluacion]]</f>
        <v>JOSE FELIX ASCURRA MARTINEZEVALUACION</v>
      </c>
      <c r="R282">
        <v>3</v>
      </c>
      <c r="S282" t="s">
        <v>5</v>
      </c>
      <c r="T282" t="s">
        <v>439</v>
      </c>
      <c r="U282" s="13">
        <v>1</v>
      </c>
      <c r="V282" s="13" t="str" cm="1">
        <f t="array" ref="V282">_xlfn.IFS(U282=0,"Prenovato",U282=1,"Novato",U282=2,"Principiante avanzado",U282=3,"Competente",U282=4,"Proficiente",U282=5,"Master")</f>
        <v>Novato</v>
      </c>
      <c r="W282" s="13">
        <v>4</v>
      </c>
      <c r="X282" s="13" t="str" cm="1">
        <f t="array" ref="X282">_xlfn.IFS(W282=0,"No evidenciado",W282=1,"Novato",W282=2,"Principiante avanzado",W282=3,"Competente",W282=4,"Proficiente",W282=5,"Master")</f>
        <v>Proficiente</v>
      </c>
      <c r="Y282" s="13">
        <v>3</v>
      </c>
      <c r="Z282" s="13" t="str" cm="1">
        <f t="array" ref="Z282">_xlfn.IFS(Y282=0,"No evidenciado",Y282=1,"Novato",Y282=2,"Principiante avanzado",Y282=3,"Competente",Y282=4,"Proficiente",Y282=5,"Master")</f>
        <v>Competente</v>
      </c>
      <c r="AA282" s="13">
        <v>4</v>
      </c>
      <c r="AB282" s="13" t="str" cm="1">
        <f t="array" ref="AB282">_xlfn.IFS(AA282=0,"No evidenciado",AA282=1,"Novato",AA282=2,"Principiante avanzado",AA282=3,"Competente",AA282=4,"Proficiente",AA282=5,"Master")</f>
        <v>Proficiente</v>
      </c>
      <c r="AC282" s="13">
        <v>1</v>
      </c>
      <c r="AD282" s="13" t="str" cm="1">
        <f t="array" ref="AD282">_xlfn.IFS(AC282=0,"Prenovato",AC282=1,"Novato",AC282=2,"Principiante avanzado",AC282=3,"Competente",AC282=4,"Proficiente",AC282=5,"Master")</f>
        <v>Novato</v>
      </c>
      <c r="AE282" s="13" t="s">
        <v>441</v>
      </c>
    </row>
    <row r="283" spans="1:31" x14ac:dyDescent="0.25">
      <c r="A283" t="s">
        <v>198</v>
      </c>
      <c r="B283" t="s">
        <v>199</v>
      </c>
      <c r="C283" t="s">
        <v>200</v>
      </c>
      <c r="D283" t="s">
        <v>201</v>
      </c>
      <c r="E283" t="s">
        <v>241</v>
      </c>
      <c r="F283" t="s">
        <v>242</v>
      </c>
      <c r="G283" t="s">
        <v>243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NO</v>
      </c>
      <c r="L283" t="s">
        <v>251</v>
      </c>
      <c r="M283" t="s">
        <v>423</v>
      </c>
      <c r="N283" t="s">
        <v>411</v>
      </c>
      <c r="O283" t="s">
        <v>411</v>
      </c>
      <c r="P283" t="str">
        <f t="shared" si="22"/>
        <v>JOSE FELIX ASCURRA MARTINEZSecurity AssessmentEVALUACION</v>
      </c>
      <c r="Q283" t="str">
        <f>BASE[[#This Row],[NombresCalificado]]&amp;BASE[[#This Row],[TipoEvaluacion]]</f>
        <v>JOSE FELIX ASCURRA MARTINEZEVALUACION</v>
      </c>
      <c r="R283">
        <v>2</v>
      </c>
      <c r="S283" t="s">
        <v>4</v>
      </c>
      <c r="T283" t="s">
        <v>439</v>
      </c>
      <c r="U283" s="13">
        <v>1</v>
      </c>
      <c r="V283" s="13" t="str" cm="1">
        <f t="array" ref="V283">_xlfn.IFS(U283=0,"Prenovato",U283=1,"Novato",U283=2,"Principiante avanzado",U283=3,"Competente",U283=4,"Proficiente",U283=5,"Master")</f>
        <v>Novato</v>
      </c>
      <c r="W283" s="13">
        <v>4</v>
      </c>
      <c r="X283" s="13" t="str" cm="1">
        <f t="array" ref="X283">_xlfn.IFS(W283=0,"No evidenciado",W283=1,"Novato",W283=2,"Principiante avanzado",W283=3,"Competente",W283=4,"Proficiente",W283=5,"Master")</f>
        <v>Proficiente</v>
      </c>
      <c r="Y283" s="13">
        <v>3</v>
      </c>
      <c r="Z283" s="13" t="str" cm="1">
        <f t="array" ref="Z283">_xlfn.IFS(Y283=0,"No evidenciado",Y283=1,"Novato",Y283=2,"Principiante avanzado",Y283=3,"Competente",Y283=4,"Proficiente",Y283=5,"Master")</f>
        <v>Competente</v>
      </c>
      <c r="AA283" s="13">
        <v>4</v>
      </c>
      <c r="AB283" s="13" t="str" cm="1">
        <f t="array" ref="AB283">_xlfn.IFS(AA283=0,"No evidenciado",AA283=1,"Novato",AA283=2,"Principiante avanzado",AA283=3,"Competente",AA283=4,"Proficiente",AA283=5,"Master")</f>
        <v>Proficiente</v>
      </c>
      <c r="AC283" s="13">
        <v>1</v>
      </c>
      <c r="AD283" s="13" t="str" cm="1">
        <f t="array" ref="AD283">_xlfn.IFS(AC283=0,"Prenovato",AC283=1,"Novato",AC283=2,"Principiante avanzado",AC283=3,"Competente",AC283=4,"Proficiente",AC283=5,"Master")</f>
        <v>Novato</v>
      </c>
      <c r="AE283" s="13" t="s">
        <v>441</v>
      </c>
    </row>
    <row r="284" spans="1:31" x14ac:dyDescent="0.25">
      <c r="A284" t="s">
        <v>198</v>
      </c>
      <c r="B284" t="s">
        <v>199</v>
      </c>
      <c r="C284" t="s">
        <v>200</v>
      </c>
      <c r="D284" t="s">
        <v>201</v>
      </c>
      <c r="E284" t="s">
        <v>241</v>
      </c>
      <c r="F284" t="s">
        <v>242</v>
      </c>
      <c r="G284" t="s">
        <v>243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NO</v>
      </c>
      <c r="L284" t="s">
        <v>251</v>
      </c>
      <c r="M284" t="s">
        <v>415</v>
      </c>
      <c r="N284" t="s">
        <v>413</v>
      </c>
      <c r="O284" t="s">
        <v>411</v>
      </c>
      <c r="P284" t="str">
        <f t="shared" si="22"/>
        <v>JOSE FELIX ASCURRA MARTINEZSecurity Process AutomationEVALUACION</v>
      </c>
      <c r="Q284" t="str">
        <f>BASE[[#This Row],[NombresCalificado]]&amp;BASE[[#This Row],[TipoEvaluacion]]</f>
        <v>JOSE FELIX ASCURRA MARTINEZEVALUACION</v>
      </c>
      <c r="R284">
        <v>2</v>
      </c>
      <c r="S284" t="s">
        <v>4</v>
      </c>
      <c r="T284" t="s">
        <v>439</v>
      </c>
      <c r="U284" s="13">
        <v>1</v>
      </c>
      <c r="V284" s="13" t="str" cm="1">
        <f t="array" ref="V284">_xlfn.IFS(U284=0,"Prenovato",U284=1,"Novato",U284=2,"Principiante avanzado",U284=3,"Competente",U284=4,"Proficiente",U284=5,"Master")</f>
        <v>Novato</v>
      </c>
      <c r="W284" s="13">
        <v>4</v>
      </c>
      <c r="X284" s="13" t="str" cm="1">
        <f t="array" ref="X284">_xlfn.IFS(W284=0,"No evidenciado",W284=1,"Novato",W284=2,"Principiante avanzado",W284=3,"Competente",W284=4,"Proficiente",W284=5,"Master")</f>
        <v>Proficiente</v>
      </c>
      <c r="Y284" s="13">
        <v>3</v>
      </c>
      <c r="Z284" s="13" t="str" cm="1">
        <f t="array" ref="Z284">_xlfn.IFS(Y284=0,"No evidenciado",Y284=1,"Novato",Y284=2,"Principiante avanzado",Y284=3,"Competente",Y284=4,"Proficiente",Y284=5,"Master")</f>
        <v>Competente</v>
      </c>
      <c r="AA284" s="13">
        <v>4</v>
      </c>
      <c r="AB284" s="13" t="str" cm="1">
        <f t="array" ref="AB284">_xlfn.IFS(AA284=0,"No evidenciado",AA284=1,"Novato",AA284=2,"Principiante avanzado",AA284=3,"Competente",AA284=4,"Proficiente",AA284=5,"Master")</f>
        <v>Proficiente</v>
      </c>
      <c r="AC284" s="13">
        <v>1</v>
      </c>
      <c r="AD284" s="13" t="str" cm="1">
        <f t="array" ref="AD284">_xlfn.IFS(AC284=0,"Prenovato",AC284=1,"Novato",AC284=2,"Principiante avanzado",AC284=3,"Competente",AC284=4,"Proficiente",AC284=5,"Master")</f>
        <v>Novato</v>
      </c>
      <c r="AE284" s="13" t="s">
        <v>441</v>
      </c>
    </row>
    <row r="285" spans="1:31" x14ac:dyDescent="0.25">
      <c r="A285" t="s">
        <v>198</v>
      </c>
      <c r="B285" t="s">
        <v>199</v>
      </c>
      <c r="C285" t="s">
        <v>200</v>
      </c>
      <c r="D285" t="s">
        <v>201</v>
      </c>
      <c r="E285" t="s">
        <v>241</v>
      </c>
      <c r="F285" t="s">
        <v>242</v>
      </c>
      <c r="G285" t="s">
        <v>243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NO</v>
      </c>
      <c r="L285" t="s">
        <v>251</v>
      </c>
      <c r="M285" t="s">
        <v>408</v>
      </c>
      <c r="N285" t="s">
        <v>407</v>
      </c>
      <c r="O285" t="s">
        <v>407</v>
      </c>
      <c r="P285" t="str">
        <f t="shared" si="22"/>
        <v>JOSE FELIX ASCURRA MARTINEZCloud &amp; Operation SystemEVALUACION</v>
      </c>
      <c r="Q285" t="str">
        <f>BASE[[#This Row],[NombresCalificado]]&amp;BASE[[#This Row],[TipoEvaluacion]]</f>
        <v>JOSE FELIX ASCURRA MARTINEZEVALUACION</v>
      </c>
      <c r="R285">
        <v>2</v>
      </c>
      <c r="S285" t="s">
        <v>4</v>
      </c>
      <c r="T285" t="s">
        <v>439</v>
      </c>
      <c r="U285" s="13">
        <v>1</v>
      </c>
      <c r="V285" s="13" t="str" cm="1">
        <f t="array" ref="V285">_xlfn.IFS(U285=0,"Prenovato",U285=1,"Novato",U285=2,"Principiante avanzado",U285=3,"Competente",U285=4,"Proficiente",U285=5,"Master")</f>
        <v>Novato</v>
      </c>
      <c r="W285" s="13">
        <v>4</v>
      </c>
      <c r="X285" s="13" t="str" cm="1">
        <f t="array" ref="X285">_xlfn.IFS(W285=0,"No evidenciado",W285=1,"Novato",W285=2,"Principiante avanzado",W285=3,"Competente",W285=4,"Proficiente",W285=5,"Master")</f>
        <v>Proficiente</v>
      </c>
      <c r="Y285" s="13">
        <v>3</v>
      </c>
      <c r="Z285" s="13" t="str" cm="1">
        <f t="array" ref="Z285">_xlfn.IFS(Y285=0,"No evidenciado",Y285=1,"Novato",Y285=2,"Principiante avanzado",Y285=3,"Competente",Y285=4,"Proficiente",Y285=5,"Master")</f>
        <v>Competente</v>
      </c>
      <c r="AA285" s="13">
        <v>4</v>
      </c>
      <c r="AB285" s="13" t="str" cm="1">
        <f t="array" ref="AB285">_xlfn.IFS(AA285=0,"No evidenciado",AA285=1,"Novato",AA285=2,"Principiante avanzado",AA285=3,"Competente",AA285=4,"Proficiente",AA285=5,"Master")</f>
        <v>Proficiente</v>
      </c>
      <c r="AC285" s="13">
        <v>1</v>
      </c>
      <c r="AD285" s="13" t="str" cm="1">
        <f t="array" ref="AD285">_xlfn.IFS(AC285=0,"Prenovato",AC285=1,"Novato",AC285=2,"Principiante avanzado",AC285=3,"Competente",AC285=4,"Proficiente",AC285=5,"Master")</f>
        <v>Novato</v>
      </c>
      <c r="AE285" s="13" t="s">
        <v>441</v>
      </c>
    </row>
    <row r="286" spans="1:31" x14ac:dyDescent="0.25">
      <c r="A286" t="s">
        <v>198</v>
      </c>
      <c r="B286" t="s">
        <v>199</v>
      </c>
      <c r="C286" t="s">
        <v>200</v>
      </c>
      <c r="D286" t="s">
        <v>201</v>
      </c>
      <c r="E286" t="s">
        <v>241</v>
      </c>
      <c r="F286" t="s">
        <v>242</v>
      </c>
      <c r="G286" t="s">
        <v>243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NO</v>
      </c>
      <c r="L286" t="s">
        <v>251</v>
      </c>
      <c r="M286" t="s">
        <v>409</v>
      </c>
      <c r="N286" t="s">
        <v>407</v>
      </c>
      <c r="O286" t="s">
        <v>407</v>
      </c>
      <c r="P286" t="str">
        <f t="shared" si="22"/>
        <v>JOSE FELIX ASCURRA MARTINEZSecurity Program ManagementEVALUACION</v>
      </c>
      <c r="Q286" t="str">
        <f>BASE[[#This Row],[NombresCalificado]]&amp;BASE[[#This Row],[TipoEvaluacion]]</f>
        <v>JOSE FELIX ASCURRA MARTINEZEVALUACION</v>
      </c>
      <c r="R286">
        <v>2</v>
      </c>
      <c r="S286" t="s">
        <v>4</v>
      </c>
      <c r="T286" t="s">
        <v>439</v>
      </c>
      <c r="U286" s="13">
        <v>1</v>
      </c>
      <c r="V286" s="13" t="str" cm="1">
        <f t="array" ref="V286">_xlfn.IFS(U286=0,"Prenovato",U286=1,"Novato",U286=2,"Principiante avanzado",U286=3,"Competente",U286=4,"Proficiente",U286=5,"Master")</f>
        <v>Novato</v>
      </c>
      <c r="W286" s="13">
        <v>4</v>
      </c>
      <c r="X286" s="13" t="str" cm="1">
        <f t="array" ref="X286">_xlfn.IFS(W286=0,"No evidenciado",W286=1,"Novato",W286=2,"Principiante avanzado",W286=3,"Competente",W286=4,"Proficiente",W286=5,"Master")</f>
        <v>Proficiente</v>
      </c>
      <c r="Y286" s="13">
        <v>3</v>
      </c>
      <c r="Z286" s="13" t="str" cm="1">
        <f t="array" ref="Z286">_xlfn.IFS(Y286=0,"No evidenciado",Y286=1,"Novato",Y286=2,"Principiante avanzado",Y286=3,"Competente",Y286=4,"Proficiente",Y286=5,"Master")</f>
        <v>Competente</v>
      </c>
      <c r="AA286" s="13">
        <v>4</v>
      </c>
      <c r="AB286" s="13" t="str" cm="1">
        <f t="array" ref="AB286">_xlfn.IFS(AA286=0,"No evidenciado",AA286=1,"Novato",AA286=2,"Principiante avanzado",AA286=3,"Competente",AA286=4,"Proficiente",AA286=5,"Master")</f>
        <v>Proficiente</v>
      </c>
      <c r="AC286" s="13">
        <v>1</v>
      </c>
      <c r="AD286" s="13" t="str" cm="1">
        <f t="array" ref="AD286">_xlfn.IFS(AC286=0,"Prenovato",AC286=1,"Novato",AC286=2,"Principiante avanzado",AC286=3,"Competente",AC286=4,"Proficiente",AC286=5,"Master")</f>
        <v>Novato</v>
      </c>
      <c r="AE286" s="13" t="s">
        <v>441</v>
      </c>
    </row>
    <row r="287" spans="1:31" x14ac:dyDescent="0.25">
      <c r="A287" t="s">
        <v>198</v>
      </c>
      <c r="B287" t="s">
        <v>199</v>
      </c>
      <c r="C287" t="s">
        <v>200</v>
      </c>
      <c r="D287" t="s">
        <v>201</v>
      </c>
      <c r="E287" t="s">
        <v>241</v>
      </c>
      <c r="F287" t="s">
        <v>242</v>
      </c>
      <c r="G287" t="s">
        <v>243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NO</v>
      </c>
      <c r="L287" t="s">
        <v>251</v>
      </c>
      <c r="M287" t="s">
        <v>410</v>
      </c>
      <c r="N287" t="s">
        <v>411</v>
      </c>
      <c r="O287" t="s">
        <v>411</v>
      </c>
      <c r="P287" t="str">
        <f t="shared" si="22"/>
        <v>JOSE FELIX ASCURRA MARTINEZThreat IntelligenceEVALUACION</v>
      </c>
      <c r="Q287" t="str">
        <f>BASE[[#This Row],[NombresCalificado]]&amp;BASE[[#This Row],[TipoEvaluacion]]</f>
        <v>JOSE FELIX ASCURRA MARTINEZEVALUACION</v>
      </c>
      <c r="R287">
        <v>1</v>
      </c>
      <c r="S287" t="s">
        <v>6</v>
      </c>
      <c r="T287" t="s">
        <v>439</v>
      </c>
      <c r="U287" s="13">
        <v>1</v>
      </c>
      <c r="V287" s="13" t="str" cm="1">
        <f t="array" ref="V287">_xlfn.IFS(U287=0,"Prenovato",U287=1,"Novato",U287=2,"Principiante avanzado",U287=3,"Competente",U287=4,"Proficiente",U287=5,"Master")</f>
        <v>Novato</v>
      </c>
      <c r="W287" s="13">
        <v>4</v>
      </c>
      <c r="X287" s="13" t="str" cm="1">
        <f t="array" ref="X287">_xlfn.IFS(W287=0,"No evidenciado",W287=1,"Novato",W287=2,"Principiante avanzado",W287=3,"Competente",W287=4,"Proficiente",W287=5,"Master")</f>
        <v>Proficiente</v>
      </c>
      <c r="Y287" s="13">
        <v>3</v>
      </c>
      <c r="Z287" s="13" t="str" cm="1">
        <f t="array" ref="Z287">_xlfn.IFS(Y287=0,"No evidenciado",Y287=1,"Novato",Y287=2,"Principiante avanzado",Y287=3,"Competente",Y287=4,"Proficiente",Y287=5,"Master")</f>
        <v>Competente</v>
      </c>
      <c r="AA287" s="13">
        <v>4</v>
      </c>
      <c r="AB287" s="13" t="str" cm="1">
        <f t="array" ref="AB287">_xlfn.IFS(AA287=0,"No evidenciado",AA287=1,"Novato",AA287=2,"Principiante avanzado",AA287=3,"Competente",AA287=4,"Proficiente",AA287=5,"Master")</f>
        <v>Proficiente</v>
      </c>
      <c r="AC287" s="13">
        <v>1</v>
      </c>
      <c r="AD287" s="13" t="str" cm="1">
        <f t="array" ref="AD287">_xlfn.IFS(AC287=0,"Prenovato",AC287=1,"Novato",AC287=2,"Principiante avanzado",AC287=3,"Competente",AC287=4,"Proficiente",AC287=5,"Master")</f>
        <v>Novato</v>
      </c>
      <c r="AE287" s="13" t="s">
        <v>441</v>
      </c>
    </row>
    <row r="288" spans="1:31" x14ac:dyDescent="0.25">
      <c r="A288" t="s">
        <v>198</v>
      </c>
      <c r="B288" t="s">
        <v>199</v>
      </c>
      <c r="C288" t="s">
        <v>200</v>
      </c>
      <c r="D288" t="s">
        <v>201</v>
      </c>
      <c r="E288" t="s">
        <v>241</v>
      </c>
      <c r="F288" t="s">
        <v>242</v>
      </c>
      <c r="G288" t="s">
        <v>243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NO</v>
      </c>
      <c r="L288" t="s">
        <v>251</v>
      </c>
      <c r="M288" t="s">
        <v>412</v>
      </c>
      <c r="N288" t="s">
        <v>413</v>
      </c>
      <c r="O288" t="s">
        <v>411</v>
      </c>
      <c r="P288" t="str">
        <f t="shared" si="22"/>
        <v>JOSE FELIX ASCURRA MARTINEZForensic AnalysisEVALUACION</v>
      </c>
      <c r="Q288" t="str">
        <f>BASE[[#This Row],[NombresCalificado]]&amp;BASE[[#This Row],[TipoEvaluacion]]</f>
        <v>JOSE FELIX ASCURRA MARTINEZEVALUACION</v>
      </c>
      <c r="R288">
        <v>0</v>
      </c>
      <c r="S288" t="s">
        <v>182</v>
      </c>
      <c r="T288" t="s">
        <v>439</v>
      </c>
      <c r="U288" s="13">
        <v>1</v>
      </c>
      <c r="V288" s="13" t="str" cm="1">
        <f t="array" ref="V288">_xlfn.IFS(U288=0,"Prenovato",U288=1,"Novato",U288=2,"Principiante avanzado",U288=3,"Competente",U288=4,"Proficiente",U288=5,"Master")</f>
        <v>Novato</v>
      </c>
      <c r="W288" s="13">
        <v>4</v>
      </c>
      <c r="X288" s="13" t="str" cm="1">
        <f t="array" ref="X288">_xlfn.IFS(W288=0,"No evidenciado",W288=1,"Novato",W288=2,"Principiante avanzado",W288=3,"Competente",W288=4,"Proficiente",W288=5,"Master")</f>
        <v>Proficiente</v>
      </c>
      <c r="Y288" s="13">
        <v>3</v>
      </c>
      <c r="Z288" s="13" t="str" cm="1">
        <f t="array" ref="Z288">_xlfn.IFS(Y288=0,"No evidenciado",Y288=1,"Novato",Y288=2,"Principiante avanzado",Y288=3,"Competente",Y288=4,"Proficiente",Y288=5,"Master")</f>
        <v>Competente</v>
      </c>
      <c r="AA288" s="13">
        <v>4</v>
      </c>
      <c r="AB288" s="13" t="str" cm="1">
        <f t="array" ref="AB288">_xlfn.IFS(AA288=0,"No evidenciado",AA288=1,"Novato",AA288=2,"Principiante avanzado",AA288=3,"Competente",AA288=4,"Proficiente",AA288=5,"Master")</f>
        <v>Proficiente</v>
      </c>
      <c r="AC288" s="13">
        <v>1</v>
      </c>
      <c r="AD288" s="13" t="str" cm="1">
        <f t="array" ref="AD288">_xlfn.IFS(AC288=0,"Prenovato",AC288=1,"Novato",AC288=2,"Principiante avanzado",AC288=3,"Competente",AC288=4,"Proficiente",AC288=5,"Master")</f>
        <v>Novato</v>
      </c>
      <c r="AE288" s="13" t="s">
        <v>441</v>
      </c>
    </row>
    <row r="289" spans="1:31" x14ac:dyDescent="0.25">
      <c r="A289" t="s">
        <v>198</v>
      </c>
      <c r="B289" t="s">
        <v>199</v>
      </c>
      <c r="C289" t="s">
        <v>200</v>
      </c>
      <c r="D289" t="s">
        <v>201</v>
      </c>
      <c r="E289" t="s">
        <v>241</v>
      </c>
      <c r="F289" t="s">
        <v>242</v>
      </c>
      <c r="G289" t="s">
        <v>243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NO</v>
      </c>
      <c r="L289" t="s">
        <v>251</v>
      </c>
      <c r="M289" t="s">
        <v>414</v>
      </c>
      <c r="N289" t="s">
        <v>411</v>
      </c>
      <c r="O289" t="s">
        <v>411</v>
      </c>
      <c r="P289" t="str">
        <f t="shared" si="22"/>
        <v>JOSE FELIX ASCURRA MARTINEZOfensive SecurityEVALUACION</v>
      </c>
      <c r="Q289" t="str">
        <f>BASE[[#This Row],[NombresCalificado]]&amp;BASE[[#This Row],[TipoEvaluacion]]</f>
        <v>JOSE FELIX ASCURRA MARTINEZEVALUACION</v>
      </c>
      <c r="R289">
        <v>1</v>
      </c>
      <c r="S289" t="s">
        <v>6</v>
      </c>
      <c r="T289" t="s">
        <v>439</v>
      </c>
      <c r="U289" s="13">
        <v>1</v>
      </c>
      <c r="V289" s="13" t="str" cm="1">
        <f t="array" ref="V289">_xlfn.IFS(U289=0,"Prenovato",U289=1,"Novato",U289=2,"Principiante avanzado",U289=3,"Competente",U289=4,"Proficiente",U289=5,"Master")</f>
        <v>Novato</v>
      </c>
      <c r="W289" s="13">
        <v>4</v>
      </c>
      <c r="X289" s="13" t="str" cm="1">
        <f t="array" ref="X289">_xlfn.IFS(W289=0,"No evidenciado",W289=1,"Novato",W289=2,"Principiante avanzado",W289=3,"Competente",W289=4,"Proficiente",W289=5,"Master")</f>
        <v>Proficiente</v>
      </c>
      <c r="Y289" s="13">
        <v>3</v>
      </c>
      <c r="Z289" s="13" t="str" cm="1">
        <f t="array" ref="Z289">_xlfn.IFS(Y289=0,"No evidenciado",Y289=1,"Novato",Y289=2,"Principiante avanzado",Y289=3,"Competente",Y289=4,"Proficiente",Y289=5,"Master")</f>
        <v>Competente</v>
      </c>
      <c r="AA289" s="13">
        <v>4</v>
      </c>
      <c r="AB289" s="13" t="str" cm="1">
        <f t="array" ref="AB289">_xlfn.IFS(AA289=0,"No evidenciado",AA289=1,"Novato",AA289=2,"Principiante avanzado",AA289=3,"Competente",AA289=4,"Proficiente",AA289=5,"Master")</f>
        <v>Proficiente</v>
      </c>
      <c r="AC289" s="13">
        <v>1</v>
      </c>
      <c r="AD289" s="13" t="str" cm="1">
        <f t="array" ref="AD289">_xlfn.IFS(AC289=0,"Prenovato",AC289=1,"Novato",AC289=2,"Principiante avanzado",AC289=3,"Competente",AC289=4,"Proficiente",AC289=5,"Master")</f>
        <v>Novato</v>
      </c>
      <c r="AE289" s="13" t="s">
        <v>441</v>
      </c>
    </row>
    <row r="290" spans="1:31" x14ac:dyDescent="0.25">
      <c r="A290" t="s">
        <v>198</v>
      </c>
      <c r="B290" t="s">
        <v>199</v>
      </c>
      <c r="C290" t="s">
        <v>200</v>
      </c>
      <c r="D290" t="s">
        <v>201</v>
      </c>
      <c r="E290" t="s">
        <v>241</v>
      </c>
      <c r="F290" t="s">
        <v>242</v>
      </c>
      <c r="G290" t="s">
        <v>243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NO</v>
      </c>
      <c r="L290" t="s">
        <v>251</v>
      </c>
      <c r="M290" t="s">
        <v>418</v>
      </c>
      <c r="N290" t="s">
        <v>407</v>
      </c>
      <c r="O290" t="s">
        <v>407</v>
      </c>
      <c r="P290" t="str">
        <f t="shared" si="22"/>
        <v>JOSE FELIX ASCURRA MARTINEZSDLC Y DevSecOpsEVALUACION</v>
      </c>
      <c r="Q290" t="str">
        <f>BASE[[#This Row],[NombresCalificado]]&amp;BASE[[#This Row],[TipoEvaluacion]]</f>
        <v>JOSE FELIX ASCURRA MARTINEZEVALUACION</v>
      </c>
      <c r="R290">
        <v>1</v>
      </c>
      <c r="S290" t="s">
        <v>6</v>
      </c>
      <c r="T290" t="s">
        <v>439</v>
      </c>
      <c r="U290" s="13">
        <v>1</v>
      </c>
      <c r="V290" s="13" t="str" cm="1">
        <f t="array" ref="V290">_xlfn.IFS(U290=0,"Prenovato",U290=1,"Novato",U290=2,"Principiante avanzado",U290=3,"Competente",U290=4,"Proficiente",U290=5,"Master")</f>
        <v>Novato</v>
      </c>
      <c r="W290" s="13">
        <v>4</v>
      </c>
      <c r="X290" s="13" t="str" cm="1">
        <f t="array" ref="X290">_xlfn.IFS(W290=0,"No evidenciado",W290=1,"Novato",W290=2,"Principiante avanzado",W290=3,"Competente",W290=4,"Proficiente",W290=5,"Master")</f>
        <v>Proficiente</v>
      </c>
      <c r="Y290" s="13">
        <v>3</v>
      </c>
      <c r="Z290" s="13" t="str" cm="1">
        <f t="array" ref="Z290">_xlfn.IFS(Y290=0,"No evidenciado",Y290=1,"Novato",Y290=2,"Principiante avanzado",Y290=3,"Competente",Y290=4,"Proficiente",Y290=5,"Master")</f>
        <v>Competente</v>
      </c>
      <c r="AA290" s="13">
        <v>4</v>
      </c>
      <c r="AB290" s="13" t="str" cm="1">
        <f t="array" ref="AB290">_xlfn.IFS(AA290=0,"No evidenciado",AA290=1,"Novato",AA290=2,"Principiante avanzado",AA290=3,"Competente",AA290=4,"Proficiente",AA290=5,"Master")</f>
        <v>Proficiente</v>
      </c>
      <c r="AC290" s="13">
        <v>1</v>
      </c>
      <c r="AD290" s="13" t="str" cm="1">
        <f t="array" ref="AD290">_xlfn.IFS(AC290=0,"Prenovato",AC290=1,"Novato",AC290=2,"Principiante avanzado",AC290=3,"Competente",AC290=4,"Proficiente",AC290=5,"Master")</f>
        <v>Novato</v>
      </c>
      <c r="AE290" s="13" t="s">
        <v>441</v>
      </c>
    </row>
    <row r="291" spans="1:31" x14ac:dyDescent="0.25">
      <c r="A291" t="s">
        <v>198</v>
      </c>
      <c r="B291" t="s">
        <v>199</v>
      </c>
      <c r="C291" t="s">
        <v>200</v>
      </c>
      <c r="D291" t="s">
        <v>201</v>
      </c>
      <c r="E291" t="s">
        <v>241</v>
      </c>
      <c r="F291" t="s">
        <v>242</v>
      </c>
      <c r="G291" t="s">
        <v>243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NO</v>
      </c>
      <c r="L291" t="s">
        <v>251</v>
      </c>
      <c r="M291" t="s">
        <v>416</v>
      </c>
      <c r="N291" t="s">
        <v>411</v>
      </c>
      <c r="O291" t="s">
        <v>411</v>
      </c>
      <c r="P291" t="str">
        <f t="shared" si="22"/>
        <v>JOSE FELIX ASCURRA MARTINEZIncident ManagementEVALUACION</v>
      </c>
      <c r="Q291" t="str">
        <f>BASE[[#This Row],[NombresCalificado]]&amp;BASE[[#This Row],[TipoEvaluacion]]</f>
        <v>JOSE FELIX ASCURRA MARTINEZEVALUACION</v>
      </c>
      <c r="R291">
        <v>1</v>
      </c>
      <c r="S291" t="s">
        <v>6</v>
      </c>
      <c r="T291" t="s">
        <v>439</v>
      </c>
      <c r="U291" s="13">
        <v>1</v>
      </c>
      <c r="V291" s="13" t="str" cm="1">
        <f t="array" ref="V291">_xlfn.IFS(U291=0,"Prenovato",U291=1,"Novato",U291=2,"Principiante avanzado",U291=3,"Competente",U291=4,"Proficiente",U291=5,"Master")</f>
        <v>Novato</v>
      </c>
      <c r="W291" s="13">
        <v>4</v>
      </c>
      <c r="X291" s="13" t="str" cm="1">
        <f t="array" ref="X291">_xlfn.IFS(W291=0,"No evidenciado",W291=1,"Novato",W291=2,"Principiante avanzado",W291=3,"Competente",W291=4,"Proficiente",W291=5,"Master")</f>
        <v>Proficiente</v>
      </c>
      <c r="Y291" s="13">
        <v>3</v>
      </c>
      <c r="Z291" s="13" t="str" cm="1">
        <f t="array" ref="Z291">_xlfn.IFS(Y291=0,"No evidenciado",Y291=1,"Novato",Y291=2,"Principiante avanzado",Y291=3,"Competente",Y291=4,"Proficiente",Y291=5,"Master")</f>
        <v>Competente</v>
      </c>
      <c r="AA291" s="13">
        <v>4</v>
      </c>
      <c r="AB291" s="13" t="str" cm="1">
        <f t="array" ref="AB291">_xlfn.IFS(AA291=0,"No evidenciado",AA291=1,"Novato",AA291=2,"Principiante avanzado",AA291=3,"Competente",AA291=4,"Proficiente",AA291=5,"Master")</f>
        <v>Proficiente</v>
      </c>
      <c r="AC291" s="13">
        <v>1</v>
      </c>
      <c r="AD291" s="13" t="str" cm="1">
        <f t="array" ref="AD291">_xlfn.IFS(AC291=0,"Prenovato",AC291=1,"Novato",AC291=2,"Principiante avanzado",AC291=3,"Competente",AC291=4,"Proficiente",AC291=5,"Master")</f>
        <v>Novato</v>
      </c>
      <c r="AE291" s="13" t="s">
        <v>441</v>
      </c>
    </row>
    <row r="292" spans="1:31" x14ac:dyDescent="0.25">
      <c r="A292" t="s">
        <v>198</v>
      </c>
      <c r="B292" t="s">
        <v>199</v>
      </c>
      <c r="C292" t="s">
        <v>200</v>
      </c>
      <c r="D292" t="s">
        <v>201</v>
      </c>
      <c r="E292" t="s">
        <v>241</v>
      </c>
      <c r="F292" t="s">
        <v>242</v>
      </c>
      <c r="G292" t="s">
        <v>243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NO</v>
      </c>
      <c r="L292" t="s">
        <v>251</v>
      </c>
      <c r="M292" t="s">
        <v>417</v>
      </c>
      <c r="N292" t="s">
        <v>407</v>
      </c>
      <c r="O292" t="s">
        <v>407</v>
      </c>
      <c r="P292" t="str">
        <f t="shared" si="22"/>
        <v>JOSE FELIX ASCURRA MARTINEZDefensive SecurityEVALUACION</v>
      </c>
      <c r="Q292" t="str">
        <f>BASE[[#This Row],[NombresCalificado]]&amp;BASE[[#This Row],[TipoEvaluacion]]</f>
        <v>JOSE FELIX ASCURRA MARTINEZEVALUACION</v>
      </c>
      <c r="R292">
        <v>2</v>
      </c>
      <c r="S292" t="s">
        <v>4</v>
      </c>
      <c r="T292" t="s">
        <v>439</v>
      </c>
      <c r="U292" s="13">
        <v>1</v>
      </c>
      <c r="V292" s="13" t="str" cm="1">
        <f t="array" ref="V292">_xlfn.IFS(U292=0,"Prenovato",U292=1,"Novato",U292=2,"Principiante avanzado",U292=3,"Competente",U292=4,"Proficiente",U292=5,"Master")</f>
        <v>Novato</v>
      </c>
      <c r="W292" s="13">
        <v>4</v>
      </c>
      <c r="X292" s="13" t="str" cm="1">
        <f t="array" ref="X292">_xlfn.IFS(W292=0,"No evidenciado",W292=1,"Novato",W292=2,"Principiante avanzado",W292=3,"Competente",W292=4,"Proficiente",W292=5,"Master")</f>
        <v>Proficiente</v>
      </c>
      <c r="Y292" s="13">
        <v>3</v>
      </c>
      <c r="Z292" s="13" t="str" cm="1">
        <f t="array" ref="Z292">_xlfn.IFS(Y292=0,"No evidenciado",Y292=1,"Novato",Y292=2,"Principiante avanzado",Y292=3,"Competente",Y292=4,"Proficiente",Y292=5,"Master")</f>
        <v>Competente</v>
      </c>
      <c r="AA292" s="13">
        <v>4</v>
      </c>
      <c r="AB292" s="13" t="str" cm="1">
        <f t="array" ref="AB292">_xlfn.IFS(AA292=0,"No evidenciado",AA292=1,"Novato",AA292=2,"Principiante avanzado",AA292=3,"Competente",AA292=4,"Proficiente",AA292=5,"Master")</f>
        <v>Proficiente</v>
      </c>
      <c r="AC292" s="13">
        <v>1</v>
      </c>
      <c r="AD292" s="13" t="str" cm="1">
        <f t="array" ref="AD292">_xlfn.IFS(AC292=0,"Prenovato",AC292=1,"Novato",AC292=2,"Principiante avanzado",AC292=3,"Competente",AC292=4,"Proficiente",AC292=5,"Master")</f>
        <v>Novato</v>
      </c>
      <c r="AE292" s="13" t="s">
        <v>441</v>
      </c>
    </row>
    <row r="293" spans="1:31" x14ac:dyDescent="0.25">
      <c r="A293" t="s">
        <v>198</v>
      </c>
      <c r="B293" t="s">
        <v>199</v>
      </c>
      <c r="C293" t="s">
        <v>200</v>
      </c>
      <c r="D293" t="s">
        <v>201</v>
      </c>
      <c r="E293" t="s">
        <v>244</v>
      </c>
      <c r="F293" t="s">
        <v>245</v>
      </c>
      <c r="G293" t="s">
        <v>246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NO</v>
      </c>
      <c r="L293" t="s">
        <v>251</v>
      </c>
      <c r="M293" t="s">
        <v>406</v>
      </c>
      <c r="N293" t="s">
        <v>407</v>
      </c>
      <c r="O293" t="s">
        <v>407</v>
      </c>
      <c r="P293" t="str">
        <f t="shared" si="22"/>
        <v>CARLOS ENRIQUE ROJAS SOSANetwork SecurityEVALUACION</v>
      </c>
      <c r="Q293" t="str">
        <f>BASE[[#This Row],[NombresCalificado]]&amp;BASE[[#This Row],[TipoEvaluacion]]</f>
        <v>CARLOS ENRIQUE ROJAS SOSAEVALUACION</v>
      </c>
      <c r="R293">
        <v>3</v>
      </c>
      <c r="S293" t="s">
        <v>5</v>
      </c>
      <c r="T293" t="s">
        <v>439</v>
      </c>
      <c r="U293" s="13">
        <v>1</v>
      </c>
      <c r="V293" s="13" t="str" cm="1">
        <f t="array" ref="V293">_xlfn.IFS(U293=0,"Prenovato",U293=1,"Novato",U293=2,"Principiante avanzado",U293=3,"Competente",U293=4,"Proficiente",U293=5,"Master")</f>
        <v>Novato</v>
      </c>
      <c r="W293" s="13">
        <v>3</v>
      </c>
      <c r="X293" s="13" t="str" cm="1">
        <f t="array" ref="X293">_xlfn.IFS(W293=0,"No evidenciado",W293=1,"Novato",W293=2,"Principiante avanzado",W293=3,"Competente",W293=4,"Proficiente",W293=5,"Master")</f>
        <v>Competente</v>
      </c>
      <c r="Y293" s="13">
        <v>3</v>
      </c>
      <c r="Z293" s="13" t="str" cm="1">
        <f t="array" ref="Z293">_xlfn.IFS(Y293=0,"No evidenciado",Y293=1,"Novato",Y293=2,"Principiante avanzado",Y293=3,"Competente",Y293=4,"Proficiente",Y293=5,"Master")</f>
        <v>Competente</v>
      </c>
      <c r="AA293" s="13">
        <v>3</v>
      </c>
      <c r="AB293" s="13" t="str" cm="1">
        <f t="array" ref="AB293">_xlfn.IFS(AA293=0,"No evidenciado",AA293=1,"Novato",AA293=2,"Principiante avanzado",AA293=3,"Competente",AA293=4,"Proficiente",AA293=5,"Master")</f>
        <v>Competente</v>
      </c>
      <c r="AC293" s="13">
        <v>1</v>
      </c>
      <c r="AD293" s="13" t="str" cm="1">
        <f t="array" ref="AD293">_xlfn.IFS(AC293=0,"Prenovato",AC293=1,"Novato",AC293=2,"Principiante avanzado",AC293=3,"Competente",AC293=4,"Proficiente",AC293=5,"Master")</f>
        <v>Novato</v>
      </c>
      <c r="AE293" s="13" t="s">
        <v>441</v>
      </c>
    </row>
    <row r="294" spans="1:31" x14ac:dyDescent="0.25">
      <c r="A294" t="s">
        <v>198</v>
      </c>
      <c r="B294" t="s">
        <v>199</v>
      </c>
      <c r="C294" t="s">
        <v>200</v>
      </c>
      <c r="D294" t="s">
        <v>201</v>
      </c>
      <c r="E294" t="s">
        <v>244</v>
      </c>
      <c r="F294" t="s">
        <v>245</v>
      </c>
      <c r="G294" t="s">
        <v>246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NO</v>
      </c>
      <c r="L294" t="s">
        <v>251</v>
      </c>
      <c r="M294" t="s">
        <v>408</v>
      </c>
      <c r="N294" t="s">
        <v>407</v>
      </c>
      <c r="O294" t="s">
        <v>407</v>
      </c>
      <c r="P294" t="str">
        <f t="shared" si="22"/>
        <v>CARLOS ENRIQUE ROJAS SOSACloud &amp; Operation SystemEVALUACION</v>
      </c>
      <c r="Q294" t="str">
        <f>BASE[[#This Row],[NombresCalificado]]&amp;BASE[[#This Row],[TipoEvaluacion]]</f>
        <v>CARLOS ENRIQUE ROJAS SOSAEVALUACION</v>
      </c>
      <c r="R294">
        <v>3</v>
      </c>
      <c r="S294" t="s">
        <v>5</v>
      </c>
      <c r="T294" t="s">
        <v>439</v>
      </c>
      <c r="U294" s="13">
        <v>1</v>
      </c>
      <c r="V294" s="13" t="str" cm="1">
        <f t="array" ref="V294">_xlfn.IFS(U294=0,"Prenovato",U294=1,"Novato",U294=2,"Principiante avanzado",U294=3,"Competente",U294=4,"Proficiente",U294=5,"Master")</f>
        <v>Novato</v>
      </c>
      <c r="W294" s="13">
        <v>3</v>
      </c>
      <c r="X294" s="13" t="str" cm="1">
        <f t="array" ref="X294">_xlfn.IFS(W294=0,"No evidenciado",W294=1,"Novato",W294=2,"Principiante avanzado",W294=3,"Competente",W294=4,"Proficiente",W294=5,"Master")</f>
        <v>Competente</v>
      </c>
      <c r="Y294" s="13">
        <v>3</v>
      </c>
      <c r="Z294" s="13" t="str" cm="1">
        <f t="array" ref="Z294">_xlfn.IFS(Y294=0,"No evidenciado",Y294=1,"Novato",Y294=2,"Principiante avanzado",Y294=3,"Competente",Y294=4,"Proficiente",Y294=5,"Master")</f>
        <v>Competente</v>
      </c>
      <c r="AA294" s="13">
        <v>3</v>
      </c>
      <c r="AB294" s="13" t="str" cm="1">
        <f t="array" ref="AB294">_xlfn.IFS(AA294=0,"No evidenciado",AA294=1,"Novato",AA294=2,"Principiante avanzado",AA294=3,"Competente",AA294=4,"Proficiente",AA294=5,"Master")</f>
        <v>Competente</v>
      </c>
      <c r="AC294" s="13">
        <v>1</v>
      </c>
      <c r="AD294" s="13" t="str" cm="1">
        <f t="array" ref="AD294">_xlfn.IFS(AC294=0,"Prenovato",AC294=1,"Novato",AC294=2,"Principiante avanzado",AC294=3,"Competente",AC294=4,"Proficiente",AC294=5,"Master")</f>
        <v>Novato</v>
      </c>
      <c r="AE294" s="13" t="s">
        <v>441</v>
      </c>
    </row>
    <row r="295" spans="1:31" x14ac:dyDescent="0.25">
      <c r="A295" t="s">
        <v>198</v>
      </c>
      <c r="B295" t="s">
        <v>199</v>
      </c>
      <c r="C295" t="s">
        <v>200</v>
      </c>
      <c r="D295" t="s">
        <v>201</v>
      </c>
      <c r="E295" t="s">
        <v>244</v>
      </c>
      <c r="F295" t="s">
        <v>245</v>
      </c>
      <c r="G295" t="s">
        <v>246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NO</v>
      </c>
      <c r="L295" t="s">
        <v>251</v>
      </c>
      <c r="M295" t="s">
        <v>409</v>
      </c>
      <c r="N295" t="s">
        <v>407</v>
      </c>
      <c r="O295" t="s">
        <v>407</v>
      </c>
      <c r="P295" t="str">
        <f t="shared" si="22"/>
        <v>CARLOS ENRIQUE ROJAS SOSASecurity Program ManagementEVALUACION</v>
      </c>
      <c r="Q295" t="str">
        <f>BASE[[#This Row],[NombresCalificado]]&amp;BASE[[#This Row],[TipoEvaluacion]]</f>
        <v>CARLOS ENRIQUE ROJAS SOSAEVALUACION</v>
      </c>
      <c r="R295">
        <v>3</v>
      </c>
      <c r="S295" t="s">
        <v>5</v>
      </c>
      <c r="T295" t="s">
        <v>439</v>
      </c>
      <c r="U295" s="13">
        <v>1</v>
      </c>
      <c r="V295" s="13" t="str" cm="1">
        <f t="array" ref="V295">_xlfn.IFS(U295=0,"Prenovato",U295=1,"Novato",U295=2,"Principiante avanzado",U295=3,"Competente",U295=4,"Proficiente",U295=5,"Master")</f>
        <v>Novato</v>
      </c>
      <c r="W295" s="13">
        <v>3</v>
      </c>
      <c r="X295" s="13" t="str" cm="1">
        <f t="array" ref="X295">_xlfn.IFS(W295=0,"No evidenciado",W295=1,"Novato",W295=2,"Principiante avanzado",W295=3,"Competente",W295=4,"Proficiente",W295=5,"Master")</f>
        <v>Competente</v>
      </c>
      <c r="Y295" s="13">
        <v>3</v>
      </c>
      <c r="Z295" s="13" t="str" cm="1">
        <f t="array" ref="Z295">_xlfn.IFS(Y295=0,"No evidenciado",Y295=1,"Novato",Y295=2,"Principiante avanzado",Y295=3,"Competente",Y295=4,"Proficiente",Y295=5,"Master")</f>
        <v>Competente</v>
      </c>
      <c r="AA295" s="13">
        <v>3</v>
      </c>
      <c r="AB295" s="13" t="str" cm="1">
        <f t="array" ref="AB295">_xlfn.IFS(AA295=0,"No evidenciado",AA295=1,"Novato",AA295=2,"Principiante avanzado",AA295=3,"Competente",AA295=4,"Proficiente",AA295=5,"Master")</f>
        <v>Competente</v>
      </c>
      <c r="AC295" s="13">
        <v>1</v>
      </c>
      <c r="AD295" s="13" t="str" cm="1">
        <f t="array" ref="AD295">_xlfn.IFS(AC295=0,"Prenovato",AC295=1,"Novato",AC295=2,"Principiante avanzado",AC295=3,"Competente",AC295=4,"Proficiente",AC295=5,"Master")</f>
        <v>Novato</v>
      </c>
      <c r="AE295" s="13" t="s">
        <v>441</v>
      </c>
    </row>
    <row r="296" spans="1:31" x14ac:dyDescent="0.25">
      <c r="A296" t="s">
        <v>198</v>
      </c>
      <c r="B296" t="s">
        <v>199</v>
      </c>
      <c r="C296" t="s">
        <v>200</v>
      </c>
      <c r="D296" t="s">
        <v>201</v>
      </c>
      <c r="E296" t="s">
        <v>244</v>
      </c>
      <c r="F296" t="s">
        <v>245</v>
      </c>
      <c r="G296" t="s">
        <v>246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NO</v>
      </c>
      <c r="L296" t="s">
        <v>251</v>
      </c>
      <c r="M296" t="s">
        <v>410</v>
      </c>
      <c r="N296" t="s">
        <v>411</v>
      </c>
      <c r="O296" t="s">
        <v>411</v>
      </c>
      <c r="P296" t="str">
        <f t="shared" si="22"/>
        <v>CARLOS ENRIQUE ROJAS SOSAThreat IntelligenceEVALUACION</v>
      </c>
      <c r="Q296" t="str">
        <f>BASE[[#This Row],[NombresCalificado]]&amp;BASE[[#This Row],[TipoEvaluacion]]</f>
        <v>CARLOS ENRIQUE ROJAS SOSAEVALUACION</v>
      </c>
      <c r="R296">
        <v>1</v>
      </c>
      <c r="S296" t="s">
        <v>6</v>
      </c>
      <c r="T296" t="s">
        <v>439</v>
      </c>
      <c r="U296" s="13">
        <v>1</v>
      </c>
      <c r="V296" s="13" t="str" cm="1">
        <f t="array" ref="V296">_xlfn.IFS(U296=0,"Prenovato",U296=1,"Novato",U296=2,"Principiante avanzado",U296=3,"Competente",U296=4,"Proficiente",U296=5,"Master")</f>
        <v>Novato</v>
      </c>
      <c r="W296" s="13">
        <v>3</v>
      </c>
      <c r="X296" s="13" t="str" cm="1">
        <f t="array" ref="X296">_xlfn.IFS(W296=0,"No evidenciado",W296=1,"Novato",W296=2,"Principiante avanzado",W296=3,"Competente",W296=4,"Proficiente",W296=5,"Master")</f>
        <v>Competente</v>
      </c>
      <c r="Y296" s="13">
        <v>3</v>
      </c>
      <c r="Z296" s="13" t="str" cm="1">
        <f t="array" ref="Z296">_xlfn.IFS(Y296=0,"No evidenciado",Y296=1,"Novato",Y296=2,"Principiante avanzado",Y296=3,"Competente",Y296=4,"Proficiente",Y296=5,"Master")</f>
        <v>Competente</v>
      </c>
      <c r="AA296" s="13">
        <v>3</v>
      </c>
      <c r="AB296" s="13" t="str" cm="1">
        <f t="array" ref="AB296">_xlfn.IFS(AA296=0,"No evidenciado",AA296=1,"Novato",AA296=2,"Principiante avanzado",AA296=3,"Competente",AA296=4,"Proficiente",AA296=5,"Master")</f>
        <v>Competente</v>
      </c>
      <c r="AC296" s="13">
        <v>1</v>
      </c>
      <c r="AD296" s="13" t="str" cm="1">
        <f t="array" ref="AD296">_xlfn.IFS(AC296=0,"Prenovato",AC296=1,"Novato",AC296=2,"Principiante avanzado",AC296=3,"Competente",AC296=4,"Proficiente",AC296=5,"Master")</f>
        <v>Novato</v>
      </c>
      <c r="AE296" s="13" t="s">
        <v>441</v>
      </c>
    </row>
    <row r="297" spans="1:31" x14ac:dyDescent="0.25">
      <c r="A297" t="s">
        <v>198</v>
      </c>
      <c r="B297" t="s">
        <v>199</v>
      </c>
      <c r="C297" t="s">
        <v>200</v>
      </c>
      <c r="D297" t="s">
        <v>201</v>
      </c>
      <c r="E297" t="s">
        <v>244</v>
      </c>
      <c r="F297" t="s">
        <v>245</v>
      </c>
      <c r="G297" t="s">
        <v>246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NO</v>
      </c>
      <c r="L297" t="s">
        <v>251</v>
      </c>
      <c r="M297" t="s">
        <v>412</v>
      </c>
      <c r="N297" t="s">
        <v>413</v>
      </c>
      <c r="O297" t="s">
        <v>411</v>
      </c>
      <c r="P297" t="str">
        <f t="shared" si="22"/>
        <v>CARLOS ENRIQUE ROJAS SOSAForensic AnalysisEVALUACION</v>
      </c>
      <c r="Q297" t="str">
        <f>BASE[[#This Row],[NombresCalificado]]&amp;BASE[[#This Row],[TipoEvaluacion]]</f>
        <v>CARLOS ENRIQUE ROJAS SOSAEVALUACION</v>
      </c>
      <c r="R297">
        <v>0</v>
      </c>
      <c r="S297" t="s">
        <v>182</v>
      </c>
      <c r="T297" t="s">
        <v>439</v>
      </c>
      <c r="U297" s="13">
        <v>1</v>
      </c>
      <c r="V297" s="13" t="str" cm="1">
        <f t="array" ref="V297">_xlfn.IFS(U297=0,"Prenovato",U297=1,"Novato",U297=2,"Principiante avanzado",U297=3,"Competente",U297=4,"Proficiente",U297=5,"Master")</f>
        <v>Novato</v>
      </c>
      <c r="W297" s="13">
        <v>3</v>
      </c>
      <c r="X297" s="13" t="str" cm="1">
        <f t="array" ref="X297">_xlfn.IFS(W297=0,"No evidenciado",W297=1,"Novato",W297=2,"Principiante avanzado",W297=3,"Competente",W297=4,"Proficiente",W297=5,"Master")</f>
        <v>Competente</v>
      </c>
      <c r="Y297" s="13">
        <v>3</v>
      </c>
      <c r="Z297" s="13" t="str" cm="1">
        <f t="array" ref="Z297">_xlfn.IFS(Y297=0,"No evidenciado",Y297=1,"Novato",Y297=2,"Principiante avanzado",Y297=3,"Competente",Y297=4,"Proficiente",Y297=5,"Master")</f>
        <v>Competente</v>
      </c>
      <c r="AA297" s="13">
        <v>3</v>
      </c>
      <c r="AB297" s="13" t="str" cm="1">
        <f t="array" ref="AB297">_xlfn.IFS(AA297=0,"No evidenciado",AA297=1,"Novato",AA297=2,"Principiante avanzado",AA297=3,"Competente",AA297=4,"Proficiente",AA297=5,"Master")</f>
        <v>Competente</v>
      </c>
      <c r="AC297" s="13">
        <v>1</v>
      </c>
      <c r="AD297" s="13" t="str" cm="1">
        <f t="array" ref="AD297">_xlfn.IFS(AC297=0,"Prenovato",AC297=1,"Novato",AC297=2,"Principiante avanzado",AC297=3,"Competente",AC297=4,"Proficiente",AC297=5,"Master")</f>
        <v>Novato</v>
      </c>
      <c r="AE297" s="13" t="s">
        <v>441</v>
      </c>
    </row>
    <row r="298" spans="1:31" x14ac:dyDescent="0.25">
      <c r="A298" t="s">
        <v>198</v>
      </c>
      <c r="B298" t="s">
        <v>199</v>
      </c>
      <c r="C298" t="s">
        <v>200</v>
      </c>
      <c r="D298" t="s">
        <v>201</v>
      </c>
      <c r="E298" t="s">
        <v>244</v>
      </c>
      <c r="F298" t="s">
        <v>245</v>
      </c>
      <c r="G298" t="s">
        <v>246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NO</v>
      </c>
      <c r="L298" t="s">
        <v>251</v>
      </c>
      <c r="M298" t="s">
        <v>414</v>
      </c>
      <c r="N298" t="s">
        <v>411</v>
      </c>
      <c r="O298" t="s">
        <v>411</v>
      </c>
      <c r="P298" t="str">
        <f t="shared" si="22"/>
        <v>CARLOS ENRIQUE ROJAS SOSAOfensive SecurityEVALUACION</v>
      </c>
      <c r="Q298" t="str">
        <f>BASE[[#This Row],[NombresCalificado]]&amp;BASE[[#This Row],[TipoEvaluacion]]</f>
        <v>CARLOS ENRIQUE ROJAS SOSAEVALUACION</v>
      </c>
      <c r="R298">
        <v>1</v>
      </c>
      <c r="S298" t="s">
        <v>6</v>
      </c>
      <c r="T298" t="s">
        <v>439</v>
      </c>
      <c r="U298" s="13">
        <v>1</v>
      </c>
      <c r="V298" s="13" t="str" cm="1">
        <f t="array" ref="V298">_xlfn.IFS(U298=0,"Prenovato",U298=1,"Novato",U298=2,"Principiante avanzado",U298=3,"Competente",U298=4,"Proficiente",U298=5,"Master")</f>
        <v>Novato</v>
      </c>
      <c r="W298" s="13">
        <v>3</v>
      </c>
      <c r="X298" s="13" t="str" cm="1">
        <f t="array" ref="X298">_xlfn.IFS(W298=0,"No evidenciado",W298=1,"Novato",W298=2,"Principiante avanzado",W298=3,"Competente",W298=4,"Proficiente",W298=5,"Master")</f>
        <v>Competente</v>
      </c>
      <c r="Y298" s="13">
        <v>3</v>
      </c>
      <c r="Z298" s="13" t="str" cm="1">
        <f t="array" ref="Z298">_xlfn.IFS(Y298=0,"No evidenciado",Y298=1,"Novato",Y298=2,"Principiante avanzado",Y298=3,"Competente",Y298=4,"Proficiente",Y298=5,"Master")</f>
        <v>Competente</v>
      </c>
      <c r="AA298" s="13">
        <v>3</v>
      </c>
      <c r="AB298" s="13" t="str" cm="1">
        <f t="array" ref="AB298">_xlfn.IFS(AA298=0,"No evidenciado",AA298=1,"Novato",AA298=2,"Principiante avanzado",AA298=3,"Competente",AA298=4,"Proficiente",AA298=5,"Master")</f>
        <v>Competente</v>
      </c>
      <c r="AC298" s="13">
        <v>1</v>
      </c>
      <c r="AD298" s="13" t="str" cm="1">
        <f t="array" ref="AD298">_xlfn.IFS(AC298=0,"Prenovato",AC298=1,"Novato",AC298=2,"Principiante avanzado",AC298=3,"Competente",AC298=4,"Proficiente",AC298=5,"Master")</f>
        <v>Novato</v>
      </c>
      <c r="AE298" s="13" t="s">
        <v>441</v>
      </c>
    </row>
    <row r="299" spans="1:31" x14ac:dyDescent="0.25">
      <c r="A299" t="s">
        <v>198</v>
      </c>
      <c r="B299" t="s">
        <v>199</v>
      </c>
      <c r="C299" t="s">
        <v>208</v>
      </c>
      <c r="D299" t="s">
        <v>201</v>
      </c>
      <c r="E299" t="s">
        <v>244</v>
      </c>
      <c r="F299" t="s">
        <v>245</v>
      </c>
      <c r="G299" t="s">
        <v>246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NO</v>
      </c>
      <c r="L299" t="s">
        <v>250</v>
      </c>
      <c r="M299" t="s">
        <v>424</v>
      </c>
      <c r="N299" t="s">
        <v>425</v>
      </c>
      <c r="O299" t="s">
        <v>425</v>
      </c>
      <c r="P299" t="str">
        <f t="shared" si="22"/>
        <v>CARLOS ENRIQUE ROJAS SOSASistemas Operativos y CloudEVALUACION ANTERIOR</v>
      </c>
      <c r="Q299" t="str">
        <f>BASE[[#This Row],[NombresCalificado]]&amp;BASE[[#This Row],[TipoEvaluacion]]</f>
        <v>CARLOS ENRIQUE ROJAS SOSAEVALUACION ANTERIOR</v>
      </c>
      <c r="R299">
        <v>3</v>
      </c>
      <c r="S299" t="s">
        <v>5</v>
      </c>
      <c r="T299" t="s">
        <v>439</v>
      </c>
      <c r="U299" s="13">
        <v>2</v>
      </c>
      <c r="V299" s="13" t="str" cm="1">
        <f t="array" ref="V299">_xlfn.IFS(U299=0,"Prenovato",U299=1,"Novato",U299=2,"Principiante avanzado",U299=3,"Competente",U299=4,"Proficiente",U299=5,"Master")</f>
        <v>Principiante avanzado</v>
      </c>
      <c r="W299" s="13">
        <v>3</v>
      </c>
      <c r="X299" s="13" t="str" cm="1">
        <f t="array" ref="X299">_xlfn.IFS(W299=0,"No evidenciado",W299=1,"Novato",W299=2,"Principiante avanzado",W299=3,"Competente",W299=4,"Proficiente",W299=5,"Master")</f>
        <v>Competente</v>
      </c>
      <c r="Y299" s="13">
        <v>3</v>
      </c>
      <c r="Z299" s="13" t="str" cm="1">
        <f t="array" ref="Z299">_xlfn.IFS(Y299=0,"No evidenciado",Y299=1,"Novato",Y299=2,"Principiante avanzado",Y299=3,"Competente",Y299=4,"Proficiente",Y299=5,"Master")</f>
        <v>Competente</v>
      </c>
      <c r="AA299" s="13">
        <v>3</v>
      </c>
      <c r="AB299" s="13" t="str" cm="1">
        <f t="array" ref="AB299">_xlfn.IFS(AA299=0,"No evidenciado",AA299=1,"Novato",AA299=2,"Principiante avanzado",AA299=3,"Competente",AA299=4,"Proficiente",AA299=5,"Master")</f>
        <v>Competente</v>
      </c>
      <c r="AC299" s="13">
        <v>2</v>
      </c>
      <c r="AD299" s="13" t="str" cm="1">
        <f t="array" ref="AD299">_xlfn.IFS(AC299=0,"Prenovato",AC299=1,"Novato",AC299=2,"Principiante avanzado",AC299=3,"Competente",AC299=4,"Proficiente",AC299=5,"Master")</f>
        <v>Principiante avanzado</v>
      </c>
      <c r="AE299" s="13" t="s">
        <v>442</v>
      </c>
    </row>
    <row r="300" spans="1:31" x14ac:dyDescent="0.25">
      <c r="A300" t="s">
        <v>198</v>
      </c>
      <c r="B300" t="s">
        <v>199</v>
      </c>
      <c r="C300" t="s">
        <v>208</v>
      </c>
      <c r="D300" t="s">
        <v>201</v>
      </c>
      <c r="E300" t="s">
        <v>244</v>
      </c>
      <c r="F300" t="s">
        <v>245</v>
      </c>
      <c r="G300" t="s">
        <v>246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NO</v>
      </c>
      <c r="L300" t="s">
        <v>250</v>
      </c>
      <c r="M300" t="s">
        <v>426</v>
      </c>
      <c r="N300" t="s">
        <v>425</v>
      </c>
      <c r="O300" t="s">
        <v>425</v>
      </c>
      <c r="P300" t="str">
        <f t="shared" si="22"/>
        <v>CARLOS ENRIQUE ROJAS SOSAManejo de IncidentesEVALUACION ANTERIOR</v>
      </c>
      <c r="Q300" t="str">
        <f>BASE[[#This Row],[NombresCalificado]]&amp;BASE[[#This Row],[TipoEvaluacion]]</f>
        <v>CARLOS ENRIQUE ROJAS SOSAEVALUACION ANTERIOR</v>
      </c>
      <c r="R300">
        <v>1</v>
      </c>
      <c r="S300" t="s">
        <v>6</v>
      </c>
      <c r="T300" t="s">
        <v>439</v>
      </c>
      <c r="U300" s="13">
        <v>2</v>
      </c>
      <c r="V300" s="13" t="str" cm="1">
        <f t="array" ref="V300">_xlfn.IFS(U300=0,"Prenovato",U300=1,"Novato",U300=2,"Principiante avanzado",U300=3,"Competente",U300=4,"Proficiente",U300=5,"Master")</f>
        <v>Principiante avanzado</v>
      </c>
      <c r="W300" s="13">
        <v>3</v>
      </c>
      <c r="X300" s="13" t="str" cm="1">
        <f t="array" ref="X300">_xlfn.IFS(W300=0,"No evidenciado",W300=1,"Novato",W300=2,"Principiante avanzado",W300=3,"Competente",W300=4,"Proficiente",W300=5,"Master")</f>
        <v>Competente</v>
      </c>
      <c r="Y300" s="13">
        <v>3</v>
      </c>
      <c r="Z300" s="13" t="str" cm="1">
        <f t="array" ref="Z300">_xlfn.IFS(Y300=0,"No evidenciado",Y300=1,"Novato",Y300=2,"Principiante avanzado",Y300=3,"Competente",Y300=4,"Proficiente",Y300=5,"Master")</f>
        <v>Competente</v>
      </c>
      <c r="AA300" s="13">
        <v>3</v>
      </c>
      <c r="AB300" s="13" t="str" cm="1">
        <f t="array" ref="AB300">_xlfn.IFS(AA300=0,"No evidenciado",AA300=1,"Novato",AA300=2,"Principiante avanzado",AA300=3,"Competente",AA300=4,"Proficiente",AA300=5,"Master")</f>
        <v>Competente</v>
      </c>
      <c r="AC300" s="13">
        <v>2</v>
      </c>
      <c r="AD300" s="13" t="str" cm="1">
        <f t="array" ref="AD300">_xlfn.IFS(AC300=0,"Prenovato",AC300=1,"Novato",AC300=2,"Principiante avanzado",AC300=3,"Competente",AC300=4,"Proficiente",AC300=5,"Master")</f>
        <v>Principiante avanzado</v>
      </c>
      <c r="AE300" s="13" t="s">
        <v>442</v>
      </c>
    </row>
    <row r="301" spans="1:31" x14ac:dyDescent="0.25">
      <c r="A301" t="s">
        <v>198</v>
      </c>
      <c r="B301" t="s">
        <v>199</v>
      </c>
      <c r="C301" t="s">
        <v>208</v>
      </c>
      <c r="D301" t="s">
        <v>201</v>
      </c>
      <c r="E301" t="s">
        <v>244</v>
      </c>
      <c r="F301" t="s">
        <v>245</v>
      </c>
      <c r="G301" t="s">
        <v>246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NO</v>
      </c>
      <c r="L301" t="s">
        <v>250</v>
      </c>
      <c r="M301" t="s">
        <v>427</v>
      </c>
      <c r="N301" t="s">
        <v>425</v>
      </c>
      <c r="O301" t="s">
        <v>425</v>
      </c>
      <c r="P301" t="str">
        <f t="shared" si="22"/>
        <v>CARLOS ENRIQUE ROJAS SOSAProtección de datosEVALUACION ANTERIOR</v>
      </c>
      <c r="Q301" t="str">
        <f>BASE[[#This Row],[NombresCalificado]]&amp;BASE[[#This Row],[TipoEvaluacion]]</f>
        <v>CARLOS ENRIQUE ROJAS SOSAEVALUACION ANTERIOR</v>
      </c>
      <c r="R301">
        <v>2</v>
      </c>
      <c r="S301" t="s">
        <v>4</v>
      </c>
      <c r="T301" t="s">
        <v>439</v>
      </c>
      <c r="U301" s="13">
        <v>2</v>
      </c>
      <c r="V301" s="13" t="str" cm="1">
        <f t="array" ref="V301">_xlfn.IFS(U301=0,"Prenovato",U301=1,"Novato",U301=2,"Principiante avanzado",U301=3,"Competente",U301=4,"Proficiente",U301=5,"Master")</f>
        <v>Principiante avanzado</v>
      </c>
      <c r="W301" s="13">
        <v>3</v>
      </c>
      <c r="X301" s="13" t="str" cm="1">
        <f t="array" ref="X301">_xlfn.IFS(W301=0,"No evidenciado",W301=1,"Novato",W301=2,"Principiante avanzado",W301=3,"Competente",W301=4,"Proficiente",W301=5,"Master")</f>
        <v>Competente</v>
      </c>
      <c r="Y301" s="13">
        <v>3</v>
      </c>
      <c r="Z301" s="13" t="str" cm="1">
        <f t="array" ref="Z301">_xlfn.IFS(Y301=0,"No evidenciado",Y301=1,"Novato",Y301=2,"Principiante avanzado",Y301=3,"Competente",Y301=4,"Proficiente",Y301=5,"Master")</f>
        <v>Competente</v>
      </c>
      <c r="AA301" s="13">
        <v>3</v>
      </c>
      <c r="AB301" s="13" t="str" cm="1">
        <f t="array" ref="AB301">_xlfn.IFS(AA301=0,"No evidenciado",AA301=1,"Novato",AA301=2,"Principiante avanzado",AA301=3,"Competente",AA301=4,"Proficiente",AA301=5,"Master")</f>
        <v>Competente</v>
      </c>
      <c r="AC301" s="13">
        <v>2</v>
      </c>
      <c r="AD301" s="13" t="str" cm="1">
        <f t="array" ref="AD301">_xlfn.IFS(AC301=0,"Prenovato",AC301=1,"Novato",AC301=2,"Principiante avanzado",AC301=3,"Competente",AC301=4,"Proficiente",AC301=5,"Master")</f>
        <v>Principiante avanzado</v>
      </c>
      <c r="AE301" s="13" t="s">
        <v>442</v>
      </c>
    </row>
    <row r="302" spans="1:31" x14ac:dyDescent="0.25">
      <c r="A302" t="s">
        <v>198</v>
      </c>
      <c r="B302" t="s">
        <v>199</v>
      </c>
      <c r="C302" t="s">
        <v>208</v>
      </c>
      <c r="D302" t="s">
        <v>201</v>
      </c>
      <c r="E302" t="s">
        <v>244</v>
      </c>
      <c r="F302" t="s">
        <v>245</v>
      </c>
      <c r="G302" t="s">
        <v>246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NO</v>
      </c>
      <c r="L302" t="s">
        <v>250</v>
      </c>
      <c r="M302" t="s">
        <v>428</v>
      </c>
      <c r="N302" t="s">
        <v>425</v>
      </c>
      <c r="O302" t="s">
        <v>425</v>
      </c>
      <c r="P302" t="str">
        <f t="shared" si="22"/>
        <v>CARLOS ENRIQUE ROJAS SOSASeguridad de OperacionesEVALUACION ANTERIOR</v>
      </c>
      <c r="Q302" t="str">
        <f>BASE[[#This Row],[NombresCalificado]]&amp;BASE[[#This Row],[TipoEvaluacion]]</f>
        <v>CARLOS ENRIQUE ROJAS SOSAEVALUACION ANTERIOR</v>
      </c>
      <c r="R302">
        <v>3</v>
      </c>
      <c r="S302" t="s">
        <v>5</v>
      </c>
      <c r="T302" t="s">
        <v>439</v>
      </c>
      <c r="U302" s="13">
        <v>2</v>
      </c>
      <c r="V302" s="13" t="str" cm="1">
        <f t="array" ref="V302">_xlfn.IFS(U302=0,"Prenovato",U302=1,"Novato",U302=2,"Principiante avanzado",U302=3,"Competente",U302=4,"Proficiente",U302=5,"Master")</f>
        <v>Principiante avanzado</v>
      </c>
      <c r="W302" s="13">
        <v>3</v>
      </c>
      <c r="X302" s="13" t="str" cm="1">
        <f t="array" ref="X302">_xlfn.IFS(W302=0,"No evidenciado",W302=1,"Novato",W302=2,"Principiante avanzado",W302=3,"Competente",W302=4,"Proficiente",W302=5,"Master")</f>
        <v>Competente</v>
      </c>
      <c r="Y302" s="13">
        <v>3</v>
      </c>
      <c r="Z302" s="13" t="str" cm="1">
        <f t="array" ref="Z302">_xlfn.IFS(Y302=0,"No evidenciado",Y302=1,"Novato",Y302=2,"Principiante avanzado",Y302=3,"Competente",Y302=4,"Proficiente",Y302=5,"Master")</f>
        <v>Competente</v>
      </c>
      <c r="AA302" s="13">
        <v>3</v>
      </c>
      <c r="AB302" s="13" t="str" cm="1">
        <f t="array" ref="AB302">_xlfn.IFS(AA302=0,"No evidenciado",AA302=1,"Novato",AA302=2,"Principiante avanzado",AA302=3,"Competente",AA302=4,"Proficiente",AA302=5,"Master")</f>
        <v>Competente</v>
      </c>
      <c r="AC302" s="13">
        <v>2</v>
      </c>
      <c r="AD302" s="13" t="str" cm="1">
        <f t="array" ref="AD302">_xlfn.IFS(AC302=0,"Prenovato",AC302=1,"Novato",AC302=2,"Principiante avanzado",AC302=3,"Competente",AC302=4,"Proficiente",AC302=5,"Master")</f>
        <v>Principiante avanzado</v>
      </c>
      <c r="AE302" s="13" t="s">
        <v>442</v>
      </c>
    </row>
    <row r="303" spans="1:31" x14ac:dyDescent="0.25">
      <c r="A303" t="s">
        <v>198</v>
      </c>
      <c r="B303" t="s">
        <v>199</v>
      </c>
      <c r="C303" t="s">
        <v>208</v>
      </c>
      <c r="D303" t="s">
        <v>201</v>
      </c>
      <c r="E303" t="s">
        <v>244</v>
      </c>
      <c r="F303" t="s">
        <v>245</v>
      </c>
      <c r="G303" t="s">
        <v>246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NO</v>
      </c>
      <c r="L303" t="s">
        <v>250</v>
      </c>
      <c r="M303" t="s">
        <v>429</v>
      </c>
      <c r="N303" t="s">
        <v>425</v>
      </c>
      <c r="O303" t="s">
        <v>425</v>
      </c>
      <c r="P303" t="str">
        <f t="shared" si="22"/>
        <v>CARLOS ENRIQUE ROJAS SOSASeguridad DefensivaEVALUACION ANTERIOR</v>
      </c>
      <c r="Q303" t="str">
        <f>BASE[[#This Row],[NombresCalificado]]&amp;BASE[[#This Row],[TipoEvaluacion]]</f>
        <v>CARLOS ENRIQUE ROJAS SOSAEVALUACION ANTERIOR</v>
      </c>
      <c r="R303">
        <v>2</v>
      </c>
      <c r="S303" t="s">
        <v>4</v>
      </c>
      <c r="T303" t="s">
        <v>439</v>
      </c>
      <c r="U303" s="13">
        <v>2</v>
      </c>
      <c r="V303" s="13" t="str" cm="1">
        <f t="array" ref="V303">_xlfn.IFS(U303=0,"Prenovato",U303=1,"Novato",U303=2,"Principiante avanzado",U303=3,"Competente",U303=4,"Proficiente",U303=5,"Master")</f>
        <v>Principiante avanzado</v>
      </c>
      <c r="W303" s="13">
        <v>3</v>
      </c>
      <c r="X303" s="13" t="str" cm="1">
        <f t="array" ref="X303">_xlfn.IFS(W303=0,"No evidenciado",W303=1,"Novato",W303=2,"Principiante avanzado",W303=3,"Competente",W303=4,"Proficiente",W303=5,"Master")</f>
        <v>Competente</v>
      </c>
      <c r="Y303" s="13">
        <v>3</v>
      </c>
      <c r="Z303" s="13" t="str" cm="1">
        <f t="array" ref="Z303">_xlfn.IFS(Y303=0,"No evidenciado",Y303=1,"Novato",Y303=2,"Principiante avanzado",Y303=3,"Competente",Y303=4,"Proficiente",Y303=5,"Master")</f>
        <v>Competente</v>
      </c>
      <c r="AA303" s="13">
        <v>3</v>
      </c>
      <c r="AB303" s="13" t="str" cm="1">
        <f t="array" ref="AB303">_xlfn.IFS(AA303=0,"No evidenciado",AA303=1,"Novato",AA303=2,"Principiante avanzado",AA303=3,"Competente",AA303=4,"Proficiente",AA303=5,"Master")</f>
        <v>Competente</v>
      </c>
      <c r="AC303" s="13">
        <v>2</v>
      </c>
      <c r="AD303" s="13" t="str" cm="1">
        <f t="array" ref="AD303">_xlfn.IFS(AC303=0,"Prenovato",AC303=1,"Novato",AC303=2,"Principiante avanzado",AC303=3,"Competente",AC303=4,"Proficiente",AC303=5,"Master")</f>
        <v>Principiante avanzado</v>
      </c>
      <c r="AE303" s="13" t="s">
        <v>442</v>
      </c>
    </row>
    <row r="304" spans="1:31" x14ac:dyDescent="0.25">
      <c r="A304" t="s">
        <v>198</v>
      </c>
      <c r="B304" t="s">
        <v>199</v>
      </c>
      <c r="C304" t="s">
        <v>208</v>
      </c>
      <c r="D304" t="s">
        <v>201</v>
      </c>
      <c r="E304" t="s">
        <v>244</v>
      </c>
      <c r="F304" t="s">
        <v>245</v>
      </c>
      <c r="G304" t="s">
        <v>246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NO</v>
      </c>
      <c r="L304" t="s">
        <v>250</v>
      </c>
      <c r="M304" t="s">
        <v>430</v>
      </c>
      <c r="N304" t="s">
        <v>425</v>
      </c>
      <c r="O304" t="s">
        <v>425</v>
      </c>
      <c r="P304" t="str">
        <f t="shared" si="22"/>
        <v>CARLOS ENRIQUE ROJAS SOSASeguridad OfensivaEVALUACION ANTERIOR</v>
      </c>
      <c r="Q304" t="str">
        <f>BASE[[#This Row],[NombresCalificado]]&amp;BASE[[#This Row],[TipoEvaluacion]]</f>
        <v>CARLOS ENRIQUE ROJAS SOSAEVALUACION ANTERIOR</v>
      </c>
      <c r="R304">
        <v>1</v>
      </c>
      <c r="S304" t="s">
        <v>6</v>
      </c>
      <c r="T304" t="s">
        <v>439</v>
      </c>
      <c r="U304" s="13">
        <v>2</v>
      </c>
      <c r="V304" s="13" t="str" cm="1">
        <f t="array" ref="V304">_xlfn.IFS(U304=0,"Prenovato",U304=1,"Novato",U304=2,"Principiante avanzado",U304=3,"Competente",U304=4,"Proficiente",U304=5,"Master")</f>
        <v>Principiante avanzado</v>
      </c>
      <c r="W304" s="13">
        <v>3</v>
      </c>
      <c r="X304" s="13" t="str" cm="1">
        <f t="array" ref="X304">_xlfn.IFS(W304=0,"No evidenciado",W304=1,"Novato",W304=2,"Principiante avanzado",W304=3,"Competente",W304=4,"Proficiente",W304=5,"Master")</f>
        <v>Competente</v>
      </c>
      <c r="Y304" s="13">
        <v>3</v>
      </c>
      <c r="Z304" s="13" t="str" cm="1">
        <f t="array" ref="Z304">_xlfn.IFS(Y304=0,"No evidenciado",Y304=1,"Novato",Y304=2,"Principiante avanzado",Y304=3,"Competente",Y304=4,"Proficiente",Y304=5,"Master")</f>
        <v>Competente</v>
      </c>
      <c r="AA304" s="13">
        <v>3</v>
      </c>
      <c r="AB304" s="13" t="str" cm="1">
        <f t="array" ref="AB304">_xlfn.IFS(AA304=0,"No evidenciado",AA304=1,"Novato",AA304=2,"Principiante avanzado",AA304=3,"Competente",AA304=4,"Proficiente",AA304=5,"Master")</f>
        <v>Competente</v>
      </c>
      <c r="AC304" s="13">
        <v>2</v>
      </c>
      <c r="AD304" s="13" t="str" cm="1">
        <f t="array" ref="AD304">_xlfn.IFS(AC304=0,"Prenovato",AC304=1,"Novato",AC304=2,"Principiante avanzado",AC304=3,"Competente",AC304=4,"Proficiente",AC304=5,"Master")</f>
        <v>Principiante avanzado</v>
      </c>
      <c r="AE304" s="13" t="s">
        <v>442</v>
      </c>
    </row>
    <row r="305" spans="1:31" x14ac:dyDescent="0.25">
      <c r="A305" t="s">
        <v>198</v>
      </c>
      <c r="B305" t="s">
        <v>199</v>
      </c>
      <c r="C305" t="s">
        <v>208</v>
      </c>
      <c r="D305" t="s">
        <v>201</v>
      </c>
      <c r="E305" t="s">
        <v>244</v>
      </c>
      <c r="F305" t="s">
        <v>245</v>
      </c>
      <c r="G305" t="s">
        <v>246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NO</v>
      </c>
      <c r="L305" t="s">
        <v>250</v>
      </c>
      <c r="M305" t="s">
        <v>431</v>
      </c>
      <c r="N305" t="s">
        <v>425</v>
      </c>
      <c r="O305" t="s">
        <v>425</v>
      </c>
      <c r="P305" t="str">
        <f t="shared" si="22"/>
        <v>CARLOS ENRIQUE ROJAS SOSASeguridad PerimetralEVALUACION ANTERIOR</v>
      </c>
      <c r="Q305" t="str">
        <f>BASE[[#This Row],[NombresCalificado]]&amp;BASE[[#This Row],[TipoEvaluacion]]</f>
        <v>CARLOS ENRIQUE ROJAS SOSAEVALUACION ANTERIOR</v>
      </c>
      <c r="R305">
        <v>3</v>
      </c>
      <c r="S305" t="s">
        <v>5</v>
      </c>
      <c r="T305" t="s">
        <v>439</v>
      </c>
      <c r="U305" s="13">
        <v>2</v>
      </c>
      <c r="V305" s="13" t="str" cm="1">
        <f t="array" ref="V305">_xlfn.IFS(U305=0,"Prenovato",U305=1,"Novato",U305=2,"Principiante avanzado",U305=3,"Competente",U305=4,"Proficiente",U305=5,"Master")</f>
        <v>Principiante avanzado</v>
      </c>
      <c r="W305" s="13">
        <v>3</v>
      </c>
      <c r="X305" s="13" t="str" cm="1">
        <f t="array" ref="X305">_xlfn.IFS(W305=0,"No evidenciado",W305=1,"Novato",W305=2,"Principiante avanzado",W305=3,"Competente",W305=4,"Proficiente",W305=5,"Master")</f>
        <v>Competente</v>
      </c>
      <c r="Y305" s="13">
        <v>3</v>
      </c>
      <c r="Z305" s="13" t="str" cm="1">
        <f t="array" ref="Z305">_xlfn.IFS(Y305=0,"No evidenciado",Y305=1,"Novato",Y305=2,"Principiante avanzado",Y305=3,"Competente",Y305=4,"Proficiente",Y305=5,"Master")</f>
        <v>Competente</v>
      </c>
      <c r="AA305" s="13">
        <v>3</v>
      </c>
      <c r="AB305" s="13" t="str" cm="1">
        <f t="array" ref="AB305">_xlfn.IFS(AA305=0,"No evidenciado",AA305=1,"Novato",AA305=2,"Principiante avanzado",AA305=3,"Competente",AA305=4,"Proficiente",AA305=5,"Master")</f>
        <v>Competente</v>
      </c>
      <c r="AC305" s="13">
        <v>2</v>
      </c>
      <c r="AD305" s="13" t="str" cm="1">
        <f t="array" ref="AD305">_xlfn.IFS(AC305=0,"Prenovato",AC305=1,"Novato",AC305=2,"Principiante avanzado",AC305=3,"Competente",AC305=4,"Proficiente",AC305=5,"Master")</f>
        <v>Principiante avanzado</v>
      </c>
      <c r="AE305" s="13" t="s">
        <v>442</v>
      </c>
    </row>
    <row r="306" spans="1:31" x14ac:dyDescent="0.25">
      <c r="A306" t="s">
        <v>198</v>
      </c>
      <c r="B306" t="s">
        <v>199</v>
      </c>
      <c r="C306" t="s">
        <v>208</v>
      </c>
      <c r="D306" t="s">
        <v>201</v>
      </c>
      <c r="E306" t="s">
        <v>244</v>
      </c>
      <c r="F306" t="s">
        <v>245</v>
      </c>
      <c r="G306" t="s">
        <v>246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NO</v>
      </c>
      <c r="L306" t="s">
        <v>250</v>
      </c>
      <c r="M306" t="s">
        <v>432</v>
      </c>
      <c r="N306" t="s">
        <v>425</v>
      </c>
      <c r="O306" t="s">
        <v>425</v>
      </c>
      <c r="P306" t="str">
        <f t="shared" si="22"/>
        <v>CARLOS ENRIQUE ROJAS SOSAFrameworks de CiberseguridadEVALUACION ANTERIOR</v>
      </c>
      <c r="Q306" t="str">
        <f>BASE[[#This Row],[NombresCalificado]]&amp;BASE[[#This Row],[TipoEvaluacion]]</f>
        <v>CARLOS ENRIQUE ROJAS SOSAEVALUACION ANTERIOR</v>
      </c>
      <c r="R306">
        <v>1</v>
      </c>
      <c r="S306" t="s">
        <v>6</v>
      </c>
      <c r="T306" t="s">
        <v>439</v>
      </c>
      <c r="U306" s="13">
        <v>2</v>
      </c>
      <c r="V306" s="13" t="str" cm="1">
        <f t="array" ref="V306">_xlfn.IFS(U306=0,"Prenovato",U306=1,"Novato",U306=2,"Principiante avanzado",U306=3,"Competente",U306=4,"Proficiente",U306=5,"Master")</f>
        <v>Principiante avanzado</v>
      </c>
      <c r="W306" s="13">
        <v>3</v>
      </c>
      <c r="X306" s="13" t="str" cm="1">
        <f t="array" ref="X306">_xlfn.IFS(W306=0,"No evidenciado",W306=1,"Novato",W306=2,"Principiante avanzado",W306=3,"Competente",W306=4,"Proficiente",W306=5,"Master")</f>
        <v>Competente</v>
      </c>
      <c r="Y306" s="13">
        <v>3</v>
      </c>
      <c r="Z306" s="13" t="str" cm="1">
        <f t="array" ref="Z306">_xlfn.IFS(Y306=0,"No evidenciado",Y306=1,"Novato",Y306=2,"Principiante avanzado",Y306=3,"Competente",Y306=4,"Proficiente",Y306=5,"Master")</f>
        <v>Competente</v>
      </c>
      <c r="AA306" s="13">
        <v>3</v>
      </c>
      <c r="AB306" s="13" t="str" cm="1">
        <f t="array" ref="AB306">_xlfn.IFS(AA306=0,"No evidenciado",AA306=1,"Novato",AA306=2,"Principiante avanzado",AA306=3,"Competente",AA306=4,"Proficiente",AA306=5,"Master")</f>
        <v>Competente</v>
      </c>
      <c r="AC306" s="13">
        <v>2</v>
      </c>
      <c r="AD306" s="13" t="str" cm="1">
        <f t="array" ref="AD306">_xlfn.IFS(AC306=0,"Prenovato",AC306=1,"Novato",AC306=2,"Principiante avanzado",AC306=3,"Competente",AC306=4,"Proficiente",AC306=5,"Master")</f>
        <v>Principiante avanzado</v>
      </c>
      <c r="AE306" s="13" t="s">
        <v>442</v>
      </c>
    </row>
    <row r="307" spans="1:31" x14ac:dyDescent="0.25">
      <c r="A307" t="s">
        <v>198</v>
      </c>
      <c r="B307" t="s">
        <v>199</v>
      </c>
      <c r="C307" t="s">
        <v>208</v>
      </c>
      <c r="D307" t="s">
        <v>201</v>
      </c>
      <c r="E307" t="s">
        <v>244</v>
      </c>
      <c r="F307" t="s">
        <v>245</v>
      </c>
      <c r="G307" t="s">
        <v>246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NO</v>
      </c>
      <c r="L307" t="s">
        <v>250</v>
      </c>
      <c r="M307" t="s">
        <v>433</v>
      </c>
      <c r="N307" t="s">
        <v>425</v>
      </c>
      <c r="O307" t="s">
        <v>425</v>
      </c>
      <c r="P307" t="str">
        <f t="shared" si="22"/>
        <v>CARLOS ENRIQUE ROJAS SOSAGestión de IdentidadesEVALUACION ANTERIOR</v>
      </c>
      <c r="Q307" t="str">
        <f>BASE[[#This Row],[NombresCalificado]]&amp;BASE[[#This Row],[TipoEvaluacion]]</f>
        <v>CARLOS ENRIQUE ROJAS SOSAEVALUACION ANTERIOR</v>
      </c>
      <c r="R307">
        <v>3</v>
      </c>
      <c r="S307" t="s">
        <v>5</v>
      </c>
      <c r="T307" t="s">
        <v>439</v>
      </c>
      <c r="U307" s="13">
        <v>2</v>
      </c>
      <c r="V307" s="13" t="str" cm="1">
        <f t="array" ref="V307">_xlfn.IFS(U307=0,"Prenovato",U307=1,"Novato",U307=2,"Principiante avanzado",U307=3,"Competente",U307=4,"Proficiente",U307=5,"Master")</f>
        <v>Principiante avanzado</v>
      </c>
      <c r="W307" s="13">
        <v>3</v>
      </c>
      <c r="X307" s="13" t="str" cm="1">
        <f t="array" ref="X307">_xlfn.IFS(W307=0,"No evidenciado",W307=1,"Novato",W307=2,"Principiante avanzado",W307=3,"Competente",W307=4,"Proficiente",W307=5,"Master")</f>
        <v>Competente</v>
      </c>
      <c r="Y307" s="13">
        <v>3</v>
      </c>
      <c r="Z307" s="13" t="str" cm="1">
        <f t="array" ref="Z307">_xlfn.IFS(Y307=0,"No evidenciado",Y307=1,"Novato",Y307=2,"Principiante avanzado",Y307=3,"Competente",Y307=4,"Proficiente",Y307=5,"Master")</f>
        <v>Competente</v>
      </c>
      <c r="AA307" s="13">
        <v>3</v>
      </c>
      <c r="AB307" s="13" t="str" cm="1">
        <f t="array" ref="AB307">_xlfn.IFS(AA307=0,"No evidenciado",AA307=1,"Novato",AA307=2,"Principiante avanzado",AA307=3,"Competente",AA307=4,"Proficiente",AA307=5,"Master")</f>
        <v>Competente</v>
      </c>
      <c r="AC307" s="13">
        <v>2</v>
      </c>
      <c r="AD307" s="13" t="str" cm="1">
        <f t="array" ref="AD307">_xlfn.IFS(AC307=0,"Prenovato",AC307=1,"Novato",AC307=2,"Principiante avanzado",AC307=3,"Competente",AC307=4,"Proficiente",AC307=5,"Master")</f>
        <v>Principiante avanzado</v>
      </c>
      <c r="AE307" s="13" t="s">
        <v>442</v>
      </c>
    </row>
    <row r="308" spans="1:31" x14ac:dyDescent="0.25">
      <c r="A308" t="s">
        <v>198</v>
      </c>
      <c r="B308" t="s">
        <v>199</v>
      </c>
      <c r="C308" t="s">
        <v>208</v>
      </c>
      <c r="D308" t="s">
        <v>201</v>
      </c>
      <c r="E308" t="s">
        <v>244</v>
      </c>
      <c r="F308" t="s">
        <v>245</v>
      </c>
      <c r="G308" t="s">
        <v>246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NO</v>
      </c>
      <c r="L308" t="s">
        <v>250</v>
      </c>
      <c r="M308" t="s">
        <v>434</v>
      </c>
      <c r="N308" t="s">
        <v>425</v>
      </c>
      <c r="O308" t="s">
        <v>425</v>
      </c>
      <c r="P308" t="str">
        <f t="shared" si="22"/>
        <v>CARLOS ENRIQUE ROJAS SOSAGestión de VulnerabilidadesEVALUACION ANTERIOR</v>
      </c>
      <c r="Q308" t="str">
        <f>BASE[[#This Row],[NombresCalificado]]&amp;BASE[[#This Row],[TipoEvaluacion]]</f>
        <v>CARLOS ENRIQUE ROJAS SOSAEVALUACION ANTERIOR</v>
      </c>
      <c r="R308">
        <v>2</v>
      </c>
      <c r="S308" t="s">
        <v>4</v>
      </c>
      <c r="T308" t="s">
        <v>439</v>
      </c>
      <c r="U308" s="13">
        <v>2</v>
      </c>
      <c r="V308" s="13" t="str" cm="1">
        <f t="array" ref="V308">_xlfn.IFS(U308=0,"Prenovato",U308=1,"Novato",U308=2,"Principiante avanzado",U308=3,"Competente",U308=4,"Proficiente",U308=5,"Master")</f>
        <v>Principiante avanzado</v>
      </c>
      <c r="W308" s="13">
        <v>3</v>
      </c>
      <c r="X308" s="13" t="str" cm="1">
        <f t="array" ref="X308">_xlfn.IFS(W308=0,"No evidenciado",W308=1,"Novato",W308=2,"Principiante avanzado",W308=3,"Competente",W308=4,"Proficiente",W308=5,"Master")</f>
        <v>Competente</v>
      </c>
      <c r="Y308" s="13">
        <v>3</v>
      </c>
      <c r="Z308" s="13" t="str" cm="1">
        <f t="array" ref="Z308">_xlfn.IFS(Y308=0,"No evidenciado",Y308=1,"Novato",Y308=2,"Principiante avanzado",Y308=3,"Competente",Y308=4,"Proficiente",Y308=5,"Master")</f>
        <v>Competente</v>
      </c>
      <c r="AA308" s="13">
        <v>3</v>
      </c>
      <c r="AB308" s="13" t="str" cm="1">
        <f t="array" ref="AB308">_xlfn.IFS(AA308=0,"No evidenciado",AA308=1,"Novato",AA308=2,"Principiante avanzado",AA308=3,"Competente",AA308=4,"Proficiente",AA308=5,"Master")</f>
        <v>Competente</v>
      </c>
      <c r="AC308" s="13">
        <v>2</v>
      </c>
      <c r="AD308" s="13" t="str" cm="1">
        <f t="array" ref="AD308">_xlfn.IFS(AC308=0,"Prenovato",AC308=1,"Novato",AC308=2,"Principiante avanzado",AC308=3,"Competente",AC308=4,"Proficiente",AC308=5,"Master")</f>
        <v>Principiante avanzado</v>
      </c>
      <c r="AE308" s="13" t="s">
        <v>442</v>
      </c>
    </row>
    <row r="309" spans="1:31" x14ac:dyDescent="0.25">
      <c r="A309" t="s">
        <v>198</v>
      </c>
      <c r="B309" t="s">
        <v>199</v>
      </c>
      <c r="C309" t="s">
        <v>208</v>
      </c>
      <c r="D309" t="s">
        <v>201</v>
      </c>
      <c r="E309" t="s">
        <v>244</v>
      </c>
      <c r="F309" t="s">
        <v>245</v>
      </c>
      <c r="G309" t="s">
        <v>246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NO</v>
      </c>
      <c r="L309" t="s">
        <v>250</v>
      </c>
      <c r="M309" t="s">
        <v>435</v>
      </c>
      <c r="N309" t="s">
        <v>425</v>
      </c>
      <c r="O309" t="s">
        <v>425</v>
      </c>
      <c r="P309" t="str">
        <f t="shared" si="22"/>
        <v>CARLOS ENRIQUE ROJAS SOSAIdentificación temprana de riesgosEVALUACION ANTERIOR</v>
      </c>
      <c r="Q309" t="str">
        <f>BASE[[#This Row],[NombresCalificado]]&amp;BASE[[#This Row],[TipoEvaluacion]]</f>
        <v>CARLOS ENRIQUE ROJAS SOSAEVALUACION ANTERIOR</v>
      </c>
      <c r="R309">
        <v>2</v>
      </c>
      <c r="S309" t="s">
        <v>4</v>
      </c>
      <c r="T309" t="s">
        <v>439</v>
      </c>
      <c r="U309" s="13">
        <v>2</v>
      </c>
      <c r="V309" s="13" t="str" cm="1">
        <f t="array" ref="V309">_xlfn.IFS(U309=0,"Prenovato",U309=1,"Novato",U309=2,"Principiante avanzado",U309=3,"Competente",U309=4,"Proficiente",U309=5,"Master")</f>
        <v>Principiante avanzado</v>
      </c>
      <c r="W309" s="13">
        <v>3</v>
      </c>
      <c r="X309" s="13" t="str" cm="1">
        <f t="array" ref="X309">_xlfn.IFS(W309=0,"No evidenciado",W309=1,"Novato",W309=2,"Principiante avanzado",W309=3,"Competente",W309=4,"Proficiente",W309=5,"Master")</f>
        <v>Competente</v>
      </c>
      <c r="Y309" s="13">
        <v>3</v>
      </c>
      <c r="Z309" s="13" t="str" cm="1">
        <f t="array" ref="Z309">_xlfn.IFS(Y309=0,"No evidenciado",Y309=1,"Novato",Y309=2,"Principiante avanzado",Y309=3,"Competente",Y309=4,"Proficiente",Y309=5,"Master")</f>
        <v>Competente</v>
      </c>
      <c r="AA309" s="13">
        <v>3</v>
      </c>
      <c r="AB309" s="13" t="str" cm="1">
        <f t="array" ref="AB309">_xlfn.IFS(AA309=0,"No evidenciado",AA309=1,"Novato",AA309=2,"Principiante avanzado",AA309=3,"Competente",AA309=4,"Proficiente",AA309=5,"Master")</f>
        <v>Competente</v>
      </c>
      <c r="AC309" s="13">
        <v>2</v>
      </c>
      <c r="AD309" s="13" t="str" cm="1">
        <f t="array" ref="AD309">_xlfn.IFS(AC309=0,"Prenovato",AC309=1,"Novato",AC309=2,"Principiante avanzado",AC309=3,"Competente",AC309=4,"Proficiente",AC309=5,"Master")</f>
        <v>Principiante avanzado</v>
      </c>
      <c r="AE309" s="13" t="s">
        <v>442</v>
      </c>
    </row>
    <row r="310" spans="1:31" x14ac:dyDescent="0.25">
      <c r="A310" t="s">
        <v>198</v>
      </c>
      <c r="B310" t="s">
        <v>199</v>
      </c>
      <c r="C310" t="s">
        <v>208</v>
      </c>
      <c r="D310" t="s">
        <v>201</v>
      </c>
      <c r="E310" t="s">
        <v>244</v>
      </c>
      <c r="F310" t="s">
        <v>245</v>
      </c>
      <c r="G310" t="s">
        <v>246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NO</v>
      </c>
      <c r="L310" t="s">
        <v>250</v>
      </c>
      <c r="M310" t="s">
        <v>436</v>
      </c>
      <c r="N310" t="s">
        <v>425</v>
      </c>
      <c r="O310" t="s">
        <v>425</v>
      </c>
      <c r="P310" t="str">
        <f t="shared" si="22"/>
        <v>CARLOS ENRIQUE ROJAS SOSAInteligencia de AmenazasEVALUACION ANTERIOR</v>
      </c>
      <c r="Q310" t="str">
        <f>BASE[[#This Row],[NombresCalificado]]&amp;BASE[[#This Row],[TipoEvaluacion]]</f>
        <v>CARLOS ENRIQUE ROJAS SOSAEVALUACION ANTERIOR</v>
      </c>
      <c r="R310">
        <v>1</v>
      </c>
      <c r="S310" t="s">
        <v>6</v>
      </c>
      <c r="T310" t="s">
        <v>439</v>
      </c>
      <c r="U310" s="13">
        <v>2</v>
      </c>
      <c r="V310" s="13" t="str" cm="1">
        <f t="array" ref="V310">_xlfn.IFS(U310=0,"Prenovato",U310=1,"Novato",U310=2,"Principiante avanzado",U310=3,"Competente",U310=4,"Proficiente",U310=5,"Master")</f>
        <v>Principiante avanzado</v>
      </c>
      <c r="W310" s="13">
        <v>3</v>
      </c>
      <c r="X310" s="13" t="str" cm="1">
        <f t="array" ref="X310">_xlfn.IFS(W310=0,"No evidenciado",W310=1,"Novato",W310=2,"Principiante avanzado",W310=3,"Competente",W310=4,"Proficiente",W310=5,"Master")</f>
        <v>Competente</v>
      </c>
      <c r="Y310" s="13">
        <v>3</v>
      </c>
      <c r="Z310" s="13" t="str" cm="1">
        <f t="array" ref="Z310">_xlfn.IFS(Y310=0,"No evidenciado",Y310=1,"Novato",Y310=2,"Principiante avanzado",Y310=3,"Competente",Y310=4,"Proficiente",Y310=5,"Master")</f>
        <v>Competente</v>
      </c>
      <c r="AA310" s="13">
        <v>3</v>
      </c>
      <c r="AB310" s="13" t="str" cm="1">
        <f t="array" ref="AB310">_xlfn.IFS(AA310=0,"No evidenciado",AA310=1,"Novato",AA310=2,"Principiante avanzado",AA310=3,"Competente",AA310=4,"Proficiente",AA310=5,"Master")</f>
        <v>Competente</v>
      </c>
      <c r="AC310" s="13">
        <v>2</v>
      </c>
      <c r="AD310" s="13" t="str" cm="1">
        <f t="array" ref="AD310">_xlfn.IFS(AC310=0,"Prenovato",AC310=1,"Novato",AC310=2,"Principiante avanzado",AC310=3,"Competente",AC310=4,"Proficiente",AC310=5,"Master")</f>
        <v>Principiante avanzado</v>
      </c>
      <c r="AE310" s="13" t="s">
        <v>442</v>
      </c>
    </row>
    <row r="311" spans="1:31" x14ac:dyDescent="0.25">
      <c r="A311" t="s">
        <v>198</v>
      </c>
      <c r="B311" t="s">
        <v>199</v>
      </c>
      <c r="C311" t="s">
        <v>208</v>
      </c>
      <c r="D311" t="s">
        <v>201</v>
      </c>
      <c r="E311" t="s">
        <v>244</v>
      </c>
      <c r="F311" t="s">
        <v>245</v>
      </c>
      <c r="G311" t="s">
        <v>246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NO</v>
      </c>
      <c r="L311" t="s">
        <v>250</v>
      </c>
      <c r="M311" t="s">
        <v>437</v>
      </c>
      <c r="N311" t="s">
        <v>425</v>
      </c>
      <c r="O311" t="s">
        <v>425</v>
      </c>
      <c r="P311" t="str">
        <f t="shared" si="22"/>
        <v>CARLOS ENRIQUE ROJAS SOSAInvestigación Forense DigitalEVALUACION ANTERIOR</v>
      </c>
      <c r="Q311" t="str">
        <f>BASE[[#This Row],[NombresCalificado]]&amp;BASE[[#This Row],[TipoEvaluacion]]</f>
        <v>CARLOS ENRIQUE ROJAS SOSAEVALUACION ANTERIOR</v>
      </c>
      <c r="R311">
        <v>0</v>
      </c>
      <c r="S311" t="s">
        <v>182</v>
      </c>
      <c r="T311" t="s">
        <v>439</v>
      </c>
      <c r="U311" s="13">
        <v>2</v>
      </c>
      <c r="V311" s="13" t="str" cm="1">
        <f t="array" ref="V311">_xlfn.IFS(U311=0,"Prenovato",U311=1,"Novato",U311=2,"Principiante avanzado",U311=3,"Competente",U311=4,"Proficiente",U311=5,"Master")</f>
        <v>Principiante avanzado</v>
      </c>
      <c r="W311" s="13">
        <v>3</v>
      </c>
      <c r="X311" s="13" t="str" cm="1">
        <f t="array" ref="X311">_xlfn.IFS(W311=0,"No evidenciado",W311=1,"Novato",W311=2,"Principiante avanzado",W311=3,"Competente",W311=4,"Proficiente",W311=5,"Master")</f>
        <v>Competente</v>
      </c>
      <c r="Y311" s="13">
        <v>3</v>
      </c>
      <c r="Z311" s="13" t="str" cm="1">
        <f t="array" ref="Z311">_xlfn.IFS(Y311=0,"No evidenciado",Y311=1,"Novato",Y311=2,"Principiante avanzado",Y311=3,"Competente",Y311=4,"Proficiente",Y311=5,"Master")</f>
        <v>Competente</v>
      </c>
      <c r="AA311" s="13">
        <v>3</v>
      </c>
      <c r="AB311" s="13" t="str" cm="1">
        <f t="array" ref="AB311">_xlfn.IFS(AA311=0,"No evidenciado",AA311=1,"Novato",AA311=2,"Principiante avanzado",AA311=3,"Competente",AA311=4,"Proficiente",AA311=5,"Master")</f>
        <v>Competente</v>
      </c>
      <c r="AC311" s="13">
        <v>2</v>
      </c>
      <c r="AD311" s="13" t="str" cm="1">
        <f t="array" ref="AD311">_xlfn.IFS(AC311=0,"Prenovato",AC311=1,"Novato",AC311=2,"Principiante avanzado",AC311=3,"Competente",AC311=4,"Proficiente",AC311=5,"Master")</f>
        <v>Principiante avanzado</v>
      </c>
      <c r="AE311" s="13" t="s">
        <v>442</v>
      </c>
    </row>
    <row r="312" spans="1:31" x14ac:dyDescent="0.25">
      <c r="A312" t="s">
        <v>198</v>
      </c>
      <c r="B312" t="s">
        <v>199</v>
      </c>
      <c r="C312" t="s">
        <v>208</v>
      </c>
      <c r="D312" t="s">
        <v>201</v>
      </c>
      <c r="E312" t="s">
        <v>244</v>
      </c>
      <c r="F312" t="s">
        <v>245</v>
      </c>
      <c r="G312" t="s">
        <v>246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NO</v>
      </c>
      <c r="L312" t="s">
        <v>250</v>
      </c>
      <c r="M312" t="s">
        <v>438</v>
      </c>
      <c r="N312" t="s">
        <v>425</v>
      </c>
      <c r="O312" t="s">
        <v>425</v>
      </c>
      <c r="P312" t="str">
        <f t="shared" si="22"/>
        <v>CARLOS ENRIQUE ROJAS SOSADesarrollo SeguroEVALUACION ANTERIOR</v>
      </c>
      <c r="Q312" t="str">
        <f>BASE[[#This Row],[NombresCalificado]]&amp;BASE[[#This Row],[TipoEvaluacion]]</f>
        <v>CARLOS ENRIQUE ROJAS SOSAEVALUACION ANTERIOR</v>
      </c>
      <c r="R312">
        <v>2</v>
      </c>
      <c r="S312" t="s">
        <v>4</v>
      </c>
      <c r="T312" t="s">
        <v>439</v>
      </c>
      <c r="U312" s="13">
        <v>2</v>
      </c>
      <c r="V312" s="13" t="str" cm="1">
        <f t="array" ref="V312">_xlfn.IFS(U312=0,"Prenovato",U312=1,"Novato",U312=2,"Principiante avanzado",U312=3,"Competente",U312=4,"Proficiente",U312=5,"Master")</f>
        <v>Principiante avanzado</v>
      </c>
      <c r="W312" s="13">
        <v>3</v>
      </c>
      <c r="X312" s="13" t="str" cm="1">
        <f t="array" ref="X312">_xlfn.IFS(W312=0,"No evidenciado",W312=1,"Novato",W312=2,"Principiante avanzado",W312=3,"Competente",W312=4,"Proficiente",W312=5,"Master")</f>
        <v>Competente</v>
      </c>
      <c r="Y312" s="13">
        <v>3</v>
      </c>
      <c r="Z312" s="13" t="str" cm="1">
        <f t="array" ref="Z312">_xlfn.IFS(Y312=0,"No evidenciado",Y312=1,"Novato",Y312=2,"Principiante avanzado",Y312=3,"Competente",Y312=4,"Proficiente",Y312=5,"Master")</f>
        <v>Competente</v>
      </c>
      <c r="AA312" s="13">
        <v>3</v>
      </c>
      <c r="AB312" s="13" t="str" cm="1">
        <f t="array" ref="AB312">_xlfn.IFS(AA312=0,"No evidenciado",AA312=1,"Novato",AA312=2,"Principiante avanzado",AA312=3,"Competente",AA312=4,"Proficiente",AA312=5,"Master")</f>
        <v>Competente</v>
      </c>
      <c r="AC312" s="13">
        <v>2</v>
      </c>
      <c r="AD312" s="13" t="str" cm="1">
        <f t="array" ref="AD312">_xlfn.IFS(AC312=0,"Prenovato",AC312=1,"Novato",AC312=2,"Principiante avanzado",AC312=3,"Competente",AC312=4,"Proficiente",AC312=5,"Master")</f>
        <v>Principiante avanzado</v>
      </c>
      <c r="AE312" s="13" t="s">
        <v>442</v>
      </c>
    </row>
    <row r="313" spans="1:31" x14ac:dyDescent="0.25">
      <c r="A313" t="s">
        <v>198</v>
      </c>
      <c r="B313" t="s">
        <v>199</v>
      </c>
      <c r="C313" t="s">
        <v>200</v>
      </c>
      <c r="D313" t="s">
        <v>201</v>
      </c>
      <c r="E313" t="s">
        <v>244</v>
      </c>
      <c r="F313" t="s">
        <v>245</v>
      </c>
      <c r="G313" t="s">
        <v>246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NO</v>
      </c>
      <c r="L313" t="s">
        <v>251</v>
      </c>
      <c r="M313" t="s">
        <v>415</v>
      </c>
      <c r="N313" t="s">
        <v>413</v>
      </c>
      <c r="O313" t="s">
        <v>411</v>
      </c>
      <c r="P313" t="str">
        <f t="shared" si="22"/>
        <v>CARLOS ENRIQUE ROJAS SOSASecurity Process AutomationEVALUACION</v>
      </c>
      <c r="Q313" t="str">
        <f>BASE[[#This Row],[NombresCalificado]]&amp;BASE[[#This Row],[TipoEvaluacion]]</f>
        <v>CARLOS ENRIQUE ROJAS SOSAEVALUACION</v>
      </c>
      <c r="R313">
        <v>2</v>
      </c>
      <c r="S313" t="s">
        <v>4</v>
      </c>
      <c r="T313" t="s">
        <v>439</v>
      </c>
      <c r="U313" s="13">
        <v>1</v>
      </c>
      <c r="V313" s="13" t="str" cm="1">
        <f t="array" ref="V313">_xlfn.IFS(U313=0,"Prenovato",U313=1,"Novato",U313=2,"Principiante avanzado",U313=3,"Competente",U313=4,"Proficiente",U313=5,"Master")</f>
        <v>Novato</v>
      </c>
      <c r="W313" s="13">
        <v>3</v>
      </c>
      <c r="X313" s="13" t="str" cm="1">
        <f t="array" ref="X313">_xlfn.IFS(W313=0,"No evidenciado",W313=1,"Novato",W313=2,"Principiante avanzado",W313=3,"Competente",W313=4,"Proficiente",W313=5,"Master")</f>
        <v>Competente</v>
      </c>
      <c r="Y313" s="13">
        <v>3</v>
      </c>
      <c r="Z313" s="13" t="str" cm="1">
        <f t="array" ref="Z313">_xlfn.IFS(Y313=0,"No evidenciado",Y313=1,"Novato",Y313=2,"Principiante avanzado",Y313=3,"Competente",Y313=4,"Proficiente",Y313=5,"Master")</f>
        <v>Competente</v>
      </c>
      <c r="AA313" s="13">
        <v>3</v>
      </c>
      <c r="AB313" s="13" t="str" cm="1">
        <f t="array" ref="AB313">_xlfn.IFS(AA313=0,"No evidenciado",AA313=1,"Novato",AA313=2,"Principiante avanzado",AA313=3,"Competente",AA313=4,"Proficiente",AA313=5,"Master")</f>
        <v>Competente</v>
      </c>
      <c r="AC313" s="13">
        <v>1</v>
      </c>
      <c r="AD313" s="13" t="str" cm="1">
        <f t="array" ref="AD313">_xlfn.IFS(AC313=0,"Prenovato",AC313=1,"Novato",AC313=2,"Principiante avanzado",AC313=3,"Competente",AC313=4,"Proficiente",AC313=5,"Master")</f>
        <v>Novato</v>
      </c>
      <c r="AE313" s="13" t="s">
        <v>441</v>
      </c>
    </row>
    <row r="314" spans="1:31" x14ac:dyDescent="0.25">
      <c r="A314" t="s">
        <v>198</v>
      </c>
      <c r="B314" t="s">
        <v>199</v>
      </c>
      <c r="C314" t="s">
        <v>200</v>
      </c>
      <c r="D314" t="s">
        <v>201</v>
      </c>
      <c r="E314" t="s">
        <v>244</v>
      </c>
      <c r="F314" t="s">
        <v>245</v>
      </c>
      <c r="G314" t="s">
        <v>246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NO</v>
      </c>
      <c r="L314" t="s">
        <v>251</v>
      </c>
      <c r="M314" t="s">
        <v>416</v>
      </c>
      <c r="N314" t="s">
        <v>411</v>
      </c>
      <c r="O314" t="s">
        <v>411</v>
      </c>
      <c r="P314" t="str">
        <f t="shared" si="22"/>
        <v>CARLOS ENRIQUE ROJAS SOSAIncident ManagementEVALUACION</v>
      </c>
      <c r="Q314" t="str">
        <f>BASE[[#This Row],[NombresCalificado]]&amp;BASE[[#This Row],[TipoEvaluacion]]</f>
        <v>CARLOS ENRIQUE ROJAS SOSAEVALUACION</v>
      </c>
      <c r="R314">
        <v>1</v>
      </c>
      <c r="S314" t="s">
        <v>6</v>
      </c>
      <c r="T314" t="s">
        <v>439</v>
      </c>
      <c r="U314" s="13">
        <v>1</v>
      </c>
      <c r="V314" s="13" t="str" cm="1">
        <f t="array" ref="V314">_xlfn.IFS(U314=0,"Prenovato",U314=1,"Novato",U314=2,"Principiante avanzado",U314=3,"Competente",U314=4,"Proficiente",U314=5,"Master")</f>
        <v>Novato</v>
      </c>
      <c r="W314" s="13">
        <v>3</v>
      </c>
      <c r="X314" s="13" t="str" cm="1">
        <f t="array" ref="X314">_xlfn.IFS(W314=0,"No evidenciado",W314=1,"Novato",W314=2,"Principiante avanzado",W314=3,"Competente",W314=4,"Proficiente",W314=5,"Master")</f>
        <v>Competente</v>
      </c>
      <c r="Y314" s="13">
        <v>3</v>
      </c>
      <c r="Z314" s="13" t="str" cm="1">
        <f t="array" ref="Z314">_xlfn.IFS(Y314=0,"No evidenciado",Y314=1,"Novato",Y314=2,"Principiante avanzado",Y314=3,"Competente",Y314=4,"Proficiente",Y314=5,"Master")</f>
        <v>Competente</v>
      </c>
      <c r="AA314" s="13">
        <v>3</v>
      </c>
      <c r="AB314" s="13" t="str" cm="1">
        <f t="array" ref="AB314">_xlfn.IFS(AA314=0,"No evidenciado",AA314=1,"Novato",AA314=2,"Principiante avanzado",AA314=3,"Competente",AA314=4,"Proficiente",AA314=5,"Master")</f>
        <v>Competente</v>
      </c>
      <c r="AC314" s="13">
        <v>1</v>
      </c>
      <c r="AD314" s="13" t="str" cm="1">
        <f t="array" ref="AD314">_xlfn.IFS(AC314=0,"Prenovato",AC314=1,"Novato",AC314=2,"Principiante avanzado",AC314=3,"Competente",AC314=4,"Proficiente",AC314=5,"Master")</f>
        <v>Novato</v>
      </c>
      <c r="AE314" s="13" t="s">
        <v>441</v>
      </c>
    </row>
    <row r="315" spans="1:31" x14ac:dyDescent="0.25">
      <c r="A315" t="s">
        <v>198</v>
      </c>
      <c r="B315" t="s">
        <v>199</v>
      </c>
      <c r="C315" t="s">
        <v>200</v>
      </c>
      <c r="D315" t="s">
        <v>201</v>
      </c>
      <c r="E315" t="s">
        <v>244</v>
      </c>
      <c r="F315" t="s">
        <v>245</v>
      </c>
      <c r="G315" t="s">
        <v>246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NO</v>
      </c>
      <c r="L315" t="s">
        <v>251</v>
      </c>
      <c r="M315" t="s">
        <v>417</v>
      </c>
      <c r="N315" t="s">
        <v>407</v>
      </c>
      <c r="O315" t="s">
        <v>407</v>
      </c>
      <c r="P315" t="str">
        <f t="shared" si="22"/>
        <v>CARLOS ENRIQUE ROJAS SOSADefensive SecurityEVALUACION</v>
      </c>
      <c r="Q315" t="str">
        <f>BASE[[#This Row],[NombresCalificado]]&amp;BASE[[#This Row],[TipoEvaluacion]]</f>
        <v>CARLOS ENRIQUE ROJAS SOSAEVALUACION</v>
      </c>
      <c r="R315">
        <v>2</v>
      </c>
      <c r="S315" t="s">
        <v>4</v>
      </c>
      <c r="T315" t="s">
        <v>439</v>
      </c>
      <c r="U315" s="13">
        <v>1</v>
      </c>
      <c r="V315" s="13" t="str" cm="1">
        <f t="array" ref="V315">_xlfn.IFS(U315=0,"Prenovato",U315=1,"Novato",U315=2,"Principiante avanzado",U315=3,"Competente",U315=4,"Proficiente",U315=5,"Master")</f>
        <v>Novato</v>
      </c>
      <c r="W315" s="13">
        <v>3</v>
      </c>
      <c r="X315" s="13" t="str" cm="1">
        <f t="array" ref="X315">_xlfn.IFS(W315=0,"No evidenciado",W315=1,"Novato",W315=2,"Principiante avanzado",W315=3,"Competente",W315=4,"Proficiente",W315=5,"Master")</f>
        <v>Competente</v>
      </c>
      <c r="Y315" s="13">
        <v>3</v>
      </c>
      <c r="Z315" s="13" t="str" cm="1">
        <f t="array" ref="Z315">_xlfn.IFS(Y315=0,"No evidenciado",Y315=1,"Novato",Y315=2,"Principiante avanzado",Y315=3,"Competente",Y315=4,"Proficiente",Y315=5,"Master")</f>
        <v>Competente</v>
      </c>
      <c r="AA315" s="13">
        <v>3</v>
      </c>
      <c r="AB315" s="13" t="str" cm="1">
        <f t="array" ref="AB315">_xlfn.IFS(AA315=0,"No evidenciado",AA315=1,"Novato",AA315=2,"Principiante avanzado",AA315=3,"Competente",AA315=4,"Proficiente",AA315=5,"Master")</f>
        <v>Competente</v>
      </c>
      <c r="AC315" s="13">
        <v>1</v>
      </c>
      <c r="AD315" s="13" t="str" cm="1">
        <f t="array" ref="AD315">_xlfn.IFS(AC315=0,"Prenovato",AC315=1,"Novato",AC315=2,"Principiante avanzado",AC315=3,"Competente",AC315=4,"Proficiente",AC315=5,"Master")</f>
        <v>Novato</v>
      </c>
      <c r="AE315" s="13" t="s">
        <v>441</v>
      </c>
    </row>
    <row r="316" spans="1:31" x14ac:dyDescent="0.25">
      <c r="A316" t="s">
        <v>198</v>
      </c>
      <c r="B316" t="s">
        <v>199</v>
      </c>
      <c r="C316" t="s">
        <v>200</v>
      </c>
      <c r="D316" t="s">
        <v>201</v>
      </c>
      <c r="E316" t="s">
        <v>244</v>
      </c>
      <c r="F316" t="s">
        <v>245</v>
      </c>
      <c r="G316" t="s">
        <v>246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NO</v>
      </c>
      <c r="L316" t="s">
        <v>251</v>
      </c>
      <c r="M316" t="s">
        <v>418</v>
      </c>
      <c r="N316" t="s">
        <v>407</v>
      </c>
      <c r="O316" t="s">
        <v>407</v>
      </c>
      <c r="P316" t="str">
        <f t="shared" si="22"/>
        <v>CARLOS ENRIQUE ROJAS SOSASDLC Y DevSecOpsEVALUACION</v>
      </c>
      <c r="Q316" t="str">
        <f>BASE[[#This Row],[NombresCalificado]]&amp;BASE[[#This Row],[TipoEvaluacion]]</f>
        <v>CARLOS ENRIQUE ROJAS SOSAEVALUACION</v>
      </c>
      <c r="R316">
        <v>1</v>
      </c>
      <c r="S316" t="s">
        <v>6</v>
      </c>
      <c r="T316" t="s">
        <v>439</v>
      </c>
      <c r="U316" s="13">
        <v>1</v>
      </c>
      <c r="V316" s="13" t="str" cm="1">
        <f t="array" ref="V316">_xlfn.IFS(U316=0,"Prenovato",U316=1,"Novato",U316=2,"Principiante avanzado",U316=3,"Competente",U316=4,"Proficiente",U316=5,"Master")</f>
        <v>Novato</v>
      </c>
      <c r="W316" s="13">
        <v>3</v>
      </c>
      <c r="X316" s="13" t="str" cm="1">
        <f t="array" ref="X316">_xlfn.IFS(W316=0,"No evidenciado",W316=1,"Novato",W316=2,"Principiante avanzado",W316=3,"Competente",W316=4,"Proficiente",W316=5,"Master")</f>
        <v>Competente</v>
      </c>
      <c r="Y316" s="13">
        <v>3</v>
      </c>
      <c r="Z316" s="13" t="str" cm="1">
        <f t="array" ref="Z316">_xlfn.IFS(Y316=0,"No evidenciado",Y316=1,"Novato",Y316=2,"Principiante avanzado",Y316=3,"Competente",Y316=4,"Proficiente",Y316=5,"Master")</f>
        <v>Competente</v>
      </c>
      <c r="AA316" s="13">
        <v>3</v>
      </c>
      <c r="AB316" s="13" t="str" cm="1">
        <f t="array" ref="AB316">_xlfn.IFS(AA316=0,"No evidenciado",AA316=1,"Novato",AA316=2,"Principiante avanzado",AA316=3,"Competente",AA316=4,"Proficiente",AA316=5,"Master")</f>
        <v>Competente</v>
      </c>
      <c r="AC316" s="13">
        <v>1</v>
      </c>
      <c r="AD316" s="13" t="str" cm="1">
        <f t="array" ref="AD316">_xlfn.IFS(AC316=0,"Prenovato",AC316=1,"Novato",AC316=2,"Principiante avanzado",AC316=3,"Competente",AC316=4,"Proficiente",AC316=5,"Master")</f>
        <v>Novato</v>
      </c>
      <c r="AE316" s="13" t="s">
        <v>441</v>
      </c>
    </row>
    <row r="317" spans="1:31" x14ac:dyDescent="0.25">
      <c r="A317" t="s">
        <v>198</v>
      </c>
      <c r="B317" t="s">
        <v>199</v>
      </c>
      <c r="C317" t="s">
        <v>200</v>
      </c>
      <c r="D317" t="s">
        <v>201</v>
      </c>
      <c r="E317" t="s">
        <v>244</v>
      </c>
      <c r="F317" t="s">
        <v>245</v>
      </c>
      <c r="G317" t="s">
        <v>246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NO</v>
      </c>
      <c r="L317" t="s">
        <v>251</v>
      </c>
      <c r="M317" t="s">
        <v>419</v>
      </c>
      <c r="N317" t="s">
        <v>413</v>
      </c>
      <c r="O317" t="s">
        <v>411</v>
      </c>
      <c r="P317" t="str">
        <f t="shared" si="22"/>
        <v>CARLOS ENRIQUE ROJAS SOSACryptography &amp; Data ProtectionEVALUACION</v>
      </c>
      <c r="Q317" t="str">
        <f>BASE[[#This Row],[NombresCalificado]]&amp;BASE[[#This Row],[TipoEvaluacion]]</f>
        <v>CARLOS ENRIQUE ROJAS SOSAEVALUACION</v>
      </c>
      <c r="R317">
        <v>2</v>
      </c>
      <c r="S317" t="s">
        <v>4</v>
      </c>
      <c r="T317" t="s">
        <v>439</v>
      </c>
      <c r="U317" s="13">
        <v>1</v>
      </c>
      <c r="V317" s="13" t="str" cm="1">
        <f t="array" ref="V317">_xlfn.IFS(U317=0,"Prenovato",U317=1,"Novato",U317=2,"Principiante avanzado",U317=3,"Competente",U317=4,"Proficiente",U317=5,"Master")</f>
        <v>Novato</v>
      </c>
      <c r="W317" s="13">
        <v>3</v>
      </c>
      <c r="X317" s="13" t="str" cm="1">
        <f t="array" ref="X317">_xlfn.IFS(W317=0,"No evidenciado",W317=1,"Novato",W317=2,"Principiante avanzado",W317=3,"Competente",W317=4,"Proficiente",W317=5,"Master")</f>
        <v>Competente</v>
      </c>
      <c r="Y317" s="13">
        <v>3</v>
      </c>
      <c r="Z317" s="13" t="str" cm="1">
        <f t="array" ref="Z317">_xlfn.IFS(Y317=0,"No evidenciado",Y317=1,"Novato",Y317=2,"Principiante avanzado",Y317=3,"Competente",Y317=4,"Proficiente",Y317=5,"Master")</f>
        <v>Competente</v>
      </c>
      <c r="AA317" s="13">
        <v>3</v>
      </c>
      <c r="AB317" s="13" t="str" cm="1">
        <f t="array" ref="AB317">_xlfn.IFS(AA317=0,"No evidenciado",AA317=1,"Novato",AA317=2,"Principiante avanzado",AA317=3,"Competente",AA317=4,"Proficiente",AA317=5,"Master")</f>
        <v>Competente</v>
      </c>
      <c r="AC317" s="13">
        <v>1</v>
      </c>
      <c r="AD317" s="13" t="str" cm="1">
        <f t="array" ref="AD317">_xlfn.IFS(AC317=0,"Prenovato",AC317=1,"Novato",AC317=2,"Principiante avanzado",AC317=3,"Competente",AC317=4,"Proficiente",AC317=5,"Master")</f>
        <v>Novato</v>
      </c>
      <c r="AE317" s="13" t="s">
        <v>441</v>
      </c>
    </row>
    <row r="318" spans="1:31" x14ac:dyDescent="0.25">
      <c r="A318" t="s">
        <v>198</v>
      </c>
      <c r="B318" t="s">
        <v>199</v>
      </c>
      <c r="C318" t="s">
        <v>200</v>
      </c>
      <c r="D318" t="s">
        <v>201</v>
      </c>
      <c r="E318" t="s">
        <v>244</v>
      </c>
      <c r="F318" t="s">
        <v>245</v>
      </c>
      <c r="G318" t="s">
        <v>246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NO</v>
      </c>
      <c r="L318" t="s">
        <v>251</v>
      </c>
      <c r="M318" t="s">
        <v>420</v>
      </c>
      <c r="N318" t="s">
        <v>413</v>
      </c>
      <c r="O318" t="s">
        <v>411</v>
      </c>
      <c r="P318" t="str">
        <f t="shared" si="22"/>
        <v>CARLOS ENRIQUE ROJAS SOSAIdentity &amp; Access ManagementEVALUACION</v>
      </c>
      <c r="Q318" t="str">
        <f>BASE[[#This Row],[NombresCalificado]]&amp;BASE[[#This Row],[TipoEvaluacion]]</f>
        <v>CARLOS ENRIQUE ROJAS SOSAEVALUACION</v>
      </c>
      <c r="R318">
        <v>3</v>
      </c>
      <c r="S318" t="s">
        <v>5</v>
      </c>
      <c r="T318" t="s">
        <v>439</v>
      </c>
      <c r="U318" s="13">
        <v>1</v>
      </c>
      <c r="V318" s="13" t="str" cm="1">
        <f t="array" ref="V318">_xlfn.IFS(U318=0,"Prenovato",U318=1,"Novato",U318=2,"Principiante avanzado",U318=3,"Competente",U318=4,"Proficiente",U318=5,"Master")</f>
        <v>Novato</v>
      </c>
      <c r="W318" s="13">
        <v>3</v>
      </c>
      <c r="X318" s="13" t="str" cm="1">
        <f t="array" ref="X318">_xlfn.IFS(W318=0,"No evidenciado",W318=1,"Novato",W318=2,"Principiante avanzado",W318=3,"Competente",W318=4,"Proficiente",W318=5,"Master")</f>
        <v>Competente</v>
      </c>
      <c r="Y318" s="13">
        <v>3</v>
      </c>
      <c r="Z318" s="13" t="str" cm="1">
        <f t="array" ref="Z318">_xlfn.IFS(Y318=0,"No evidenciado",Y318=1,"Novato",Y318=2,"Principiante avanzado",Y318=3,"Competente",Y318=4,"Proficiente",Y318=5,"Master")</f>
        <v>Competente</v>
      </c>
      <c r="AA318" s="13">
        <v>3</v>
      </c>
      <c r="AB318" s="13" t="str" cm="1">
        <f t="array" ref="AB318">_xlfn.IFS(AA318=0,"No evidenciado",AA318=1,"Novato",AA318=2,"Principiante avanzado",AA318=3,"Competente",AA318=4,"Proficiente",AA318=5,"Master")</f>
        <v>Competente</v>
      </c>
      <c r="AC318" s="13">
        <v>1</v>
      </c>
      <c r="AD318" s="13" t="str" cm="1">
        <f t="array" ref="AD318">_xlfn.IFS(AC318=0,"Prenovato",AC318=1,"Novato",AC318=2,"Principiante avanzado",AC318=3,"Competente",AC318=4,"Proficiente",AC318=5,"Master")</f>
        <v>Novato</v>
      </c>
      <c r="AE318" s="13" t="s">
        <v>441</v>
      </c>
    </row>
    <row r="319" spans="1:31" x14ac:dyDescent="0.25">
      <c r="A319" t="s">
        <v>198</v>
      </c>
      <c r="B319" t="s">
        <v>199</v>
      </c>
      <c r="C319" t="s">
        <v>200</v>
      </c>
      <c r="D319" t="s">
        <v>201</v>
      </c>
      <c r="E319" t="s">
        <v>244</v>
      </c>
      <c r="F319" t="s">
        <v>245</v>
      </c>
      <c r="G319" t="s">
        <v>246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NO</v>
      </c>
      <c r="L319" t="s">
        <v>251</v>
      </c>
      <c r="M319" t="s">
        <v>421</v>
      </c>
      <c r="N319" t="s">
        <v>411</v>
      </c>
      <c r="O319" t="s">
        <v>411</v>
      </c>
      <c r="P319" t="str">
        <f t="shared" si="22"/>
        <v>CARLOS ENRIQUE ROJAS SOSAFrameworks &amp; Security ArchitectureEVALUACION</v>
      </c>
      <c r="Q319" t="str">
        <f>BASE[[#This Row],[NombresCalificado]]&amp;BASE[[#This Row],[TipoEvaluacion]]</f>
        <v>CARLOS ENRIQUE ROJAS SOSAEVALUACION</v>
      </c>
      <c r="R319">
        <v>2</v>
      </c>
      <c r="S319" t="s">
        <v>4</v>
      </c>
      <c r="T319" t="s">
        <v>439</v>
      </c>
      <c r="U319" s="13">
        <v>1</v>
      </c>
      <c r="V319" s="13" t="str" cm="1">
        <f t="array" ref="V319">_xlfn.IFS(U319=0,"Prenovato",U319=1,"Novato",U319=2,"Principiante avanzado",U319=3,"Competente",U319=4,"Proficiente",U319=5,"Master")</f>
        <v>Novato</v>
      </c>
      <c r="W319" s="13">
        <v>3</v>
      </c>
      <c r="X319" s="13" t="str" cm="1">
        <f t="array" ref="X319">_xlfn.IFS(W319=0,"No evidenciado",W319=1,"Novato",W319=2,"Principiante avanzado",W319=3,"Competente",W319=4,"Proficiente",W319=5,"Master")</f>
        <v>Competente</v>
      </c>
      <c r="Y319" s="13">
        <v>3</v>
      </c>
      <c r="Z319" s="13" t="str" cm="1">
        <f t="array" ref="Z319">_xlfn.IFS(Y319=0,"No evidenciado",Y319=1,"Novato",Y319=2,"Principiante avanzado",Y319=3,"Competente",Y319=4,"Proficiente",Y319=5,"Master")</f>
        <v>Competente</v>
      </c>
      <c r="AA319" s="13">
        <v>3</v>
      </c>
      <c r="AB319" s="13" t="str" cm="1">
        <f t="array" ref="AB319">_xlfn.IFS(AA319=0,"No evidenciado",AA319=1,"Novato",AA319=2,"Principiante avanzado",AA319=3,"Competente",AA319=4,"Proficiente",AA319=5,"Master")</f>
        <v>Competente</v>
      </c>
      <c r="AC319" s="13">
        <v>1</v>
      </c>
      <c r="AD319" s="13" t="str" cm="1">
        <f t="array" ref="AD319">_xlfn.IFS(AC319=0,"Prenovato",AC319=1,"Novato",AC319=2,"Principiante avanzado",AC319=3,"Competente",AC319=4,"Proficiente",AC319=5,"Master")</f>
        <v>Novato</v>
      </c>
      <c r="AE319" s="13" t="s">
        <v>441</v>
      </c>
    </row>
    <row r="320" spans="1:31" x14ac:dyDescent="0.25">
      <c r="A320" t="s">
        <v>198</v>
      </c>
      <c r="B320" t="s">
        <v>199</v>
      </c>
      <c r="C320" t="s">
        <v>200</v>
      </c>
      <c r="D320" t="s">
        <v>201</v>
      </c>
      <c r="E320" t="s">
        <v>244</v>
      </c>
      <c r="F320" t="s">
        <v>245</v>
      </c>
      <c r="G320" t="s">
        <v>246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NO</v>
      </c>
      <c r="L320" t="s">
        <v>251</v>
      </c>
      <c r="M320" t="s">
        <v>422</v>
      </c>
      <c r="N320" t="s">
        <v>407</v>
      </c>
      <c r="O320" t="s">
        <v>407</v>
      </c>
      <c r="P320" t="str">
        <f t="shared" si="22"/>
        <v>CARLOS ENRIQUE ROJAS SOSAVulnerability ManagementEVALUACION</v>
      </c>
      <c r="Q320" t="str">
        <f>BASE[[#This Row],[NombresCalificado]]&amp;BASE[[#This Row],[TipoEvaluacion]]</f>
        <v>CARLOS ENRIQUE ROJAS SOSAEVALUACION</v>
      </c>
      <c r="R320">
        <v>3</v>
      </c>
      <c r="S320" t="s">
        <v>5</v>
      </c>
      <c r="T320" t="s">
        <v>439</v>
      </c>
      <c r="U320" s="13">
        <v>1</v>
      </c>
      <c r="V320" s="13" t="str" cm="1">
        <f t="array" ref="V320">_xlfn.IFS(U320=0,"Prenovato",U320=1,"Novato",U320=2,"Principiante avanzado",U320=3,"Competente",U320=4,"Proficiente",U320=5,"Master")</f>
        <v>Novato</v>
      </c>
      <c r="W320" s="13">
        <v>3</v>
      </c>
      <c r="X320" s="13" t="str" cm="1">
        <f t="array" ref="X320">_xlfn.IFS(W320=0,"No evidenciado",W320=1,"Novato",W320=2,"Principiante avanzado",W320=3,"Competente",W320=4,"Proficiente",W320=5,"Master")</f>
        <v>Competente</v>
      </c>
      <c r="Y320" s="13">
        <v>3</v>
      </c>
      <c r="Z320" s="13" t="str" cm="1">
        <f t="array" ref="Z320">_xlfn.IFS(Y320=0,"No evidenciado",Y320=1,"Novato",Y320=2,"Principiante avanzado",Y320=3,"Competente",Y320=4,"Proficiente",Y320=5,"Master")</f>
        <v>Competente</v>
      </c>
      <c r="AA320" s="13">
        <v>3</v>
      </c>
      <c r="AB320" s="13" t="str" cm="1">
        <f t="array" ref="AB320">_xlfn.IFS(AA320=0,"No evidenciado",AA320=1,"Novato",AA320=2,"Principiante avanzado",AA320=3,"Competente",AA320=4,"Proficiente",AA320=5,"Master")</f>
        <v>Competente</v>
      </c>
      <c r="AC320" s="13">
        <v>1</v>
      </c>
      <c r="AD320" s="13" t="str" cm="1">
        <f t="array" ref="AD320">_xlfn.IFS(AC320=0,"Prenovato",AC320=1,"Novato",AC320=2,"Principiante avanzado",AC320=3,"Competente",AC320=4,"Proficiente",AC320=5,"Master")</f>
        <v>Novato</v>
      </c>
      <c r="AE320" s="13" t="s">
        <v>441</v>
      </c>
    </row>
    <row r="321" spans="1:31" x14ac:dyDescent="0.25">
      <c r="A321" t="s">
        <v>198</v>
      </c>
      <c r="B321" t="s">
        <v>199</v>
      </c>
      <c r="C321" t="s">
        <v>200</v>
      </c>
      <c r="D321" t="s">
        <v>201</v>
      </c>
      <c r="E321" t="s">
        <v>244</v>
      </c>
      <c r="F321" t="s">
        <v>245</v>
      </c>
      <c r="G321" t="s">
        <v>246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NO</v>
      </c>
      <c r="L321" t="s">
        <v>251</v>
      </c>
      <c r="M321" t="s">
        <v>423</v>
      </c>
      <c r="N321" t="s">
        <v>411</v>
      </c>
      <c r="O321" t="s">
        <v>411</v>
      </c>
      <c r="P321" t="str">
        <f t="shared" si="22"/>
        <v>CARLOS ENRIQUE ROJAS SOSASecurity AssessmentEVALUACION</v>
      </c>
      <c r="Q321" t="str">
        <f>BASE[[#This Row],[NombresCalificado]]&amp;BASE[[#This Row],[TipoEvaluacion]]</f>
        <v>CARLOS ENRIQUE ROJAS SOSAEVALUACION</v>
      </c>
      <c r="R321">
        <v>2</v>
      </c>
      <c r="S321" t="s">
        <v>4</v>
      </c>
      <c r="T321" t="s">
        <v>439</v>
      </c>
      <c r="U321" s="13">
        <v>1</v>
      </c>
      <c r="V321" s="13" t="str" cm="1">
        <f t="array" ref="V321">_xlfn.IFS(U321=0,"Prenovato",U321=1,"Novato",U321=2,"Principiante avanzado",U321=3,"Competente",U321=4,"Proficiente",U321=5,"Master")</f>
        <v>Novato</v>
      </c>
      <c r="W321" s="13">
        <v>3</v>
      </c>
      <c r="X321" s="13" t="str" cm="1">
        <f t="array" ref="X321">_xlfn.IFS(W321=0,"No evidenciado",W321=1,"Novato",W321=2,"Principiante avanzado",W321=3,"Competente",W321=4,"Proficiente",W321=5,"Master")</f>
        <v>Competente</v>
      </c>
      <c r="Y321" s="13">
        <v>3</v>
      </c>
      <c r="Z321" s="13" t="str" cm="1">
        <f t="array" ref="Z321">_xlfn.IFS(Y321=0,"No evidenciado",Y321=1,"Novato",Y321=2,"Principiante avanzado",Y321=3,"Competente",Y321=4,"Proficiente",Y321=5,"Master")</f>
        <v>Competente</v>
      </c>
      <c r="AA321" s="13">
        <v>3</v>
      </c>
      <c r="AB321" s="13" t="str" cm="1">
        <f t="array" ref="AB321">_xlfn.IFS(AA321=0,"No evidenciado",AA321=1,"Novato",AA321=2,"Principiante avanzado",AA321=3,"Competente",AA321=4,"Proficiente",AA321=5,"Master")</f>
        <v>Competente</v>
      </c>
      <c r="AC321" s="13">
        <v>1</v>
      </c>
      <c r="AD321" s="13" t="str" cm="1">
        <f t="array" ref="AD321">_xlfn.IFS(AC321=0,"Prenovato",AC321=1,"Novato",AC321=2,"Principiante avanzado",AC321=3,"Competente",AC321=4,"Proficiente",AC321=5,"Master")</f>
        <v>Novato</v>
      </c>
      <c r="AE321" s="13" t="s">
        <v>441</v>
      </c>
    </row>
    <row r="322" spans="1:31" x14ac:dyDescent="0.25">
      <c r="A322" t="s">
        <v>198</v>
      </c>
      <c r="B322" t="s">
        <v>199</v>
      </c>
      <c r="C322" t="s">
        <v>208</v>
      </c>
      <c r="D322" t="s">
        <v>201</v>
      </c>
      <c r="E322" t="s">
        <v>247</v>
      </c>
      <c r="F322" t="s">
        <v>248</v>
      </c>
      <c r="G322" t="s">
        <v>249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NO</v>
      </c>
      <c r="L322" t="s">
        <v>250</v>
      </c>
      <c r="M322" t="s">
        <v>429</v>
      </c>
      <c r="N322" t="s">
        <v>425</v>
      </c>
      <c r="O322" t="s">
        <v>425</v>
      </c>
      <c r="P322" t="str">
        <f t="shared" si="22"/>
        <v>CÉSAR ABRAHAM BURGOS CAMACHOSeguridad DefensivaEVALUACION ANTERIOR</v>
      </c>
      <c r="Q322" t="str">
        <f>BASE[[#This Row],[NombresCalificado]]&amp;BASE[[#This Row],[TipoEvaluacion]]</f>
        <v>CÉSAR ABRAHAM BURGOS CAMACHOEVALUACION ANTERIOR</v>
      </c>
      <c r="R322">
        <v>2</v>
      </c>
      <c r="S322" t="s">
        <v>4</v>
      </c>
      <c r="T322" t="s">
        <v>439</v>
      </c>
      <c r="U322" s="13">
        <v>1</v>
      </c>
      <c r="V322" s="13" t="str" cm="1">
        <f t="array" ref="V322">_xlfn.IFS(U322=0,"Prenovato",U322=1,"Novato",U322=2,"Principiante avanzado",U322=3,"Competente",U322=4,"Proficiente",U322=5,"Master")</f>
        <v>Novato</v>
      </c>
      <c r="W322" s="13">
        <v>2</v>
      </c>
      <c r="X322" s="13" t="str" cm="1">
        <f t="array" ref="X322">_xlfn.IFS(W322=0,"No evidenciado",W322=1,"Novato",W322=2,"Principiante avanzado",W322=3,"Competente",W322=4,"Proficiente",W322=5,"Master")</f>
        <v>Principiante avanzado</v>
      </c>
      <c r="Y322" s="13">
        <v>2</v>
      </c>
      <c r="Z322" s="13" t="str" cm="1">
        <f t="array" ref="Z322">_xlfn.IFS(Y322=0,"No evidenciado",Y322=1,"Novato",Y322=2,"Principiante avanzado",Y322=3,"Competente",Y322=4,"Proficiente",Y322=5,"Master")</f>
        <v>Principiante avanzado</v>
      </c>
      <c r="AA322" s="13">
        <v>2</v>
      </c>
      <c r="AB322" s="13" t="str" cm="1">
        <f t="array" ref="AB322">_xlfn.IFS(AA322=0,"No evidenciado",AA322=1,"Novato",AA322=2,"Principiante avanzado",AA322=3,"Competente",AA322=4,"Proficiente",AA322=5,"Master")</f>
        <v>Principiante avanzado</v>
      </c>
      <c r="AC322" s="13">
        <v>1</v>
      </c>
      <c r="AD322" s="13" t="str" cm="1">
        <f t="array" ref="AD322">_xlfn.IFS(AC322=0,"Prenovato",AC322=1,"Novato",AC322=2,"Principiante avanzado",AC322=3,"Competente",AC322=4,"Proficiente",AC322=5,"Master")</f>
        <v>Novato</v>
      </c>
      <c r="AE322" s="13" t="s">
        <v>442</v>
      </c>
    </row>
    <row r="323" spans="1:31" x14ac:dyDescent="0.25">
      <c r="A323" t="s">
        <v>198</v>
      </c>
      <c r="B323" t="s">
        <v>199</v>
      </c>
      <c r="C323" t="s">
        <v>208</v>
      </c>
      <c r="D323" t="s">
        <v>201</v>
      </c>
      <c r="E323" t="s">
        <v>247</v>
      </c>
      <c r="F323" t="s">
        <v>248</v>
      </c>
      <c r="G323" t="s">
        <v>249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IF(COUNTIFS($E$2:$E$2700,E323,$O$2:$O$2700,"PRINCIPAL",$R$2:$R$2700,0)&gt;0,"SI","NO")</f>
        <v>NO</v>
      </c>
      <c r="L323" t="s">
        <v>250</v>
      </c>
      <c r="M323" t="s">
        <v>430</v>
      </c>
      <c r="N323" t="s">
        <v>425</v>
      </c>
      <c r="O323" t="s">
        <v>425</v>
      </c>
      <c r="P323" t="str">
        <f t="shared" ref="P323:P386" si="26">F323&amp;M323&amp;AE323</f>
        <v>CÉSAR ABRAHAM BURGOS CAMACHOSeguridad OfensivaEVALUACION ANTERIOR</v>
      </c>
      <c r="Q323" t="str">
        <f>BASE[[#This Row],[NombresCalificado]]&amp;BASE[[#This Row],[TipoEvaluacion]]</f>
        <v>CÉSAR ABRAHAM BURGOS CAMACHOEVALUACION ANTERIOR</v>
      </c>
      <c r="R323">
        <v>1</v>
      </c>
      <c r="S323" t="s">
        <v>6</v>
      </c>
      <c r="T323" t="s">
        <v>439</v>
      </c>
      <c r="U323" s="13">
        <v>1</v>
      </c>
      <c r="V323" s="13" t="str" cm="1">
        <f t="array" ref="V323">_xlfn.IFS(U323=0,"Prenovato",U323=1,"Novato",U323=2,"Principiante avanzado",U323=3,"Competente",U323=4,"Proficiente",U323=5,"Master")</f>
        <v>Novato</v>
      </c>
      <c r="W323" s="13">
        <v>2</v>
      </c>
      <c r="X323" s="13" t="str" cm="1">
        <f t="array" ref="X323">_xlfn.IFS(W323=0,"No evidenciado",W323=1,"Novato",W323=2,"Principiante avanzado",W323=3,"Competente",W323=4,"Proficiente",W323=5,"Master")</f>
        <v>Principiante avanzado</v>
      </c>
      <c r="Y323" s="13">
        <v>2</v>
      </c>
      <c r="Z323" s="13" t="str" cm="1">
        <f t="array" ref="Z323">_xlfn.IFS(Y323=0,"No evidenciado",Y323=1,"Novato",Y323=2,"Principiante avanzado",Y323=3,"Competente",Y323=4,"Proficiente",Y323=5,"Master")</f>
        <v>Principiante avanzado</v>
      </c>
      <c r="AA323" s="13">
        <v>2</v>
      </c>
      <c r="AB323" s="13" t="str" cm="1">
        <f t="array" ref="AB323">_xlfn.IFS(AA323=0,"No evidenciado",AA323=1,"Novato",AA323=2,"Principiante avanzado",AA323=3,"Competente",AA323=4,"Proficiente",AA323=5,"Master")</f>
        <v>Principiante avanzado</v>
      </c>
      <c r="AC323" s="13">
        <v>1</v>
      </c>
      <c r="AD323" s="13" t="str" cm="1">
        <f t="array" ref="AD323">_xlfn.IFS(AC323=0,"Prenovato",AC323=1,"Novato",AC323=2,"Principiante avanzado",AC323=3,"Competente",AC323=4,"Proficiente",AC323=5,"Master")</f>
        <v>Novato</v>
      </c>
      <c r="AE323" s="13" t="s">
        <v>442</v>
      </c>
    </row>
    <row r="324" spans="1:31" x14ac:dyDescent="0.25">
      <c r="A324" t="s">
        <v>198</v>
      </c>
      <c r="B324" t="s">
        <v>199</v>
      </c>
      <c r="C324" t="s">
        <v>208</v>
      </c>
      <c r="D324" t="s">
        <v>201</v>
      </c>
      <c r="E324" t="s">
        <v>247</v>
      </c>
      <c r="F324" t="s">
        <v>248</v>
      </c>
      <c r="G324" t="s">
        <v>249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NO</v>
      </c>
      <c r="L324" t="s">
        <v>250</v>
      </c>
      <c r="M324" t="s">
        <v>431</v>
      </c>
      <c r="N324" t="s">
        <v>425</v>
      </c>
      <c r="O324" t="s">
        <v>425</v>
      </c>
      <c r="P324" t="str">
        <f t="shared" si="26"/>
        <v>CÉSAR ABRAHAM BURGOS CAMACHOSeguridad PerimetralEVALUACION ANTERIOR</v>
      </c>
      <c r="Q324" t="str">
        <f>BASE[[#This Row],[NombresCalificado]]&amp;BASE[[#This Row],[TipoEvaluacion]]</f>
        <v>CÉSAR ABRAHAM BURGOS CAMACHOEVALUACION ANTERIOR</v>
      </c>
      <c r="R324">
        <v>2</v>
      </c>
      <c r="S324" t="s">
        <v>4</v>
      </c>
      <c r="T324" t="s">
        <v>439</v>
      </c>
      <c r="U324" s="13">
        <v>1</v>
      </c>
      <c r="V324" s="13" t="str" cm="1">
        <f t="array" ref="V324">_xlfn.IFS(U324=0,"Prenovato",U324=1,"Novato",U324=2,"Principiante avanzado",U324=3,"Competente",U324=4,"Proficiente",U324=5,"Master")</f>
        <v>Novato</v>
      </c>
      <c r="W324" s="13">
        <v>2</v>
      </c>
      <c r="X324" s="13" t="str" cm="1">
        <f t="array" ref="X324">_xlfn.IFS(W324=0,"No evidenciado",W324=1,"Novato",W324=2,"Principiante avanzado",W324=3,"Competente",W324=4,"Proficiente",W324=5,"Master")</f>
        <v>Principiante avanzado</v>
      </c>
      <c r="Y324" s="13">
        <v>2</v>
      </c>
      <c r="Z324" s="13" t="str" cm="1">
        <f t="array" ref="Z324">_xlfn.IFS(Y324=0,"No evidenciado",Y324=1,"Novato",Y324=2,"Principiante avanzado",Y324=3,"Competente",Y324=4,"Proficiente",Y324=5,"Master")</f>
        <v>Principiante avanzado</v>
      </c>
      <c r="AA324" s="13">
        <v>2</v>
      </c>
      <c r="AB324" s="13" t="str" cm="1">
        <f t="array" ref="AB324">_xlfn.IFS(AA324=0,"No evidenciado",AA324=1,"Novato",AA324=2,"Principiante avanzado",AA324=3,"Competente",AA324=4,"Proficiente",AA324=5,"Master")</f>
        <v>Principiante avanzado</v>
      </c>
      <c r="AC324" s="13">
        <v>1</v>
      </c>
      <c r="AD324" s="13" t="str" cm="1">
        <f t="array" ref="AD324">_xlfn.IFS(AC324=0,"Prenovato",AC324=1,"Novato",AC324=2,"Principiante avanzado",AC324=3,"Competente",AC324=4,"Proficiente",AC324=5,"Master")</f>
        <v>Novato</v>
      </c>
      <c r="AE324" s="13" t="s">
        <v>442</v>
      </c>
    </row>
    <row r="325" spans="1:31" x14ac:dyDescent="0.25">
      <c r="A325" t="s">
        <v>198</v>
      </c>
      <c r="B325" t="s">
        <v>199</v>
      </c>
      <c r="C325" t="s">
        <v>208</v>
      </c>
      <c r="D325" t="s">
        <v>201</v>
      </c>
      <c r="E325" t="s">
        <v>247</v>
      </c>
      <c r="F325" t="s">
        <v>248</v>
      </c>
      <c r="G325" t="s">
        <v>249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NO</v>
      </c>
      <c r="L325" t="s">
        <v>250</v>
      </c>
      <c r="M325" t="s">
        <v>424</v>
      </c>
      <c r="N325" t="s">
        <v>425</v>
      </c>
      <c r="O325" t="s">
        <v>425</v>
      </c>
      <c r="P325" t="str">
        <f t="shared" si="26"/>
        <v>CÉSAR ABRAHAM BURGOS CAMACHOSistemas Operativos y CloudEVALUACION ANTERIOR</v>
      </c>
      <c r="Q325" t="str">
        <f>BASE[[#This Row],[NombresCalificado]]&amp;BASE[[#This Row],[TipoEvaluacion]]</f>
        <v>CÉSAR ABRAHAM BURGOS CAMACHOEVALUACION ANTERIOR</v>
      </c>
      <c r="R325">
        <v>3</v>
      </c>
      <c r="S325" t="s">
        <v>5</v>
      </c>
      <c r="T325" t="s">
        <v>439</v>
      </c>
      <c r="U325" s="13">
        <v>1</v>
      </c>
      <c r="V325" s="13" t="str" cm="1">
        <f t="array" ref="V325">_xlfn.IFS(U325=0,"Prenovato",U325=1,"Novato",U325=2,"Principiante avanzado",U325=3,"Competente",U325=4,"Proficiente",U325=5,"Master")</f>
        <v>Novato</v>
      </c>
      <c r="W325" s="13">
        <v>2</v>
      </c>
      <c r="X325" s="13" t="str" cm="1">
        <f t="array" ref="X325">_xlfn.IFS(W325=0,"No evidenciado",W325=1,"Novato",W325=2,"Principiante avanzado",W325=3,"Competente",W325=4,"Proficiente",W325=5,"Master")</f>
        <v>Principiante avanzado</v>
      </c>
      <c r="Y325" s="13">
        <v>2</v>
      </c>
      <c r="Z325" s="13" t="str" cm="1">
        <f t="array" ref="Z325">_xlfn.IFS(Y325=0,"No evidenciado",Y325=1,"Novato",Y325=2,"Principiante avanzado",Y325=3,"Competente",Y325=4,"Proficiente",Y325=5,"Master")</f>
        <v>Principiante avanzado</v>
      </c>
      <c r="AA325" s="13">
        <v>2</v>
      </c>
      <c r="AB325" s="13" t="str" cm="1">
        <f t="array" ref="AB325">_xlfn.IFS(AA325=0,"No evidenciado",AA325=1,"Novato",AA325=2,"Principiante avanzado",AA325=3,"Competente",AA325=4,"Proficiente",AA325=5,"Master")</f>
        <v>Principiante avanzado</v>
      </c>
      <c r="AC325" s="13">
        <v>1</v>
      </c>
      <c r="AD325" s="13" t="str" cm="1">
        <f t="array" ref="AD325">_xlfn.IFS(AC325=0,"Prenovato",AC325=1,"Novato",AC325=2,"Principiante avanzado",AC325=3,"Competente",AC325=4,"Proficiente",AC325=5,"Master")</f>
        <v>Novato</v>
      </c>
      <c r="AE325" s="13" t="s">
        <v>442</v>
      </c>
    </row>
    <row r="326" spans="1:31" x14ac:dyDescent="0.25">
      <c r="A326" t="s">
        <v>198</v>
      </c>
      <c r="B326" t="s">
        <v>199</v>
      </c>
      <c r="C326" t="s">
        <v>208</v>
      </c>
      <c r="D326" t="s">
        <v>201</v>
      </c>
      <c r="E326" t="s">
        <v>247</v>
      </c>
      <c r="F326" t="s">
        <v>248</v>
      </c>
      <c r="G326" t="s">
        <v>249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NO</v>
      </c>
      <c r="L326" t="s">
        <v>250</v>
      </c>
      <c r="M326" t="s">
        <v>435</v>
      </c>
      <c r="N326" t="s">
        <v>425</v>
      </c>
      <c r="O326" t="s">
        <v>425</v>
      </c>
      <c r="P326" t="str">
        <f t="shared" si="26"/>
        <v>CÉSAR ABRAHAM BURGOS CAMACHOIdentificación temprana de riesgosEVALUACION ANTERIOR</v>
      </c>
      <c r="Q326" t="str">
        <f>BASE[[#This Row],[NombresCalificado]]&amp;BASE[[#This Row],[TipoEvaluacion]]</f>
        <v>CÉSAR ABRAHAM BURGOS CAMACHOEVALUACION ANTERIOR</v>
      </c>
      <c r="R326">
        <v>3</v>
      </c>
      <c r="S326" t="s">
        <v>5</v>
      </c>
      <c r="T326" t="s">
        <v>439</v>
      </c>
      <c r="U326" s="13">
        <v>1</v>
      </c>
      <c r="V326" s="13" t="str" cm="1">
        <f t="array" ref="V326">_xlfn.IFS(U326=0,"Prenovato",U326=1,"Novato",U326=2,"Principiante avanzado",U326=3,"Competente",U326=4,"Proficiente",U326=5,"Master")</f>
        <v>Novato</v>
      </c>
      <c r="W326" s="13">
        <v>2</v>
      </c>
      <c r="X326" s="13" t="str" cm="1">
        <f t="array" ref="X326">_xlfn.IFS(W326=0,"No evidenciado",W326=1,"Novato",W326=2,"Principiante avanzado",W326=3,"Competente",W326=4,"Proficiente",W326=5,"Master")</f>
        <v>Principiante avanzado</v>
      </c>
      <c r="Y326" s="13">
        <v>2</v>
      </c>
      <c r="Z326" s="13" t="str" cm="1">
        <f t="array" ref="Z326">_xlfn.IFS(Y326=0,"No evidenciado",Y326=1,"Novato",Y326=2,"Principiante avanzado",Y326=3,"Competente",Y326=4,"Proficiente",Y326=5,"Master")</f>
        <v>Principiante avanzado</v>
      </c>
      <c r="AA326" s="13">
        <v>2</v>
      </c>
      <c r="AB326" s="13" t="str" cm="1">
        <f t="array" ref="AB326">_xlfn.IFS(AA326=0,"No evidenciado",AA326=1,"Novato",AA326=2,"Principiante avanzado",AA326=3,"Competente",AA326=4,"Proficiente",AA326=5,"Master")</f>
        <v>Principiante avanzado</v>
      </c>
      <c r="AC326" s="13">
        <v>1</v>
      </c>
      <c r="AD326" s="13" t="str" cm="1">
        <f t="array" ref="AD326">_xlfn.IFS(AC326=0,"Prenovato",AC326=1,"Novato",AC326=2,"Principiante avanzado",AC326=3,"Competente",AC326=4,"Proficiente",AC326=5,"Master")</f>
        <v>Novato</v>
      </c>
      <c r="AE326" s="13" t="s">
        <v>442</v>
      </c>
    </row>
    <row r="327" spans="1:31" x14ac:dyDescent="0.25">
      <c r="A327" t="s">
        <v>198</v>
      </c>
      <c r="B327" t="s">
        <v>199</v>
      </c>
      <c r="C327" t="s">
        <v>208</v>
      </c>
      <c r="D327" t="s">
        <v>201</v>
      </c>
      <c r="E327" t="s">
        <v>247</v>
      </c>
      <c r="F327" t="s">
        <v>248</v>
      </c>
      <c r="G327" t="s">
        <v>249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NO</v>
      </c>
      <c r="L327" t="s">
        <v>250</v>
      </c>
      <c r="M327" t="s">
        <v>436</v>
      </c>
      <c r="N327" t="s">
        <v>425</v>
      </c>
      <c r="O327" t="s">
        <v>425</v>
      </c>
      <c r="P327" t="str">
        <f t="shared" si="26"/>
        <v>CÉSAR ABRAHAM BURGOS CAMACHOInteligencia de AmenazasEVALUACION ANTERIOR</v>
      </c>
      <c r="Q327" t="str">
        <f>BASE[[#This Row],[NombresCalificado]]&amp;BASE[[#This Row],[TipoEvaluacion]]</f>
        <v>CÉSAR ABRAHAM BURGOS CAMACHOEVALUACION ANTERIOR</v>
      </c>
      <c r="R327">
        <v>1</v>
      </c>
      <c r="S327" t="s">
        <v>6</v>
      </c>
      <c r="T327" t="s">
        <v>439</v>
      </c>
      <c r="U327" s="13">
        <v>1</v>
      </c>
      <c r="V327" s="13" t="str" cm="1">
        <f t="array" ref="V327">_xlfn.IFS(U327=0,"Prenovato",U327=1,"Novato",U327=2,"Principiante avanzado",U327=3,"Competente",U327=4,"Proficiente",U327=5,"Master")</f>
        <v>Novato</v>
      </c>
      <c r="W327" s="13">
        <v>2</v>
      </c>
      <c r="X327" s="13" t="str" cm="1">
        <f t="array" ref="X327">_xlfn.IFS(W327=0,"No evidenciado",W327=1,"Novato",W327=2,"Principiante avanzado",W327=3,"Competente",W327=4,"Proficiente",W327=5,"Master")</f>
        <v>Principiante avanzado</v>
      </c>
      <c r="Y327" s="13">
        <v>2</v>
      </c>
      <c r="Z327" s="13" t="str" cm="1">
        <f t="array" ref="Z327">_xlfn.IFS(Y327=0,"No evidenciado",Y327=1,"Novato",Y327=2,"Principiante avanzado",Y327=3,"Competente",Y327=4,"Proficiente",Y327=5,"Master")</f>
        <v>Principiante avanzado</v>
      </c>
      <c r="AA327" s="13">
        <v>2</v>
      </c>
      <c r="AB327" s="13" t="str" cm="1">
        <f t="array" ref="AB327">_xlfn.IFS(AA327=0,"No evidenciado",AA327=1,"Novato",AA327=2,"Principiante avanzado",AA327=3,"Competente",AA327=4,"Proficiente",AA327=5,"Master")</f>
        <v>Principiante avanzado</v>
      </c>
      <c r="AC327" s="13">
        <v>1</v>
      </c>
      <c r="AD327" s="13" t="str" cm="1">
        <f t="array" ref="AD327">_xlfn.IFS(AC327=0,"Prenovato",AC327=1,"Novato",AC327=2,"Principiante avanzado",AC327=3,"Competente",AC327=4,"Proficiente",AC327=5,"Master")</f>
        <v>Novato</v>
      </c>
      <c r="AE327" s="13" t="s">
        <v>442</v>
      </c>
    </row>
    <row r="328" spans="1:31" x14ac:dyDescent="0.25">
      <c r="A328" t="s">
        <v>198</v>
      </c>
      <c r="B328" t="s">
        <v>199</v>
      </c>
      <c r="C328" t="s">
        <v>208</v>
      </c>
      <c r="D328" t="s">
        <v>201</v>
      </c>
      <c r="E328" t="s">
        <v>247</v>
      </c>
      <c r="F328" t="s">
        <v>248</v>
      </c>
      <c r="G328" t="s">
        <v>249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NO</v>
      </c>
      <c r="L328" t="s">
        <v>250</v>
      </c>
      <c r="M328" t="s">
        <v>437</v>
      </c>
      <c r="N328" t="s">
        <v>425</v>
      </c>
      <c r="O328" t="s">
        <v>425</v>
      </c>
      <c r="P328" t="str">
        <f t="shared" si="26"/>
        <v>CÉSAR ABRAHAM BURGOS CAMACHOInvestigación Forense DigitalEVALUACION ANTERIOR</v>
      </c>
      <c r="Q328" t="str">
        <f>BASE[[#This Row],[NombresCalificado]]&amp;BASE[[#This Row],[TipoEvaluacion]]</f>
        <v>CÉSAR ABRAHAM BURGOS CAMACHOEVALUACION ANTERIOR</v>
      </c>
      <c r="R328">
        <v>0</v>
      </c>
      <c r="S328" t="s">
        <v>182</v>
      </c>
      <c r="T328" t="s">
        <v>439</v>
      </c>
      <c r="U328" s="13">
        <v>1</v>
      </c>
      <c r="V328" s="13" t="str" cm="1">
        <f t="array" ref="V328">_xlfn.IFS(U328=0,"Prenovato",U328=1,"Novato",U328=2,"Principiante avanzado",U328=3,"Competente",U328=4,"Proficiente",U328=5,"Master")</f>
        <v>Novato</v>
      </c>
      <c r="W328" s="13">
        <v>2</v>
      </c>
      <c r="X328" s="13" t="str" cm="1">
        <f t="array" ref="X328">_xlfn.IFS(W328=0,"No evidenciado",W328=1,"Novato",W328=2,"Principiante avanzado",W328=3,"Competente",W328=4,"Proficiente",W328=5,"Master")</f>
        <v>Principiante avanzado</v>
      </c>
      <c r="Y328" s="13">
        <v>2</v>
      </c>
      <c r="Z328" s="13" t="str" cm="1">
        <f t="array" ref="Z328">_xlfn.IFS(Y328=0,"No evidenciado",Y328=1,"Novato",Y328=2,"Principiante avanzado",Y328=3,"Competente",Y328=4,"Proficiente",Y328=5,"Master")</f>
        <v>Principiante avanzado</v>
      </c>
      <c r="AA328" s="13">
        <v>2</v>
      </c>
      <c r="AB328" s="13" t="str" cm="1">
        <f t="array" ref="AB328">_xlfn.IFS(AA328=0,"No evidenciado",AA328=1,"Novato",AA328=2,"Principiante avanzado",AA328=3,"Competente",AA328=4,"Proficiente",AA328=5,"Master")</f>
        <v>Principiante avanzado</v>
      </c>
      <c r="AC328" s="13">
        <v>1</v>
      </c>
      <c r="AD328" s="13" t="str" cm="1">
        <f t="array" ref="AD328">_xlfn.IFS(AC328=0,"Prenovato",AC328=1,"Novato",AC328=2,"Principiante avanzado",AC328=3,"Competente",AC328=4,"Proficiente",AC328=5,"Master")</f>
        <v>Novato</v>
      </c>
      <c r="AE328" s="13" t="s">
        <v>442</v>
      </c>
    </row>
    <row r="329" spans="1:31" x14ac:dyDescent="0.25">
      <c r="A329" t="s">
        <v>198</v>
      </c>
      <c r="B329" t="s">
        <v>199</v>
      </c>
      <c r="C329" t="s">
        <v>208</v>
      </c>
      <c r="D329" t="s">
        <v>201</v>
      </c>
      <c r="E329" t="s">
        <v>247</v>
      </c>
      <c r="F329" t="s">
        <v>248</v>
      </c>
      <c r="G329" t="s">
        <v>249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NO</v>
      </c>
      <c r="L329" t="s">
        <v>250</v>
      </c>
      <c r="M329" t="s">
        <v>426</v>
      </c>
      <c r="N329" t="s">
        <v>425</v>
      </c>
      <c r="O329" t="s">
        <v>425</v>
      </c>
      <c r="P329" t="str">
        <f t="shared" si="26"/>
        <v>CÉSAR ABRAHAM BURGOS CAMACHOManejo de IncidentesEVALUACION ANTERIOR</v>
      </c>
      <c r="Q329" t="str">
        <f>BASE[[#This Row],[NombresCalificado]]&amp;BASE[[#This Row],[TipoEvaluacion]]</f>
        <v>CÉSAR ABRAHAM BURGOS CAMACHOEVALUACION ANTERIOR</v>
      </c>
      <c r="R329">
        <v>1</v>
      </c>
      <c r="S329" t="s">
        <v>6</v>
      </c>
      <c r="T329" t="s">
        <v>439</v>
      </c>
      <c r="U329" s="13">
        <v>1</v>
      </c>
      <c r="V329" s="13" t="str" cm="1">
        <f t="array" ref="V329">_xlfn.IFS(U329=0,"Prenovato",U329=1,"Novato",U329=2,"Principiante avanzado",U329=3,"Competente",U329=4,"Proficiente",U329=5,"Master")</f>
        <v>Novato</v>
      </c>
      <c r="W329" s="13">
        <v>2</v>
      </c>
      <c r="X329" s="13" t="str" cm="1">
        <f t="array" ref="X329">_xlfn.IFS(W329=0,"No evidenciado",W329=1,"Novato",W329=2,"Principiante avanzado",W329=3,"Competente",W329=4,"Proficiente",W329=5,"Master")</f>
        <v>Principiante avanzado</v>
      </c>
      <c r="Y329" s="13">
        <v>2</v>
      </c>
      <c r="Z329" s="13" t="str" cm="1">
        <f t="array" ref="Z329">_xlfn.IFS(Y329=0,"No evidenciado",Y329=1,"Novato",Y329=2,"Principiante avanzado",Y329=3,"Competente",Y329=4,"Proficiente",Y329=5,"Master")</f>
        <v>Principiante avanzado</v>
      </c>
      <c r="AA329" s="13">
        <v>2</v>
      </c>
      <c r="AB329" s="13" t="str" cm="1">
        <f t="array" ref="AB329">_xlfn.IFS(AA329=0,"No evidenciado",AA329=1,"Novato",AA329=2,"Principiante avanzado",AA329=3,"Competente",AA329=4,"Proficiente",AA329=5,"Master")</f>
        <v>Principiante avanzado</v>
      </c>
      <c r="AC329" s="13">
        <v>1</v>
      </c>
      <c r="AD329" s="13" t="str" cm="1">
        <f t="array" ref="AD329">_xlfn.IFS(AC329=0,"Prenovato",AC329=1,"Novato",AC329=2,"Principiante avanzado",AC329=3,"Competente",AC329=4,"Proficiente",AC329=5,"Master")</f>
        <v>Novato</v>
      </c>
      <c r="AE329" s="13" t="s">
        <v>442</v>
      </c>
    </row>
    <row r="330" spans="1:31" x14ac:dyDescent="0.25">
      <c r="A330" t="s">
        <v>198</v>
      </c>
      <c r="B330" t="s">
        <v>199</v>
      </c>
      <c r="C330" t="s">
        <v>208</v>
      </c>
      <c r="D330" t="s">
        <v>201</v>
      </c>
      <c r="E330" t="s">
        <v>247</v>
      </c>
      <c r="F330" t="s">
        <v>248</v>
      </c>
      <c r="G330" t="s">
        <v>249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NO</v>
      </c>
      <c r="L330" t="s">
        <v>250</v>
      </c>
      <c r="M330" t="s">
        <v>427</v>
      </c>
      <c r="N330" t="s">
        <v>425</v>
      </c>
      <c r="O330" t="s">
        <v>425</v>
      </c>
      <c r="P330" t="str">
        <f t="shared" si="26"/>
        <v>CÉSAR ABRAHAM BURGOS CAMACHOProtección de datosEVALUACION ANTERIOR</v>
      </c>
      <c r="Q330" t="str">
        <f>BASE[[#This Row],[NombresCalificado]]&amp;BASE[[#This Row],[TipoEvaluacion]]</f>
        <v>CÉSAR ABRAHAM BURGOS CAMACHOEVALUACION ANTERIOR</v>
      </c>
      <c r="R330">
        <v>2</v>
      </c>
      <c r="S330" t="s">
        <v>4</v>
      </c>
      <c r="T330" t="s">
        <v>439</v>
      </c>
      <c r="U330" s="13">
        <v>1</v>
      </c>
      <c r="V330" s="13" t="str" cm="1">
        <f t="array" ref="V330">_xlfn.IFS(U330=0,"Prenovato",U330=1,"Novato",U330=2,"Principiante avanzado",U330=3,"Competente",U330=4,"Proficiente",U330=5,"Master")</f>
        <v>Novato</v>
      </c>
      <c r="W330" s="13">
        <v>2</v>
      </c>
      <c r="X330" s="13" t="str" cm="1">
        <f t="array" ref="X330">_xlfn.IFS(W330=0,"No evidenciado",W330=1,"Novato",W330=2,"Principiante avanzado",W330=3,"Competente",W330=4,"Proficiente",W330=5,"Master")</f>
        <v>Principiante avanzado</v>
      </c>
      <c r="Y330" s="13">
        <v>2</v>
      </c>
      <c r="Z330" s="13" t="str" cm="1">
        <f t="array" ref="Z330">_xlfn.IFS(Y330=0,"No evidenciado",Y330=1,"Novato",Y330=2,"Principiante avanzado",Y330=3,"Competente",Y330=4,"Proficiente",Y330=5,"Master")</f>
        <v>Principiante avanzado</v>
      </c>
      <c r="AA330" s="13">
        <v>2</v>
      </c>
      <c r="AB330" s="13" t="str" cm="1">
        <f t="array" ref="AB330">_xlfn.IFS(AA330=0,"No evidenciado",AA330=1,"Novato",AA330=2,"Principiante avanzado",AA330=3,"Competente",AA330=4,"Proficiente",AA330=5,"Master")</f>
        <v>Principiante avanzado</v>
      </c>
      <c r="AC330" s="13">
        <v>1</v>
      </c>
      <c r="AD330" s="13" t="str" cm="1">
        <f t="array" ref="AD330">_xlfn.IFS(AC330=0,"Prenovato",AC330=1,"Novato",AC330=2,"Principiante avanzado",AC330=3,"Competente",AC330=4,"Proficiente",AC330=5,"Master")</f>
        <v>Novato</v>
      </c>
      <c r="AE330" s="13" t="s">
        <v>442</v>
      </c>
    </row>
    <row r="331" spans="1:31" x14ac:dyDescent="0.25">
      <c r="A331" t="s">
        <v>198</v>
      </c>
      <c r="B331" t="s">
        <v>199</v>
      </c>
      <c r="C331" t="s">
        <v>208</v>
      </c>
      <c r="D331" t="s">
        <v>201</v>
      </c>
      <c r="E331" t="s">
        <v>247</v>
      </c>
      <c r="F331" t="s">
        <v>248</v>
      </c>
      <c r="G331" t="s">
        <v>249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NO</v>
      </c>
      <c r="L331" t="s">
        <v>250</v>
      </c>
      <c r="M331" t="s">
        <v>428</v>
      </c>
      <c r="N331" t="s">
        <v>425</v>
      </c>
      <c r="O331" t="s">
        <v>425</v>
      </c>
      <c r="P331" t="str">
        <f t="shared" si="26"/>
        <v>CÉSAR ABRAHAM BURGOS CAMACHOSeguridad de OperacionesEVALUACION ANTERIOR</v>
      </c>
      <c r="Q331" t="str">
        <f>BASE[[#This Row],[NombresCalificado]]&amp;BASE[[#This Row],[TipoEvaluacion]]</f>
        <v>CÉSAR ABRAHAM BURGOS CAMACHOEVALUACION ANTERIOR</v>
      </c>
      <c r="R331">
        <v>2</v>
      </c>
      <c r="S331" t="s">
        <v>4</v>
      </c>
      <c r="T331" t="s">
        <v>439</v>
      </c>
      <c r="U331" s="13">
        <v>1</v>
      </c>
      <c r="V331" s="13" t="str" cm="1">
        <f t="array" ref="V331">_xlfn.IFS(U331=0,"Prenovato",U331=1,"Novato",U331=2,"Principiante avanzado",U331=3,"Competente",U331=4,"Proficiente",U331=5,"Master")</f>
        <v>Novato</v>
      </c>
      <c r="W331" s="13">
        <v>2</v>
      </c>
      <c r="X331" s="13" t="str" cm="1">
        <f t="array" ref="X331">_xlfn.IFS(W331=0,"No evidenciado",W331=1,"Novato",W331=2,"Principiante avanzado",W331=3,"Competente",W331=4,"Proficiente",W331=5,"Master")</f>
        <v>Principiante avanzado</v>
      </c>
      <c r="Y331" s="13">
        <v>2</v>
      </c>
      <c r="Z331" s="13" t="str" cm="1">
        <f t="array" ref="Z331">_xlfn.IFS(Y331=0,"No evidenciado",Y331=1,"Novato",Y331=2,"Principiante avanzado",Y331=3,"Competente",Y331=4,"Proficiente",Y331=5,"Master")</f>
        <v>Principiante avanzado</v>
      </c>
      <c r="AA331" s="13">
        <v>2</v>
      </c>
      <c r="AB331" s="13" t="str" cm="1">
        <f t="array" ref="AB331">_xlfn.IFS(AA331=0,"No evidenciado",AA331=1,"Novato",AA331=2,"Principiante avanzado",AA331=3,"Competente",AA331=4,"Proficiente",AA331=5,"Master")</f>
        <v>Principiante avanzado</v>
      </c>
      <c r="AC331" s="13">
        <v>1</v>
      </c>
      <c r="AD331" s="13" t="str" cm="1">
        <f t="array" ref="AD331">_xlfn.IFS(AC331=0,"Prenovato",AC331=1,"Novato",AC331=2,"Principiante avanzado",AC331=3,"Competente",AC331=4,"Proficiente",AC331=5,"Master")</f>
        <v>Novato</v>
      </c>
      <c r="AE331" s="13" t="s">
        <v>442</v>
      </c>
    </row>
    <row r="332" spans="1:31" x14ac:dyDescent="0.25">
      <c r="A332" t="s">
        <v>198</v>
      </c>
      <c r="B332" t="s">
        <v>199</v>
      </c>
      <c r="C332" t="s">
        <v>208</v>
      </c>
      <c r="D332" t="s">
        <v>201</v>
      </c>
      <c r="E332" t="s">
        <v>247</v>
      </c>
      <c r="F332" t="s">
        <v>248</v>
      </c>
      <c r="G332" t="s">
        <v>249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NO</v>
      </c>
      <c r="L332" t="s">
        <v>250</v>
      </c>
      <c r="M332" t="s">
        <v>438</v>
      </c>
      <c r="N332" t="s">
        <v>425</v>
      </c>
      <c r="O332" t="s">
        <v>425</v>
      </c>
      <c r="P332" t="str">
        <f t="shared" si="26"/>
        <v>CÉSAR ABRAHAM BURGOS CAMACHODesarrollo SeguroEVALUACION ANTERIOR</v>
      </c>
      <c r="Q332" t="str">
        <f>BASE[[#This Row],[NombresCalificado]]&amp;BASE[[#This Row],[TipoEvaluacion]]</f>
        <v>CÉSAR ABRAHAM BURGOS CAMACHOEVALUACION ANTERIOR</v>
      </c>
      <c r="R332">
        <v>1</v>
      </c>
      <c r="S332" t="s">
        <v>6</v>
      </c>
      <c r="T332" t="s">
        <v>439</v>
      </c>
      <c r="U332" s="13">
        <v>1</v>
      </c>
      <c r="V332" s="13" t="str" cm="1">
        <f t="array" ref="V332">_xlfn.IFS(U332=0,"Prenovato",U332=1,"Novato",U332=2,"Principiante avanzado",U332=3,"Competente",U332=4,"Proficiente",U332=5,"Master")</f>
        <v>Novato</v>
      </c>
      <c r="W332" s="13">
        <v>2</v>
      </c>
      <c r="X332" s="13" t="str" cm="1">
        <f t="array" ref="X332">_xlfn.IFS(W332=0,"No evidenciado",W332=1,"Novato",W332=2,"Principiante avanzado",W332=3,"Competente",W332=4,"Proficiente",W332=5,"Master")</f>
        <v>Principiante avanzado</v>
      </c>
      <c r="Y332" s="13">
        <v>2</v>
      </c>
      <c r="Z332" s="13" t="str" cm="1">
        <f t="array" ref="Z332">_xlfn.IFS(Y332=0,"No evidenciado",Y332=1,"Novato",Y332=2,"Principiante avanzado",Y332=3,"Competente",Y332=4,"Proficiente",Y332=5,"Master")</f>
        <v>Principiante avanzado</v>
      </c>
      <c r="AA332" s="13">
        <v>2</v>
      </c>
      <c r="AB332" s="13" t="str" cm="1">
        <f t="array" ref="AB332">_xlfn.IFS(AA332=0,"No evidenciado",AA332=1,"Novato",AA332=2,"Principiante avanzado",AA332=3,"Competente",AA332=4,"Proficiente",AA332=5,"Master")</f>
        <v>Principiante avanzado</v>
      </c>
      <c r="AC332" s="13">
        <v>1</v>
      </c>
      <c r="AD332" s="13" t="str" cm="1">
        <f t="array" ref="AD332">_xlfn.IFS(AC332=0,"Prenovato",AC332=1,"Novato",AC332=2,"Principiante avanzado",AC332=3,"Competente",AC332=4,"Proficiente",AC332=5,"Master")</f>
        <v>Novato</v>
      </c>
      <c r="AE332" s="13" t="s">
        <v>442</v>
      </c>
    </row>
    <row r="333" spans="1:31" x14ac:dyDescent="0.25">
      <c r="A333" t="s">
        <v>198</v>
      </c>
      <c r="B333" t="s">
        <v>199</v>
      </c>
      <c r="C333" t="s">
        <v>208</v>
      </c>
      <c r="D333" t="s">
        <v>201</v>
      </c>
      <c r="E333" t="s">
        <v>247</v>
      </c>
      <c r="F333" t="s">
        <v>248</v>
      </c>
      <c r="G333" t="s">
        <v>249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NO</v>
      </c>
      <c r="L333" t="s">
        <v>250</v>
      </c>
      <c r="M333" t="s">
        <v>432</v>
      </c>
      <c r="N333" t="s">
        <v>425</v>
      </c>
      <c r="O333" t="s">
        <v>425</v>
      </c>
      <c r="P333" t="str">
        <f t="shared" si="26"/>
        <v>CÉSAR ABRAHAM BURGOS CAMACHOFrameworks de CiberseguridadEVALUACION ANTERIOR</v>
      </c>
      <c r="Q333" t="str">
        <f>BASE[[#This Row],[NombresCalificado]]&amp;BASE[[#This Row],[TipoEvaluacion]]</f>
        <v>CÉSAR ABRAHAM BURGOS CAMACHOEVALUACION ANTERIOR</v>
      </c>
      <c r="R333">
        <v>1</v>
      </c>
      <c r="S333" t="s">
        <v>6</v>
      </c>
      <c r="T333" t="s">
        <v>439</v>
      </c>
      <c r="U333" s="13">
        <v>1</v>
      </c>
      <c r="V333" s="13" t="str" cm="1">
        <f t="array" ref="V333">_xlfn.IFS(U333=0,"Prenovato",U333=1,"Novato",U333=2,"Principiante avanzado",U333=3,"Competente",U333=4,"Proficiente",U333=5,"Master")</f>
        <v>Novato</v>
      </c>
      <c r="W333" s="13">
        <v>2</v>
      </c>
      <c r="X333" s="13" t="str" cm="1">
        <f t="array" ref="X333">_xlfn.IFS(W333=0,"No evidenciado",W333=1,"Novato",W333=2,"Principiante avanzado",W333=3,"Competente",W333=4,"Proficiente",W333=5,"Master")</f>
        <v>Principiante avanzado</v>
      </c>
      <c r="Y333" s="13">
        <v>2</v>
      </c>
      <c r="Z333" s="13" t="str" cm="1">
        <f t="array" ref="Z333">_xlfn.IFS(Y333=0,"No evidenciado",Y333=1,"Novato",Y333=2,"Principiante avanzado",Y333=3,"Competente",Y333=4,"Proficiente",Y333=5,"Master")</f>
        <v>Principiante avanzado</v>
      </c>
      <c r="AA333" s="13">
        <v>2</v>
      </c>
      <c r="AB333" s="13" t="str" cm="1">
        <f t="array" ref="AB333">_xlfn.IFS(AA333=0,"No evidenciado",AA333=1,"Novato",AA333=2,"Principiante avanzado",AA333=3,"Competente",AA333=4,"Proficiente",AA333=5,"Master")</f>
        <v>Principiante avanzado</v>
      </c>
      <c r="AC333" s="13">
        <v>1</v>
      </c>
      <c r="AD333" s="13" t="str" cm="1">
        <f t="array" ref="AD333">_xlfn.IFS(AC333=0,"Prenovato",AC333=1,"Novato",AC333=2,"Principiante avanzado",AC333=3,"Competente",AC333=4,"Proficiente",AC333=5,"Master")</f>
        <v>Novato</v>
      </c>
      <c r="AE333" s="13" t="s">
        <v>442</v>
      </c>
    </row>
    <row r="334" spans="1:31" x14ac:dyDescent="0.25">
      <c r="A334" t="s">
        <v>198</v>
      </c>
      <c r="B334" t="s">
        <v>199</v>
      </c>
      <c r="C334" t="s">
        <v>208</v>
      </c>
      <c r="D334" t="s">
        <v>201</v>
      </c>
      <c r="E334" t="s">
        <v>247</v>
      </c>
      <c r="F334" t="s">
        <v>248</v>
      </c>
      <c r="G334" t="s">
        <v>249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NO</v>
      </c>
      <c r="L334" t="s">
        <v>250</v>
      </c>
      <c r="M334" t="s">
        <v>433</v>
      </c>
      <c r="N334" t="s">
        <v>425</v>
      </c>
      <c r="O334" t="s">
        <v>425</v>
      </c>
      <c r="P334" t="str">
        <f t="shared" si="26"/>
        <v>CÉSAR ABRAHAM BURGOS CAMACHOGestión de IdentidadesEVALUACION ANTERIOR</v>
      </c>
      <c r="Q334" t="str">
        <f>BASE[[#This Row],[NombresCalificado]]&amp;BASE[[#This Row],[TipoEvaluacion]]</f>
        <v>CÉSAR ABRAHAM BURGOS CAMACHOEVALUACION ANTERIOR</v>
      </c>
      <c r="R334">
        <v>2</v>
      </c>
      <c r="S334" t="s">
        <v>4</v>
      </c>
      <c r="T334" t="s">
        <v>439</v>
      </c>
      <c r="U334" s="13">
        <v>1</v>
      </c>
      <c r="V334" s="13" t="str" cm="1">
        <f t="array" ref="V334">_xlfn.IFS(U334=0,"Prenovato",U334=1,"Novato",U334=2,"Principiante avanzado",U334=3,"Competente",U334=4,"Proficiente",U334=5,"Master")</f>
        <v>Novato</v>
      </c>
      <c r="W334" s="13">
        <v>2</v>
      </c>
      <c r="X334" s="13" t="str" cm="1">
        <f t="array" ref="X334">_xlfn.IFS(W334=0,"No evidenciado",W334=1,"Novato",W334=2,"Principiante avanzado",W334=3,"Competente",W334=4,"Proficiente",W334=5,"Master")</f>
        <v>Principiante avanzado</v>
      </c>
      <c r="Y334" s="13">
        <v>2</v>
      </c>
      <c r="Z334" s="13" t="str" cm="1">
        <f t="array" ref="Z334">_xlfn.IFS(Y334=0,"No evidenciado",Y334=1,"Novato",Y334=2,"Principiante avanzado",Y334=3,"Competente",Y334=4,"Proficiente",Y334=5,"Master")</f>
        <v>Principiante avanzado</v>
      </c>
      <c r="AA334" s="13">
        <v>2</v>
      </c>
      <c r="AB334" s="13" t="str" cm="1">
        <f t="array" ref="AB334">_xlfn.IFS(AA334=0,"No evidenciado",AA334=1,"Novato",AA334=2,"Principiante avanzado",AA334=3,"Competente",AA334=4,"Proficiente",AA334=5,"Master")</f>
        <v>Principiante avanzado</v>
      </c>
      <c r="AC334" s="13">
        <v>1</v>
      </c>
      <c r="AD334" s="13" t="str" cm="1">
        <f t="array" ref="AD334">_xlfn.IFS(AC334=0,"Prenovato",AC334=1,"Novato",AC334=2,"Principiante avanzado",AC334=3,"Competente",AC334=4,"Proficiente",AC334=5,"Master")</f>
        <v>Novato</v>
      </c>
      <c r="AE334" s="13" t="s">
        <v>442</v>
      </c>
    </row>
    <row r="335" spans="1:31" x14ac:dyDescent="0.25">
      <c r="A335" t="s">
        <v>198</v>
      </c>
      <c r="B335" t="s">
        <v>199</v>
      </c>
      <c r="C335" t="s">
        <v>208</v>
      </c>
      <c r="D335" t="s">
        <v>201</v>
      </c>
      <c r="E335" t="s">
        <v>247</v>
      </c>
      <c r="F335" t="s">
        <v>248</v>
      </c>
      <c r="G335" t="s">
        <v>249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NO</v>
      </c>
      <c r="L335" t="s">
        <v>250</v>
      </c>
      <c r="M335" t="s">
        <v>434</v>
      </c>
      <c r="N335" t="s">
        <v>425</v>
      </c>
      <c r="O335" t="s">
        <v>425</v>
      </c>
      <c r="P335" t="str">
        <f t="shared" si="26"/>
        <v>CÉSAR ABRAHAM BURGOS CAMACHOGestión de VulnerabilidadesEVALUACION ANTERIOR</v>
      </c>
      <c r="Q335" t="str">
        <f>BASE[[#This Row],[NombresCalificado]]&amp;BASE[[#This Row],[TipoEvaluacion]]</f>
        <v>CÉSAR ABRAHAM BURGOS CAMACHOEVALUACION ANTERIOR</v>
      </c>
      <c r="R335">
        <v>3</v>
      </c>
      <c r="S335" t="s">
        <v>5</v>
      </c>
      <c r="T335" t="s">
        <v>439</v>
      </c>
      <c r="U335" s="13">
        <v>1</v>
      </c>
      <c r="V335" s="13" t="str" cm="1">
        <f t="array" ref="V335">_xlfn.IFS(U335=0,"Prenovato",U335=1,"Novato",U335=2,"Principiante avanzado",U335=3,"Competente",U335=4,"Proficiente",U335=5,"Master")</f>
        <v>Novato</v>
      </c>
      <c r="W335" s="13">
        <v>2</v>
      </c>
      <c r="X335" s="13" t="str" cm="1">
        <f t="array" ref="X335">_xlfn.IFS(W335=0,"No evidenciado",W335=1,"Novato",W335=2,"Principiante avanzado",W335=3,"Competente",W335=4,"Proficiente",W335=5,"Master")</f>
        <v>Principiante avanzado</v>
      </c>
      <c r="Y335" s="13">
        <v>2</v>
      </c>
      <c r="Z335" s="13" t="str" cm="1">
        <f t="array" ref="Z335">_xlfn.IFS(Y335=0,"No evidenciado",Y335=1,"Novato",Y335=2,"Principiante avanzado",Y335=3,"Competente",Y335=4,"Proficiente",Y335=5,"Master")</f>
        <v>Principiante avanzado</v>
      </c>
      <c r="AA335" s="13">
        <v>2</v>
      </c>
      <c r="AB335" s="13" t="str" cm="1">
        <f t="array" ref="AB335">_xlfn.IFS(AA335=0,"No evidenciado",AA335=1,"Novato",AA335=2,"Principiante avanzado",AA335=3,"Competente",AA335=4,"Proficiente",AA335=5,"Master")</f>
        <v>Principiante avanzado</v>
      </c>
      <c r="AC335" s="13">
        <v>1</v>
      </c>
      <c r="AD335" s="13" t="str" cm="1">
        <f t="array" ref="AD335">_xlfn.IFS(AC335=0,"Prenovato",AC335=1,"Novato",AC335=2,"Principiante avanzado",AC335=3,"Competente",AC335=4,"Proficiente",AC335=5,"Master")</f>
        <v>Novato</v>
      </c>
      <c r="AE335" s="13" t="s">
        <v>442</v>
      </c>
    </row>
    <row r="336" spans="1:31" x14ac:dyDescent="0.25">
      <c r="A336" t="s">
        <v>198</v>
      </c>
      <c r="B336" t="s">
        <v>199</v>
      </c>
      <c r="C336" t="s">
        <v>200</v>
      </c>
      <c r="D336" t="s">
        <v>201</v>
      </c>
      <c r="E336" t="s">
        <v>247</v>
      </c>
      <c r="F336" t="s">
        <v>248</v>
      </c>
      <c r="G336" t="s">
        <v>249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NO</v>
      </c>
      <c r="L336" t="s">
        <v>251</v>
      </c>
      <c r="M336" t="s">
        <v>421</v>
      </c>
      <c r="N336" t="s">
        <v>411</v>
      </c>
      <c r="O336" t="s">
        <v>411</v>
      </c>
      <c r="P336" t="str">
        <f t="shared" si="26"/>
        <v>CÉSAR ABRAHAM BURGOS CAMACHOFrameworks &amp; Security ArchitectureEVALUACION</v>
      </c>
      <c r="Q336" t="str">
        <f>BASE[[#This Row],[NombresCalificado]]&amp;BASE[[#This Row],[TipoEvaluacion]]</f>
        <v>CÉSAR ABRAHAM BURGOS CAMACHOEVALUACION</v>
      </c>
      <c r="R336">
        <v>2</v>
      </c>
      <c r="S336" t="s">
        <v>4</v>
      </c>
      <c r="T336" t="s">
        <v>439</v>
      </c>
      <c r="U336" s="13">
        <v>1</v>
      </c>
      <c r="V336" s="13" t="str" cm="1">
        <f t="array" ref="V336">_xlfn.IFS(U336=0,"Prenovato",U336=1,"Novato",U336=2,"Principiante avanzado",U336=3,"Competente",U336=4,"Proficiente",U336=5,"Master")</f>
        <v>Novato</v>
      </c>
      <c r="W336" s="13">
        <v>2</v>
      </c>
      <c r="X336" s="13" t="str" cm="1">
        <f t="array" ref="X336">_xlfn.IFS(W336=0,"No evidenciado",W336=1,"Novato",W336=2,"Principiante avanzado",W336=3,"Competente",W336=4,"Proficiente",W336=5,"Master")</f>
        <v>Principiante avanzado</v>
      </c>
      <c r="Y336" s="13">
        <v>2</v>
      </c>
      <c r="Z336" s="13" t="str" cm="1">
        <f t="array" ref="Z336">_xlfn.IFS(Y336=0,"No evidenciado",Y336=1,"Novato",Y336=2,"Principiante avanzado",Y336=3,"Competente",Y336=4,"Proficiente",Y336=5,"Master")</f>
        <v>Principiante avanzado</v>
      </c>
      <c r="AA336" s="13">
        <v>3</v>
      </c>
      <c r="AB336" s="13" t="str" cm="1">
        <f t="array" ref="AB336">_xlfn.IFS(AA336=0,"No evidenciado",AA336=1,"Novato",AA336=2,"Principiante avanzado",AA336=3,"Competente",AA336=4,"Proficiente",AA336=5,"Master")</f>
        <v>Competente</v>
      </c>
      <c r="AC336" s="13">
        <v>1</v>
      </c>
      <c r="AD336" s="13" t="str" cm="1">
        <f t="array" ref="AD336">_xlfn.IFS(AC336=0,"Prenovato",AC336=1,"Novato",AC336=2,"Principiante avanzado",AC336=3,"Competente",AC336=4,"Proficiente",AC336=5,"Master")</f>
        <v>Novato</v>
      </c>
      <c r="AE336" s="13" t="s">
        <v>441</v>
      </c>
    </row>
    <row r="337" spans="1:31" x14ac:dyDescent="0.25">
      <c r="A337" t="s">
        <v>198</v>
      </c>
      <c r="B337" t="s">
        <v>199</v>
      </c>
      <c r="C337" t="s">
        <v>200</v>
      </c>
      <c r="D337" t="s">
        <v>201</v>
      </c>
      <c r="E337" t="s">
        <v>247</v>
      </c>
      <c r="F337" t="s">
        <v>248</v>
      </c>
      <c r="G337" t="s">
        <v>249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NO</v>
      </c>
      <c r="L337" t="s">
        <v>251</v>
      </c>
      <c r="M337" t="s">
        <v>422</v>
      </c>
      <c r="N337" t="s">
        <v>407</v>
      </c>
      <c r="O337" t="s">
        <v>407</v>
      </c>
      <c r="P337" t="str">
        <f t="shared" si="26"/>
        <v>CÉSAR ABRAHAM BURGOS CAMACHOVulnerability ManagementEVALUACION</v>
      </c>
      <c r="Q337" t="str">
        <f>BASE[[#This Row],[NombresCalificado]]&amp;BASE[[#This Row],[TipoEvaluacion]]</f>
        <v>CÉSAR ABRAHAM BURGOS CAMACHOEVALUACION</v>
      </c>
      <c r="R337">
        <v>2</v>
      </c>
      <c r="S337" t="s">
        <v>4</v>
      </c>
      <c r="T337" t="s">
        <v>439</v>
      </c>
      <c r="U337" s="13">
        <v>1</v>
      </c>
      <c r="V337" s="13" t="str" cm="1">
        <f t="array" ref="V337">_xlfn.IFS(U337=0,"Prenovato",U337=1,"Novato",U337=2,"Principiante avanzado",U337=3,"Competente",U337=4,"Proficiente",U337=5,"Master")</f>
        <v>Novato</v>
      </c>
      <c r="W337" s="13">
        <v>2</v>
      </c>
      <c r="X337" s="13" t="str" cm="1">
        <f t="array" ref="X337">_xlfn.IFS(W337=0,"No evidenciado",W337=1,"Novato",W337=2,"Principiante avanzado",W337=3,"Competente",W337=4,"Proficiente",W337=5,"Master")</f>
        <v>Principiante avanzado</v>
      </c>
      <c r="Y337" s="13">
        <v>2</v>
      </c>
      <c r="Z337" s="13" t="str" cm="1">
        <f t="array" ref="Z337">_xlfn.IFS(Y337=0,"No evidenciado",Y337=1,"Novato",Y337=2,"Principiante avanzado",Y337=3,"Competente",Y337=4,"Proficiente",Y337=5,"Master")</f>
        <v>Principiante avanzado</v>
      </c>
      <c r="AA337" s="13">
        <v>3</v>
      </c>
      <c r="AB337" s="13" t="str" cm="1">
        <f t="array" ref="AB337">_xlfn.IFS(AA337=0,"No evidenciado",AA337=1,"Novato",AA337=2,"Principiante avanzado",AA337=3,"Competente",AA337=4,"Proficiente",AA337=5,"Master")</f>
        <v>Competente</v>
      </c>
      <c r="AC337" s="13">
        <v>1</v>
      </c>
      <c r="AD337" s="13" t="str" cm="1">
        <f t="array" ref="AD337">_xlfn.IFS(AC337=0,"Prenovato",AC337=1,"Novato",AC337=2,"Principiante avanzado",AC337=3,"Competente",AC337=4,"Proficiente",AC337=5,"Master")</f>
        <v>Novato</v>
      </c>
      <c r="AE337" s="13" t="s">
        <v>441</v>
      </c>
    </row>
    <row r="338" spans="1:31" x14ac:dyDescent="0.25">
      <c r="A338" t="s">
        <v>198</v>
      </c>
      <c r="B338" t="s">
        <v>199</v>
      </c>
      <c r="C338" t="s">
        <v>200</v>
      </c>
      <c r="D338" t="s">
        <v>201</v>
      </c>
      <c r="E338" t="s">
        <v>247</v>
      </c>
      <c r="F338" t="s">
        <v>248</v>
      </c>
      <c r="G338" t="s">
        <v>249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NO</v>
      </c>
      <c r="L338" t="s">
        <v>251</v>
      </c>
      <c r="M338" t="s">
        <v>423</v>
      </c>
      <c r="N338" t="s">
        <v>411</v>
      </c>
      <c r="O338" t="s">
        <v>411</v>
      </c>
      <c r="P338" t="str">
        <f t="shared" si="26"/>
        <v>CÉSAR ABRAHAM BURGOS CAMACHOSecurity AssessmentEVALUACION</v>
      </c>
      <c r="Q338" t="str">
        <f>BASE[[#This Row],[NombresCalificado]]&amp;BASE[[#This Row],[TipoEvaluacion]]</f>
        <v>CÉSAR ABRAHAM BURGOS CAMACHOEVALUACION</v>
      </c>
      <c r="R338">
        <v>2</v>
      </c>
      <c r="S338" t="s">
        <v>4</v>
      </c>
      <c r="T338" t="s">
        <v>439</v>
      </c>
      <c r="U338" s="13">
        <v>1</v>
      </c>
      <c r="V338" s="13" t="str" cm="1">
        <f t="array" ref="V338">_xlfn.IFS(U338=0,"Prenovato",U338=1,"Novato",U338=2,"Principiante avanzado",U338=3,"Competente",U338=4,"Proficiente",U338=5,"Master")</f>
        <v>Novato</v>
      </c>
      <c r="W338" s="13">
        <v>2</v>
      </c>
      <c r="X338" s="13" t="str" cm="1">
        <f t="array" ref="X338">_xlfn.IFS(W338=0,"No evidenciado",W338=1,"Novato",W338=2,"Principiante avanzado",W338=3,"Competente",W338=4,"Proficiente",W338=5,"Master")</f>
        <v>Principiante avanzado</v>
      </c>
      <c r="Y338" s="13">
        <v>2</v>
      </c>
      <c r="Z338" s="13" t="str" cm="1">
        <f t="array" ref="Z338">_xlfn.IFS(Y338=0,"No evidenciado",Y338=1,"Novato",Y338=2,"Principiante avanzado",Y338=3,"Competente",Y338=4,"Proficiente",Y338=5,"Master")</f>
        <v>Principiante avanzado</v>
      </c>
      <c r="AA338" s="13">
        <v>3</v>
      </c>
      <c r="AB338" s="13" t="str" cm="1">
        <f t="array" ref="AB338">_xlfn.IFS(AA338=0,"No evidenciado",AA338=1,"Novato",AA338=2,"Principiante avanzado",AA338=3,"Competente",AA338=4,"Proficiente",AA338=5,"Master")</f>
        <v>Competente</v>
      </c>
      <c r="AC338" s="13">
        <v>1</v>
      </c>
      <c r="AD338" s="13" t="str" cm="1">
        <f t="array" ref="AD338">_xlfn.IFS(AC338=0,"Prenovato",AC338=1,"Novato",AC338=2,"Principiante avanzado",AC338=3,"Competente",AC338=4,"Proficiente",AC338=5,"Master")</f>
        <v>Novato</v>
      </c>
      <c r="AE338" s="13" t="s">
        <v>441</v>
      </c>
    </row>
    <row r="339" spans="1:31" x14ac:dyDescent="0.25">
      <c r="A339" t="s">
        <v>198</v>
      </c>
      <c r="B339" t="s">
        <v>199</v>
      </c>
      <c r="C339" t="s">
        <v>200</v>
      </c>
      <c r="D339" t="s">
        <v>201</v>
      </c>
      <c r="E339" t="s">
        <v>247</v>
      </c>
      <c r="F339" t="s">
        <v>248</v>
      </c>
      <c r="G339" t="s">
        <v>249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NO</v>
      </c>
      <c r="L339" t="s">
        <v>251</v>
      </c>
      <c r="M339" t="s">
        <v>415</v>
      </c>
      <c r="N339" t="s">
        <v>413</v>
      </c>
      <c r="O339" t="s">
        <v>411</v>
      </c>
      <c r="P339" t="str">
        <f t="shared" si="26"/>
        <v>CÉSAR ABRAHAM BURGOS CAMACHOSecurity Process AutomationEVALUACION</v>
      </c>
      <c r="Q339" t="str">
        <f>BASE[[#This Row],[NombresCalificado]]&amp;BASE[[#This Row],[TipoEvaluacion]]</f>
        <v>CÉSAR ABRAHAM BURGOS CAMACHOEVALUACION</v>
      </c>
      <c r="R339">
        <v>1</v>
      </c>
      <c r="S339" t="s">
        <v>6</v>
      </c>
      <c r="T339" t="s">
        <v>439</v>
      </c>
      <c r="U339" s="13">
        <v>1</v>
      </c>
      <c r="V339" s="13" t="str" cm="1">
        <f t="array" ref="V339">_xlfn.IFS(U339=0,"Prenovato",U339=1,"Novato",U339=2,"Principiante avanzado",U339=3,"Competente",U339=4,"Proficiente",U339=5,"Master")</f>
        <v>Novato</v>
      </c>
      <c r="W339" s="13">
        <v>2</v>
      </c>
      <c r="X339" s="13" t="str" cm="1">
        <f t="array" ref="X339">_xlfn.IFS(W339=0,"No evidenciado",W339=1,"Novato",W339=2,"Principiante avanzado",W339=3,"Competente",W339=4,"Proficiente",W339=5,"Master")</f>
        <v>Principiante avanzado</v>
      </c>
      <c r="Y339" s="13">
        <v>2</v>
      </c>
      <c r="Z339" s="13" t="str" cm="1">
        <f t="array" ref="Z339">_xlfn.IFS(Y339=0,"No evidenciado",Y339=1,"Novato",Y339=2,"Principiante avanzado",Y339=3,"Competente",Y339=4,"Proficiente",Y339=5,"Master")</f>
        <v>Principiante avanzado</v>
      </c>
      <c r="AA339" s="13">
        <v>3</v>
      </c>
      <c r="AB339" s="13" t="str" cm="1">
        <f t="array" ref="AB339">_xlfn.IFS(AA339=0,"No evidenciado",AA339=1,"Novato",AA339=2,"Principiante avanzado",AA339=3,"Competente",AA339=4,"Proficiente",AA339=5,"Master")</f>
        <v>Competente</v>
      </c>
      <c r="AC339" s="13">
        <v>1</v>
      </c>
      <c r="AD339" s="13" t="str" cm="1">
        <f t="array" ref="AD339">_xlfn.IFS(AC339=0,"Prenovato",AC339=1,"Novato",AC339=2,"Principiante avanzado",AC339=3,"Competente",AC339=4,"Proficiente",AC339=5,"Master")</f>
        <v>Novato</v>
      </c>
      <c r="AE339" s="13" t="s">
        <v>441</v>
      </c>
    </row>
    <row r="340" spans="1:31" x14ac:dyDescent="0.25">
      <c r="A340" t="s">
        <v>198</v>
      </c>
      <c r="B340" t="s">
        <v>199</v>
      </c>
      <c r="C340" t="s">
        <v>200</v>
      </c>
      <c r="D340" t="s">
        <v>201</v>
      </c>
      <c r="E340" t="s">
        <v>247</v>
      </c>
      <c r="F340" t="s">
        <v>248</v>
      </c>
      <c r="G340" t="s">
        <v>249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NO</v>
      </c>
      <c r="L340" t="s">
        <v>251</v>
      </c>
      <c r="M340" t="s">
        <v>416</v>
      </c>
      <c r="N340" t="s">
        <v>411</v>
      </c>
      <c r="O340" t="s">
        <v>411</v>
      </c>
      <c r="P340" t="str">
        <f t="shared" si="26"/>
        <v>CÉSAR ABRAHAM BURGOS CAMACHOIncident ManagementEVALUACION</v>
      </c>
      <c r="Q340" t="str">
        <f>BASE[[#This Row],[NombresCalificado]]&amp;BASE[[#This Row],[TipoEvaluacion]]</f>
        <v>CÉSAR ABRAHAM BURGOS CAMACHOEVALUACION</v>
      </c>
      <c r="R340">
        <v>1</v>
      </c>
      <c r="S340" t="s">
        <v>6</v>
      </c>
      <c r="T340" t="s">
        <v>439</v>
      </c>
      <c r="U340" s="13">
        <v>1</v>
      </c>
      <c r="V340" s="13" t="str" cm="1">
        <f t="array" ref="V340">_xlfn.IFS(U340=0,"Prenovato",U340=1,"Novato",U340=2,"Principiante avanzado",U340=3,"Competente",U340=4,"Proficiente",U340=5,"Master")</f>
        <v>Novato</v>
      </c>
      <c r="W340" s="13">
        <v>2</v>
      </c>
      <c r="X340" s="13" t="str" cm="1">
        <f t="array" ref="X340">_xlfn.IFS(W340=0,"No evidenciado",W340=1,"Novato",W340=2,"Principiante avanzado",W340=3,"Competente",W340=4,"Proficiente",W340=5,"Master")</f>
        <v>Principiante avanzado</v>
      </c>
      <c r="Y340" s="13">
        <v>2</v>
      </c>
      <c r="Z340" s="13" t="str" cm="1">
        <f t="array" ref="Z340">_xlfn.IFS(Y340=0,"No evidenciado",Y340=1,"Novato",Y340=2,"Principiante avanzado",Y340=3,"Competente",Y340=4,"Proficiente",Y340=5,"Master")</f>
        <v>Principiante avanzado</v>
      </c>
      <c r="AA340" s="13">
        <v>3</v>
      </c>
      <c r="AB340" s="13" t="str" cm="1">
        <f t="array" ref="AB340">_xlfn.IFS(AA340=0,"No evidenciado",AA340=1,"Novato",AA340=2,"Principiante avanzado",AA340=3,"Competente",AA340=4,"Proficiente",AA340=5,"Master")</f>
        <v>Competente</v>
      </c>
      <c r="AC340" s="13">
        <v>1</v>
      </c>
      <c r="AD340" s="13" t="str" cm="1">
        <f t="array" ref="AD340">_xlfn.IFS(AC340=0,"Prenovato",AC340=1,"Novato",AC340=2,"Principiante avanzado",AC340=3,"Competente",AC340=4,"Proficiente",AC340=5,"Master")</f>
        <v>Novato</v>
      </c>
      <c r="AE340" s="13" t="s">
        <v>441</v>
      </c>
    </row>
    <row r="341" spans="1:31" x14ac:dyDescent="0.25">
      <c r="A341" t="s">
        <v>198</v>
      </c>
      <c r="B341" t="s">
        <v>199</v>
      </c>
      <c r="C341" t="s">
        <v>200</v>
      </c>
      <c r="D341" t="s">
        <v>201</v>
      </c>
      <c r="E341" t="s">
        <v>247</v>
      </c>
      <c r="F341" t="s">
        <v>248</v>
      </c>
      <c r="G341" t="s">
        <v>249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NO</v>
      </c>
      <c r="L341" t="s">
        <v>251</v>
      </c>
      <c r="M341" t="s">
        <v>417</v>
      </c>
      <c r="N341" t="s">
        <v>407</v>
      </c>
      <c r="O341" t="s">
        <v>407</v>
      </c>
      <c r="P341" t="str">
        <f t="shared" si="26"/>
        <v>CÉSAR ABRAHAM BURGOS CAMACHODefensive SecurityEVALUACION</v>
      </c>
      <c r="Q341" t="str">
        <f>BASE[[#This Row],[NombresCalificado]]&amp;BASE[[#This Row],[TipoEvaluacion]]</f>
        <v>CÉSAR ABRAHAM BURGOS CAMACHOEVALUACION</v>
      </c>
      <c r="R341">
        <v>2</v>
      </c>
      <c r="S341" t="s">
        <v>4</v>
      </c>
      <c r="T341" t="s">
        <v>439</v>
      </c>
      <c r="U341" s="13">
        <v>1</v>
      </c>
      <c r="V341" s="13" t="str" cm="1">
        <f t="array" ref="V341">_xlfn.IFS(U341=0,"Prenovato",U341=1,"Novato",U341=2,"Principiante avanzado",U341=3,"Competente",U341=4,"Proficiente",U341=5,"Master")</f>
        <v>Novato</v>
      </c>
      <c r="W341" s="13">
        <v>2</v>
      </c>
      <c r="X341" s="13" t="str" cm="1">
        <f t="array" ref="X341">_xlfn.IFS(W341=0,"No evidenciado",W341=1,"Novato",W341=2,"Principiante avanzado",W341=3,"Competente",W341=4,"Proficiente",W341=5,"Master")</f>
        <v>Principiante avanzado</v>
      </c>
      <c r="Y341" s="13">
        <v>2</v>
      </c>
      <c r="Z341" s="13" t="str" cm="1">
        <f t="array" ref="Z341">_xlfn.IFS(Y341=0,"No evidenciado",Y341=1,"Novato",Y341=2,"Principiante avanzado",Y341=3,"Competente",Y341=4,"Proficiente",Y341=5,"Master")</f>
        <v>Principiante avanzado</v>
      </c>
      <c r="AA341" s="13">
        <v>3</v>
      </c>
      <c r="AB341" s="13" t="str" cm="1">
        <f t="array" ref="AB341">_xlfn.IFS(AA341=0,"No evidenciado",AA341=1,"Novato",AA341=2,"Principiante avanzado",AA341=3,"Competente",AA341=4,"Proficiente",AA341=5,"Master")</f>
        <v>Competente</v>
      </c>
      <c r="AC341" s="13">
        <v>1</v>
      </c>
      <c r="AD341" s="13" t="str" cm="1">
        <f t="array" ref="AD341">_xlfn.IFS(AC341=0,"Prenovato",AC341=1,"Novato",AC341=2,"Principiante avanzado",AC341=3,"Competente",AC341=4,"Proficiente",AC341=5,"Master")</f>
        <v>Novato</v>
      </c>
      <c r="AE341" s="13" t="s">
        <v>441</v>
      </c>
    </row>
    <row r="342" spans="1:31" x14ac:dyDescent="0.25">
      <c r="A342" t="s">
        <v>198</v>
      </c>
      <c r="B342" t="s">
        <v>199</v>
      </c>
      <c r="C342" t="s">
        <v>200</v>
      </c>
      <c r="D342" t="s">
        <v>201</v>
      </c>
      <c r="E342" t="s">
        <v>247</v>
      </c>
      <c r="F342" t="s">
        <v>248</v>
      </c>
      <c r="G342" t="s">
        <v>249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NO</v>
      </c>
      <c r="L342" t="s">
        <v>251</v>
      </c>
      <c r="M342" t="s">
        <v>410</v>
      </c>
      <c r="N342" t="s">
        <v>411</v>
      </c>
      <c r="O342" t="s">
        <v>411</v>
      </c>
      <c r="P342" t="str">
        <f t="shared" si="26"/>
        <v>CÉSAR ABRAHAM BURGOS CAMACHOThreat IntelligenceEVALUACION</v>
      </c>
      <c r="Q342" t="str">
        <f>BASE[[#This Row],[NombresCalificado]]&amp;BASE[[#This Row],[TipoEvaluacion]]</f>
        <v>CÉSAR ABRAHAM BURGOS CAMACHOEVALUACION</v>
      </c>
      <c r="R342">
        <v>1</v>
      </c>
      <c r="S342" t="s">
        <v>6</v>
      </c>
      <c r="T342" t="s">
        <v>439</v>
      </c>
      <c r="U342" s="13">
        <v>1</v>
      </c>
      <c r="V342" s="13" t="str" cm="1">
        <f t="array" ref="V342">_xlfn.IFS(U342=0,"Prenovato",U342=1,"Novato",U342=2,"Principiante avanzado",U342=3,"Competente",U342=4,"Proficiente",U342=5,"Master")</f>
        <v>Novato</v>
      </c>
      <c r="W342" s="13">
        <v>2</v>
      </c>
      <c r="X342" s="13" t="str" cm="1">
        <f t="array" ref="X342">_xlfn.IFS(W342=0,"No evidenciado",W342=1,"Novato",W342=2,"Principiante avanzado",W342=3,"Competente",W342=4,"Proficiente",W342=5,"Master")</f>
        <v>Principiante avanzado</v>
      </c>
      <c r="Y342" s="13">
        <v>2</v>
      </c>
      <c r="Z342" s="13" t="str" cm="1">
        <f t="array" ref="Z342">_xlfn.IFS(Y342=0,"No evidenciado",Y342=1,"Novato",Y342=2,"Principiante avanzado",Y342=3,"Competente",Y342=4,"Proficiente",Y342=5,"Master")</f>
        <v>Principiante avanzado</v>
      </c>
      <c r="AA342" s="13">
        <v>3</v>
      </c>
      <c r="AB342" s="13" t="str" cm="1">
        <f t="array" ref="AB342">_xlfn.IFS(AA342=0,"No evidenciado",AA342=1,"Novato",AA342=2,"Principiante avanzado",AA342=3,"Competente",AA342=4,"Proficiente",AA342=5,"Master")</f>
        <v>Competente</v>
      </c>
      <c r="AC342" s="13">
        <v>1</v>
      </c>
      <c r="AD342" s="13" t="str" cm="1">
        <f t="array" ref="AD342">_xlfn.IFS(AC342=0,"Prenovato",AC342=1,"Novato",AC342=2,"Principiante avanzado",AC342=3,"Competente",AC342=4,"Proficiente",AC342=5,"Master")</f>
        <v>Novato</v>
      </c>
      <c r="AE342" s="13" t="s">
        <v>441</v>
      </c>
    </row>
    <row r="343" spans="1:31" x14ac:dyDescent="0.25">
      <c r="A343" t="s">
        <v>198</v>
      </c>
      <c r="B343" t="s">
        <v>199</v>
      </c>
      <c r="C343" t="s">
        <v>200</v>
      </c>
      <c r="D343" t="s">
        <v>201</v>
      </c>
      <c r="E343" t="s">
        <v>247</v>
      </c>
      <c r="F343" t="s">
        <v>248</v>
      </c>
      <c r="G343" t="s">
        <v>249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NO</v>
      </c>
      <c r="L343" t="s">
        <v>251</v>
      </c>
      <c r="M343" t="s">
        <v>412</v>
      </c>
      <c r="N343" t="s">
        <v>413</v>
      </c>
      <c r="O343" t="s">
        <v>411</v>
      </c>
      <c r="P343" t="str">
        <f t="shared" si="26"/>
        <v>CÉSAR ABRAHAM BURGOS CAMACHOForensic AnalysisEVALUACION</v>
      </c>
      <c r="Q343" t="str">
        <f>BASE[[#This Row],[NombresCalificado]]&amp;BASE[[#This Row],[TipoEvaluacion]]</f>
        <v>CÉSAR ABRAHAM BURGOS CAMACHOEVALUACION</v>
      </c>
      <c r="R343">
        <v>0</v>
      </c>
      <c r="S343" t="s">
        <v>182</v>
      </c>
      <c r="T343" t="s">
        <v>439</v>
      </c>
      <c r="U343" s="13">
        <v>1</v>
      </c>
      <c r="V343" s="13" t="str" cm="1">
        <f t="array" ref="V343">_xlfn.IFS(U343=0,"Prenovato",U343=1,"Novato",U343=2,"Principiante avanzado",U343=3,"Competente",U343=4,"Proficiente",U343=5,"Master")</f>
        <v>Novato</v>
      </c>
      <c r="W343" s="13">
        <v>2</v>
      </c>
      <c r="X343" s="13" t="str" cm="1">
        <f t="array" ref="X343">_xlfn.IFS(W343=0,"No evidenciado",W343=1,"Novato",W343=2,"Principiante avanzado",W343=3,"Competente",W343=4,"Proficiente",W343=5,"Master")</f>
        <v>Principiante avanzado</v>
      </c>
      <c r="Y343" s="13">
        <v>2</v>
      </c>
      <c r="Z343" s="13" t="str" cm="1">
        <f t="array" ref="Z343">_xlfn.IFS(Y343=0,"No evidenciado",Y343=1,"Novato",Y343=2,"Principiante avanzado",Y343=3,"Competente",Y343=4,"Proficiente",Y343=5,"Master")</f>
        <v>Principiante avanzado</v>
      </c>
      <c r="AA343" s="13">
        <v>3</v>
      </c>
      <c r="AB343" s="13" t="str" cm="1">
        <f t="array" ref="AB343">_xlfn.IFS(AA343=0,"No evidenciado",AA343=1,"Novato",AA343=2,"Principiante avanzado",AA343=3,"Competente",AA343=4,"Proficiente",AA343=5,"Master")</f>
        <v>Competente</v>
      </c>
      <c r="AC343" s="13">
        <v>1</v>
      </c>
      <c r="AD343" s="13" t="str" cm="1">
        <f t="array" ref="AD343">_xlfn.IFS(AC343=0,"Prenovato",AC343=1,"Novato",AC343=2,"Principiante avanzado",AC343=3,"Competente",AC343=4,"Proficiente",AC343=5,"Master")</f>
        <v>Novato</v>
      </c>
      <c r="AE343" s="13" t="s">
        <v>441</v>
      </c>
    </row>
    <row r="344" spans="1:31" x14ac:dyDescent="0.25">
      <c r="A344" t="s">
        <v>198</v>
      </c>
      <c r="B344" t="s">
        <v>199</v>
      </c>
      <c r="C344" t="s">
        <v>200</v>
      </c>
      <c r="D344" t="s">
        <v>201</v>
      </c>
      <c r="E344" t="s">
        <v>247</v>
      </c>
      <c r="F344" t="s">
        <v>248</v>
      </c>
      <c r="G344" t="s">
        <v>249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NO</v>
      </c>
      <c r="L344" t="s">
        <v>251</v>
      </c>
      <c r="M344" t="s">
        <v>414</v>
      </c>
      <c r="N344" t="s">
        <v>411</v>
      </c>
      <c r="O344" t="s">
        <v>411</v>
      </c>
      <c r="P344" t="str">
        <f t="shared" si="26"/>
        <v>CÉSAR ABRAHAM BURGOS CAMACHOOfensive SecurityEVALUACION</v>
      </c>
      <c r="Q344" t="str">
        <f>BASE[[#This Row],[NombresCalificado]]&amp;BASE[[#This Row],[TipoEvaluacion]]</f>
        <v>CÉSAR ABRAHAM BURGOS CAMACHOEVALUACION</v>
      </c>
      <c r="R344">
        <v>1</v>
      </c>
      <c r="S344" t="s">
        <v>6</v>
      </c>
      <c r="T344" t="s">
        <v>439</v>
      </c>
      <c r="U344" s="13">
        <v>1</v>
      </c>
      <c r="V344" s="13" t="str" cm="1">
        <f t="array" ref="V344">_xlfn.IFS(U344=0,"Prenovato",U344=1,"Novato",U344=2,"Principiante avanzado",U344=3,"Competente",U344=4,"Proficiente",U344=5,"Master")</f>
        <v>Novato</v>
      </c>
      <c r="W344" s="13">
        <v>2</v>
      </c>
      <c r="X344" s="13" t="str" cm="1">
        <f t="array" ref="X344">_xlfn.IFS(W344=0,"No evidenciado",W344=1,"Novato",W344=2,"Principiante avanzado",W344=3,"Competente",W344=4,"Proficiente",W344=5,"Master")</f>
        <v>Principiante avanzado</v>
      </c>
      <c r="Y344" s="13">
        <v>2</v>
      </c>
      <c r="Z344" s="13" t="str" cm="1">
        <f t="array" ref="Z344">_xlfn.IFS(Y344=0,"No evidenciado",Y344=1,"Novato",Y344=2,"Principiante avanzado",Y344=3,"Competente",Y344=4,"Proficiente",Y344=5,"Master")</f>
        <v>Principiante avanzado</v>
      </c>
      <c r="AA344" s="13">
        <v>3</v>
      </c>
      <c r="AB344" s="13" t="str" cm="1">
        <f t="array" ref="AB344">_xlfn.IFS(AA344=0,"No evidenciado",AA344=1,"Novato",AA344=2,"Principiante avanzado",AA344=3,"Competente",AA344=4,"Proficiente",AA344=5,"Master")</f>
        <v>Competente</v>
      </c>
      <c r="AC344" s="13">
        <v>1</v>
      </c>
      <c r="AD344" s="13" t="str" cm="1">
        <f t="array" ref="AD344">_xlfn.IFS(AC344=0,"Prenovato",AC344=1,"Novato",AC344=2,"Principiante avanzado",AC344=3,"Competente",AC344=4,"Proficiente",AC344=5,"Master")</f>
        <v>Novato</v>
      </c>
      <c r="AE344" s="13" t="s">
        <v>441</v>
      </c>
    </row>
    <row r="345" spans="1:31" x14ac:dyDescent="0.25">
      <c r="A345" t="s">
        <v>198</v>
      </c>
      <c r="B345" t="s">
        <v>199</v>
      </c>
      <c r="C345" t="s">
        <v>200</v>
      </c>
      <c r="D345" t="s">
        <v>201</v>
      </c>
      <c r="E345" t="s">
        <v>247</v>
      </c>
      <c r="F345" t="s">
        <v>248</v>
      </c>
      <c r="G345" t="s">
        <v>249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NO</v>
      </c>
      <c r="L345" t="s">
        <v>251</v>
      </c>
      <c r="M345" t="s">
        <v>418</v>
      </c>
      <c r="N345" t="s">
        <v>407</v>
      </c>
      <c r="O345" t="s">
        <v>407</v>
      </c>
      <c r="P345" t="str">
        <f t="shared" si="26"/>
        <v>CÉSAR ABRAHAM BURGOS CAMACHOSDLC Y DevSecOpsEVALUACION</v>
      </c>
      <c r="Q345" t="str">
        <f>BASE[[#This Row],[NombresCalificado]]&amp;BASE[[#This Row],[TipoEvaluacion]]</f>
        <v>CÉSAR ABRAHAM BURGOS CAMACHOEVALUACION</v>
      </c>
      <c r="R345">
        <v>1</v>
      </c>
      <c r="S345" t="s">
        <v>6</v>
      </c>
      <c r="T345" t="s">
        <v>439</v>
      </c>
      <c r="U345" s="13">
        <v>1</v>
      </c>
      <c r="V345" s="13" t="str" cm="1">
        <f t="array" ref="V345">_xlfn.IFS(U345=0,"Prenovato",U345=1,"Novato",U345=2,"Principiante avanzado",U345=3,"Competente",U345=4,"Proficiente",U345=5,"Master")</f>
        <v>Novato</v>
      </c>
      <c r="W345" s="13">
        <v>2</v>
      </c>
      <c r="X345" s="13" t="str" cm="1">
        <f t="array" ref="X345">_xlfn.IFS(W345=0,"No evidenciado",W345=1,"Novato",W345=2,"Principiante avanzado",W345=3,"Competente",W345=4,"Proficiente",W345=5,"Master")</f>
        <v>Principiante avanzado</v>
      </c>
      <c r="Y345" s="13">
        <v>2</v>
      </c>
      <c r="Z345" s="13" t="str" cm="1">
        <f t="array" ref="Z345">_xlfn.IFS(Y345=0,"No evidenciado",Y345=1,"Novato",Y345=2,"Principiante avanzado",Y345=3,"Competente",Y345=4,"Proficiente",Y345=5,"Master")</f>
        <v>Principiante avanzado</v>
      </c>
      <c r="AA345" s="13">
        <v>3</v>
      </c>
      <c r="AB345" s="13" t="str" cm="1">
        <f t="array" ref="AB345">_xlfn.IFS(AA345=0,"No evidenciado",AA345=1,"Novato",AA345=2,"Principiante avanzado",AA345=3,"Competente",AA345=4,"Proficiente",AA345=5,"Master")</f>
        <v>Competente</v>
      </c>
      <c r="AC345" s="13">
        <v>1</v>
      </c>
      <c r="AD345" s="13" t="str" cm="1">
        <f t="array" ref="AD345">_xlfn.IFS(AC345=0,"Prenovato",AC345=1,"Novato",AC345=2,"Principiante avanzado",AC345=3,"Competente",AC345=4,"Proficiente",AC345=5,"Master")</f>
        <v>Novato</v>
      </c>
      <c r="AE345" s="13" t="s">
        <v>441</v>
      </c>
    </row>
    <row r="346" spans="1:31" x14ac:dyDescent="0.25">
      <c r="A346" t="s">
        <v>198</v>
      </c>
      <c r="B346" t="s">
        <v>199</v>
      </c>
      <c r="C346" t="s">
        <v>200</v>
      </c>
      <c r="D346" t="s">
        <v>201</v>
      </c>
      <c r="E346" t="s">
        <v>247</v>
      </c>
      <c r="F346" t="s">
        <v>248</v>
      </c>
      <c r="G346" t="s">
        <v>249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NO</v>
      </c>
      <c r="L346" t="s">
        <v>251</v>
      </c>
      <c r="M346" t="s">
        <v>419</v>
      </c>
      <c r="N346" t="s">
        <v>413</v>
      </c>
      <c r="O346" t="s">
        <v>411</v>
      </c>
      <c r="P346" t="str">
        <f t="shared" si="26"/>
        <v>CÉSAR ABRAHAM BURGOS CAMACHOCryptography &amp; Data ProtectionEVALUACION</v>
      </c>
      <c r="Q346" t="str">
        <f>BASE[[#This Row],[NombresCalificado]]&amp;BASE[[#This Row],[TipoEvaluacion]]</f>
        <v>CÉSAR ABRAHAM BURGOS CAMACHOEVALUACION</v>
      </c>
      <c r="R346">
        <v>2</v>
      </c>
      <c r="S346" t="s">
        <v>4</v>
      </c>
      <c r="T346" t="s">
        <v>439</v>
      </c>
      <c r="U346" s="13">
        <v>1</v>
      </c>
      <c r="V346" s="13" t="str" cm="1">
        <f t="array" ref="V346">_xlfn.IFS(U346=0,"Prenovato",U346=1,"Novato",U346=2,"Principiante avanzado",U346=3,"Competente",U346=4,"Proficiente",U346=5,"Master")</f>
        <v>Novato</v>
      </c>
      <c r="W346" s="13">
        <v>2</v>
      </c>
      <c r="X346" s="13" t="str" cm="1">
        <f t="array" ref="X346">_xlfn.IFS(W346=0,"No evidenciado",W346=1,"Novato",W346=2,"Principiante avanzado",W346=3,"Competente",W346=4,"Proficiente",W346=5,"Master")</f>
        <v>Principiante avanzado</v>
      </c>
      <c r="Y346" s="13">
        <v>2</v>
      </c>
      <c r="Z346" s="13" t="str" cm="1">
        <f t="array" ref="Z346">_xlfn.IFS(Y346=0,"No evidenciado",Y346=1,"Novato",Y346=2,"Principiante avanzado",Y346=3,"Competente",Y346=4,"Proficiente",Y346=5,"Master")</f>
        <v>Principiante avanzado</v>
      </c>
      <c r="AA346" s="13">
        <v>3</v>
      </c>
      <c r="AB346" s="13" t="str" cm="1">
        <f t="array" ref="AB346">_xlfn.IFS(AA346=0,"No evidenciado",AA346=1,"Novato",AA346=2,"Principiante avanzado",AA346=3,"Competente",AA346=4,"Proficiente",AA346=5,"Master")</f>
        <v>Competente</v>
      </c>
      <c r="AC346" s="13">
        <v>1</v>
      </c>
      <c r="AD346" s="13" t="str" cm="1">
        <f t="array" ref="AD346">_xlfn.IFS(AC346=0,"Prenovato",AC346=1,"Novato",AC346=2,"Principiante avanzado",AC346=3,"Competente",AC346=4,"Proficiente",AC346=5,"Master")</f>
        <v>Novato</v>
      </c>
      <c r="AE346" s="13" t="s">
        <v>441</v>
      </c>
    </row>
    <row r="347" spans="1:31" x14ac:dyDescent="0.25">
      <c r="A347" t="s">
        <v>198</v>
      </c>
      <c r="B347" t="s">
        <v>199</v>
      </c>
      <c r="C347" t="s">
        <v>200</v>
      </c>
      <c r="D347" t="s">
        <v>201</v>
      </c>
      <c r="E347" t="s">
        <v>247</v>
      </c>
      <c r="F347" t="s">
        <v>248</v>
      </c>
      <c r="G347" t="s">
        <v>249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NO</v>
      </c>
      <c r="L347" t="s">
        <v>251</v>
      </c>
      <c r="M347" t="s">
        <v>420</v>
      </c>
      <c r="N347" t="s">
        <v>413</v>
      </c>
      <c r="O347" t="s">
        <v>411</v>
      </c>
      <c r="P347" t="str">
        <f t="shared" si="26"/>
        <v>CÉSAR ABRAHAM BURGOS CAMACHOIdentity &amp; Access ManagementEVALUACION</v>
      </c>
      <c r="Q347" t="str">
        <f>BASE[[#This Row],[NombresCalificado]]&amp;BASE[[#This Row],[TipoEvaluacion]]</f>
        <v>CÉSAR ABRAHAM BURGOS CAMACHOEVALUACION</v>
      </c>
      <c r="R347">
        <v>3</v>
      </c>
      <c r="S347" t="s">
        <v>5</v>
      </c>
      <c r="T347" t="s">
        <v>439</v>
      </c>
      <c r="U347" s="13">
        <v>1</v>
      </c>
      <c r="V347" s="13" t="str" cm="1">
        <f t="array" ref="V347">_xlfn.IFS(U347=0,"Prenovato",U347=1,"Novato",U347=2,"Principiante avanzado",U347=3,"Competente",U347=4,"Proficiente",U347=5,"Master")</f>
        <v>Novato</v>
      </c>
      <c r="W347" s="13">
        <v>2</v>
      </c>
      <c r="X347" s="13" t="str" cm="1">
        <f t="array" ref="X347">_xlfn.IFS(W347=0,"No evidenciado",W347=1,"Novato",W347=2,"Principiante avanzado",W347=3,"Competente",W347=4,"Proficiente",W347=5,"Master")</f>
        <v>Principiante avanzado</v>
      </c>
      <c r="Y347" s="13">
        <v>2</v>
      </c>
      <c r="Z347" s="13" t="str" cm="1">
        <f t="array" ref="Z347">_xlfn.IFS(Y347=0,"No evidenciado",Y347=1,"Novato",Y347=2,"Principiante avanzado",Y347=3,"Competente",Y347=4,"Proficiente",Y347=5,"Master")</f>
        <v>Principiante avanzado</v>
      </c>
      <c r="AA347" s="13">
        <v>3</v>
      </c>
      <c r="AB347" s="13" t="str" cm="1">
        <f t="array" ref="AB347">_xlfn.IFS(AA347=0,"No evidenciado",AA347=1,"Novato",AA347=2,"Principiante avanzado",AA347=3,"Competente",AA347=4,"Proficiente",AA347=5,"Master")</f>
        <v>Competente</v>
      </c>
      <c r="AC347" s="13">
        <v>1</v>
      </c>
      <c r="AD347" s="13" t="str" cm="1">
        <f t="array" ref="AD347">_xlfn.IFS(AC347=0,"Prenovato",AC347=1,"Novato",AC347=2,"Principiante avanzado",AC347=3,"Competente",AC347=4,"Proficiente",AC347=5,"Master")</f>
        <v>Novato</v>
      </c>
      <c r="AE347" s="13" t="s">
        <v>441</v>
      </c>
    </row>
    <row r="348" spans="1:31" x14ac:dyDescent="0.25">
      <c r="A348" t="s">
        <v>198</v>
      </c>
      <c r="B348" t="s">
        <v>199</v>
      </c>
      <c r="C348" t="s">
        <v>200</v>
      </c>
      <c r="D348" t="s">
        <v>201</v>
      </c>
      <c r="E348" t="s">
        <v>247</v>
      </c>
      <c r="F348" t="s">
        <v>248</v>
      </c>
      <c r="G348" t="s">
        <v>249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NO</v>
      </c>
      <c r="L348" t="s">
        <v>251</v>
      </c>
      <c r="M348" t="s">
        <v>408</v>
      </c>
      <c r="N348" t="s">
        <v>407</v>
      </c>
      <c r="O348" t="s">
        <v>407</v>
      </c>
      <c r="P348" t="str">
        <f t="shared" si="26"/>
        <v>CÉSAR ABRAHAM BURGOS CAMACHOCloud &amp; Operation SystemEVALUACION</v>
      </c>
      <c r="Q348" t="str">
        <f>BASE[[#This Row],[NombresCalificado]]&amp;BASE[[#This Row],[TipoEvaluacion]]</f>
        <v>CÉSAR ABRAHAM BURGOS CAMACHOEVALUACION</v>
      </c>
      <c r="R348">
        <v>3</v>
      </c>
      <c r="S348" t="s">
        <v>5</v>
      </c>
      <c r="T348" t="s">
        <v>439</v>
      </c>
      <c r="U348" s="13">
        <v>1</v>
      </c>
      <c r="V348" s="13" t="str" cm="1">
        <f t="array" ref="V348">_xlfn.IFS(U348=0,"Prenovato",U348=1,"Novato",U348=2,"Principiante avanzado",U348=3,"Competente",U348=4,"Proficiente",U348=5,"Master")</f>
        <v>Novato</v>
      </c>
      <c r="W348" s="13">
        <v>2</v>
      </c>
      <c r="X348" s="13" t="str" cm="1">
        <f t="array" ref="X348">_xlfn.IFS(W348=0,"No evidenciado",W348=1,"Novato",W348=2,"Principiante avanzado",W348=3,"Competente",W348=4,"Proficiente",W348=5,"Master")</f>
        <v>Principiante avanzado</v>
      </c>
      <c r="Y348" s="13">
        <v>2</v>
      </c>
      <c r="Z348" s="13" t="str" cm="1">
        <f t="array" ref="Z348">_xlfn.IFS(Y348=0,"No evidenciado",Y348=1,"Novato",Y348=2,"Principiante avanzado",Y348=3,"Competente",Y348=4,"Proficiente",Y348=5,"Master")</f>
        <v>Principiante avanzado</v>
      </c>
      <c r="AA348" s="13">
        <v>3</v>
      </c>
      <c r="AB348" s="13" t="str" cm="1">
        <f t="array" ref="AB348">_xlfn.IFS(AA348=0,"No evidenciado",AA348=1,"Novato",AA348=2,"Principiante avanzado",AA348=3,"Competente",AA348=4,"Proficiente",AA348=5,"Master")</f>
        <v>Competente</v>
      </c>
      <c r="AC348" s="13">
        <v>1</v>
      </c>
      <c r="AD348" s="13" t="str" cm="1">
        <f t="array" ref="AD348">_xlfn.IFS(AC348=0,"Prenovato",AC348=1,"Novato",AC348=2,"Principiante avanzado",AC348=3,"Competente",AC348=4,"Proficiente",AC348=5,"Master")</f>
        <v>Novato</v>
      </c>
      <c r="AE348" s="13" t="s">
        <v>441</v>
      </c>
    </row>
    <row r="349" spans="1:31" x14ac:dyDescent="0.25">
      <c r="A349" t="s">
        <v>198</v>
      </c>
      <c r="B349" t="s">
        <v>199</v>
      </c>
      <c r="C349" t="s">
        <v>200</v>
      </c>
      <c r="D349" t="s">
        <v>201</v>
      </c>
      <c r="E349" t="s">
        <v>247</v>
      </c>
      <c r="F349" t="s">
        <v>248</v>
      </c>
      <c r="G349" t="s">
        <v>249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NO</v>
      </c>
      <c r="L349" t="s">
        <v>251</v>
      </c>
      <c r="M349" t="s">
        <v>409</v>
      </c>
      <c r="N349" t="s">
        <v>407</v>
      </c>
      <c r="O349" t="s">
        <v>407</v>
      </c>
      <c r="P349" t="str">
        <f t="shared" si="26"/>
        <v>CÉSAR ABRAHAM BURGOS CAMACHOSecurity Program ManagementEVALUACION</v>
      </c>
      <c r="Q349" t="str">
        <f>BASE[[#This Row],[NombresCalificado]]&amp;BASE[[#This Row],[TipoEvaluacion]]</f>
        <v>CÉSAR ABRAHAM BURGOS CAMACHOEVALUACION</v>
      </c>
      <c r="R349">
        <v>2</v>
      </c>
      <c r="S349" t="s">
        <v>4</v>
      </c>
      <c r="T349" t="s">
        <v>439</v>
      </c>
      <c r="U349" s="13">
        <v>1</v>
      </c>
      <c r="V349" s="13" t="str" cm="1">
        <f t="array" ref="V349">_xlfn.IFS(U349=0,"Prenovato",U349=1,"Novato",U349=2,"Principiante avanzado",U349=3,"Competente",U349=4,"Proficiente",U349=5,"Master")</f>
        <v>Novato</v>
      </c>
      <c r="W349" s="13">
        <v>2</v>
      </c>
      <c r="X349" s="13" t="str" cm="1">
        <f t="array" ref="X349">_xlfn.IFS(W349=0,"No evidenciado",W349=1,"Novato",W349=2,"Principiante avanzado",W349=3,"Competente",W349=4,"Proficiente",W349=5,"Master")</f>
        <v>Principiante avanzado</v>
      </c>
      <c r="Y349" s="13">
        <v>2</v>
      </c>
      <c r="Z349" s="13" t="str" cm="1">
        <f t="array" ref="Z349">_xlfn.IFS(Y349=0,"No evidenciado",Y349=1,"Novato",Y349=2,"Principiante avanzado",Y349=3,"Competente",Y349=4,"Proficiente",Y349=5,"Master")</f>
        <v>Principiante avanzado</v>
      </c>
      <c r="AA349" s="13">
        <v>3</v>
      </c>
      <c r="AB349" s="13" t="str" cm="1">
        <f t="array" ref="AB349">_xlfn.IFS(AA349=0,"No evidenciado",AA349=1,"Novato",AA349=2,"Principiante avanzado",AA349=3,"Competente",AA349=4,"Proficiente",AA349=5,"Master")</f>
        <v>Competente</v>
      </c>
      <c r="AC349" s="13">
        <v>1</v>
      </c>
      <c r="AD349" s="13" t="str" cm="1">
        <f t="array" ref="AD349">_xlfn.IFS(AC349=0,"Prenovato",AC349=1,"Novato",AC349=2,"Principiante avanzado",AC349=3,"Competente",AC349=4,"Proficiente",AC349=5,"Master")</f>
        <v>Novato</v>
      </c>
      <c r="AE349" s="13" t="s">
        <v>441</v>
      </c>
    </row>
    <row r="350" spans="1:31" x14ac:dyDescent="0.25">
      <c r="A350" t="s">
        <v>198</v>
      </c>
      <c r="B350" t="s">
        <v>199</v>
      </c>
      <c r="C350" t="s">
        <v>200</v>
      </c>
      <c r="D350" t="s">
        <v>201</v>
      </c>
      <c r="E350" t="s">
        <v>247</v>
      </c>
      <c r="F350" t="s">
        <v>248</v>
      </c>
      <c r="G350" t="s">
        <v>249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NO</v>
      </c>
      <c r="L350" t="s">
        <v>251</v>
      </c>
      <c r="M350" t="s">
        <v>406</v>
      </c>
      <c r="N350" t="s">
        <v>407</v>
      </c>
      <c r="O350" t="s">
        <v>407</v>
      </c>
      <c r="P350" t="str">
        <f t="shared" si="26"/>
        <v>CÉSAR ABRAHAM BURGOS CAMACHONetwork SecurityEVALUACION</v>
      </c>
      <c r="Q350" t="str">
        <f>BASE[[#This Row],[NombresCalificado]]&amp;BASE[[#This Row],[TipoEvaluacion]]</f>
        <v>CÉSAR ABRAHAM BURGOS CAMACHOEVALUACION</v>
      </c>
      <c r="R350">
        <v>2</v>
      </c>
      <c r="S350" t="s">
        <v>4</v>
      </c>
      <c r="T350" t="s">
        <v>439</v>
      </c>
      <c r="U350" s="13">
        <v>1</v>
      </c>
      <c r="V350" s="13" t="str" cm="1">
        <f t="array" ref="V350">_xlfn.IFS(U350=0,"Prenovato",U350=1,"Novato",U350=2,"Principiante avanzado",U350=3,"Competente",U350=4,"Proficiente",U350=5,"Master")</f>
        <v>Novato</v>
      </c>
      <c r="W350" s="13">
        <v>2</v>
      </c>
      <c r="X350" s="13" t="str" cm="1">
        <f t="array" ref="X350">_xlfn.IFS(W350=0,"No evidenciado",W350=1,"Novato",W350=2,"Principiante avanzado",W350=3,"Competente",W350=4,"Proficiente",W350=5,"Master")</f>
        <v>Principiante avanzado</v>
      </c>
      <c r="Y350" s="13">
        <v>2</v>
      </c>
      <c r="Z350" s="13" t="str" cm="1">
        <f t="array" ref="Z350">_xlfn.IFS(Y350=0,"No evidenciado",Y350=1,"Novato",Y350=2,"Principiante avanzado",Y350=3,"Competente",Y350=4,"Proficiente",Y350=5,"Master")</f>
        <v>Principiante avanzado</v>
      </c>
      <c r="AA350" s="13">
        <v>3</v>
      </c>
      <c r="AB350" s="13" t="str" cm="1">
        <f t="array" ref="AB350">_xlfn.IFS(AA350=0,"No evidenciado",AA350=1,"Novato",AA350=2,"Principiante avanzado",AA350=3,"Competente",AA350=4,"Proficiente",AA350=5,"Master")</f>
        <v>Competente</v>
      </c>
      <c r="AC350" s="13">
        <v>1</v>
      </c>
      <c r="AD350" s="13" t="str" cm="1">
        <f t="array" ref="AD350">_xlfn.IFS(AC350=0,"Prenovato",AC350=1,"Novato",AC350=2,"Principiante avanzado",AC350=3,"Competente",AC350=4,"Proficiente",AC350=5,"Master")</f>
        <v>Novato</v>
      </c>
      <c r="AE350" s="13" t="s">
        <v>441</v>
      </c>
    </row>
    <row r="351" spans="1:31" x14ac:dyDescent="0.25">
      <c r="A351" t="s">
        <v>234</v>
      </c>
      <c r="B351" t="s">
        <v>235</v>
      </c>
      <c r="C351" t="s">
        <v>250</v>
      </c>
      <c r="D351" t="s">
        <v>201</v>
      </c>
      <c r="E351" t="s">
        <v>234</v>
      </c>
      <c r="F351" t="s">
        <v>235</v>
      </c>
      <c r="G351" t="s">
        <v>236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NO</v>
      </c>
      <c r="L351" t="s">
        <v>250</v>
      </c>
      <c r="M351" t="s">
        <v>437</v>
      </c>
      <c r="N351" t="s">
        <v>425</v>
      </c>
      <c r="O351" t="s">
        <v>425</v>
      </c>
      <c r="P351" t="str">
        <f t="shared" si="26"/>
        <v>LUIS ROBERTO TAPIA PORRASInvestigación Forense DigitalEVALUACION ANTERIOR</v>
      </c>
      <c r="Q351" t="str">
        <f>BASE[[#This Row],[NombresCalificado]]&amp;BASE[[#This Row],[TipoEvaluacion]]</f>
        <v>LUIS ROBERTO TAPIA PORRASEVALUACION ANTERIOR</v>
      </c>
      <c r="R351">
        <v>2</v>
      </c>
      <c r="S351" t="s">
        <v>4</v>
      </c>
      <c r="T351" t="s">
        <v>439</v>
      </c>
      <c r="U351" s="13">
        <v>3</v>
      </c>
      <c r="V351" s="13" t="str" cm="1">
        <f t="array" ref="V351">_xlfn.IFS(U351=0,"Prenovato",U351=1,"Novato",U351=2,"Principiante avanzado",U351=3,"Competente",U351=4,"Proficiente",U351=5,"Master")</f>
        <v>Competente</v>
      </c>
      <c r="W351" s="13">
        <v>3</v>
      </c>
      <c r="X351" s="13" t="str" cm="1">
        <f t="array" ref="X351">_xlfn.IFS(W351=0,"No evidenciado",W351=1,"Novato",W351=2,"Principiante avanzado",W351=3,"Competente",W351=4,"Proficiente",W351=5,"Master")</f>
        <v>Competente</v>
      </c>
      <c r="Y351" s="13">
        <v>4</v>
      </c>
      <c r="Z351" s="13" t="str" cm="1">
        <f t="array" ref="Z351">_xlfn.IFS(Y351=0,"No evidenciado",Y351=1,"Novato",Y351=2,"Principiante avanzado",Y351=3,"Competente",Y351=4,"Proficiente",Y351=5,"Master")</f>
        <v>Proficiente</v>
      </c>
      <c r="AA351" s="13">
        <v>5</v>
      </c>
      <c r="AB351" s="13" t="str" cm="1">
        <f t="array" ref="AB351">_xlfn.IFS(AA351=0,"No evidenciado",AA351=1,"Novato",AA351=2,"Principiante avanzado",AA351=3,"Competente",AA351=4,"Proficiente",AA351=5,"Master")</f>
        <v>Master</v>
      </c>
      <c r="AC351" s="13">
        <v>3</v>
      </c>
      <c r="AD351" s="13" t="str" cm="1">
        <f t="array" ref="AD351">_xlfn.IFS(AC351=0,"Prenovato",AC351=1,"Novato",AC351=2,"Principiante avanzado",AC351=3,"Competente",AC351=4,"Proficiente",AC351=5,"Master")</f>
        <v>Competente</v>
      </c>
      <c r="AE351" s="13" t="s">
        <v>442</v>
      </c>
    </row>
    <row r="352" spans="1:31" x14ac:dyDescent="0.25">
      <c r="A352" t="s">
        <v>234</v>
      </c>
      <c r="B352" t="s">
        <v>235</v>
      </c>
      <c r="C352" t="s">
        <v>250</v>
      </c>
      <c r="D352" t="s">
        <v>201</v>
      </c>
      <c r="E352" t="s">
        <v>234</v>
      </c>
      <c r="F352" t="s">
        <v>235</v>
      </c>
      <c r="G352" t="s">
        <v>236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NO</v>
      </c>
      <c r="L352" t="s">
        <v>250</v>
      </c>
      <c r="M352" t="s">
        <v>426</v>
      </c>
      <c r="N352" t="s">
        <v>425</v>
      </c>
      <c r="O352" t="s">
        <v>425</v>
      </c>
      <c r="P352" t="str">
        <f t="shared" si="26"/>
        <v>LUIS ROBERTO TAPIA PORRASManejo de IncidentesEVALUACION ANTERIOR</v>
      </c>
      <c r="Q352" t="str">
        <f>BASE[[#This Row],[NombresCalificado]]&amp;BASE[[#This Row],[TipoEvaluacion]]</f>
        <v>LUIS ROBERTO TAPIA PORRASEVALUACION ANTERIOR</v>
      </c>
      <c r="R352">
        <v>3</v>
      </c>
      <c r="S352" t="s">
        <v>5</v>
      </c>
      <c r="T352" t="s">
        <v>439</v>
      </c>
      <c r="U352" s="13">
        <v>3</v>
      </c>
      <c r="V352" s="13" t="str" cm="1">
        <f t="array" ref="V352">_xlfn.IFS(U352=0,"Prenovato",U352=1,"Novato",U352=2,"Principiante avanzado",U352=3,"Competente",U352=4,"Proficiente",U352=5,"Master")</f>
        <v>Competente</v>
      </c>
      <c r="W352" s="13">
        <v>3</v>
      </c>
      <c r="X352" s="13" t="str" cm="1">
        <f t="array" ref="X352">_xlfn.IFS(W352=0,"No evidenciado",W352=1,"Novato",W352=2,"Principiante avanzado",W352=3,"Competente",W352=4,"Proficiente",W352=5,"Master")</f>
        <v>Competente</v>
      </c>
      <c r="Y352" s="13">
        <v>4</v>
      </c>
      <c r="Z352" s="13" t="str" cm="1">
        <f t="array" ref="Z352">_xlfn.IFS(Y352=0,"No evidenciado",Y352=1,"Novato",Y352=2,"Principiante avanzado",Y352=3,"Competente",Y352=4,"Proficiente",Y352=5,"Master")</f>
        <v>Proficiente</v>
      </c>
      <c r="AA352" s="13">
        <v>5</v>
      </c>
      <c r="AB352" s="13" t="str" cm="1">
        <f t="array" ref="AB352">_xlfn.IFS(AA352=0,"No evidenciado",AA352=1,"Novato",AA352=2,"Principiante avanzado",AA352=3,"Competente",AA352=4,"Proficiente",AA352=5,"Master")</f>
        <v>Master</v>
      </c>
      <c r="AC352" s="13">
        <v>3</v>
      </c>
      <c r="AD352" s="13" t="str" cm="1">
        <f t="array" ref="AD352">_xlfn.IFS(AC352=0,"Prenovato",AC352=1,"Novato",AC352=2,"Principiante avanzado",AC352=3,"Competente",AC352=4,"Proficiente",AC352=5,"Master")</f>
        <v>Competente</v>
      </c>
      <c r="AE352" s="13" t="s">
        <v>442</v>
      </c>
    </row>
    <row r="353" spans="1:31" x14ac:dyDescent="0.25">
      <c r="A353" t="s">
        <v>234</v>
      </c>
      <c r="B353" t="s">
        <v>235</v>
      </c>
      <c r="C353" t="s">
        <v>250</v>
      </c>
      <c r="D353" t="s">
        <v>201</v>
      </c>
      <c r="E353" t="s">
        <v>234</v>
      </c>
      <c r="F353" t="s">
        <v>235</v>
      </c>
      <c r="G353" t="s">
        <v>236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NO</v>
      </c>
      <c r="L353" t="s">
        <v>250</v>
      </c>
      <c r="M353" t="s">
        <v>427</v>
      </c>
      <c r="N353" t="s">
        <v>425</v>
      </c>
      <c r="O353" t="s">
        <v>425</v>
      </c>
      <c r="P353" t="str">
        <f t="shared" si="26"/>
        <v>LUIS ROBERTO TAPIA PORRASProtección de datosEVALUACION ANTERIOR</v>
      </c>
      <c r="Q353" t="str">
        <f>BASE[[#This Row],[NombresCalificado]]&amp;BASE[[#This Row],[TipoEvaluacion]]</f>
        <v>LUIS ROBERTO TAPIA PORRASEVALUACION ANTERIOR</v>
      </c>
      <c r="R353">
        <v>3</v>
      </c>
      <c r="S353" t="s">
        <v>5</v>
      </c>
      <c r="T353" t="s">
        <v>439</v>
      </c>
      <c r="U353" s="13">
        <v>3</v>
      </c>
      <c r="V353" s="13" t="str" cm="1">
        <f t="array" ref="V353">_xlfn.IFS(U353=0,"Prenovato",U353=1,"Novato",U353=2,"Principiante avanzado",U353=3,"Competente",U353=4,"Proficiente",U353=5,"Master")</f>
        <v>Competente</v>
      </c>
      <c r="W353" s="13">
        <v>3</v>
      </c>
      <c r="X353" s="13" t="str" cm="1">
        <f t="array" ref="X353">_xlfn.IFS(W353=0,"No evidenciado",W353=1,"Novato",W353=2,"Principiante avanzado",W353=3,"Competente",W353=4,"Proficiente",W353=5,"Master")</f>
        <v>Competente</v>
      </c>
      <c r="Y353" s="13">
        <v>4</v>
      </c>
      <c r="Z353" s="13" t="str" cm="1">
        <f t="array" ref="Z353">_xlfn.IFS(Y353=0,"No evidenciado",Y353=1,"Novato",Y353=2,"Principiante avanzado",Y353=3,"Competente",Y353=4,"Proficiente",Y353=5,"Master")</f>
        <v>Proficiente</v>
      </c>
      <c r="AA353" s="13">
        <v>5</v>
      </c>
      <c r="AB353" s="13" t="str" cm="1">
        <f t="array" ref="AB353">_xlfn.IFS(AA353=0,"No evidenciado",AA353=1,"Novato",AA353=2,"Principiante avanzado",AA353=3,"Competente",AA353=4,"Proficiente",AA353=5,"Master")</f>
        <v>Master</v>
      </c>
      <c r="AC353" s="13">
        <v>3</v>
      </c>
      <c r="AD353" s="13" t="str" cm="1">
        <f t="array" ref="AD353">_xlfn.IFS(AC353=0,"Prenovato",AC353=1,"Novato",AC353=2,"Principiante avanzado",AC353=3,"Competente",AC353=4,"Proficiente",AC353=5,"Master")</f>
        <v>Competente</v>
      </c>
      <c r="AE353" s="13" t="s">
        <v>442</v>
      </c>
    </row>
    <row r="354" spans="1:31" x14ac:dyDescent="0.25">
      <c r="A354" t="s">
        <v>234</v>
      </c>
      <c r="B354" t="s">
        <v>235</v>
      </c>
      <c r="C354" t="s">
        <v>250</v>
      </c>
      <c r="D354" t="s">
        <v>201</v>
      </c>
      <c r="E354" t="s">
        <v>234</v>
      </c>
      <c r="F354" t="s">
        <v>235</v>
      </c>
      <c r="G354" t="s">
        <v>236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NO</v>
      </c>
      <c r="L354" t="s">
        <v>250</v>
      </c>
      <c r="M354" t="s">
        <v>428</v>
      </c>
      <c r="N354" t="s">
        <v>425</v>
      </c>
      <c r="O354" t="s">
        <v>425</v>
      </c>
      <c r="P354" t="str">
        <f t="shared" si="26"/>
        <v>LUIS ROBERTO TAPIA PORRASSeguridad de OperacionesEVALUACION ANTERIOR</v>
      </c>
      <c r="Q354" t="str">
        <f>BASE[[#This Row],[NombresCalificado]]&amp;BASE[[#This Row],[TipoEvaluacion]]</f>
        <v>LUIS ROBERTO TAPIA PORRASEVALUACION ANTERIOR</v>
      </c>
      <c r="R354">
        <v>3</v>
      </c>
      <c r="S354" t="s">
        <v>5</v>
      </c>
      <c r="T354" t="s">
        <v>439</v>
      </c>
      <c r="U354" s="13">
        <v>3</v>
      </c>
      <c r="V354" s="13" t="str" cm="1">
        <f t="array" ref="V354">_xlfn.IFS(U354=0,"Prenovato",U354=1,"Novato",U354=2,"Principiante avanzado",U354=3,"Competente",U354=4,"Proficiente",U354=5,"Master")</f>
        <v>Competente</v>
      </c>
      <c r="W354" s="13">
        <v>3</v>
      </c>
      <c r="X354" s="13" t="str" cm="1">
        <f t="array" ref="X354">_xlfn.IFS(W354=0,"No evidenciado",W354=1,"Novato",W354=2,"Principiante avanzado",W354=3,"Competente",W354=4,"Proficiente",W354=5,"Master")</f>
        <v>Competente</v>
      </c>
      <c r="Y354" s="13">
        <v>4</v>
      </c>
      <c r="Z354" s="13" t="str" cm="1">
        <f t="array" ref="Z354">_xlfn.IFS(Y354=0,"No evidenciado",Y354=1,"Novato",Y354=2,"Principiante avanzado",Y354=3,"Competente",Y354=4,"Proficiente",Y354=5,"Master")</f>
        <v>Proficiente</v>
      </c>
      <c r="AA354" s="13">
        <v>5</v>
      </c>
      <c r="AB354" s="13" t="str" cm="1">
        <f t="array" ref="AB354">_xlfn.IFS(AA354=0,"No evidenciado",AA354=1,"Novato",AA354=2,"Principiante avanzado",AA354=3,"Competente",AA354=4,"Proficiente",AA354=5,"Master")</f>
        <v>Master</v>
      </c>
      <c r="AC354" s="13">
        <v>3</v>
      </c>
      <c r="AD354" s="13" t="str" cm="1">
        <f t="array" ref="AD354">_xlfn.IFS(AC354=0,"Prenovato",AC354=1,"Novato",AC354=2,"Principiante avanzado",AC354=3,"Competente",AC354=4,"Proficiente",AC354=5,"Master")</f>
        <v>Competente</v>
      </c>
      <c r="AE354" s="13" t="s">
        <v>442</v>
      </c>
    </row>
    <row r="355" spans="1:31" x14ac:dyDescent="0.25">
      <c r="A355" t="s">
        <v>234</v>
      </c>
      <c r="B355" t="s">
        <v>235</v>
      </c>
      <c r="C355" t="s">
        <v>251</v>
      </c>
      <c r="D355" t="s">
        <v>201</v>
      </c>
      <c r="E355" t="s">
        <v>234</v>
      </c>
      <c r="F355" t="s">
        <v>235</v>
      </c>
      <c r="G355" t="s">
        <v>236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NO</v>
      </c>
      <c r="L355" t="s">
        <v>251</v>
      </c>
      <c r="M355" t="s">
        <v>406</v>
      </c>
      <c r="N355" t="s">
        <v>407</v>
      </c>
      <c r="O355" t="s">
        <v>407</v>
      </c>
      <c r="P355" t="str">
        <f t="shared" si="26"/>
        <v>LUIS ROBERTO TAPIA PORRASNetwork SecurityAUTOEVALUACION</v>
      </c>
      <c r="Q355" t="str">
        <f>BASE[[#This Row],[NombresCalificado]]&amp;BASE[[#This Row],[TipoEvaluacion]]</f>
        <v>LUIS ROBERTO TAPIA PORRASAUTOEVALUACION</v>
      </c>
      <c r="R355">
        <v>3</v>
      </c>
      <c r="S355" t="s">
        <v>5</v>
      </c>
      <c r="T355" t="s">
        <v>439</v>
      </c>
      <c r="U355" s="13">
        <v>2</v>
      </c>
      <c r="V355" s="13" t="str" cm="1">
        <f t="array" ref="V355">_xlfn.IFS(U355=0,"Prenovato",U355=1,"Novato",U355=2,"Principiante avanzado",U355=3,"Competente",U355=4,"Proficiente",U355=5,"Master")</f>
        <v>Principiante avanzado</v>
      </c>
      <c r="W355" s="13">
        <v>4</v>
      </c>
      <c r="X355" s="13" t="str" cm="1">
        <f t="array" ref="X355">_xlfn.IFS(W355=0,"No evidenciado",W355=1,"Novato",W355=2,"Principiante avanzado",W355=3,"Competente",W355=4,"Proficiente",W355=5,"Master")</f>
        <v>Proficiente</v>
      </c>
      <c r="Y355" s="13">
        <v>4</v>
      </c>
      <c r="Z355" s="13" t="str" cm="1">
        <f t="array" ref="Z355">_xlfn.IFS(Y355=0,"No evidenciado",Y355=1,"Novato",Y355=2,"Principiante avanzado",Y355=3,"Competente",Y355=4,"Proficiente",Y355=5,"Master")</f>
        <v>Proficiente</v>
      </c>
      <c r="AA355" s="13">
        <v>5</v>
      </c>
      <c r="AB355" s="13" t="str" cm="1">
        <f t="array" ref="AB355">_xlfn.IFS(AA355=0,"No evidenciado",AA355=1,"Novato",AA355=2,"Principiante avanzado",AA355=3,"Competente",AA355=4,"Proficiente",AA355=5,"Master")</f>
        <v>Master</v>
      </c>
      <c r="AC355" s="13">
        <v>2</v>
      </c>
      <c r="AD355" s="13" t="str" cm="1">
        <f t="array" ref="AD355">_xlfn.IFS(AC355=0,"Prenovato",AC355=1,"Novato",AC355=2,"Principiante avanzado",AC355=3,"Competente",AC355=4,"Proficiente",AC355=5,"Master")</f>
        <v>Principiante avanzado</v>
      </c>
      <c r="AE355" s="13" t="s">
        <v>443</v>
      </c>
    </row>
    <row r="356" spans="1:31" x14ac:dyDescent="0.25">
      <c r="A356" t="s">
        <v>234</v>
      </c>
      <c r="B356" t="s">
        <v>235</v>
      </c>
      <c r="C356" t="s">
        <v>251</v>
      </c>
      <c r="D356" t="s">
        <v>201</v>
      </c>
      <c r="E356" t="s">
        <v>234</v>
      </c>
      <c r="F356" t="s">
        <v>235</v>
      </c>
      <c r="G356" t="s">
        <v>236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NO</v>
      </c>
      <c r="L356" t="s">
        <v>251</v>
      </c>
      <c r="M356" t="s">
        <v>408</v>
      </c>
      <c r="N356" t="s">
        <v>407</v>
      </c>
      <c r="O356" t="s">
        <v>407</v>
      </c>
      <c r="P356" t="str">
        <f t="shared" si="26"/>
        <v>LUIS ROBERTO TAPIA PORRASCloud &amp; Operation SystemAUTOEVALUACION</v>
      </c>
      <c r="Q356" t="str">
        <f>BASE[[#This Row],[NombresCalificado]]&amp;BASE[[#This Row],[TipoEvaluacion]]</f>
        <v>LUIS ROBERTO TAPIA PORRASAUTOEVALUACION</v>
      </c>
      <c r="R356">
        <v>4</v>
      </c>
      <c r="S356" t="s">
        <v>7</v>
      </c>
      <c r="T356" t="s">
        <v>439</v>
      </c>
      <c r="U356" s="13">
        <v>2</v>
      </c>
      <c r="V356" s="13" t="str" cm="1">
        <f t="array" ref="V356">_xlfn.IFS(U356=0,"Prenovato",U356=1,"Novato",U356=2,"Principiante avanzado",U356=3,"Competente",U356=4,"Proficiente",U356=5,"Master")</f>
        <v>Principiante avanzado</v>
      </c>
      <c r="W356" s="13">
        <v>4</v>
      </c>
      <c r="X356" s="13" t="str" cm="1">
        <f t="array" ref="X356">_xlfn.IFS(W356=0,"No evidenciado",W356=1,"Novato",W356=2,"Principiante avanzado",W356=3,"Competente",W356=4,"Proficiente",W356=5,"Master")</f>
        <v>Proficiente</v>
      </c>
      <c r="Y356" s="13">
        <v>4</v>
      </c>
      <c r="Z356" s="13" t="str" cm="1">
        <f t="array" ref="Z356">_xlfn.IFS(Y356=0,"No evidenciado",Y356=1,"Novato",Y356=2,"Principiante avanzado",Y356=3,"Competente",Y356=4,"Proficiente",Y356=5,"Master")</f>
        <v>Proficiente</v>
      </c>
      <c r="AA356" s="13">
        <v>5</v>
      </c>
      <c r="AB356" s="13" t="str" cm="1">
        <f t="array" ref="AB356">_xlfn.IFS(AA356=0,"No evidenciado",AA356=1,"Novato",AA356=2,"Principiante avanzado",AA356=3,"Competente",AA356=4,"Proficiente",AA356=5,"Master")</f>
        <v>Master</v>
      </c>
      <c r="AC356" s="13">
        <v>2</v>
      </c>
      <c r="AD356" s="13" t="str" cm="1">
        <f t="array" ref="AD356">_xlfn.IFS(AC356=0,"Prenovato",AC356=1,"Novato",AC356=2,"Principiante avanzado",AC356=3,"Competente",AC356=4,"Proficiente",AC356=5,"Master")</f>
        <v>Principiante avanzado</v>
      </c>
      <c r="AE356" s="13" t="s">
        <v>443</v>
      </c>
    </row>
    <row r="357" spans="1:31" x14ac:dyDescent="0.25">
      <c r="A357" t="s">
        <v>234</v>
      </c>
      <c r="B357" t="s">
        <v>235</v>
      </c>
      <c r="C357" t="s">
        <v>251</v>
      </c>
      <c r="D357" t="s">
        <v>201</v>
      </c>
      <c r="E357" t="s">
        <v>234</v>
      </c>
      <c r="F357" t="s">
        <v>235</v>
      </c>
      <c r="G357" t="s">
        <v>236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NO</v>
      </c>
      <c r="L357" t="s">
        <v>251</v>
      </c>
      <c r="M357" t="s">
        <v>417</v>
      </c>
      <c r="N357" t="s">
        <v>407</v>
      </c>
      <c r="O357" t="s">
        <v>407</v>
      </c>
      <c r="P357" t="str">
        <f t="shared" si="26"/>
        <v>LUIS ROBERTO TAPIA PORRASDefensive SecurityAUTOEVALUACION</v>
      </c>
      <c r="Q357" t="str">
        <f>BASE[[#This Row],[NombresCalificado]]&amp;BASE[[#This Row],[TipoEvaluacion]]</f>
        <v>LUIS ROBERTO TAPIA PORRASAUTOEVALUACION</v>
      </c>
      <c r="R357">
        <v>3</v>
      </c>
      <c r="S357" t="s">
        <v>5</v>
      </c>
      <c r="T357" t="s">
        <v>439</v>
      </c>
      <c r="U357" s="13">
        <v>2</v>
      </c>
      <c r="V357" s="13" t="str" cm="1">
        <f t="array" ref="V357">_xlfn.IFS(U357=0,"Prenovato",U357=1,"Novato",U357=2,"Principiante avanzado",U357=3,"Competente",U357=4,"Proficiente",U357=5,"Master")</f>
        <v>Principiante avanzado</v>
      </c>
      <c r="W357" s="13">
        <v>4</v>
      </c>
      <c r="X357" s="13" t="str" cm="1">
        <f t="array" ref="X357">_xlfn.IFS(W357=0,"No evidenciado",W357=1,"Novato",W357=2,"Principiante avanzado",W357=3,"Competente",W357=4,"Proficiente",W357=5,"Master")</f>
        <v>Proficiente</v>
      </c>
      <c r="Y357" s="13">
        <v>4</v>
      </c>
      <c r="Z357" s="13" t="str" cm="1">
        <f t="array" ref="Z357">_xlfn.IFS(Y357=0,"No evidenciado",Y357=1,"Novato",Y357=2,"Principiante avanzado",Y357=3,"Competente",Y357=4,"Proficiente",Y357=5,"Master")</f>
        <v>Proficiente</v>
      </c>
      <c r="AA357" s="13">
        <v>5</v>
      </c>
      <c r="AB357" s="13" t="str" cm="1">
        <f t="array" ref="AB357">_xlfn.IFS(AA357=0,"No evidenciado",AA357=1,"Novato",AA357=2,"Principiante avanzado",AA357=3,"Competente",AA357=4,"Proficiente",AA357=5,"Master")</f>
        <v>Master</v>
      </c>
      <c r="AC357" s="13">
        <v>2</v>
      </c>
      <c r="AD357" s="13" t="str" cm="1">
        <f t="array" ref="AD357">_xlfn.IFS(AC357=0,"Prenovato",AC357=1,"Novato",AC357=2,"Principiante avanzado",AC357=3,"Competente",AC357=4,"Proficiente",AC357=5,"Master")</f>
        <v>Principiante avanzado</v>
      </c>
      <c r="AE357" s="13" t="s">
        <v>443</v>
      </c>
    </row>
    <row r="358" spans="1:31" x14ac:dyDescent="0.25">
      <c r="A358" t="s">
        <v>234</v>
      </c>
      <c r="B358" t="s">
        <v>235</v>
      </c>
      <c r="C358" t="s">
        <v>251</v>
      </c>
      <c r="D358" t="s">
        <v>201</v>
      </c>
      <c r="E358" t="s">
        <v>234</v>
      </c>
      <c r="F358" t="s">
        <v>235</v>
      </c>
      <c r="G358" t="s">
        <v>236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NO</v>
      </c>
      <c r="L358" t="s">
        <v>251</v>
      </c>
      <c r="M358" t="s">
        <v>421</v>
      </c>
      <c r="N358" t="s">
        <v>411</v>
      </c>
      <c r="O358" t="s">
        <v>411</v>
      </c>
      <c r="P358" t="str">
        <f t="shared" si="26"/>
        <v>LUIS ROBERTO TAPIA PORRASFrameworks &amp; Security ArchitectureAUTOEVALUACION</v>
      </c>
      <c r="Q358" t="str">
        <f>BASE[[#This Row],[NombresCalificado]]&amp;BASE[[#This Row],[TipoEvaluacion]]</f>
        <v>LUIS ROBERTO TAPIA PORRASAUTOEVALUACION</v>
      </c>
      <c r="R358">
        <v>3</v>
      </c>
      <c r="S358" t="s">
        <v>5</v>
      </c>
      <c r="T358" t="s">
        <v>439</v>
      </c>
      <c r="U358" s="13">
        <v>2</v>
      </c>
      <c r="V358" s="13" t="str" cm="1">
        <f t="array" ref="V358">_xlfn.IFS(U358=0,"Prenovato",U358=1,"Novato",U358=2,"Principiante avanzado",U358=3,"Competente",U358=4,"Proficiente",U358=5,"Master")</f>
        <v>Principiante avanzado</v>
      </c>
      <c r="W358" s="13">
        <v>4</v>
      </c>
      <c r="X358" s="13" t="str" cm="1">
        <f t="array" ref="X358">_xlfn.IFS(W358=0,"No evidenciado",W358=1,"Novato",W358=2,"Principiante avanzado",W358=3,"Competente",W358=4,"Proficiente",W358=5,"Master")</f>
        <v>Proficiente</v>
      </c>
      <c r="Y358" s="13">
        <v>4</v>
      </c>
      <c r="Z358" s="13" t="str" cm="1">
        <f t="array" ref="Z358">_xlfn.IFS(Y358=0,"No evidenciado",Y358=1,"Novato",Y358=2,"Principiante avanzado",Y358=3,"Competente",Y358=4,"Proficiente",Y358=5,"Master")</f>
        <v>Proficiente</v>
      </c>
      <c r="AA358" s="13">
        <v>5</v>
      </c>
      <c r="AB358" s="13" t="str" cm="1">
        <f t="array" ref="AB358">_xlfn.IFS(AA358=0,"No evidenciado",AA358=1,"Novato",AA358=2,"Principiante avanzado",AA358=3,"Competente",AA358=4,"Proficiente",AA358=5,"Master")</f>
        <v>Master</v>
      </c>
      <c r="AC358" s="13">
        <v>2</v>
      </c>
      <c r="AD358" s="13" t="str" cm="1">
        <f t="array" ref="AD358">_xlfn.IFS(AC358=0,"Prenovato",AC358=1,"Novato",AC358=2,"Principiante avanzado",AC358=3,"Competente",AC358=4,"Proficiente",AC358=5,"Master")</f>
        <v>Principiante avanzado</v>
      </c>
      <c r="AE358" s="13" t="s">
        <v>443</v>
      </c>
    </row>
    <row r="359" spans="1:31" x14ac:dyDescent="0.25">
      <c r="A359" t="s">
        <v>234</v>
      </c>
      <c r="B359" t="s">
        <v>235</v>
      </c>
      <c r="C359" t="s">
        <v>251</v>
      </c>
      <c r="D359" t="s">
        <v>201</v>
      </c>
      <c r="E359" t="s">
        <v>234</v>
      </c>
      <c r="F359" t="s">
        <v>235</v>
      </c>
      <c r="G359" t="s">
        <v>236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NO</v>
      </c>
      <c r="L359" t="s">
        <v>251</v>
      </c>
      <c r="M359" t="s">
        <v>422</v>
      </c>
      <c r="N359" t="s">
        <v>407</v>
      </c>
      <c r="O359" t="s">
        <v>407</v>
      </c>
      <c r="P359" t="str">
        <f t="shared" si="26"/>
        <v>LUIS ROBERTO TAPIA PORRASVulnerability ManagementAUTOEVALUACION</v>
      </c>
      <c r="Q359" t="str">
        <f>BASE[[#This Row],[NombresCalificado]]&amp;BASE[[#This Row],[TipoEvaluacion]]</f>
        <v>LUIS ROBERTO TAPIA PORRASAUTOEVALUACION</v>
      </c>
      <c r="R359">
        <v>4</v>
      </c>
      <c r="S359" t="s">
        <v>7</v>
      </c>
      <c r="T359" t="s">
        <v>439</v>
      </c>
      <c r="U359" s="13">
        <v>2</v>
      </c>
      <c r="V359" s="13" t="str" cm="1">
        <f t="array" ref="V359">_xlfn.IFS(U359=0,"Prenovato",U359=1,"Novato",U359=2,"Principiante avanzado",U359=3,"Competente",U359=4,"Proficiente",U359=5,"Master")</f>
        <v>Principiante avanzado</v>
      </c>
      <c r="W359" s="13">
        <v>4</v>
      </c>
      <c r="X359" s="13" t="str" cm="1">
        <f t="array" ref="X359">_xlfn.IFS(W359=0,"No evidenciado",W359=1,"Novato",W359=2,"Principiante avanzado",W359=3,"Competente",W359=4,"Proficiente",W359=5,"Master")</f>
        <v>Proficiente</v>
      </c>
      <c r="Y359" s="13">
        <v>4</v>
      </c>
      <c r="Z359" s="13" t="str" cm="1">
        <f t="array" ref="Z359">_xlfn.IFS(Y359=0,"No evidenciado",Y359=1,"Novato",Y359=2,"Principiante avanzado",Y359=3,"Competente",Y359=4,"Proficiente",Y359=5,"Master")</f>
        <v>Proficiente</v>
      </c>
      <c r="AA359" s="13">
        <v>5</v>
      </c>
      <c r="AB359" s="13" t="str" cm="1">
        <f t="array" ref="AB359">_xlfn.IFS(AA359=0,"No evidenciado",AA359=1,"Novato",AA359=2,"Principiante avanzado",AA359=3,"Competente",AA359=4,"Proficiente",AA359=5,"Master")</f>
        <v>Master</v>
      </c>
      <c r="AC359" s="13">
        <v>2</v>
      </c>
      <c r="AD359" s="13" t="str" cm="1">
        <f t="array" ref="AD359">_xlfn.IFS(AC359=0,"Prenovato",AC359=1,"Novato",AC359=2,"Principiante avanzado",AC359=3,"Competente",AC359=4,"Proficiente",AC359=5,"Master")</f>
        <v>Principiante avanzado</v>
      </c>
      <c r="AE359" s="13" t="s">
        <v>443</v>
      </c>
    </row>
    <row r="360" spans="1:31" x14ac:dyDescent="0.25">
      <c r="A360" t="s">
        <v>234</v>
      </c>
      <c r="B360" t="s">
        <v>235</v>
      </c>
      <c r="C360" t="s">
        <v>251</v>
      </c>
      <c r="D360" t="s">
        <v>201</v>
      </c>
      <c r="E360" t="s">
        <v>234</v>
      </c>
      <c r="F360" t="s">
        <v>235</v>
      </c>
      <c r="G360" t="s">
        <v>236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NO</v>
      </c>
      <c r="L360" t="s">
        <v>251</v>
      </c>
      <c r="M360" t="s">
        <v>423</v>
      </c>
      <c r="N360" t="s">
        <v>411</v>
      </c>
      <c r="O360" t="s">
        <v>411</v>
      </c>
      <c r="P360" t="str">
        <f t="shared" si="26"/>
        <v>LUIS ROBERTO TAPIA PORRASSecurity AssessmentAUTOEVALUACION</v>
      </c>
      <c r="Q360" t="str">
        <f>BASE[[#This Row],[NombresCalificado]]&amp;BASE[[#This Row],[TipoEvaluacion]]</f>
        <v>LUIS ROBERTO TAPIA PORRASAUTOEVALUACION</v>
      </c>
      <c r="R360">
        <v>3</v>
      </c>
      <c r="S360" t="s">
        <v>5</v>
      </c>
      <c r="T360" t="s">
        <v>439</v>
      </c>
      <c r="U360" s="13">
        <v>2</v>
      </c>
      <c r="V360" s="13" t="str" cm="1">
        <f t="array" ref="V360">_xlfn.IFS(U360=0,"Prenovato",U360=1,"Novato",U360=2,"Principiante avanzado",U360=3,"Competente",U360=4,"Proficiente",U360=5,"Master")</f>
        <v>Principiante avanzado</v>
      </c>
      <c r="W360" s="13">
        <v>4</v>
      </c>
      <c r="X360" s="13" t="str" cm="1">
        <f t="array" ref="X360">_xlfn.IFS(W360=0,"No evidenciado",W360=1,"Novato",W360=2,"Principiante avanzado",W360=3,"Competente",W360=4,"Proficiente",W360=5,"Master")</f>
        <v>Proficiente</v>
      </c>
      <c r="Y360" s="13">
        <v>4</v>
      </c>
      <c r="Z360" s="13" t="str" cm="1">
        <f t="array" ref="Z360">_xlfn.IFS(Y360=0,"No evidenciado",Y360=1,"Novato",Y360=2,"Principiante avanzado",Y360=3,"Competente",Y360=4,"Proficiente",Y360=5,"Master")</f>
        <v>Proficiente</v>
      </c>
      <c r="AA360" s="13">
        <v>5</v>
      </c>
      <c r="AB360" s="13" t="str" cm="1">
        <f t="array" ref="AB360">_xlfn.IFS(AA360=0,"No evidenciado",AA360=1,"Novato",AA360=2,"Principiante avanzado",AA360=3,"Competente",AA360=4,"Proficiente",AA360=5,"Master")</f>
        <v>Master</v>
      </c>
      <c r="AC360" s="13">
        <v>2</v>
      </c>
      <c r="AD360" s="13" t="str" cm="1">
        <f t="array" ref="AD360">_xlfn.IFS(AC360=0,"Prenovato",AC360=1,"Novato",AC360=2,"Principiante avanzado",AC360=3,"Competente",AC360=4,"Proficiente",AC360=5,"Master")</f>
        <v>Principiante avanzado</v>
      </c>
      <c r="AE360" s="13" t="s">
        <v>443</v>
      </c>
    </row>
    <row r="361" spans="1:31" x14ac:dyDescent="0.25">
      <c r="A361" t="s">
        <v>234</v>
      </c>
      <c r="B361" t="s">
        <v>235</v>
      </c>
      <c r="C361" t="s">
        <v>251</v>
      </c>
      <c r="D361" t="s">
        <v>201</v>
      </c>
      <c r="E361" t="s">
        <v>234</v>
      </c>
      <c r="F361" t="s">
        <v>235</v>
      </c>
      <c r="G361" t="s">
        <v>236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NO</v>
      </c>
      <c r="L361" t="s">
        <v>251</v>
      </c>
      <c r="M361" t="s">
        <v>412</v>
      </c>
      <c r="N361" t="s">
        <v>413</v>
      </c>
      <c r="O361" t="s">
        <v>411</v>
      </c>
      <c r="P361" t="str">
        <f t="shared" si="26"/>
        <v>LUIS ROBERTO TAPIA PORRASForensic AnalysisAUTOEVALUACION</v>
      </c>
      <c r="Q361" t="str">
        <f>BASE[[#This Row],[NombresCalificado]]&amp;BASE[[#This Row],[TipoEvaluacion]]</f>
        <v>LUIS ROBERTO TAPIA PORRASAUTOEVALUACION</v>
      </c>
      <c r="R361">
        <v>1</v>
      </c>
      <c r="S361" t="s">
        <v>6</v>
      </c>
      <c r="T361" t="s">
        <v>439</v>
      </c>
      <c r="U361" s="13">
        <v>2</v>
      </c>
      <c r="V361" s="13" t="str" cm="1">
        <f t="array" ref="V361">_xlfn.IFS(U361=0,"Prenovato",U361=1,"Novato",U361=2,"Principiante avanzado",U361=3,"Competente",U361=4,"Proficiente",U361=5,"Master")</f>
        <v>Principiante avanzado</v>
      </c>
      <c r="W361" s="13">
        <v>4</v>
      </c>
      <c r="X361" s="13" t="str" cm="1">
        <f t="array" ref="X361">_xlfn.IFS(W361=0,"No evidenciado",W361=1,"Novato",W361=2,"Principiante avanzado",W361=3,"Competente",W361=4,"Proficiente",W361=5,"Master")</f>
        <v>Proficiente</v>
      </c>
      <c r="Y361" s="13">
        <v>4</v>
      </c>
      <c r="Z361" s="13" t="str" cm="1">
        <f t="array" ref="Z361">_xlfn.IFS(Y361=0,"No evidenciado",Y361=1,"Novato",Y361=2,"Principiante avanzado",Y361=3,"Competente",Y361=4,"Proficiente",Y361=5,"Master")</f>
        <v>Proficiente</v>
      </c>
      <c r="AA361" s="13">
        <v>5</v>
      </c>
      <c r="AB361" s="13" t="str" cm="1">
        <f t="array" ref="AB361">_xlfn.IFS(AA361=0,"No evidenciado",AA361=1,"Novato",AA361=2,"Principiante avanzado",AA361=3,"Competente",AA361=4,"Proficiente",AA361=5,"Master")</f>
        <v>Master</v>
      </c>
      <c r="AC361" s="13">
        <v>2</v>
      </c>
      <c r="AD361" s="13" t="str" cm="1">
        <f t="array" ref="AD361">_xlfn.IFS(AC361=0,"Prenovato",AC361=1,"Novato",AC361=2,"Principiante avanzado",AC361=3,"Competente",AC361=4,"Proficiente",AC361=5,"Master")</f>
        <v>Principiante avanzado</v>
      </c>
      <c r="AE361" s="13" t="s">
        <v>443</v>
      </c>
    </row>
    <row r="362" spans="1:31" x14ac:dyDescent="0.25">
      <c r="A362" t="s">
        <v>234</v>
      </c>
      <c r="B362" t="s">
        <v>235</v>
      </c>
      <c r="C362" t="s">
        <v>251</v>
      </c>
      <c r="D362" t="s">
        <v>201</v>
      </c>
      <c r="E362" t="s">
        <v>234</v>
      </c>
      <c r="F362" t="s">
        <v>235</v>
      </c>
      <c r="G362" t="s">
        <v>236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NO</v>
      </c>
      <c r="L362" t="s">
        <v>251</v>
      </c>
      <c r="M362" t="s">
        <v>414</v>
      </c>
      <c r="N362" t="s">
        <v>411</v>
      </c>
      <c r="O362" t="s">
        <v>411</v>
      </c>
      <c r="P362" t="str">
        <f t="shared" si="26"/>
        <v>LUIS ROBERTO TAPIA PORRASOfensive SecurityAUTOEVALUACION</v>
      </c>
      <c r="Q362" t="str">
        <f>BASE[[#This Row],[NombresCalificado]]&amp;BASE[[#This Row],[TipoEvaluacion]]</f>
        <v>LUIS ROBERTO TAPIA PORRASAUTOEVALUACION</v>
      </c>
      <c r="R362">
        <v>2</v>
      </c>
      <c r="S362" t="s">
        <v>4</v>
      </c>
      <c r="T362" t="s">
        <v>439</v>
      </c>
      <c r="U362" s="13">
        <v>2</v>
      </c>
      <c r="V362" s="13" t="str" cm="1">
        <f t="array" ref="V362">_xlfn.IFS(U362=0,"Prenovato",U362=1,"Novato",U362=2,"Principiante avanzado",U362=3,"Competente",U362=4,"Proficiente",U362=5,"Master")</f>
        <v>Principiante avanzado</v>
      </c>
      <c r="W362" s="13">
        <v>4</v>
      </c>
      <c r="X362" s="13" t="str" cm="1">
        <f t="array" ref="X362">_xlfn.IFS(W362=0,"No evidenciado",W362=1,"Novato",W362=2,"Principiante avanzado",W362=3,"Competente",W362=4,"Proficiente",W362=5,"Master")</f>
        <v>Proficiente</v>
      </c>
      <c r="Y362" s="13">
        <v>4</v>
      </c>
      <c r="Z362" s="13" t="str" cm="1">
        <f t="array" ref="Z362">_xlfn.IFS(Y362=0,"No evidenciado",Y362=1,"Novato",Y362=2,"Principiante avanzado",Y362=3,"Competente",Y362=4,"Proficiente",Y362=5,"Master")</f>
        <v>Proficiente</v>
      </c>
      <c r="AA362" s="13">
        <v>5</v>
      </c>
      <c r="AB362" s="13" t="str" cm="1">
        <f t="array" ref="AB362">_xlfn.IFS(AA362=0,"No evidenciado",AA362=1,"Novato",AA362=2,"Principiante avanzado",AA362=3,"Competente",AA362=4,"Proficiente",AA362=5,"Master")</f>
        <v>Master</v>
      </c>
      <c r="AC362" s="13">
        <v>2</v>
      </c>
      <c r="AD362" s="13" t="str" cm="1">
        <f t="array" ref="AD362">_xlfn.IFS(AC362=0,"Prenovato",AC362=1,"Novato",AC362=2,"Principiante avanzado",AC362=3,"Competente",AC362=4,"Proficiente",AC362=5,"Master")</f>
        <v>Principiante avanzado</v>
      </c>
      <c r="AE362" s="13" t="s">
        <v>443</v>
      </c>
    </row>
    <row r="363" spans="1:31" x14ac:dyDescent="0.25">
      <c r="A363" t="s">
        <v>234</v>
      </c>
      <c r="B363" t="s">
        <v>235</v>
      </c>
      <c r="C363" t="s">
        <v>250</v>
      </c>
      <c r="D363" t="s">
        <v>201</v>
      </c>
      <c r="E363" t="s">
        <v>234</v>
      </c>
      <c r="F363" t="s">
        <v>235</v>
      </c>
      <c r="G363" t="s">
        <v>236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NO</v>
      </c>
      <c r="L363" t="s">
        <v>250</v>
      </c>
      <c r="M363" t="s">
        <v>429</v>
      </c>
      <c r="N363" t="s">
        <v>425</v>
      </c>
      <c r="O363" t="s">
        <v>425</v>
      </c>
      <c r="P363" t="str">
        <f t="shared" si="26"/>
        <v>LUIS ROBERTO TAPIA PORRASSeguridad DefensivaEVALUACION ANTERIOR</v>
      </c>
      <c r="Q363" t="str">
        <f>BASE[[#This Row],[NombresCalificado]]&amp;BASE[[#This Row],[TipoEvaluacion]]</f>
        <v>LUIS ROBERTO TAPIA PORRASEVALUACION ANTERIOR</v>
      </c>
      <c r="R363">
        <v>3</v>
      </c>
      <c r="S363" t="s">
        <v>5</v>
      </c>
      <c r="T363" t="s">
        <v>439</v>
      </c>
      <c r="U363" s="13">
        <v>3</v>
      </c>
      <c r="V363" s="13" t="str" cm="1">
        <f t="array" ref="V363">_xlfn.IFS(U363=0,"Prenovato",U363=1,"Novato",U363=2,"Principiante avanzado",U363=3,"Competente",U363=4,"Proficiente",U363=5,"Master")</f>
        <v>Competente</v>
      </c>
      <c r="W363" s="13">
        <v>3</v>
      </c>
      <c r="X363" s="13" t="str" cm="1">
        <f t="array" ref="X363">_xlfn.IFS(W363=0,"No evidenciado",W363=1,"Novato",W363=2,"Principiante avanzado",W363=3,"Competente",W363=4,"Proficiente",W363=5,"Master")</f>
        <v>Competente</v>
      </c>
      <c r="Y363" s="13">
        <v>4</v>
      </c>
      <c r="Z363" s="13" t="str" cm="1">
        <f t="array" ref="Z363">_xlfn.IFS(Y363=0,"No evidenciado",Y363=1,"Novato",Y363=2,"Principiante avanzado",Y363=3,"Competente",Y363=4,"Proficiente",Y363=5,"Master")</f>
        <v>Proficiente</v>
      </c>
      <c r="AA363" s="13">
        <v>5</v>
      </c>
      <c r="AB363" s="13" t="str" cm="1">
        <f t="array" ref="AB363">_xlfn.IFS(AA363=0,"No evidenciado",AA363=1,"Novato",AA363=2,"Principiante avanzado",AA363=3,"Competente",AA363=4,"Proficiente",AA363=5,"Master")</f>
        <v>Master</v>
      </c>
      <c r="AC363" s="13">
        <v>3</v>
      </c>
      <c r="AD363" s="13" t="str" cm="1">
        <f t="array" ref="AD363">_xlfn.IFS(AC363=0,"Prenovato",AC363=1,"Novato",AC363=2,"Principiante avanzado",AC363=3,"Competente",AC363=4,"Proficiente",AC363=5,"Master")</f>
        <v>Competente</v>
      </c>
      <c r="AE363" s="13" t="s">
        <v>442</v>
      </c>
    </row>
    <row r="364" spans="1:31" x14ac:dyDescent="0.25">
      <c r="A364" t="s">
        <v>234</v>
      </c>
      <c r="B364" t="s">
        <v>235</v>
      </c>
      <c r="C364" t="s">
        <v>250</v>
      </c>
      <c r="D364" t="s">
        <v>201</v>
      </c>
      <c r="E364" t="s">
        <v>234</v>
      </c>
      <c r="F364" t="s">
        <v>235</v>
      </c>
      <c r="G364" t="s">
        <v>236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NO</v>
      </c>
      <c r="L364" t="s">
        <v>250</v>
      </c>
      <c r="M364" t="s">
        <v>430</v>
      </c>
      <c r="N364" t="s">
        <v>425</v>
      </c>
      <c r="O364" t="s">
        <v>425</v>
      </c>
      <c r="P364" t="str">
        <f t="shared" si="26"/>
        <v>LUIS ROBERTO TAPIA PORRASSeguridad OfensivaEVALUACION ANTERIOR</v>
      </c>
      <c r="Q364" t="str">
        <f>BASE[[#This Row],[NombresCalificado]]&amp;BASE[[#This Row],[TipoEvaluacion]]</f>
        <v>LUIS ROBERTO TAPIA PORRASEVALUACION ANTERIOR</v>
      </c>
      <c r="R364">
        <v>3</v>
      </c>
      <c r="S364" t="s">
        <v>5</v>
      </c>
      <c r="T364" t="s">
        <v>439</v>
      </c>
      <c r="U364" s="13">
        <v>3</v>
      </c>
      <c r="V364" s="13" t="str" cm="1">
        <f t="array" ref="V364">_xlfn.IFS(U364=0,"Prenovato",U364=1,"Novato",U364=2,"Principiante avanzado",U364=3,"Competente",U364=4,"Proficiente",U364=5,"Master")</f>
        <v>Competente</v>
      </c>
      <c r="W364" s="13">
        <v>3</v>
      </c>
      <c r="X364" s="13" t="str" cm="1">
        <f t="array" ref="X364">_xlfn.IFS(W364=0,"No evidenciado",W364=1,"Novato",W364=2,"Principiante avanzado",W364=3,"Competente",W364=4,"Proficiente",W364=5,"Master")</f>
        <v>Competente</v>
      </c>
      <c r="Y364" s="13">
        <v>4</v>
      </c>
      <c r="Z364" s="13" t="str" cm="1">
        <f t="array" ref="Z364">_xlfn.IFS(Y364=0,"No evidenciado",Y364=1,"Novato",Y364=2,"Principiante avanzado",Y364=3,"Competente",Y364=4,"Proficiente",Y364=5,"Master")</f>
        <v>Proficiente</v>
      </c>
      <c r="AA364" s="13">
        <v>5</v>
      </c>
      <c r="AB364" s="13" t="str" cm="1">
        <f t="array" ref="AB364">_xlfn.IFS(AA364=0,"No evidenciado",AA364=1,"Novato",AA364=2,"Principiante avanzado",AA364=3,"Competente",AA364=4,"Proficiente",AA364=5,"Master")</f>
        <v>Master</v>
      </c>
      <c r="AC364" s="13">
        <v>3</v>
      </c>
      <c r="AD364" s="13" t="str" cm="1">
        <f t="array" ref="AD364">_xlfn.IFS(AC364=0,"Prenovato",AC364=1,"Novato",AC364=2,"Principiante avanzado",AC364=3,"Competente",AC364=4,"Proficiente",AC364=5,"Master")</f>
        <v>Competente</v>
      </c>
      <c r="AE364" s="13" t="s">
        <v>442</v>
      </c>
    </row>
    <row r="365" spans="1:31" x14ac:dyDescent="0.25">
      <c r="A365" t="s">
        <v>234</v>
      </c>
      <c r="B365" t="s">
        <v>235</v>
      </c>
      <c r="C365" t="s">
        <v>250</v>
      </c>
      <c r="D365" t="s">
        <v>201</v>
      </c>
      <c r="E365" t="s">
        <v>234</v>
      </c>
      <c r="F365" t="s">
        <v>235</v>
      </c>
      <c r="G365" t="s">
        <v>236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NO</v>
      </c>
      <c r="L365" t="s">
        <v>250</v>
      </c>
      <c r="M365" t="s">
        <v>431</v>
      </c>
      <c r="N365" t="s">
        <v>425</v>
      </c>
      <c r="O365" t="s">
        <v>425</v>
      </c>
      <c r="P365" t="str">
        <f t="shared" si="26"/>
        <v>LUIS ROBERTO TAPIA PORRASSeguridad PerimetralEVALUACION ANTERIOR</v>
      </c>
      <c r="Q365" t="str">
        <f>BASE[[#This Row],[NombresCalificado]]&amp;BASE[[#This Row],[TipoEvaluacion]]</f>
        <v>LUIS ROBERTO TAPIA PORRASEVALUACION ANTERIOR</v>
      </c>
      <c r="R365">
        <v>3</v>
      </c>
      <c r="S365" t="s">
        <v>5</v>
      </c>
      <c r="T365" t="s">
        <v>439</v>
      </c>
      <c r="U365" s="13">
        <v>3</v>
      </c>
      <c r="V365" s="13" t="str" cm="1">
        <f t="array" ref="V365">_xlfn.IFS(U365=0,"Prenovato",U365=1,"Novato",U365=2,"Principiante avanzado",U365=3,"Competente",U365=4,"Proficiente",U365=5,"Master")</f>
        <v>Competente</v>
      </c>
      <c r="W365" s="13">
        <v>3</v>
      </c>
      <c r="X365" s="13" t="str" cm="1">
        <f t="array" ref="X365">_xlfn.IFS(W365=0,"No evidenciado",W365=1,"Novato",W365=2,"Principiante avanzado",W365=3,"Competente",W365=4,"Proficiente",W365=5,"Master")</f>
        <v>Competente</v>
      </c>
      <c r="Y365" s="13">
        <v>4</v>
      </c>
      <c r="Z365" s="13" t="str" cm="1">
        <f t="array" ref="Z365">_xlfn.IFS(Y365=0,"No evidenciado",Y365=1,"Novato",Y365=2,"Principiante avanzado",Y365=3,"Competente",Y365=4,"Proficiente",Y365=5,"Master")</f>
        <v>Proficiente</v>
      </c>
      <c r="AA365" s="13">
        <v>5</v>
      </c>
      <c r="AB365" s="13" t="str" cm="1">
        <f t="array" ref="AB365">_xlfn.IFS(AA365=0,"No evidenciado",AA365=1,"Novato",AA365=2,"Principiante avanzado",AA365=3,"Competente",AA365=4,"Proficiente",AA365=5,"Master")</f>
        <v>Master</v>
      </c>
      <c r="AC365" s="13">
        <v>3</v>
      </c>
      <c r="AD365" s="13" t="str" cm="1">
        <f t="array" ref="AD365">_xlfn.IFS(AC365=0,"Prenovato",AC365=1,"Novato",AC365=2,"Principiante avanzado",AC365=3,"Competente",AC365=4,"Proficiente",AC365=5,"Master")</f>
        <v>Competente</v>
      </c>
      <c r="AE365" s="13" t="s">
        <v>442</v>
      </c>
    </row>
    <row r="366" spans="1:31" x14ac:dyDescent="0.25">
      <c r="A366" t="s">
        <v>234</v>
      </c>
      <c r="B366" t="s">
        <v>235</v>
      </c>
      <c r="C366" t="s">
        <v>250</v>
      </c>
      <c r="D366" t="s">
        <v>201</v>
      </c>
      <c r="E366" t="s">
        <v>234</v>
      </c>
      <c r="F366" t="s">
        <v>235</v>
      </c>
      <c r="G366" t="s">
        <v>236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NO</v>
      </c>
      <c r="L366" t="s">
        <v>250</v>
      </c>
      <c r="M366" t="s">
        <v>424</v>
      </c>
      <c r="N366" t="s">
        <v>425</v>
      </c>
      <c r="O366" t="s">
        <v>425</v>
      </c>
      <c r="P366" t="str">
        <f t="shared" si="26"/>
        <v>LUIS ROBERTO TAPIA PORRASSistemas Operativos y CloudEVALUACION ANTERIOR</v>
      </c>
      <c r="Q366" t="str">
        <f>BASE[[#This Row],[NombresCalificado]]&amp;BASE[[#This Row],[TipoEvaluacion]]</f>
        <v>LUIS ROBERTO TAPIA PORRASEVALUACION ANTERIOR</v>
      </c>
      <c r="R366">
        <v>4</v>
      </c>
      <c r="S366" t="s">
        <v>7</v>
      </c>
      <c r="T366" t="s">
        <v>439</v>
      </c>
      <c r="U366" s="13">
        <v>3</v>
      </c>
      <c r="V366" s="13" t="str" cm="1">
        <f t="array" ref="V366">_xlfn.IFS(U366=0,"Prenovato",U366=1,"Novato",U366=2,"Principiante avanzado",U366=3,"Competente",U366=4,"Proficiente",U366=5,"Master")</f>
        <v>Competente</v>
      </c>
      <c r="W366" s="13">
        <v>3</v>
      </c>
      <c r="X366" s="13" t="str" cm="1">
        <f t="array" ref="X366">_xlfn.IFS(W366=0,"No evidenciado",W366=1,"Novato",W366=2,"Principiante avanzado",W366=3,"Competente",W366=4,"Proficiente",W366=5,"Master")</f>
        <v>Competente</v>
      </c>
      <c r="Y366" s="13">
        <v>4</v>
      </c>
      <c r="Z366" s="13" t="str" cm="1">
        <f t="array" ref="Z366">_xlfn.IFS(Y366=0,"No evidenciado",Y366=1,"Novato",Y366=2,"Principiante avanzado",Y366=3,"Competente",Y366=4,"Proficiente",Y366=5,"Master")</f>
        <v>Proficiente</v>
      </c>
      <c r="AA366" s="13">
        <v>5</v>
      </c>
      <c r="AB366" s="13" t="str" cm="1">
        <f t="array" ref="AB366">_xlfn.IFS(AA366=0,"No evidenciado",AA366=1,"Novato",AA366=2,"Principiante avanzado",AA366=3,"Competente",AA366=4,"Proficiente",AA366=5,"Master")</f>
        <v>Master</v>
      </c>
      <c r="AC366" s="13">
        <v>3</v>
      </c>
      <c r="AD366" s="13" t="str" cm="1">
        <f t="array" ref="AD366">_xlfn.IFS(AC366=0,"Prenovato",AC366=1,"Novato",AC366=2,"Principiante avanzado",AC366=3,"Competente",AC366=4,"Proficiente",AC366=5,"Master")</f>
        <v>Competente</v>
      </c>
      <c r="AE366" s="13" t="s">
        <v>442</v>
      </c>
    </row>
    <row r="367" spans="1:31" x14ac:dyDescent="0.25">
      <c r="A367" t="s">
        <v>234</v>
      </c>
      <c r="B367" t="s">
        <v>235</v>
      </c>
      <c r="C367" t="s">
        <v>251</v>
      </c>
      <c r="D367" t="s">
        <v>201</v>
      </c>
      <c r="E367" t="s">
        <v>234</v>
      </c>
      <c r="F367" t="s">
        <v>235</v>
      </c>
      <c r="G367" t="s">
        <v>236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NO</v>
      </c>
      <c r="L367" t="s">
        <v>251</v>
      </c>
      <c r="M367" t="s">
        <v>415</v>
      </c>
      <c r="N367" t="s">
        <v>413</v>
      </c>
      <c r="O367" t="s">
        <v>411</v>
      </c>
      <c r="P367" t="str">
        <f t="shared" si="26"/>
        <v>LUIS ROBERTO TAPIA PORRASSecurity Process AutomationAUTOEVALUACION</v>
      </c>
      <c r="Q367" t="str">
        <f>BASE[[#This Row],[NombresCalificado]]&amp;BASE[[#This Row],[TipoEvaluacion]]</f>
        <v>LUIS ROBERTO TAPIA PORRASAUTOEVALUACION</v>
      </c>
      <c r="R367">
        <v>2</v>
      </c>
      <c r="S367" t="s">
        <v>4</v>
      </c>
      <c r="T367" t="s">
        <v>439</v>
      </c>
      <c r="U367" s="13">
        <v>2</v>
      </c>
      <c r="V367" s="13" t="str" cm="1">
        <f t="array" ref="V367">_xlfn.IFS(U367=0,"Prenovato",U367=1,"Novato",U367=2,"Principiante avanzado",U367=3,"Competente",U367=4,"Proficiente",U367=5,"Master")</f>
        <v>Principiante avanzado</v>
      </c>
      <c r="W367" s="13">
        <v>4</v>
      </c>
      <c r="X367" s="13" t="str" cm="1">
        <f t="array" ref="X367">_xlfn.IFS(W367=0,"No evidenciado",W367=1,"Novato",W367=2,"Principiante avanzado",W367=3,"Competente",W367=4,"Proficiente",W367=5,"Master")</f>
        <v>Proficiente</v>
      </c>
      <c r="Y367" s="13">
        <v>4</v>
      </c>
      <c r="Z367" s="13" t="str" cm="1">
        <f t="array" ref="Z367">_xlfn.IFS(Y367=0,"No evidenciado",Y367=1,"Novato",Y367=2,"Principiante avanzado",Y367=3,"Competente",Y367=4,"Proficiente",Y367=5,"Master")</f>
        <v>Proficiente</v>
      </c>
      <c r="AA367" s="13">
        <v>5</v>
      </c>
      <c r="AB367" s="13" t="str" cm="1">
        <f t="array" ref="AB367">_xlfn.IFS(AA367=0,"No evidenciado",AA367=1,"Novato",AA367=2,"Principiante avanzado",AA367=3,"Competente",AA367=4,"Proficiente",AA367=5,"Master")</f>
        <v>Master</v>
      </c>
      <c r="AC367" s="13">
        <v>2</v>
      </c>
      <c r="AD367" s="13" t="str" cm="1">
        <f t="array" ref="AD367">_xlfn.IFS(AC367=0,"Prenovato",AC367=1,"Novato",AC367=2,"Principiante avanzado",AC367=3,"Competente",AC367=4,"Proficiente",AC367=5,"Master")</f>
        <v>Principiante avanzado</v>
      </c>
      <c r="AE367" s="13" t="s">
        <v>443</v>
      </c>
    </row>
    <row r="368" spans="1:31" x14ac:dyDescent="0.25">
      <c r="A368" t="s">
        <v>234</v>
      </c>
      <c r="B368" t="s">
        <v>235</v>
      </c>
      <c r="C368" t="s">
        <v>251</v>
      </c>
      <c r="D368" t="s">
        <v>201</v>
      </c>
      <c r="E368" t="s">
        <v>234</v>
      </c>
      <c r="F368" t="s">
        <v>235</v>
      </c>
      <c r="G368" t="s">
        <v>236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NO</v>
      </c>
      <c r="L368" t="s">
        <v>251</v>
      </c>
      <c r="M368" t="s">
        <v>416</v>
      </c>
      <c r="N368" t="s">
        <v>411</v>
      </c>
      <c r="O368" t="s">
        <v>411</v>
      </c>
      <c r="P368" t="str">
        <f t="shared" si="26"/>
        <v>LUIS ROBERTO TAPIA PORRASIncident ManagementAUTOEVALUACION</v>
      </c>
      <c r="Q368" t="str">
        <f>BASE[[#This Row],[NombresCalificado]]&amp;BASE[[#This Row],[TipoEvaluacion]]</f>
        <v>LUIS ROBERTO TAPIA PORRASAUTOEVALUACION</v>
      </c>
      <c r="R368">
        <v>3</v>
      </c>
      <c r="S368" t="s">
        <v>5</v>
      </c>
      <c r="T368" t="s">
        <v>439</v>
      </c>
      <c r="U368" s="13">
        <v>2</v>
      </c>
      <c r="V368" s="13" t="str" cm="1">
        <f t="array" ref="V368">_xlfn.IFS(U368=0,"Prenovato",U368=1,"Novato",U368=2,"Principiante avanzado",U368=3,"Competente",U368=4,"Proficiente",U368=5,"Master")</f>
        <v>Principiante avanzado</v>
      </c>
      <c r="W368" s="13">
        <v>4</v>
      </c>
      <c r="X368" s="13" t="str" cm="1">
        <f t="array" ref="X368">_xlfn.IFS(W368=0,"No evidenciado",W368=1,"Novato",W368=2,"Principiante avanzado",W368=3,"Competente",W368=4,"Proficiente",W368=5,"Master")</f>
        <v>Proficiente</v>
      </c>
      <c r="Y368" s="13">
        <v>4</v>
      </c>
      <c r="Z368" s="13" t="str" cm="1">
        <f t="array" ref="Z368">_xlfn.IFS(Y368=0,"No evidenciado",Y368=1,"Novato",Y368=2,"Principiante avanzado",Y368=3,"Competente",Y368=4,"Proficiente",Y368=5,"Master")</f>
        <v>Proficiente</v>
      </c>
      <c r="AA368" s="13">
        <v>5</v>
      </c>
      <c r="AB368" s="13" t="str" cm="1">
        <f t="array" ref="AB368">_xlfn.IFS(AA368=0,"No evidenciado",AA368=1,"Novato",AA368=2,"Principiante avanzado",AA368=3,"Competente",AA368=4,"Proficiente",AA368=5,"Master")</f>
        <v>Master</v>
      </c>
      <c r="AC368" s="13">
        <v>2</v>
      </c>
      <c r="AD368" s="13" t="str" cm="1">
        <f t="array" ref="AD368">_xlfn.IFS(AC368=0,"Prenovato",AC368=1,"Novato",AC368=2,"Principiante avanzado",AC368=3,"Competente",AC368=4,"Proficiente",AC368=5,"Master")</f>
        <v>Principiante avanzado</v>
      </c>
      <c r="AE368" s="13" t="s">
        <v>443</v>
      </c>
    </row>
    <row r="369" spans="1:31" x14ac:dyDescent="0.25">
      <c r="A369" t="s">
        <v>234</v>
      </c>
      <c r="B369" t="s">
        <v>235</v>
      </c>
      <c r="C369" t="s">
        <v>251</v>
      </c>
      <c r="D369" t="s">
        <v>201</v>
      </c>
      <c r="E369" t="s">
        <v>234</v>
      </c>
      <c r="F369" t="s">
        <v>235</v>
      </c>
      <c r="G369" t="s">
        <v>236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NO</v>
      </c>
      <c r="L369" t="s">
        <v>251</v>
      </c>
      <c r="M369" t="s">
        <v>418</v>
      </c>
      <c r="N369" t="s">
        <v>407</v>
      </c>
      <c r="O369" t="s">
        <v>407</v>
      </c>
      <c r="P369" t="str">
        <f t="shared" si="26"/>
        <v>LUIS ROBERTO TAPIA PORRASSDLC Y DevSecOpsAUTOEVALUACION</v>
      </c>
      <c r="Q369" t="str">
        <f>BASE[[#This Row],[NombresCalificado]]&amp;BASE[[#This Row],[TipoEvaluacion]]</f>
        <v>LUIS ROBERTO TAPIA PORRASAUTOEVALUACION</v>
      </c>
      <c r="R369">
        <v>2</v>
      </c>
      <c r="S369" t="s">
        <v>4</v>
      </c>
      <c r="T369" t="s">
        <v>439</v>
      </c>
      <c r="U369" s="13">
        <v>2</v>
      </c>
      <c r="V369" s="13" t="str" cm="1">
        <f t="array" ref="V369">_xlfn.IFS(U369=0,"Prenovato",U369=1,"Novato",U369=2,"Principiante avanzado",U369=3,"Competente",U369=4,"Proficiente",U369=5,"Master")</f>
        <v>Principiante avanzado</v>
      </c>
      <c r="W369" s="13">
        <v>4</v>
      </c>
      <c r="X369" s="13" t="str" cm="1">
        <f t="array" ref="X369">_xlfn.IFS(W369=0,"No evidenciado",W369=1,"Novato",W369=2,"Principiante avanzado",W369=3,"Competente",W369=4,"Proficiente",W369=5,"Master")</f>
        <v>Proficiente</v>
      </c>
      <c r="Y369" s="13">
        <v>4</v>
      </c>
      <c r="Z369" s="13" t="str" cm="1">
        <f t="array" ref="Z369">_xlfn.IFS(Y369=0,"No evidenciado",Y369=1,"Novato",Y369=2,"Principiante avanzado",Y369=3,"Competente",Y369=4,"Proficiente",Y369=5,"Master")</f>
        <v>Proficiente</v>
      </c>
      <c r="AA369" s="13">
        <v>5</v>
      </c>
      <c r="AB369" s="13" t="str" cm="1">
        <f t="array" ref="AB369">_xlfn.IFS(AA369=0,"No evidenciado",AA369=1,"Novato",AA369=2,"Principiante avanzado",AA369=3,"Competente",AA369=4,"Proficiente",AA369=5,"Master")</f>
        <v>Master</v>
      </c>
      <c r="AC369" s="13">
        <v>2</v>
      </c>
      <c r="AD369" s="13" t="str" cm="1">
        <f t="array" ref="AD369">_xlfn.IFS(AC369=0,"Prenovato",AC369=1,"Novato",AC369=2,"Principiante avanzado",AC369=3,"Competente",AC369=4,"Proficiente",AC369=5,"Master")</f>
        <v>Principiante avanzado</v>
      </c>
      <c r="AE369" s="13" t="s">
        <v>443</v>
      </c>
    </row>
    <row r="370" spans="1:31" x14ac:dyDescent="0.25">
      <c r="A370" t="s">
        <v>234</v>
      </c>
      <c r="B370" t="s">
        <v>235</v>
      </c>
      <c r="C370" t="s">
        <v>251</v>
      </c>
      <c r="D370" t="s">
        <v>201</v>
      </c>
      <c r="E370" t="s">
        <v>234</v>
      </c>
      <c r="F370" t="s">
        <v>235</v>
      </c>
      <c r="G370" t="s">
        <v>236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NO</v>
      </c>
      <c r="L370" t="s">
        <v>251</v>
      </c>
      <c r="M370" t="s">
        <v>419</v>
      </c>
      <c r="N370" t="s">
        <v>413</v>
      </c>
      <c r="O370" t="s">
        <v>411</v>
      </c>
      <c r="P370" t="str">
        <f t="shared" si="26"/>
        <v>LUIS ROBERTO TAPIA PORRASCryptography &amp; Data ProtectionAUTOEVALUACION</v>
      </c>
      <c r="Q370" t="str">
        <f>BASE[[#This Row],[NombresCalificado]]&amp;BASE[[#This Row],[TipoEvaluacion]]</f>
        <v>LUIS ROBERTO TAPIA PORRASAUTOEVALUACION</v>
      </c>
      <c r="R370">
        <v>2</v>
      </c>
      <c r="S370" t="s">
        <v>4</v>
      </c>
      <c r="T370" t="s">
        <v>439</v>
      </c>
      <c r="U370" s="13">
        <v>2</v>
      </c>
      <c r="V370" s="13" t="str" cm="1">
        <f t="array" ref="V370">_xlfn.IFS(U370=0,"Prenovato",U370=1,"Novato",U370=2,"Principiante avanzado",U370=3,"Competente",U370=4,"Proficiente",U370=5,"Master")</f>
        <v>Principiante avanzado</v>
      </c>
      <c r="W370" s="13">
        <v>4</v>
      </c>
      <c r="X370" s="13" t="str" cm="1">
        <f t="array" ref="X370">_xlfn.IFS(W370=0,"No evidenciado",W370=1,"Novato",W370=2,"Principiante avanzado",W370=3,"Competente",W370=4,"Proficiente",W370=5,"Master")</f>
        <v>Proficiente</v>
      </c>
      <c r="Y370" s="13">
        <v>4</v>
      </c>
      <c r="Z370" s="13" t="str" cm="1">
        <f t="array" ref="Z370">_xlfn.IFS(Y370=0,"No evidenciado",Y370=1,"Novato",Y370=2,"Principiante avanzado",Y370=3,"Competente",Y370=4,"Proficiente",Y370=5,"Master")</f>
        <v>Proficiente</v>
      </c>
      <c r="AA370" s="13">
        <v>5</v>
      </c>
      <c r="AB370" s="13" t="str" cm="1">
        <f t="array" ref="AB370">_xlfn.IFS(AA370=0,"No evidenciado",AA370=1,"Novato",AA370=2,"Principiante avanzado",AA370=3,"Competente",AA370=4,"Proficiente",AA370=5,"Master")</f>
        <v>Master</v>
      </c>
      <c r="AC370" s="13">
        <v>2</v>
      </c>
      <c r="AD370" s="13" t="str" cm="1">
        <f t="array" ref="AD370">_xlfn.IFS(AC370=0,"Prenovato",AC370=1,"Novato",AC370=2,"Principiante avanzado",AC370=3,"Competente",AC370=4,"Proficiente",AC370=5,"Master")</f>
        <v>Principiante avanzado</v>
      </c>
      <c r="AE370" s="13" t="s">
        <v>443</v>
      </c>
    </row>
    <row r="371" spans="1:31" x14ac:dyDescent="0.25">
      <c r="A371" t="s">
        <v>234</v>
      </c>
      <c r="B371" t="s">
        <v>235</v>
      </c>
      <c r="C371" t="s">
        <v>251</v>
      </c>
      <c r="D371" t="s">
        <v>201</v>
      </c>
      <c r="E371" t="s">
        <v>234</v>
      </c>
      <c r="F371" t="s">
        <v>235</v>
      </c>
      <c r="G371" t="s">
        <v>236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NO</v>
      </c>
      <c r="L371" t="s">
        <v>251</v>
      </c>
      <c r="M371" t="s">
        <v>420</v>
      </c>
      <c r="N371" t="s">
        <v>413</v>
      </c>
      <c r="O371" t="s">
        <v>411</v>
      </c>
      <c r="P371" t="str">
        <f t="shared" si="26"/>
        <v>LUIS ROBERTO TAPIA PORRASIdentity &amp; Access ManagementAUTOEVALUACION</v>
      </c>
      <c r="Q371" t="str">
        <f>BASE[[#This Row],[NombresCalificado]]&amp;BASE[[#This Row],[TipoEvaluacion]]</f>
        <v>LUIS ROBERTO TAPIA PORRASAUTOEVALUACION</v>
      </c>
      <c r="R371">
        <v>4</v>
      </c>
      <c r="S371" t="s">
        <v>7</v>
      </c>
      <c r="T371" t="s">
        <v>439</v>
      </c>
      <c r="U371" s="13">
        <v>2</v>
      </c>
      <c r="V371" s="13" t="str" cm="1">
        <f t="array" ref="V371">_xlfn.IFS(U371=0,"Prenovato",U371=1,"Novato",U371=2,"Principiante avanzado",U371=3,"Competente",U371=4,"Proficiente",U371=5,"Master")</f>
        <v>Principiante avanzado</v>
      </c>
      <c r="W371" s="13">
        <v>4</v>
      </c>
      <c r="X371" s="13" t="str" cm="1">
        <f t="array" ref="X371">_xlfn.IFS(W371=0,"No evidenciado",W371=1,"Novato",W371=2,"Principiante avanzado",W371=3,"Competente",W371=4,"Proficiente",W371=5,"Master")</f>
        <v>Proficiente</v>
      </c>
      <c r="Y371" s="13">
        <v>4</v>
      </c>
      <c r="Z371" s="13" t="str" cm="1">
        <f t="array" ref="Z371">_xlfn.IFS(Y371=0,"No evidenciado",Y371=1,"Novato",Y371=2,"Principiante avanzado",Y371=3,"Competente",Y371=4,"Proficiente",Y371=5,"Master")</f>
        <v>Proficiente</v>
      </c>
      <c r="AA371" s="13">
        <v>5</v>
      </c>
      <c r="AB371" s="13" t="str" cm="1">
        <f t="array" ref="AB371">_xlfn.IFS(AA371=0,"No evidenciado",AA371=1,"Novato",AA371=2,"Principiante avanzado",AA371=3,"Competente",AA371=4,"Proficiente",AA371=5,"Master")</f>
        <v>Master</v>
      </c>
      <c r="AC371" s="13">
        <v>2</v>
      </c>
      <c r="AD371" s="13" t="str" cm="1">
        <f t="array" ref="AD371">_xlfn.IFS(AC371=0,"Prenovato",AC371=1,"Novato",AC371=2,"Principiante avanzado",AC371=3,"Competente",AC371=4,"Proficiente",AC371=5,"Master")</f>
        <v>Principiante avanzado</v>
      </c>
      <c r="AE371" s="13" t="s">
        <v>443</v>
      </c>
    </row>
    <row r="372" spans="1:31" x14ac:dyDescent="0.25">
      <c r="A372" t="s">
        <v>234</v>
      </c>
      <c r="B372" t="s">
        <v>235</v>
      </c>
      <c r="C372" t="s">
        <v>250</v>
      </c>
      <c r="D372" t="s">
        <v>201</v>
      </c>
      <c r="E372" t="s">
        <v>234</v>
      </c>
      <c r="F372" t="s">
        <v>235</v>
      </c>
      <c r="G372" t="s">
        <v>236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NO</v>
      </c>
      <c r="L372" t="s">
        <v>250</v>
      </c>
      <c r="M372" t="s">
        <v>438</v>
      </c>
      <c r="N372" t="s">
        <v>425</v>
      </c>
      <c r="O372" t="s">
        <v>425</v>
      </c>
      <c r="P372" t="str">
        <f t="shared" si="26"/>
        <v>LUIS ROBERTO TAPIA PORRASDesarrollo SeguroEVALUACION ANTERIOR</v>
      </c>
      <c r="Q372" t="str">
        <f>BASE[[#This Row],[NombresCalificado]]&amp;BASE[[#This Row],[TipoEvaluacion]]</f>
        <v>LUIS ROBERTO TAPIA PORRASEVALUACION ANTERIOR</v>
      </c>
      <c r="R372">
        <v>2</v>
      </c>
      <c r="S372" t="s">
        <v>4</v>
      </c>
      <c r="T372" t="s">
        <v>439</v>
      </c>
      <c r="U372" s="13">
        <v>3</v>
      </c>
      <c r="V372" s="13" t="str" cm="1">
        <f t="array" ref="V372">_xlfn.IFS(U372=0,"Prenovato",U372=1,"Novato",U372=2,"Principiante avanzado",U372=3,"Competente",U372=4,"Proficiente",U372=5,"Master")</f>
        <v>Competente</v>
      </c>
      <c r="W372" s="13">
        <v>3</v>
      </c>
      <c r="X372" s="13" t="str" cm="1">
        <f t="array" ref="X372">_xlfn.IFS(W372=0,"No evidenciado",W372=1,"Novato",W372=2,"Principiante avanzado",W372=3,"Competente",W372=4,"Proficiente",W372=5,"Master")</f>
        <v>Competente</v>
      </c>
      <c r="Y372" s="13">
        <v>4</v>
      </c>
      <c r="Z372" s="13" t="str" cm="1">
        <f t="array" ref="Z372">_xlfn.IFS(Y372=0,"No evidenciado",Y372=1,"Novato",Y372=2,"Principiante avanzado",Y372=3,"Competente",Y372=4,"Proficiente",Y372=5,"Master")</f>
        <v>Proficiente</v>
      </c>
      <c r="AA372" s="13">
        <v>5</v>
      </c>
      <c r="AB372" s="13" t="str" cm="1">
        <f t="array" ref="AB372">_xlfn.IFS(AA372=0,"No evidenciado",AA372=1,"Novato",AA372=2,"Principiante avanzado",AA372=3,"Competente",AA372=4,"Proficiente",AA372=5,"Master")</f>
        <v>Master</v>
      </c>
      <c r="AC372" s="13">
        <v>3</v>
      </c>
      <c r="AD372" s="13" t="str" cm="1">
        <f t="array" ref="AD372">_xlfn.IFS(AC372=0,"Prenovato",AC372=1,"Novato",AC372=2,"Principiante avanzado",AC372=3,"Competente",AC372=4,"Proficiente",AC372=5,"Master")</f>
        <v>Competente</v>
      </c>
      <c r="AE372" s="13" t="s">
        <v>442</v>
      </c>
    </row>
    <row r="373" spans="1:31" x14ac:dyDescent="0.25">
      <c r="A373" t="s">
        <v>234</v>
      </c>
      <c r="B373" t="s">
        <v>235</v>
      </c>
      <c r="C373" t="s">
        <v>250</v>
      </c>
      <c r="D373" t="s">
        <v>201</v>
      </c>
      <c r="E373" t="s">
        <v>234</v>
      </c>
      <c r="F373" t="s">
        <v>235</v>
      </c>
      <c r="G373" t="s">
        <v>236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NO</v>
      </c>
      <c r="L373" t="s">
        <v>250</v>
      </c>
      <c r="M373" t="s">
        <v>432</v>
      </c>
      <c r="N373" t="s">
        <v>425</v>
      </c>
      <c r="O373" t="s">
        <v>425</v>
      </c>
      <c r="P373" t="str">
        <f t="shared" si="26"/>
        <v>LUIS ROBERTO TAPIA PORRASFrameworks de CiberseguridadEVALUACION ANTERIOR</v>
      </c>
      <c r="Q373" t="str">
        <f>BASE[[#This Row],[NombresCalificado]]&amp;BASE[[#This Row],[TipoEvaluacion]]</f>
        <v>LUIS ROBERTO TAPIA PORRASEVALUACION ANTERIOR</v>
      </c>
      <c r="R373">
        <v>3</v>
      </c>
      <c r="S373" t="s">
        <v>5</v>
      </c>
      <c r="T373" t="s">
        <v>439</v>
      </c>
      <c r="U373" s="13">
        <v>3</v>
      </c>
      <c r="V373" s="13" t="str" cm="1">
        <f t="array" ref="V373">_xlfn.IFS(U373=0,"Prenovato",U373=1,"Novato",U373=2,"Principiante avanzado",U373=3,"Competente",U373=4,"Proficiente",U373=5,"Master")</f>
        <v>Competente</v>
      </c>
      <c r="W373" s="13">
        <v>3</v>
      </c>
      <c r="X373" s="13" t="str" cm="1">
        <f t="array" ref="X373">_xlfn.IFS(W373=0,"No evidenciado",W373=1,"Novato",W373=2,"Principiante avanzado",W373=3,"Competente",W373=4,"Proficiente",W373=5,"Master")</f>
        <v>Competente</v>
      </c>
      <c r="Y373" s="13">
        <v>4</v>
      </c>
      <c r="Z373" s="13" t="str" cm="1">
        <f t="array" ref="Z373">_xlfn.IFS(Y373=0,"No evidenciado",Y373=1,"Novato",Y373=2,"Principiante avanzado",Y373=3,"Competente",Y373=4,"Proficiente",Y373=5,"Master")</f>
        <v>Proficiente</v>
      </c>
      <c r="AA373" s="13">
        <v>5</v>
      </c>
      <c r="AB373" s="13" t="str" cm="1">
        <f t="array" ref="AB373">_xlfn.IFS(AA373=0,"No evidenciado",AA373=1,"Novato",AA373=2,"Principiante avanzado",AA373=3,"Competente",AA373=4,"Proficiente",AA373=5,"Master")</f>
        <v>Master</v>
      </c>
      <c r="AC373" s="13">
        <v>3</v>
      </c>
      <c r="AD373" s="13" t="str" cm="1">
        <f t="array" ref="AD373">_xlfn.IFS(AC373=0,"Prenovato",AC373=1,"Novato",AC373=2,"Principiante avanzado",AC373=3,"Competente",AC373=4,"Proficiente",AC373=5,"Master")</f>
        <v>Competente</v>
      </c>
      <c r="AE373" s="13" t="s">
        <v>442</v>
      </c>
    </row>
    <row r="374" spans="1:31" x14ac:dyDescent="0.25">
      <c r="A374" t="s">
        <v>234</v>
      </c>
      <c r="B374" t="s">
        <v>235</v>
      </c>
      <c r="C374" t="s">
        <v>251</v>
      </c>
      <c r="D374" t="s">
        <v>201</v>
      </c>
      <c r="E374" t="s">
        <v>234</v>
      </c>
      <c r="F374" t="s">
        <v>235</v>
      </c>
      <c r="G374" t="s">
        <v>236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NO</v>
      </c>
      <c r="L374" t="s">
        <v>251</v>
      </c>
      <c r="M374" t="s">
        <v>409</v>
      </c>
      <c r="N374" t="s">
        <v>407</v>
      </c>
      <c r="O374" t="s">
        <v>407</v>
      </c>
      <c r="P374" t="str">
        <f t="shared" si="26"/>
        <v>LUIS ROBERTO TAPIA PORRASSecurity Program ManagementAUTOEVALUACION</v>
      </c>
      <c r="Q374" t="str">
        <f>BASE[[#This Row],[NombresCalificado]]&amp;BASE[[#This Row],[TipoEvaluacion]]</f>
        <v>LUIS ROBERTO TAPIA PORRASAUTOEVALUACION</v>
      </c>
      <c r="R374">
        <v>3</v>
      </c>
      <c r="S374" t="s">
        <v>5</v>
      </c>
      <c r="T374" t="s">
        <v>439</v>
      </c>
      <c r="U374" s="13">
        <v>2</v>
      </c>
      <c r="V374" s="13" t="str" cm="1">
        <f t="array" ref="V374">_xlfn.IFS(U374=0,"Prenovato",U374=1,"Novato",U374=2,"Principiante avanzado",U374=3,"Competente",U374=4,"Proficiente",U374=5,"Master")</f>
        <v>Principiante avanzado</v>
      </c>
      <c r="W374" s="13">
        <v>4</v>
      </c>
      <c r="X374" s="13" t="str" cm="1">
        <f t="array" ref="X374">_xlfn.IFS(W374=0,"No evidenciado",W374=1,"Novato",W374=2,"Principiante avanzado",W374=3,"Competente",W374=4,"Proficiente",W374=5,"Master")</f>
        <v>Proficiente</v>
      </c>
      <c r="Y374" s="13">
        <v>4</v>
      </c>
      <c r="Z374" s="13" t="str" cm="1">
        <f t="array" ref="Z374">_xlfn.IFS(Y374=0,"No evidenciado",Y374=1,"Novato",Y374=2,"Principiante avanzado",Y374=3,"Competente",Y374=4,"Proficiente",Y374=5,"Master")</f>
        <v>Proficiente</v>
      </c>
      <c r="AA374" s="13">
        <v>5</v>
      </c>
      <c r="AB374" s="13" t="str" cm="1">
        <f t="array" ref="AB374">_xlfn.IFS(AA374=0,"No evidenciado",AA374=1,"Novato",AA374=2,"Principiante avanzado",AA374=3,"Competente",AA374=4,"Proficiente",AA374=5,"Master")</f>
        <v>Master</v>
      </c>
      <c r="AC374" s="13">
        <v>2</v>
      </c>
      <c r="AD374" s="13" t="str" cm="1">
        <f t="array" ref="AD374">_xlfn.IFS(AC374=0,"Prenovato",AC374=1,"Novato",AC374=2,"Principiante avanzado",AC374=3,"Competente",AC374=4,"Proficiente",AC374=5,"Master")</f>
        <v>Principiante avanzado</v>
      </c>
      <c r="AE374" s="13" t="s">
        <v>443</v>
      </c>
    </row>
    <row r="375" spans="1:31" x14ac:dyDescent="0.25">
      <c r="A375" t="s">
        <v>234</v>
      </c>
      <c r="B375" t="s">
        <v>235</v>
      </c>
      <c r="C375" t="s">
        <v>251</v>
      </c>
      <c r="D375" t="s">
        <v>201</v>
      </c>
      <c r="E375" t="s">
        <v>234</v>
      </c>
      <c r="F375" t="s">
        <v>235</v>
      </c>
      <c r="G375" t="s">
        <v>236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NO</v>
      </c>
      <c r="L375" t="s">
        <v>251</v>
      </c>
      <c r="M375" t="s">
        <v>410</v>
      </c>
      <c r="N375" t="s">
        <v>411</v>
      </c>
      <c r="O375" t="s">
        <v>411</v>
      </c>
      <c r="P375" t="str">
        <f t="shared" si="26"/>
        <v>LUIS ROBERTO TAPIA PORRASThreat IntelligenceAUTOEVALUACION</v>
      </c>
      <c r="Q375" t="str">
        <f>BASE[[#This Row],[NombresCalificado]]&amp;BASE[[#This Row],[TipoEvaluacion]]</f>
        <v>LUIS ROBERTO TAPIA PORRASAUTOEVALUACION</v>
      </c>
      <c r="R375">
        <v>4</v>
      </c>
      <c r="S375" t="s">
        <v>7</v>
      </c>
      <c r="T375" t="s">
        <v>439</v>
      </c>
      <c r="U375" s="13">
        <v>2</v>
      </c>
      <c r="V375" s="13" t="str" cm="1">
        <f t="array" ref="V375">_xlfn.IFS(U375=0,"Prenovato",U375=1,"Novato",U375=2,"Principiante avanzado",U375=3,"Competente",U375=4,"Proficiente",U375=5,"Master")</f>
        <v>Principiante avanzado</v>
      </c>
      <c r="W375" s="13">
        <v>4</v>
      </c>
      <c r="X375" s="13" t="str" cm="1">
        <f t="array" ref="X375">_xlfn.IFS(W375=0,"No evidenciado",W375=1,"Novato",W375=2,"Principiante avanzado",W375=3,"Competente",W375=4,"Proficiente",W375=5,"Master")</f>
        <v>Proficiente</v>
      </c>
      <c r="Y375" s="13">
        <v>4</v>
      </c>
      <c r="Z375" s="13" t="str" cm="1">
        <f t="array" ref="Z375">_xlfn.IFS(Y375=0,"No evidenciado",Y375=1,"Novato",Y375=2,"Principiante avanzado",Y375=3,"Competente",Y375=4,"Proficiente",Y375=5,"Master")</f>
        <v>Proficiente</v>
      </c>
      <c r="AA375" s="13">
        <v>5</v>
      </c>
      <c r="AB375" s="13" t="str" cm="1">
        <f t="array" ref="AB375">_xlfn.IFS(AA375=0,"No evidenciado",AA375=1,"Novato",AA375=2,"Principiante avanzado",AA375=3,"Competente",AA375=4,"Proficiente",AA375=5,"Master")</f>
        <v>Master</v>
      </c>
      <c r="AC375" s="13">
        <v>2</v>
      </c>
      <c r="AD375" s="13" t="str" cm="1">
        <f t="array" ref="AD375">_xlfn.IFS(AC375=0,"Prenovato",AC375=1,"Novato",AC375=2,"Principiante avanzado",AC375=3,"Competente",AC375=4,"Proficiente",AC375=5,"Master")</f>
        <v>Principiante avanzado</v>
      </c>
      <c r="AE375" s="13" t="s">
        <v>443</v>
      </c>
    </row>
    <row r="376" spans="1:31" x14ac:dyDescent="0.25">
      <c r="A376" t="s">
        <v>234</v>
      </c>
      <c r="B376" t="s">
        <v>235</v>
      </c>
      <c r="C376" t="s">
        <v>250</v>
      </c>
      <c r="D376" t="s">
        <v>201</v>
      </c>
      <c r="E376" t="s">
        <v>234</v>
      </c>
      <c r="F376" t="s">
        <v>235</v>
      </c>
      <c r="G376" t="s">
        <v>236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NO</v>
      </c>
      <c r="L376" t="s">
        <v>250</v>
      </c>
      <c r="M376" t="s">
        <v>433</v>
      </c>
      <c r="N376" t="s">
        <v>425</v>
      </c>
      <c r="O376" t="s">
        <v>425</v>
      </c>
      <c r="P376" t="str">
        <f t="shared" si="26"/>
        <v>LUIS ROBERTO TAPIA PORRASGestión de IdentidadesEVALUACION ANTERIOR</v>
      </c>
      <c r="Q376" t="str">
        <f>BASE[[#This Row],[NombresCalificado]]&amp;BASE[[#This Row],[TipoEvaluacion]]</f>
        <v>LUIS ROBERTO TAPIA PORRASEVALUACION ANTERIOR</v>
      </c>
      <c r="R376">
        <v>3</v>
      </c>
      <c r="S376" t="s">
        <v>5</v>
      </c>
      <c r="T376" t="s">
        <v>439</v>
      </c>
      <c r="U376" s="13">
        <v>3</v>
      </c>
      <c r="V376" s="13" t="str" cm="1">
        <f t="array" ref="V376">_xlfn.IFS(U376=0,"Prenovato",U376=1,"Novato",U376=2,"Principiante avanzado",U376=3,"Competente",U376=4,"Proficiente",U376=5,"Master")</f>
        <v>Competente</v>
      </c>
      <c r="W376" s="13">
        <v>3</v>
      </c>
      <c r="X376" s="13" t="str" cm="1">
        <f t="array" ref="X376">_xlfn.IFS(W376=0,"No evidenciado",W376=1,"Novato",W376=2,"Principiante avanzado",W376=3,"Competente",W376=4,"Proficiente",W376=5,"Master")</f>
        <v>Competente</v>
      </c>
      <c r="Y376" s="13">
        <v>4</v>
      </c>
      <c r="Z376" s="13" t="str" cm="1">
        <f t="array" ref="Z376">_xlfn.IFS(Y376=0,"No evidenciado",Y376=1,"Novato",Y376=2,"Principiante avanzado",Y376=3,"Competente",Y376=4,"Proficiente",Y376=5,"Master")</f>
        <v>Proficiente</v>
      </c>
      <c r="AA376" s="13">
        <v>5</v>
      </c>
      <c r="AB376" s="13" t="str" cm="1">
        <f t="array" ref="AB376">_xlfn.IFS(AA376=0,"No evidenciado",AA376=1,"Novato",AA376=2,"Principiante avanzado",AA376=3,"Competente",AA376=4,"Proficiente",AA376=5,"Master")</f>
        <v>Master</v>
      </c>
      <c r="AC376" s="13">
        <v>3</v>
      </c>
      <c r="AD376" s="13" t="str" cm="1">
        <f t="array" ref="AD376">_xlfn.IFS(AC376=0,"Prenovato",AC376=1,"Novato",AC376=2,"Principiante avanzado",AC376=3,"Competente",AC376=4,"Proficiente",AC376=5,"Master")</f>
        <v>Competente</v>
      </c>
      <c r="AE376" s="13" t="s">
        <v>442</v>
      </c>
    </row>
    <row r="377" spans="1:31" x14ac:dyDescent="0.25">
      <c r="A377" t="s">
        <v>234</v>
      </c>
      <c r="B377" t="s">
        <v>235</v>
      </c>
      <c r="C377" t="s">
        <v>250</v>
      </c>
      <c r="D377" t="s">
        <v>201</v>
      </c>
      <c r="E377" t="s">
        <v>234</v>
      </c>
      <c r="F377" t="s">
        <v>235</v>
      </c>
      <c r="G377" t="s">
        <v>236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NO</v>
      </c>
      <c r="L377" t="s">
        <v>250</v>
      </c>
      <c r="M377" t="s">
        <v>434</v>
      </c>
      <c r="N377" t="s">
        <v>425</v>
      </c>
      <c r="O377" t="s">
        <v>425</v>
      </c>
      <c r="P377" t="str">
        <f t="shared" si="26"/>
        <v>LUIS ROBERTO TAPIA PORRASGestión de VulnerabilidadesEVALUACION ANTERIOR</v>
      </c>
      <c r="Q377" t="str">
        <f>BASE[[#This Row],[NombresCalificado]]&amp;BASE[[#This Row],[TipoEvaluacion]]</f>
        <v>LUIS ROBERTO TAPIA PORRASEVALUACION ANTERIOR</v>
      </c>
      <c r="R377">
        <v>3</v>
      </c>
      <c r="S377" t="s">
        <v>5</v>
      </c>
      <c r="T377" t="s">
        <v>439</v>
      </c>
      <c r="U377" s="13">
        <v>3</v>
      </c>
      <c r="V377" s="13" t="str" cm="1">
        <f t="array" ref="V377">_xlfn.IFS(U377=0,"Prenovato",U377=1,"Novato",U377=2,"Principiante avanzado",U377=3,"Competente",U377=4,"Proficiente",U377=5,"Master")</f>
        <v>Competente</v>
      </c>
      <c r="W377" s="13">
        <v>3</v>
      </c>
      <c r="X377" s="13" t="str" cm="1">
        <f t="array" ref="X377">_xlfn.IFS(W377=0,"No evidenciado",W377=1,"Novato",W377=2,"Principiante avanzado",W377=3,"Competente",W377=4,"Proficiente",W377=5,"Master")</f>
        <v>Competente</v>
      </c>
      <c r="Y377" s="13">
        <v>4</v>
      </c>
      <c r="Z377" s="13" t="str" cm="1">
        <f t="array" ref="Z377">_xlfn.IFS(Y377=0,"No evidenciado",Y377=1,"Novato",Y377=2,"Principiante avanzado",Y377=3,"Competente",Y377=4,"Proficiente",Y377=5,"Master")</f>
        <v>Proficiente</v>
      </c>
      <c r="AA377" s="13">
        <v>5</v>
      </c>
      <c r="AB377" s="13" t="str" cm="1">
        <f t="array" ref="AB377">_xlfn.IFS(AA377=0,"No evidenciado",AA377=1,"Novato",AA377=2,"Principiante avanzado",AA377=3,"Competente",AA377=4,"Proficiente",AA377=5,"Master")</f>
        <v>Master</v>
      </c>
      <c r="AC377" s="13">
        <v>3</v>
      </c>
      <c r="AD377" s="13" t="str" cm="1">
        <f t="array" ref="AD377">_xlfn.IFS(AC377=0,"Prenovato",AC377=1,"Novato",AC377=2,"Principiante avanzado",AC377=3,"Competente",AC377=4,"Proficiente",AC377=5,"Master")</f>
        <v>Competente</v>
      </c>
      <c r="AE377" s="13" t="s">
        <v>442</v>
      </c>
    </row>
    <row r="378" spans="1:31" x14ac:dyDescent="0.25">
      <c r="A378" t="s">
        <v>234</v>
      </c>
      <c r="B378" t="s">
        <v>235</v>
      </c>
      <c r="C378" t="s">
        <v>250</v>
      </c>
      <c r="D378" t="s">
        <v>201</v>
      </c>
      <c r="E378" t="s">
        <v>234</v>
      </c>
      <c r="F378" t="s">
        <v>235</v>
      </c>
      <c r="G378" t="s">
        <v>236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NO</v>
      </c>
      <c r="L378" t="s">
        <v>250</v>
      </c>
      <c r="M378" t="s">
        <v>435</v>
      </c>
      <c r="N378" t="s">
        <v>425</v>
      </c>
      <c r="O378" t="s">
        <v>425</v>
      </c>
      <c r="P378" t="str">
        <f t="shared" si="26"/>
        <v>LUIS ROBERTO TAPIA PORRASIdentificación temprana de riesgosEVALUACION ANTERIOR</v>
      </c>
      <c r="Q378" t="str">
        <f>BASE[[#This Row],[NombresCalificado]]&amp;BASE[[#This Row],[TipoEvaluacion]]</f>
        <v>LUIS ROBERTO TAPIA PORRASEVALUACION ANTERIOR</v>
      </c>
      <c r="R378">
        <v>3</v>
      </c>
      <c r="S378" t="s">
        <v>5</v>
      </c>
      <c r="T378" t="s">
        <v>439</v>
      </c>
      <c r="U378" s="13">
        <v>3</v>
      </c>
      <c r="V378" s="13" t="str" cm="1">
        <f t="array" ref="V378">_xlfn.IFS(U378=0,"Prenovato",U378=1,"Novato",U378=2,"Principiante avanzado",U378=3,"Competente",U378=4,"Proficiente",U378=5,"Master")</f>
        <v>Competente</v>
      </c>
      <c r="W378" s="13">
        <v>3</v>
      </c>
      <c r="X378" s="13" t="str" cm="1">
        <f t="array" ref="X378">_xlfn.IFS(W378=0,"No evidenciado",W378=1,"Novato",W378=2,"Principiante avanzado",W378=3,"Competente",W378=4,"Proficiente",W378=5,"Master")</f>
        <v>Competente</v>
      </c>
      <c r="Y378" s="13">
        <v>4</v>
      </c>
      <c r="Z378" s="13" t="str" cm="1">
        <f t="array" ref="Z378">_xlfn.IFS(Y378=0,"No evidenciado",Y378=1,"Novato",Y378=2,"Principiante avanzado",Y378=3,"Competente",Y378=4,"Proficiente",Y378=5,"Master")</f>
        <v>Proficiente</v>
      </c>
      <c r="AA378" s="13">
        <v>5</v>
      </c>
      <c r="AB378" s="13" t="str" cm="1">
        <f t="array" ref="AB378">_xlfn.IFS(AA378=0,"No evidenciado",AA378=1,"Novato",AA378=2,"Principiante avanzado",AA378=3,"Competente",AA378=4,"Proficiente",AA378=5,"Master")</f>
        <v>Master</v>
      </c>
      <c r="AC378" s="13">
        <v>3</v>
      </c>
      <c r="AD378" s="13" t="str" cm="1">
        <f t="array" ref="AD378">_xlfn.IFS(AC378=0,"Prenovato",AC378=1,"Novato",AC378=2,"Principiante avanzado",AC378=3,"Competente",AC378=4,"Proficiente",AC378=5,"Master")</f>
        <v>Competente</v>
      </c>
      <c r="AE378" s="13" t="s">
        <v>442</v>
      </c>
    </row>
    <row r="379" spans="1:31" x14ac:dyDescent="0.25">
      <c r="A379" t="s">
        <v>234</v>
      </c>
      <c r="B379" t="s">
        <v>235</v>
      </c>
      <c r="C379" t="s">
        <v>250</v>
      </c>
      <c r="D379" t="s">
        <v>201</v>
      </c>
      <c r="E379" t="s">
        <v>234</v>
      </c>
      <c r="F379" t="s">
        <v>235</v>
      </c>
      <c r="G379" t="s">
        <v>236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NO</v>
      </c>
      <c r="L379" t="s">
        <v>250</v>
      </c>
      <c r="M379" t="s">
        <v>436</v>
      </c>
      <c r="N379" t="s">
        <v>425</v>
      </c>
      <c r="O379" t="s">
        <v>425</v>
      </c>
      <c r="P379" t="str">
        <f t="shared" si="26"/>
        <v>LUIS ROBERTO TAPIA PORRASInteligencia de AmenazasEVALUACION ANTERIOR</v>
      </c>
      <c r="Q379" t="str">
        <f>BASE[[#This Row],[NombresCalificado]]&amp;BASE[[#This Row],[TipoEvaluacion]]</f>
        <v>LUIS ROBERTO TAPIA PORRASEVALUACION ANTERIOR</v>
      </c>
      <c r="R379">
        <v>3</v>
      </c>
      <c r="S379" t="s">
        <v>5</v>
      </c>
      <c r="T379" t="s">
        <v>439</v>
      </c>
      <c r="U379" s="13">
        <v>3</v>
      </c>
      <c r="V379" s="13" t="str" cm="1">
        <f t="array" ref="V379">_xlfn.IFS(U379=0,"Prenovato",U379=1,"Novato",U379=2,"Principiante avanzado",U379=3,"Competente",U379=4,"Proficiente",U379=5,"Master")</f>
        <v>Competente</v>
      </c>
      <c r="W379" s="13">
        <v>3</v>
      </c>
      <c r="X379" s="13" t="str" cm="1">
        <f t="array" ref="X379">_xlfn.IFS(W379=0,"No evidenciado",W379=1,"Novato",W379=2,"Principiante avanzado",W379=3,"Competente",W379=4,"Proficiente",W379=5,"Master")</f>
        <v>Competente</v>
      </c>
      <c r="Y379" s="13">
        <v>4</v>
      </c>
      <c r="Z379" s="13" t="str" cm="1">
        <f t="array" ref="Z379">_xlfn.IFS(Y379=0,"No evidenciado",Y379=1,"Novato",Y379=2,"Principiante avanzado",Y379=3,"Competente",Y379=4,"Proficiente",Y379=5,"Master")</f>
        <v>Proficiente</v>
      </c>
      <c r="AA379" s="13">
        <v>5</v>
      </c>
      <c r="AB379" s="13" t="str" cm="1">
        <f t="array" ref="AB379">_xlfn.IFS(AA379=0,"No evidenciado",AA379=1,"Novato",AA379=2,"Principiante avanzado",AA379=3,"Competente",AA379=4,"Proficiente",AA379=5,"Master")</f>
        <v>Master</v>
      </c>
      <c r="AC379" s="13">
        <v>3</v>
      </c>
      <c r="AD379" s="13" t="str" cm="1">
        <f t="array" ref="AD379">_xlfn.IFS(AC379=0,"Prenovato",AC379=1,"Novato",AC379=2,"Principiante avanzado",AC379=3,"Competente",AC379=4,"Proficiente",AC379=5,"Master")</f>
        <v>Competente</v>
      </c>
      <c r="AE379" s="13" t="s">
        <v>442</v>
      </c>
    </row>
    <row r="380" spans="1:31" x14ac:dyDescent="0.25">
      <c r="A380" t="s">
        <v>252</v>
      </c>
      <c r="B380" t="s">
        <v>253</v>
      </c>
      <c r="C380" t="s">
        <v>251</v>
      </c>
      <c r="D380" t="s">
        <v>201</v>
      </c>
      <c r="E380" t="s">
        <v>252</v>
      </c>
      <c r="F380" t="s">
        <v>253</v>
      </c>
      <c r="G380" t="s">
        <v>254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NO</v>
      </c>
      <c r="L380" t="s">
        <v>251</v>
      </c>
      <c r="M380" t="s">
        <v>410</v>
      </c>
      <c r="N380" t="s">
        <v>411</v>
      </c>
      <c r="O380" t="s">
        <v>411</v>
      </c>
      <c r="P380" t="str">
        <f t="shared" si="26"/>
        <v>OMAR LOZADA VILELAThreat IntelligenceAUTOEVALUACION</v>
      </c>
      <c r="Q380" t="str">
        <f>BASE[[#This Row],[NombresCalificado]]&amp;BASE[[#This Row],[TipoEvaluacion]]</f>
        <v>OMAR LOZADA VILELAAUTOEVALUACION</v>
      </c>
      <c r="R380">
        <v>3</v>
      </c>
      <c r="S380" t="s">
        <v>5</v>
      </c>
      <c r="T380" t="s">
        <v>439</v>
      </c>
      <c r="U380" s="13">
        <v>3</v>
      </c>
      <c r="V380" s="13" t="str" cm="1">
        <f t="array" ref="V380">_xlfn.IFS(U380=0,"Prenovato",U380=1,"Novato",U380=2,"Principiante avanzado",U380=3,"Competente",U380=4,"Proficiente",U380=5,"Master")</f>
        <v>Competente</v>
      </c>
      <c r="W380" s="13">
        <v>5</v>
      </c>
      <c r="X380" s="13" t="str" cm="1">
        <f t="array" ref="X380">_xlfn.IFS(W380=0,"No evidenciado",W380=1,"Novato",W380=2,"Principiante avanzado",W380=3,"Competente",W380=4,"Proficiente",W380=5,"Master")</f>
        <v>Master</v>
      </c>
      <c r="Y380" s="13">
        <v>5</v>
      </c>
      <c r="Z380" s="13" t="str" cm="1">
        <f t="array" ref="Z380">_xlfn.IFS(Y380=0,"No evidenciado",Y380=1,"Novato",Y380=2,"Principiante avanzado",Y380=3,"Competente",Y380=4,"Proficiente",Y380=5,"Master")</f>
        <v>Master</v>
      </c>
      <c r="AA380" s="13">
        <v>5</v>
      </c>
      <c r="AB380" s="13" t="str" cm="1">
        <f t="array" ref="AB380">_xlfn.IFS(AA380=0,"No evidenciado",AA380=1,"Novato",AA380=2,"Principiante avanzado",AA380=3,"Competente",AA380=4,"Proficiente",AA380=5,"Master")</f>
        <v>Master</v>
      </c>
      <c r="AC380" s="13">
        <v>3</v>
      </c>
      <c r="AD380" s="13" t="str" cm="1">
        <f t="array" ref="AD380">_xlfn.IFS(AC380=0,"Prenovato",AC380=1,"Novato",AC380=2,"Principiante avanzado",AC380=3,"Competente",AC380=4,"Proficiente",AC380=5,"Master")</f>
        <v>Competente</v>
      </c>
      <c r="AE380" s="13" t="s">
        <v>443</v>
      </c>
    </row>
    <row r="381" spans="1:31" x14ac:dyDescent="0.25">
      <c r="A381" t="s">
        <v>252</v>
      </c>
      <c r="B381" t="s">
        <v>253</v>
      </c>
      <c r="C381" t="s">
        <v>251</v>
      </c>
      <c r="D381" t="s">
        <v>201</v>
      </c>
      <c r="E381" t="s">
        <v>252</v>
      </c>
      <c r="F381" t="s">
        <v>253</v>
      </c>
      <c r="G381" t="s">
        <v>254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NO</v>
      </c>
      <c r="L381" t="s">
        <v>251</v>
      </c>
      <c r="M381" t="s">
        <v>415</v>
      </c>
      <c r="N381" t="s">
        <v>413</v>
      </c>
      <c r="O381" t="s">
        <v>411</v>
      </c>
      <c r="P381" t="str">
        <f t="shared" si="26"/>
        <v>OMAR LOZADA VILELASecurity Process AutomationAUTOEVALUACION</v>
      </c>
      <c r="Q381" t="str">
        <f>BASE[[#This Row],[NombresCalificado]]&amp;BASE[[#This Row],[TipoEvaluacion]]</f>
        <v>OMAR LOZADA VILELAAUTOEVALUACION</v>
      </c>
      <c r="R381">
        <v>4</v>
      </c>
      <c r="S381" t="s">
        <v>7</v>
      </c>
      <c r="T381" t="s">
        <v>439</v>
      </c>
      <c r="U381" s="13">
        <v>3</v>
      </c>
      <c r="V381" s="13" t="str" cm="1">
        <f t="array" ref="V381">_xlfn.IFS(U381=0,"Prenovato",U381=1,"Novato",U381=2,"Principiante avanzado",U381=3,"Competente",U381=4,"Proficiente",U381=5,"Master")</f>
        <v>Competente</v>
      </c>
      <c r="W381" s="13">
        <v>5</v>
      </c>
      <c r="X381" s="13" t="str" cm="1">
        <f t="array" ref="X381">_xlfn.IFS(W381=0,"No evidenciado",W381=1,"Novato",W381=2,"Principiante avanzado",W381=3,"Competente",W381=4,"Proficiente",W381=5,"Master")</f>
        <v>Master</v>
      </c>
      <c r="Y381" s="13">
        <v>5</v>
      </c>
      <c r="Z381" s="13" t="str" cm="1">
        <f t="array" ref="Z381">_xlfn.IFS(Y381=0,"No evidenciado",Y381=1,"Novato",Y381=2,"Principiante avanzado",Y381=3,"Competente",Y381=4,"Proficiente",Y381=5,"Master")</f>
        <v>Master</v>
      </c>
      <c r="AA381" s="13">
        <v>5</v>
      </c>
      <c r="AB381" s="13" t="str" cm="1">
        <f t="array" ref="AB381">_xlfn.IFS(AA381=0,"No evidenciado",AA381=1,"Novato",AA381=2,"Principiante avanzado",AA381=3,"Competente",AA381=4,"Proficiente",AA381=5,"Master")</f>
        <v>Master</v>
      </c>
      <c r="AC381" s="13">
        <v>3</v>
      </c>
      <c r="AD381" s="13" t="str" cm="1">
        <f t="array" ref="AD381">_xlfn.IFS(AC381=0,"Prenovato",AC381=1,"Novato",AC381=2,"Principiante avanzado",AC381=3,"Competente",AC381=4,"Proficiente",AC381=5,"Master")</f>
        <v>Competente</v>
      </c>
      <c r="AE381" s="13" t="s">
        <v>443</v>
      </c>
    </row>
    <row r="382" spans="1:31" x14ac:dyDescent="0.25">
      <c r="A382" t="s">
        <v>252</v>
      </c>
      <c r="B382" t="s">
        <v>253</v>
      </c>
      <c r="C382" t="s">
        <v>251</v>
      </c>
      <c r="D382" t="s">
        <v>201</v>
      </c>
      <c r="E382" t="s">
        <v>252</v>
      </c>
      <c r="F382" t="s">
        <v>253</v>
      </c>
      <c r="G382" t="s">
        <v>254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NO</v>
      </c>
      <c r="L382" t="s">
        <v>251</v>
      </c>
      <c r="M382" t="s">
        <v>416</v>
      </c>
      <c r="N382" t="s">
        <v>411</v>
      </c>
      <c r="O382" t="s">
        <v>411</v>
      </c>
      <c r="P382" t="str">
        <f t="shared" si="26"/>
        <v>OMAR LOZADA VILELAIncident ManagementAUTOEVALUACION</v>
      </c>
      <c r="Q382" t="str">
        <f>BASE[[#This Row],[NombresCalificado]]&amp;BASE[[#This Row],[TipoEvaluacion]]</f>
        <v>OMAR LOZADA VILELAAUTOEVALUACION</v>
      </c>
      <c r="R382">
        <v>4</v>
      </c>
      <c r="S382" t="s">
        <v>7</v>
      </c>
      <c r="T382" t="s">
        <v>439</v>
      </c>
      <c r="U382" s="13">
        <v>3</v>
      </c>
      <c r="V382" s="13" t="str" cm="1">
        <f t="array" ref="V382">_xlfn.IFS(U382=0,"Prenovato",U382=1,"Novato",U382=2,"Principiante avanzado",U382=3,"Competente",U382=4,"Proficiente",U382=5,"Master")</f>
        <v>Competente</v>
      </c>
      <c r="W382" s="13">
        <v>5</v>
      </c>
      <c r="X382" s="13" t="str" cm="1">
        <f t="array" ref="X382">_xlfn.IFS(W382=0,"No evidenciado",W382=1,"Novato",W382=2,"Principiante avanzado",W382=3,"Competente",W382=4,"Proficiente",W382=5,"Master")</f>
        <v>Master</v>
      </c>
      <c r="Y382" s="13">
        <v>5</v>
      </c>
      <c r="Z382" s="13" t="str" cm="1">
        <f t="array" ref="Z382">_xlfn.IFS(Y382=0,"No evidenciado",Y382=1,"Novato",Y382=2,"Principiante avanzado",Y382=3,"Competente",Y382=4,"Proficiente",Y382=5,"Master")</f>
        <v>Master</v>
      </c>
      <c r="AA382" s="13">
        <v>5</v>
      </c>
      <c r="AB382" s="13" t="str" cm="1">
        <f t="array" ref="AB382">_xlfn.IFS(AA382=0,"No evidenciado",AA382=1,"Novato",AA382=2,"Principiante avanzado",AA382=3,"Competente",AA382=4,"Proficiente",AA382=5,"Master")</f>
        <v>Master</v>
      </c>
      <c r="AC382" s="13">
        <v>3</v>
      </c>
      <c r="AD382" s="13" t="str" cm="1">
        <f t="array" ref="AD382">_xlfn.IFS(AC382=0,"Prenovato",AC382=1,"Novato",AC382=2,"Principiante avanzado",AC382=3,"Competente",AC382=4,"Proficiente",AC382=5,"Master")</f>
        <v>Competente</v>
      </c>
      <c r="AE382" s="13" t="s">
        <v>443</v>
      </c>
    </row>
    <row r="383" spans="1:31" x14ac:dyDescent="0.25">
      <c r="A383" t="s">
        <v>252</v>
      </c>
      <c r="B383" t="s">
        <v>253</v>
      </c>
      <c r="C383" t="s">
        <v>251</v>
      </c>
      <c r="D383" t="s">
        <v>201</v>
      </c>
      <c r="E383" t="s">
        <v>252</v>
      </c>
      <c r="F383" t="s">
        <v>253</v>
      </c>
      <c r="G383" t="s">
        <v>254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NO</v>
      </c>
      <c r="L383" t="s">
        <v>251</v>
      </c>
      <c r="M383" t="s">
        <v>417</v>
      </c>
      <c r="N383" t="s">
        <v>407</v>
      </c>
      <c r="O383" t="s">
        <v>407</v>
      </c>
      <c r="P383" t="str">
        <f t="shared" si="26"/>
        <v>OMAR LOZADA VILELADefensive SecurityAUTOEVALUACION</v>
      </c>
      <c r="Q383" t="str">
        <f>BASE[[#This Row],[NombresCalificado]]&amp;BASE[[#This Row],[TipoEvaluacion]]</f>
        <v>OMAR LOZADA VILELAAUTOEVALUACION</v>
      </c>
      <c r="R383">
        <v>5</v>
      </c>
      <c r="S383" t="s">
        <v>177</v>
      </c>
      <c r="T383" t="s">
        <v>439</v>
      </c>
      <c r="U383" s="13">
        <v>3</v>
      </c>
      <c r="V383" s="13" t="str" cm="1">
        <f t="array" ref="V383">_xlfn.IFS(U383=0,"Prenovato",U383=1,"Novato",U383=2,"Principiante avanzado",U383=3,"Competente",U383=4,"Proficiente",U383=5,"Master")</f>
        <v>Competente</v>
      </c>
      <c r="W383" s="13">
        <v>5</v>
      </c>
      <c r="X383" s="13" t="str" cm="1">
        <f t="array" ref="X383">_xlfn.IFS(W383=0,"No evidenciado",W383=1,"Novato",W383=2,"Principiante avanzado",W383=3,"Competente",W383=4,"Proficiente",W383=5,"Master")</f>
        <v>Master</v>
      </c>
      <c r="Y383" s="13">
        <v>5</v>
      </c>
      <c r="Z383" s="13" t="str" cm="1">
        <f t="array" ref="Z383">_xlfn.IFS(Y383=0,"No evidenciado",Y383=1,"Novato",Y383=2,"Principiante avanzado",Y383=3,"Competente",Y383=4,"Proficiente",Y383=5,"Master")</f>
        <v>Master</v>
      </c>
      <c r="AA383" s="13">
        <v>5</v>
      </c>
      <c r="AB383" s="13" t="str" cm="1">
        <f t="array" ref="AB383">_xlfn.IFS(AA383=0,"No evidenciado",AA383=1,"Novato",AA383=2,"Principiante avanzado",AA383=3,"Competente",AA383=4,"Proficiente",AA383=5,"Master")</f>
        <v>Master</v>
      </c>
      <c r="AC383" s="13">
        <v>3</v>
      </c>
      <c r="AD383" s="13" t="str" cm="1">
        <f t="array" ref="AD383">_xlfn.IFS(AC383=0,"Prenovato",AC383=1,"Novato",AC383=2,"Principiante avanzado",AC383=3,"Competente",AC383=4,"Proficiente",AC383=5,"Master")</f>
        <v>Competente</v>
      </c>
      <c r="AE383" s="13" t="s">
        <v>443</v>
      </c>
    </row>
    <row r="384" spans="1:31" x14ac:dyDescent="0.25">
      <c r="A384" t="s">
        <v>252</v>
      </c>
      <c r="B384" t="s">
        <v>253</v>
      </c>
      <c r="C384" t="s">
        <v>251</v>
      </c>
      <c r="D384" t="s">
        <v>201</v>
      </c>
      <c r="E384" t="s">
        <v>252</v>
      </c>
      <c r="F384" t="s">
        <v>253</v>
      </c>
      <c r="G384" t="s">
        <v>254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NO</v>
      </c>
      <c r="L384" t="s">
        <v>251</v>
      </c>
      <c r="M384" t="s">
        <v>418</v>
      </c>
      <c r="N384" t="s">
        <v>407</v>
      </c>
      <c r="O384" t="s">
        <v>407</v>
      </c>
      <c r="P384" t="str">
        <f t="shared" si="26"/>
        <v>OMAR LOZADA VILELASDLC Y DevSecOpsAUTOEVALUACION</v>
      </c>
      <c r="Q384" t="str">
        <f>BASE[[#This Row],[NombresCalificado]]&amp;BASE[[#This Row],[TipoEvaluacion]]</f>
        <v>OMAR LOZADA VILELAAUTOEVALUACION</v>
      </c>
      <c r="R384">
        <v>3</v>
      </c>
      <c r="S384" t="s">
        <v>5</v>
      </c>
      <c r="T384" t="s">
        <v>439</v>
      </c>
      <c r="U384" s="13">
        <v>3</v>
      </c>
      <c r="V384" s="13" t="str" cm="1">
        <f t="array" ref="V384">_xlfn.IFS(U384=0,"Prenovato",U384=1,"Novato",U384=2,"Principiante avanzado",U384=3,"Competente",U384=4,"Proficiente",U384=5,"Master")</f>
        <v>Competente</v>
      </c>
      <c r="W384" s="13">
        <v>5</v>
      </c>
      <c r="X384" s="13" t="str" cm="1">
        <f t="array" ref="X384">_xlfn.IFS(W384=0,"No evidenciado",W384=1,"Novato",W384=2,"Principiante avanzado",W384=3,"Competente",W384=4,"Proficiente",W384=5,"Master")</f>
        <v>Master</v>
      </c>
      <c r="Y384" s="13">
        <v>5</v>
      </c>
      <c r="Z384" s="13" t="str" cm="1">
        <f t="array" ref="Z384">_xlfn.IFS(Y384=0,"No evidenciado",Y384=1,"Novato",Y384=2,"Principiante avanzado",Y384=3,"Competente",Y384=4,"Proficiente",Y384=5,"Master")</f>
        <v>Master</v>
      </c>
      <c r="AA384" s="13">
        <v>5</v>
      </c>
      <c r="AB384" s="13" t="str" cm="1">
        <f t="array" ref="AB384">_xlfn.IFS(AA384=0,"No evidenciado",AA384=1,"Novato",AA384=2,"Principiante avanzado",AA384=3,"Competente",AA384=4,"Proficiente",AA384=5,"Master")</f>
        <v>Master</v>
      </c>
      <c r="AC384" s="13">
        <v>3</v>
      </c>
      <c r="AD384" s="13" t="str" cm="1">
        <f t="array" ref="AD384">_xlfn.IFS(AC384=0,"Prenovato",AC384=1,"Novato",AC384=2,"Principiante avanzado",AC384=3,"Competente",AC384=4,"Proficiente",AC384=5,"Master")</f>
        <v>Competente</v>
      </c>
      <c r="AE384" s="13" t="s">
        <v>443</v>
      </c>
    </row>
    <row r="385" spans="1:31" x14ac:dyDescent="0.25">
      <c r="A385" t="s">
        <v>252</v>
      </c>
      <c r="B385" t="s">
        <v>253</v>
      </c>
      <c r="C385" t="s">
        <v>251</v>
      </c>
      <c r="D385" t="s">
        <v>201</v>
      </c>
      <c r="E385" t="s">
        <v>252</v>
      </c>
      <c r="F385" t="s">
        <v>253</v>
      </c>
      <c r="G385" t="s">
        <v>254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NO</v>
      </c>
      <c r="L385" t="s">
        <v>251</v>
      </c>
      <c r="M385" t="s">
        <v>419</v>
      </c>
      <c r="N385" t="s">
        <v>413</v>
      </c>
      <c r="O385" t="s">
        <v>411</v>
      </c>
      <c r="P385" t="str">
        <f t="shared" si="26"/>
        <v>OMAR LOZADA VILELACryptography &amp; Data ProtectionAUTOEVALUACION</v>
      </c>
      <c r="Q385" t="str">
        <f>BASE[[#This Row],[NombresCalificado]]&amp;BASE[[#This Row],[TipoEvaluacion]]</f>
        <v>OMAR LOZADA VILELAAUTOEVALUACION</v>
      </c>
      <c r="R385">
        <v>5</v>
      </c>
      <c r="S385" t="s">
        <v>177</v>
      </c>
      <c r="T385" t="s">
        <v>439</v>
      </c>
      <c r="U385" s="13">
        <v>3</v>
      </c>
      <c r="V385" s="13" t="str" cm="1">
        <f t="array" ref="V385">_xlfn.IFS(U385=0,"Prenovato",U385=1,"Novato",U385=2,"Principiante avanzado",U385=3,"Competente",U385=4,"Proficiente",U385=5,"Master")</f>
        <v>Competente</v>
      </c>
      <c r="W385" s="13">
        <v>5</v>
      </c>
      <c r="X385" s="13" t="str" cm="1">
        <f t="array" ref="X385">_xlfn.IFS(W385=0,"No evidenciado",W385=1,"Novato",W385=2,"Principiante avanzado",W385=3,"Competente",W385=4,"Proficiente",W385=5,"Master")</f>
        <v>Master</v>
      </c>
      <c r="Y385" s="13">
        <v>5</v>
      </c>
      <c r="Z385" s="13" t="str" cm="1">
        <f t="array" ref="Z385">_xlfn.IFS(Y385=0,"No evidenciado",Y385=1,"Novato",Y385=2,"Principiante avanzado",Y385=3,"Competente",Y385=4,"Proficiente",Y385=5,"Master")</f>
        <v>Master</v>
      </c>
      <c r="AA385" s="13">
        <v>5</v>
      </c>
      <c r="AB385" s="13" t="str" cm="1">
        <f t="array" ref="AB385">_xlfn.IFS(AA385=0,"No evidenciado",AA385=1,"Novato",AA385=2,"Principiante avanzado",AA385=3,"Competente",AA385=4,"Proficiente",AA385=5,"Master")</f>
        <v>Master</v>
      </c>
      <c r="AC385" s="13">
        <v>3</v>
      </c>
      <c r="AD385" s="13" t="str" cm="1">
        <f t="array" ref="AD385">_xlfn.IFS(AC385=0,"Prenovato",AC385=1,"Novato",AC385=2,"Principiante avanzado",AC385=3,"Competente",AC385=4,"Proficiente",AC385=5,"Master")</f>
        <v>Competente</v>
      </c>
      <c r="AE385" s="13" t="s">
        <v>443</v>
      </c>
    </row>
    <row r="386" spans="1:31" x14ac:dyDescent="0.25">
      <c r="A386" t="s">
        <v>252</v>
      </c>
      <c r="B386" t="s">
        <v>253</v>
      </c>
      <c r="C386" t="s">
        <v>251</v>
      </c>
      <c r="D386" t="s">
        <v>201</v>
      </c>
      <c r="E386" t="s">
        <v>252</v>
      </c>
      <c r="F386" t="s">
        <v>253</v>
      </c>
      <c r="G386" t="s">
        <v>254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NO</v>
      </c>
      <c r="L386" t="s">
        <v>251</v>
      </c>
      <c r="M386" t="s">
        <v>420</v>
      </c>
      <c r="N386" t="s">
        <v>413</v>
      </c>
      <c r="O386" t="s">
        <v>411</v>
      </c>
      <c r="P386" t="str">
        <f t="shared" si="26"/>
        <v>OMAR LOZADA VILELAIdentity &amp; Access ManagementAUTOEVALUACION</v>
      </c>
      <c r="Q386" t="str">
        <f>BASE[[#This Row],[NombresCalificado]]&amp;BASE[[#This Row],[TipoEvaluacion]]</f>
        <v>OMAR LOZADA VILELAAUTOEVALUACION</v>
      </c>
      <c r="R386">
        <v>4</v>
      </c>
      <c r="S386" t="s">
        <v>7</v>
      </c>
      <c r="T386" t="s">
        <v>439</v>
      </c>
      <c r="U386" s="13">
        <v>3</v>
      </c>
      <c r="V386" s="13" t="str" cm="1">
        <f t="array" ref="V386">_xlfn.IFS(U386=0,"Prenovato",U386=1,"Novato",U386=2,"Principiante avanzado",U386=3,"Competente",U386=4,"Proficiente",U386=5,"Master")</f>
        <v>Competente</v>
      </c>
      <c r="W386" s="13">
        <v>5</v>
      </c>
      <c r="X386" s="13" t="str" cm="1">
        <f t="array" ref="X386">_xlfn.IFS(W386=0,"No evidenciado",W386=1,"Novato",W386=2,"Principiante avanzado",W386=3,"Competente",W386=4,"Proficiente",W386=5,"Master")</f>
        <v>Master</v>
      </c>
      <c r="Y386" s="13">
        <v>5</v>
      </c>
      <c r="Z386" s="13" t="str" cm="1">
        <f t="array" ref="Z386">_xlfn.IFS(Y386=0,"No evidenciado",Y386=1,"Novato",Y386=2,"Principiante avanzado",Y386=3,"Competente",Y386=4,"Proficiente",Y386=5,"Master")</f>
        <v>Master</v>
      </c>
      <c r="AA386" s="13">
        <v>5</v>
      </c>
      <c r="AB386" s="13" t="str" cm="1">
        <f t="array" ref="AB386">_xlfn.IFS(AA386=0,"No evidenciado",AA386=1,"Novato",AA386=2,"Principiante avanzado",AA386=3,"Competente",AA386=4,"Proficiente",AA386=5,"Master")</f>
        <v>Master</v>
      </c>
      <c r="AC386" s="13">
        <v>3</v>
      </c>
      <c r="AD386" s="13" t="str" cm="1">
        <f t="array" ref="AD386">_xlfn.IFS(AC386=0,"Prenovato",AC386=1,"Novato",AC386=2,"Principiante avanzado",AC386=3,"Competente",AC386=4,"Proficiente",AC386=5,"Master")</f>
        <v>Competente</v>
      </c>
      <c r="AE386" s="13" t="s">
        <v>443</v>
      </c>
    </row>
    <row r="387" spans="1:31" x14ac:dyDescent="0.25">
      <c r="A387" t="s">
        <v>252</v>
      </c>
      <c r="B387" t="s">
        <v>253</v>
      </c>
      <c r="C387" t="s">
        <v>251</v>
      </c>
      <c r="D387" t="s">
        <v>201</v>
      </c>
      <c r="E387" t="s">
        <v>252</v>
      </c>
      <c r="F387" t="s">
        <v>253</v>
      </c>
      <c r="G387" t="s">
        <v>254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IF(COUNTIFS($E$2:$E$2700,E387,$O$2:$O$2700,"PRINCIPAL",$R$2:$R$2700,0)&gt;0,"SI","NO")</f>
        <v>NO</v>
      </c>
      <c r="L387" t="s">
        <v>251</v>
      </c>
      <c r="M387" t="s">
        <v>421</v>
      </c>
      <c r="N387" t="s">
        <v>411</v>
      </c>
      <c r="O387" t="s">
        <v>411</v>
      </c>
      <c r="P387" t="str">
        <f t="shared" ref="P387:P450" si="30">F387&amp;M387&amp;AE387</f>
        <v>OMAR LOZADA VILELAFrameworks &amp; Security ArchitectureAUTOEVALUACION</v>
      </c>
      <c r="Q387" t="str">
        <f>BASE[[#This Row],[NombresCalificado]]&amp;BASE[[#This Row],[TipoEvaluacion]]</f>
        <v>OMAR LOZADA VILELAAUTOEVALUACION</v>
      </c>
      <c r="R387">
        <v>4</v>
      </c>
      <c r="S387" t="s">
        <v>7</v>
      </c>
      <c r="T387" t="s">
        <v>439</v>
      </c>
      <c r="U387" s="13">
        <v>3</v>
      </c>
      <c r="V387" s="13" t="str" cm="1">
        <f t="array" ref="V387">_xlfn.IFS(U387=0,"Prenovato",U387=1,"Novato",U387=2,"Principiante avanzado",U387=3,"Competente",U387=4,"Proficiente",U387=5,"Master")</f>
        <v>Competente</v>
      </c>
      <c r="W387" s="13">
        <v>5</v>
      </c>
      <c r="X387" s="13" t="str" cm="1">
        <f t="array" ref="X387">_xlfn.IFS(W387=0,"No evidenciado",W387=1,"Novato",W387=2,"Principiante avanzado",W387=3,"Competente",W387=4,"Proficiente",W387=5,"Master")</f>
        <v>Master</v>
      </c>
      <c r="Y387" s="13">
        <v>5</v>
      </c>
      <c r="Z387" s="13" t="str" cm="1">
        <f t="array" ref="Z387">_xlfn.IFS(Y387=0,"No evidenciado",Y387=1,"Novato",Y387=2,"Principiante avanzado",Y387=3,"Competente",Y387=4,"Proficiente",Y387=5,"Master")</f>
        <v>Master</v>
      </c>
      <c r="AA387" s="13">
        <v>5</v>
      </c>
      <c r="AB387" s="13" t="str" cm="1">
        <f t="array" ref="AB387">_xlfn.IFS(AA387=0,"No evidenciado",AA387=1,"Novato",AA387=2,"Principiante avanzado",AA387=3,"Competente",AA387=4,"Proficiente",AA387=5,"Master")</f>
        <v>Master</v>
      </c>
      <c r="AC387" s="13">
        <v>3</v>
      </c>
      <c r="AD387" s="13" t="str" cm="1">
        <f t="array" ref="AD387">_xlfn.IFS(AC387=0,"Prenovato",AC387=1,"Novato",AC387=2,"Principiante avanzado",AC387=3,"Competente",AC387=4,"Proficiente",AC387=5,"Master")</f>
        <v>Competente</v>
      </c>
      <c r="AE387" s="13" t="s">
        <v>443</v>
      </c>
    </row>
    <row r="388" spans="1:31" x14ac:dyDescent="0.25">
      <c r="A388" t="s">
        <v>252</v>
      </c>
      <c r="B388" t="s">
        <v>253</v>
      </c>
      <c r="C388" t="s">
        <v>251</v>
      </c>
      <c r="D388" t="s">
        <v>201</v>
      </c>
      <c r="E388" t="s">
        <v>252</v>
      </c>
      <c r="F388" t="s">
        <v>253</v>
      </c>
      <c r="G388" t="s">
        <v>254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NO</v>
      </c>
      <c r="L388" t="s">
        <v>251</v>
      </c>
      <c r="M388" t="s">
        <v>422</v>
      </c>
      <c r="N388" t="s">
        <v>407</v>
      </c>
      <c r="O388" t="s">
        <v>407</v>
      </c>
      <c r="P388" t="str">
        <f t="shared" si="30"/>
        <v>OMAR LOZADA VILELAVulnerability ManagementAUTOEVALUACION</v>
      </c>
      <c r="Q388" t="str">
        <f>BASE[[#This Row],[NombresCalificado]]&amp;BASE[[#This Row],[TipoEvaluacion]]</f>
        <v>OMAR LOZADA VILELAAUTOEVALUACION</v>
      </c>
      <c r="R388">
        <v>4</v>
      </c>
      <c r="S388" t="s">
        <v>7</v>
      </c>
      <c r="T388" t="s">
        <v>439</v>
      </c>
      <c r="U388" s="13">
        <v>3</v>
      </c>
      <c r="V388" s="13" t="str" cm="1">
        <f t="array" ref="V388">_xlfn.IFS(U388=0,"Prenovato",U388=1,"Novato",U388=2,"Principiante avanzado",U388=3,"Competente",U388=4,"Proficiente",U388=5,"Master")</f>
        <v>Competente</v>
      </c>
      <c r="W388" s="13">
        <v>5</v>
      </c>
      <c r="X388" s="13" t="str" cm="1">
        <f t="array" ref="X388">_xlfn.IFS(W388=0,"No evidenciado",W388=1,"Novato",W388=2,"Principiante avanzado",W388=3,"Competente",W388=4,"Proficiente",W388=5,"Master")</f>
        <v>Master</v>
      </c>
      <c r="Y388" s="13">
        <v>5</v>
      </c>
      <c r="Z388" s="13" t="str" cm="1">
        <f t="array" ref="Z388">_xlfn.IFS(Y388=0,"No evidenciado",Y388=1,"Novato",Y388=2,"Principiante avanzado",Y388=3,"Competente",Y388=4,"Proficiente",Y388=5,"Master")</f>
        <v>Master</v>
      </c>
      <c r="AA388" s="13">
        <v>5</v>
      </c>
      <c r="AB388" s="13" t="str" cm="1">
        <f t="array" ref="AB388">_xlfn.IFS(AA388=0,"No evidenciado",AA388=1,"Novato",AA388=2,"Principiante avanzado",AA388=3,"Competente",AA388=4,"Proficiente",AA388=5,"Master")</f>
        <v>Master</v>
      </c>
      <c r="AC388" s="13">
        <v>3</v>
      </c>
      <c r="AD388" s="13" t="str" cm="1">
        <f t="array" ref="AD388">_xlfn.IFS(AC388=0,"Prenovato",AC388=1,"Novato",AC388=2,"Principiante avanzado",AC388=3,"Competente",AC388=4,"Proficiente",AC388=5,"Master")</f>
        <v>Competente</v>
      </c>
      <c r="AE388" s="13" t="s">
        <v>443</v>
      </c>
    </row>
    <row r="389" spans="1:31" x14ac:dyDescent="0.25">
      <c r="A389" t="s">
        <v>252</v>
      </c>
      <c r="B389" t="s">
        <v>253</v>
      </c>
      <c r="C389" t="s">
        <v>251</v>
      </c>
      <c r="D389" t="s">
        <v>201</v>
      </c>
      <c r="E389" t="s">
        <v>252</v>
      </c>
      <c r="F389" t="s">
        <v>253</v>
      </c>
      <c r="G389" t="s">
        <v>254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NO</v>
      </c>
      <c r="L389" t="s">
        <v>251</v>
      </c>
      <c r="M389" t="s">
        <v>423</v>
      </c>
      <c r="N389" t="s">
        <v>411</v>
      </c>
      <c r="O389" t="s">
        <v>411</v>
      </c>
      <c r="P389" t="str">
        <f t="shared" si="30"/>
        <v>OMAR LOZADA VILELASecurity AssessmentAUTOEVALUACION</v>
      </c>
      <c r="Q389" t="str">
        <f>BASE[[#This Row],[NombresCalificado]]&amp;BASE[[#This Row],[TipoEvaluacion]]</f>
        <v>OMAR LOZADA VILELAAUTOEVALUACION</v>
      </c>
      <c r="R389">
        <v>3</v>
      </c>
      <c r="S389" t="s">
        <v>5</v>
      </c>
      <c r="T389" t="s">
        <v>439</v>
      </c>
      <c r="U389" s="13">
        <v>3</v>
      </c>
      <c r="V389" s="13" t="str" cm="1">
        <f t="array" ref="V389">_xlfn.IFS(U389=0,"Prenovato",U389=1,"Novato",U389=2,"Principiante avanzado",U389=3,"Competente",U389=4,"Proficiente",U389=5,"Master")</f>
        <v>Competente</v>
      </c>
      <c r="W389" s="13">
        <v>5</v>
      </c>
      <c r="X389" s="13" t="str" cm="1">
        <f t="array" ref="X389">_xlfn.IFS(W389=0,"No evidenciado",W389=1,"Novato",W389=2,"Principiante avanzado",W389=3,"Competente",W389=4,"Proficiente",W389=5,"Master")</f>
        <v>Master</v>
      </c>
      <c r="Y389" s="13">
        <v>5</v>
      </c>
      <c r="Z389" s="13" t="str" cm="1">
        <f t="array" ref="Z389">_xlfn.IFS(Y389=0,"No evidenciado",Y389=1,"Novato",Y389=2,"Principiante avanzado",Y389=3,"Competente",Y389=4,"Proficiente",Y389=5,"Master")</f>
        <v>Master</v>
      </c>
      <c r="AA389" s="13">
        <v>5</v>
      </c>
      <c r="AB389" s="13" t="str" cm="1">
        <f t="array" ref="AB389">_xlfn.IFS(AA389=0,"No evidenciado",AA389=1,"Novato",AA389=2,"Principiante avanzado",AA389=3,"Competente",AA389=4,"Proficiente",AA389=5,"Master")</f>
        <v>Master</v>
      </c>
      <c r="AC389" s="13">
        <v>3</v>
      </c>
      <c r="AD389" s="13" t="str" cm="1">
        <f t="array" ref="AD389">_xlfn.IFS(AC389=0,"Prenovato",AC389=1,"Novato",AC389=2,"Principiante avanzado",AC389=3,"Competente",AC389=4,"Proficiente",AC389=5,"Master")</f>
        <v>Competente</v>
      </c>
      <c r="AE389" s="13" t="s">
        <v>443</v>
      </c>
    </row>
    <row r="390" spans="1:31" x14ac:dyDescent="0.25">
      <c r="A390" t="s">
        <v>252</v>
      </c>
      <c r="B390" t="s">
        <v>253</v>
      </c>
      <c r="C390" t="s">
        <v>251</v>
      </c>
      <c r="D390" t="s">
        <v>201</v>
      </c>
      <c r="E390" t="s">
        <v>252</v>
      </c>
      <c r="F390" t="s">
        <v>253</v>
      </c>
      <c r="G390" t="s">
        <v>254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NO</v>
      </c>
      <c r="L390" t="s">
        <v>251</v>
      </c>
      <c r="M390" t="s">
        <v>409</v>
      </c>
      <c r="N390" t="s">
        <v>407</v>
      </c>
      <c r="O390" t="s">
        <v>407</v>
      </c>
      <c r="P390" t="str">
        <f t="shared" si="30"/>
        <v>OMAR LOZADA VILELASecurity Program ManagementAUTOEVALUACION</v>
      </c>
      <c r="Q390" t="str">
        <f>BASE[[#This Row],[NombresCalificado]]&amp;BASE[[#This Row],[TipoEvaluacion]]</f>
        <v>OMAR LOZADA VILELAAUTOEVALUACION</v>
      </c>
      <c r="R390">
        <v>5</v>
      </c>
      <c r="S390" t="s">
        <v>177</v>
      </c>
      <c r="T390" t="s">
        <v>439</v>
      </c>
      <c r="U390" s="13">
        <v>3</v>
      </c>
      <c r="V390" s="13" t="str" cm="1">
        <f t="array" ref="V390">_xlfn.IFS(U390=0,"Prenovato",U390=1,"Novato",U390=2,"Principiante avanzado",U390=3,"Competente",U390=4,"Proficiente",U390=5,"Master")</f>
        <v>Competente</v>
      </c>
      <c r="W390" s="13">
        <v>5</v>
      </c>
      <c r="X390" s="13" t="str" cm="1">
        <f t="array" ref="X390">_xlfn.IFS(W390=0,"No evidenciado",W390=1,"Novato",W390=2,"Principiante avanzado",W390=3,"Competente",W390=4,"Proficiente",W390=5,"Master")</f>
        <v>Master</v>
      </c>
      <c r="Y390" s="13">
        <v>5</v>
      </c>
      <c r="Z390" s="13" t="str" cm="1">
        <f t="array" ref="Z390">_xlfn.IFS(Y390=0,"No evidenciado",Y390=1,"Novato",Y390=2,"Principiante avanzado",Y390=3,"Competente",Y390=4,"Proficiente",Y390=5,"Master")</f>
        <v>Master</v>
      </c>
      <c r="AA390" s="13">
        <v>5</v>
      </c>
      <c r="AB390" s="13" t="str" cm="1">
        <f t="array" ref="AB390">_xlfn.IFS(AA390=0,"No evidenciado",AA390=1,"Novato",AA390=2,"Principiante avanzado",AA390=3,"Competente",AA390=4,"Proficiente",AA390=5,"Master")</f>
        <v>Master</v>
      </c>
      <c r="AC390" s="13">
        <v>3</v>
      </c>
      <c r="AD390" s="13" t="str" cm="1">
        <f t="array" ref="AD390">_xlfn.IFS(AC390=0,"Prenovato",AC390=1,"Novato",AC390=2,"Principiante avanzado",AC390=3,"Competente",AC390=4,"Proficiente",AC390=5,"Master")</f>
        <v>Competente</v>
      </c>
      <c r="AE390" s="13" t="s">
        <v>443</v>
      </c>
    </row>
    <row r="391" spans="1:31" x14ac:dyDescent="0.25">
      <c r="A391" t="s">
        <v>252</v>
      </c>
      <c r="B391" t="s">
        <v>253</v>
      </c>
      <c r="C391" t="s">
        <v>251</v>
      </c>
      <c r="D391" t="s">
        <v>201</v>
      </c>
      <c r="E391" t="s">
        <v>252</v>
      </c>
      <c r="F391" t="s">
        <v>253</v>
      </c>
      <c r="G391" t="s">
        <v>254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NO</v>
      </c>
      <c r="L391" t="s">
        <v>251</v>
      </c>
      <c r="M391" t="s">
        <v>412</v>
      </c>
      <c r="N391" t="s">
        <v>413</v>
      </c>
      <c r="O391" t="s">
        <v>411</v>
      </c>
      <c r="P391" t="str">
        <f t="shared" si="30"/>
        <v>OMAR LOZADA VILELAForensic AnalysisAUTOEVALUACION</v>
      </c>
      <c r="Q391" t="str">
        <f>BASE[[#This Row],[NombresCalificado]]&amp;BASE[[#This Row],[TipoEvaluacion]]</f>
        <v>OMAR LOZADA VILELAAUTOEVALUACION</v>
      </c>
      <c r="R391">
        <v>1</v>
      </c>
      <c r="S391" t="s">
        <v>6</v>
      </c>
      <c r="T391" t="s">
        <v>439</v>
      </c>
      <c r="U391" s="13">
        <v>3</v>
      </c>
      <c r="V391" s="13" t="str" cm="1">
        <f t="array" ref="V391">_xlfn.IFS(U391=0,"Prenovato",U391=1,"Novato",U391=2,"Principiante avanzado",U391=3,"Competente",U391=4,"Proficiente",U391=5,"Master")</f>
        <v>Competente</v>
      </c>
      <c r="W391" s="13">
        <v>5</v>
      </c>
      <c r="X391" s="13" t="str" cm="1">
        <f t="array" ref="X391">_xlfn.IFS(W391=0,"No evidenciado",W391=1,"Novato",W391=2,"Principiante avanzado",W391=3,"Competente",W391=4,"Proficiente",W391=5,"Master")</f>
        <v>Master</v>
      </c>
      <c r="Y391" s="13">
        <v>5</v>
      </c>
      <c r="Z391" s="13" t="str" cm="1">
        <f t="array" ref="Z391">_xlfn.IFS(Y391=0,"No evidenciado",Y391=1,"Novato",Y391=2,"Principiante avanzado",Y391=3,"Competente",Y391=4,"Proficiente",Y391=5,"Master")</f>
        <v>Master</v>
      </c>
      <c r="AA391" s="13">
        <v>5</v>
      </c>
      <c r="AB391" s="13" t="str" cm="1">
        <f t="array" ref="AB391">_xlfn.IFS(AA391=0,"No evidenciado",AA391=1,"Novato",AA391=2,"Principiante avanzado",AA391=3,"Competente",AA391=4,"Proficiente",AA391=5,"Master")</f>
        <v>Master</v>
      </c>
      <c r="AC391" s="13">
        <v>3</v>
      </c>
      <c r="AD391" s="13" t="str" cm="1">
        <f t="array" ref="AD391">_xlfn.IFS(AC391=0,"Prenovato",AC391=1,"Novato",AC391=2,"Principiante avanzado",AC391=3,"Competente",AC391=4,"Proficiente",AC391=5,"Master")</f>
        <v>Competente</v>
      </c>
      <c r="AE391" s="13" t="s">
        <v>443</v>
      </c>
    </row>
    <row r="392" spans="1:31" x14ac:dyDescent="0.25">
      <c r="A392" t="s">
        <v>252</v>
      </c>
      <c r="B392" t="s">
        <v>253</v>
      </c>
      <c r="C392" t="s">
        <v>251</v>
      </c>
      <c r="D392" t="s">
        <v>201</v>
      </c>
      <c r="E392" t="s">
        <v>252</v>
      </c>
      <c r="F392" t="s">
        <v>253</v>
      </c>
      <c r="G392" t="s">
        <v>254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NO</v>
      </c>
      <c r="L392" t="s">
        <v>251</v>
      </c>
      <c r="M392" t="s">
        <v>414</v>
      </c>
      <c r="N392" t="s">
        <v>411</v>
      </c>
      <c r="O392" t="s">
        <v>411</v>
      </c>
      <c r="P392" t="str">
        <f t="shared" si="30"/>
        <v>OMAR LOZADA VILELAOfensive SecurityAUTOEVALUACION</v>
      </c>
      <c r="Q392" t="str">
        <f>BASE[[#This Row],[NombresCalificado]]&amp;BASE[[#This Row],[TipoEvaluacion]]</f>
        <v>OMAR LOZADA VILELAAUTOEVALUACION</v>
      </c>
      <c r="R392">
        <v>3</v>
      </c>
      <c r="S392" t="s">
        <v>5</v>
      </c>
      <c r="T392" t="s">
        <v>439</v>
      </c>
      <c r="U392" s="13">
        <v>3</v>
      </c>
      <c r="V392" s="13" t="str" cm="1">
        <f t="array" ref="V392">_xlfn.IFS(U392=0,"Prenovato",U392=1,"Novato",U392=2,"Principiante avanzado",U392=3,"Competente",U392=4,"Proficiente",U392=5,"Master")</f>
        <v>Competente</v>
      </c>
      <c r="W392" s="13">
        <v>5</v>
      </c>
      <c r="X392" s="13" t="str" cm="1">
        <f t="array" ref="X392">_xlfn.IFS(W392=0,"No evidenciado",W392=1,"Novato",W392=2,"Principiante avanzado",W392=3,"Competente",W392=4,"Proficiente",W392=5,"Master")</f>
        <v>Master</v>
      </c>
      <c r="Y392" s="13">
        <v>5</v>
      </c>
      <c r="Z392" s="13" t="str" cm="1">
        <f t="array" ref="Z392">_xlfn.IFS(Y392=0,"No evidenciado",Y392=1,"Novato",Y392=2,"Principiante avanzado",Y392=3,"Competente",Y392=4,"Proficiente",Y392=5,"Master")</f>
        <v>Master</v>
      </c>
      <c r="AA392" s="13">
        <v>5</v>
      </c>
      <c r="AB392" s="13" t="str" cm="1">
        <f t="array" ref="AB392">_xlfn.IFS(AA392=0,"No evidenciado",AA392=1,"Novato",AA392=2,"Principiante avanzado",AA392=3,"Competente",AA392=4,"Proficiente",AA392=5,"Master")</f>
        <v>Master</v>
      </c>
      <c r="AC392" s="13">
        <v>3</v>
      </c>
      <c r="AD392" s="13" t="str" cm="1">
        <f t="array" ref="AD392">_xlfn.IFS(AC392=0,"Prenovato",AC392=1,"Novato",AC392=2,"Principiante avanzado",AC392=3,"Competente",AC392=4,"Proficiente",AC392=5,"Master")</f>
        <v>Competente</v>
      </c>
      <c r="AE392" s="13" t="s">
        <v>443</v>
      </c>
    </row>
    <row r="393" spans="1:31" x14ac:dyDescent="0.25">
      <c r="A393" t="s">
        <v>252</v>
      </c>
      <c r="B393" t="s">
        <v>253</v>
      </c>
      <c r="C393" t="s">
        <v>251</v>
      </c>
      <c r="D393" t="s">
        <v>201</v>
      </c>
      <c r="E393" t="s">
        <v>252</v>
      </c>
      <c r="F393" t="s">
        <v>253</v>
      </c>
      <c r="G393" t="s">
        <v>254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NO</v>
      </c>
      <c r="L393" t="s">
        <v>251</v>
      </c>
      <c r="M393" t="s">
        <v>408</v>
      </c>
      <c r="N393" t="s">
        <v>407</v>
      </c>
      <c r="O393" t="s">
        <v>407</v>
      </c>
      <c r="P393" t="str">
        <f t="shared" si="30"/>
        <v>OMAR LOZADA VILELACloud &amp; Operation SystemAUTOEVALUACION</v>
      </c>
      <c r="Q393" t="str">
        <f>BASE[[#This Row],[NombresCalificado]]&amp;BASE[[#This Row],[TipoEvaluacion]]</f>
        <v>OMAR LOZADA VILELAAUTOEVALUACION</v>
      </c>
      <c r="R393">
        <v>4</v>
      </c>
      <c r="S393" t="s">
        <v>7</v>
      </c>
      <c r="T393" t="s">
        <v>439</v>
      </c>
      <c r="U393" s="13">
        <v>3</v>
      </c>
      <c r="V393" s="13" t="str" cm="1">
        <f t="array" ref="V393">_xlfn.IFS(U393=0,"Prenovato",U393=1,"Novato",U393=2,"Principiante avanzado",U393=3,"Competente",U393=4,"Proficiente",U393=5,"Master")</f>
        <v>Competente</v>
      </c>
      <c r="W393" s="13">
        <v>5</v>
      </c>
      <c r="X393" s="13" t="str" cm="1">
        <f t="array" ref="X393">_xlfn.IFS(W393=0,"No evidenciado",W393=1,"Novato",W393=2,"Principiante avanzado",W393=3,"Competente",W393=4,"Proficiente",W393=5,"Master")</f>
        <v>Master</v>
      </c>
      <c r="Y393" s="13">
        <v>5</v>
      </c>
      <c r="Z393" s="13" t="str" cm="1">
        <f t="array" ref="Z393">_xlfn.IFS(Y393=0,"No evidenciado",Y393=1,"Novato",Y393=2,"Principiante avanzado",Y393=3,"Competente",Y393=4,"Proficiente",Y393=5,"Master")</f>
        <v>Master</v>
      </c>
      <c r="AA393" s="13">
        <v>5</v>
      </c>
      <c r="AB393" s="13" t="str" cm="1">
        <f t="array" ref="AB393">_xlfn.IFS(AA393=0,"No evidenciado",AA393=1,"Novato",AA393=2,"Principiante avanzado",AA393=3,"Competente",AA393=4,"Proficiente",AA393=5,"Master")</f>
        <v>Master</v>
      </c>
      <c r="AC393" s="13">
        <v>3</v>
      </c>
      <c r="AD393" s="13" t="str" cm="1">
        <f t="array" ref="AD393">_xlfn.IFS(AC393=0,"Prenovato",AC393=1,"Novato",AC393=2,"Principiante avanzado",AC393=3,"Competente",AC393=4,"Proficiente",AC393=5,"Master")</f>
        <v>Competente</v>
      </c>
      <c r="AE393" s="13" t="s">
        <v>443</v>
      </c>
    </row>
    <row r="394" spans="1:31" x14ac:dyDescent="0.25">
      <c r="A394" t="s">
        <v>252</v>
      </c>
      <c r="B394" t="s">
        <v>253</v>
      </c>
      <c r="C394" t="s">
        <v>251</v>
      </c>
      <c r="D394" t="s">
        <v>201</v>
      </c>
      <c r="E394" t="s">
        <v>252</v>
      </c>
      <c r="F394" t="s">
        <v>253</v>
      </c>
      <c r="G394" t="s">
        <v>254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NO</v>
      </c>
      <c r="L394" t="s">
        <v>251</v>
      </c>
      <c r="M394" t="s">
        <v>406</v>
      </c>
      <c r="N394" t="s">
        <v>407</v>
      </c>
      <c r="O394" t="s">
        <v>407</v>
      </c>
      <c r="P394" t="str">
        <f t="shared" si="30"/>
        <v>OMAR LOZADA VILELANetwork SecurityAUTOEVALUACION</v>
      </c>
      <c r="Q394" t="str">
        <f>BASE[[#This Row],[NombresCalificado]]&amp;BASE[[#This Row],[TipoEvaluacion]]</f>
        <v>OMAR LOZADA VILELAAUTOEVALUACION</v>
      </c>
      <c r="R394">
        <v>3</v>
      </c>
      <c r="S394" t="s">
        <v>5</v>
      </c>
      <c r="T394" t="s">
        <v>439</v>
      </c>
      <c r="U394" s="13">
        <v>3</v>
      </c>
      <c r="V394" s="13" t="str" cm="1">
        <f t="array" ref="V394">_xlfn.IFS(U394=0,"Prenovato",U394=1,"Novato",U394=2,"Principiante avanzado",U394=3,"Competente",U394=4,"Proficiente",U394=5,"Master")</f>
        <v>Competente</v>
      </c>
      <c r="W394" s="13">
        <v>5</v>
      </c>
      <c r="X394" s="13" t="str" cm="1">
        <f t="array" ref="X394">_xlfn.IFS(W394=0,"No evidenciado",W394=1,"Novato",W394=2,"Principiante avanzado",W394=3,"Competente",W394=4,"Proficiente",W394=5,"Master")</f>
        <v>Master</v>
      </c>
      <c r="Y394" s="13">
        <v>5</v>
      </c>
      <c r="Z394" s="13" t="str" cm="1">
        <f t="array" ref="Z394">_xlfn.IFS(Y394=0,"No evidenciado",Y394=1,"Novato",Y394=2,"Principiante avanzado",Y394=3,"Competente",Y394=4,"Proficiente",Y394=5,"Master")</f>
        <v>Master</v>
      </c>
      <c r="AA394" s="13">
        <v>5</v>
      </c>
      <c r="AB394" s="13" t="str" cm="1">
        <f t="array" ref="AB394">_xlfn.IFS(AA394=0,"No evidenciado",AA394=1,"Novato",AA394=2,"Principiante avanzado",AA394=3,"Competente",AA394=4,"Proficiente",AA394=5,"Master")</f>
        <v>Master</v>
      </c>
      <c r="AC394" s="13">
        <v>3</v>
      </c>
      <c r="AD394" s="13" t="str" cm="1">
        <f t="array" ref="AD394">_xlfn.IFS(AC394=0,"Prenovato",AC394=1,"Novato",AC394=2,"Principiante avanzado",AC394=3,"Competente",AC394=4,"Proficiente",AC394=5,"Master")</f>
        <v>Competente</v>
      </c>
      <c r="AE394" s="13" t="s">
        <v>443</v>
      </c>
    </row>
    <row r="395" spans="1:31" x14ac:dyDescent="0.25">
      <c r="A395" t="s">
        <v>255</v>
      </c>
      <c r="B395" t="s">
        <v>256</v>
      </c>
      <c r="C395" t="s">
        <v>200</v>
      </c>
      <c r="D395" t="s">
        <v>201</v>
      </c>
      <c r="E395" t="s">
        <v>257</v>
      </c>
      <c r="F395" t="s">
        <v>258</v>
      </c>
      <c r="G395" t="s">
        <v>259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NO</v>
      </c>
      <c r="L395" t="s">
        <v>362</v>
      </c>
      <c r="M395" t="s">
        <v>419</v>
      </c>
      <c r="N395" t="s">
        <v>413</v>
      </c>
      <c r="O395" t="s">
        <v>411</v>
      </c>
      <c r="P395" t="str">
        <f t="shared" si="30"/>
        <v>BENJI SANTOS QUISPECryptography &amp; Data ProtectionEVALUACION</v>
      </c>
      <c r="Q395" t="str">
        <f>BASE[[#This Row],[NombresCalificado]]&amp;BASE[[#This Row],[TipoEvaluacion]]</f>
        <v>BENJI SANTOS QUISPEEVALUACION</v>
      </c>
      <c r="R395">
        <v>2</v>
      </c>
      <c r="S395" t="s">
        <v>4</v>
      </c>
      <c r="T395" t="s">
        <v>439</v>
      </c>
      <c r="U395" s="13">
        <v>2</v>
      </c>
      <c r="V395" s="13" t="str" cm="1">
        <f t="array" ref="V395">_xlfn.IFS(U395=0,"Prenovato",U395=1,"Novato",U395=2,"Principiante avanzado",U395=3,"Competente",U395=4,"Proficiente",U395=5,"Master")</f>
        <v>Principiante avanzado</v>
      </c>
      <c r="W395" s="13">
        <v>2</v>
      </c>
      <c r="X395" s="13" t="str" cm="1">
        <f t="array" ref="X395">_xlfn.IFS(W395=0,"No evidenciado",W395=1,"Novato",W395=2,"Principiante avanzado",W395=3,"Competente",W395=4,"Proficiente",W395=5,"Master")</f>
        <v>Principiante avanzado</v>
      </c>
      <c r="Y395" s="13">
        <v>2</v>
      </c>
      <c r="Z395" s="13" t="str" cm="1">
        <f t="array" ref="Z395">_xlfn.IFS(Y395=0,"No evidenciado",Y395=1,"Novato",Y395=2,"Principiante avanzado",Y395=3,"Competente",Y395=4,"Proficiente",Y395=5,"Master")</f>
        <v>Principiante avanzado</v>
      </c>
      <c r="AA395" s="13">
        <v>2</v>
      </c>
      <c r="AB395" s="13" t="str" cm="1">
        <f t="array" ref="AB395">_xlfn.IFS(AA395=0,"No evidenciado",AA395=1,"Novato",AA395=2,"Principiante avanzado",AA395=3,"Competente",AA395=4,"Proficiente",AA395=5,"Master")</f>
        <v>Principiante avanzado</v>
      </c>
      <c r="AC395" s="13">
        <v>2</v>
      </c>
      <c r="AD395" s="13" t="str" cm="1">
        <f t="array" ref="AD395">_xlfn.IFS(AC395=0,"Prenovato",AC395=1,"Novato",AC395=2,"Principiante avanzado",AC395=3,"Competente",AC395=4,"Proficiente",AC395=5,"Master")</f>
        <v>Principiante avanzado</v>
      </c>
      <c r="AE395" s="13" t="s">
        <v>441</v>
      </c>
    </row>
    <row r="396" spans="1:31" x14ac:dyDescent="0.25">
      <c r="A396" t="s">
        <v>255</v>
      </c>
      <c r="B396" t="s">
        <v>256</v>
      </c>
      <c r="C396" t="s">
        <v>200</v>
      </c>
      <c r="D396" t="s">
        <v>201</v>
      </c>
      <c r="E396" t="s">
        <v>257</v>
      </c>
      <c r="F396" t="s">
        <v>258</v>
      </c>
      <c r="G396" t="s">
        <v>259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NO</v>
      </c>
      <c r="L396" t="s">
        <v>362</v>
      </c>
      <c r="M396" t="s">
        <v>420</v>
      </c>
      <c r="N396" t="s">
        <v>413</v>
      </c>
      <c r="O396" t="s">
        <v>411</v>
      </c>
      <c r="P396" t="str">
        <f t="shared" si="30"/>
        <v>BENJI SANTOS QUISPEIdentity &amp; Access ManagementEVALUACION</v>
      </c>
      <c r="Q396" t="str">
        <f>BASE[[#This Row],[NombresCalificado]]&amp;BASE[[#This Row],[TipoEvaluacion]]</f>
        <v>BENJI SANTOS QUISPEEVALUACION</v>
      </c>
      <c r="R396">
        <v>3</v>
      </c>
      <c r="S396" t="s">
        <v>5</v>
      </c>
      <c r="T396" t="s">
        <v>439</v>
      </c>
      <c r="U396" s="13">
        <v>2</v>
      </c>
      <c r="V396" s="13" t="str" cm="1">
        <f t="array" ref="V396">_xlfn.IFS(U396=0,"Prenovato",U396=1,"Novato",U396=2,"Principiante avanzado",U396=3,"Competente",U396=4,"Proficiente",U396=5,"Master")</f>
        <v>Principiante avanzado</v>
      </c>
      <c r="W396" s="13">
        <v>2</v>
      </c>
      <c r="X396" s="13" t="str" cm="1">
        <f t="array" ref="X396">_xlfn.IFS(W396=0,"No evidenciado",W396=1,"Novato",W396=2,"Principiante avanzado",W396=3,"Competente",W396=4,"Proficiente",W396=5,"Master")</f>
        <v>Principiante avanzado</v>
      </c>
      <c r="Y396" s="13">
        <v>2</v>
      </c>
      <c r="Z396" s="13" t="str" cm="1">
        <f t="array" ref="Z396">_xlfn.IFS(Y396=0,"No evidenciado",Y396=1,"Novato",Y396=2,"Principiante avanzado",Y396=3,"Competente",Y396=4,"Proficiente",Y396=5,"Master")</f>
        <v>Principiante avanzado</v>
      </c>
      <c r="AA396" s="13">
        <v>2</v>
      </c>
      <c r="AB396" s="13" t="str" cm="1">
        <f t="array" ref="AB396">_xlfn.IFS(AA396=0,"No evidenciado",AA396=1,"Novato",AA396=2,"Principiante avanzado",AA396=3,"Competente",AA396=4,"Proficiente",AA396=5,"Master")</f>
        <v>Principiante avanzado</v>
      </c>
      <c r="AC396" s="13">
        <v>2</v>
      </c>
      <c r="AD396" s="13" t="str" cm="1">
        <f t="array" ref="AD396">_xlfn.IFS(AC396=0,"Prenovato",AC396=1,"Novato",AC396=2,"Principiante avanzado",AC396=3,"Competente",AC396=4,"Proficiente",AC396=5,"Master")</f>
        <v>Principiante avanzado</v>
      </c>
      <c r="AE396" s="13" t="s">
        <v>441</v>
      </c>
    </row>
    <row r="397" spans="1:31" x14ac:dyDescent="0.25">
      <c r="A397" t="s">
        <v>255</v>
      </c>
      <c r="B397" t="s">
        <v>256</v>
      </c>
      <c r="C397" t="s">
        <v>200</v>
      </c>
      <c r="D397" t="s">
        <v>201</v>
      </c>
      <c r="E397" t="s">
        <v>257</v>
      </c>
      <c r="F397" t="s">
        <v>258</v>
      </c>
      <c r="G397" t="s">
        <v>259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NO</v>
      </c>
      <c r="L397" t="s">
        <v>362</v>
      </c>
      <c r="M397" t="s">
        <v>421</v>
      </c>
      <c r="N397" t="s">
        <v>413</v>
      </c>
      <c r="O397" t="s">
        <v>411</v>
      </c>
      <c r="P397" t="str">
        <f t="shared" si="30"/>
        <v>BENJI SANTOS QUISPEFrameworks &amp; Security ArchitectureEVALUACION</v>
      </c>
      <c r="Q397" t="str">
        <f>BASE[[#This Row],[NombresCalificado]]&amp;BASE[[#This Row],[TipoEvaluacion]]</f>
        <v>BENJI SANTOS QUISPEEVALUACION</v>
      </c>
      <c r="R397">
        <v>3</v>
      </c>
      <c r="S397" t="s">
        <v>5</v>
      </c>
      <c r="T397" t="s">
        <v>439</v>
      </c>
      <c r="U397" s="13">
        <v>2</v>
      </c>
      <c r="V397" s="13" t="str" cm="1">
        <f t="array" ref="V397">_xlfn.IFS(U397=0,"Prenovato",U397=1,"Novato",U397=2,"Principiante avanzado",U397=3,"Competente",U397=4,"Proficiente",U397=5,"Master")</f>
        <v>Principiante avanzado</v>
      </c>
      <c r="W397" s="13">
        <v>2</v>
      </c>
      <c r="X397" s="13" t="str" cm="1">
        <f t="array" ref="X397">_xlfn.IFS(W397=0,"No evidenciado",W397=1,"Novato",W397=2,"Principiante avanzado",W397=3,"Competente",W397=4,"Proficiente",W397=5,"Master")</f>
        <v>Principiante avanzado</v>
      </c>
      <c r="Y397" s="13">
        <v>2</v>
      </c>
      <c r="Z397" s="13" t="str" cm="1">
        <f t="array" ref="Z397">_xlfn.IFS(Y397=0,"No evidenciado",Y397=1,"Novato",Y397=2,"Principiante avanzado",Y397=3,"Competente",Y397=4,"Proficiente",Y397=5,"Master")</f>
        <v>Principiante avanzado</v>
      </c>
      <c r="AA397" s="13">
        <v>2</v>
      </c>
      <c r="AB397" s="13" t="str" cm="1">
        <f t="array" ref="AB397">_xlfn.IFS(AA397=0,"No evidenciado",AA397=1,"Novato",AA397=2,"Principiante avanzado",AA397=3,"Competente",AA397=4,"Proficiente",AA397=5,"Master")</f>
        <v>Principiante avanzado</v>
      </c>
      <c r="AC397" s="13">
        <v>2</v>
      </c>
      <c r="AD397" s="13" t="str" cm="1">
        <f t="array" ref="AD397">_xlfn.IFS(AC397=0,"Prenovato",AC397=1,"Novato",AC397=2,"Principiante avanzado",AC397=3,"Competente",AC397=4,"Proficiente",AC397=5,"Master")</f>
        <v>Principiante avanzado</v>
      </c>
      <c r="AE397" s="13" t="s">
        <v>441</v>
      </c>
    </row>
    <row r="398" spans="1:31" x14ac:dyDescent="0.25">
      <c r="A398" t="s">
        <v>255</v>
      </c>
      <c r="B398" t="s">
        <v>256</v>
      </c>
      <c r="C398" t="s">
        <v>200</v>
      </c>
      <c r="D398" t="s">
        <v>201</v>
      </c>
      <c r="E398" t="s">
        <v>257</v>
      </c>
      <c r="F398" t="s">
        <v>258</v>
      </c>
      <c r="G398" t="s">
        <v>259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NO</v>
      </c>
      <c r="L398" t="s">
        <v>362</v>
      </c>
      <c r="M398" t="s">
        <v>422</v>
      </c>
      <c r="N398" t="s">
        <v>413</v>
      </c>
      <c r="O398" t="s">
        <v>411</v>
      </c>
      <c r="P398" t="str">
        <f t="shared" si="30"/>
        <v>BENJI SANTOS QUISPEVulnerability ManagementEVALUACION</v>
      </c>
      <c r="Q398" t="str">
        <f>BASE[[#This Row],[NombresCalificado]]&amp;BASE[[#This Row],[TipoEvaluacion]]</f>
        <v>BENJI SANTOS QUISPEEVALUACION</v>
      </c>
      <c r="R398">
        <v>3</v>
      </c>
      <c r="S398" t="s">
        <v>5</v>
      </c>
      <c r="T398" t="s">
        <v>439</v>
      </c>
      <c r="U398" s="13">
        <v>2</v>
      </c>
      <c r="V398" s="13" t="str" cm="1">
        <f t="array" ref="V398">_xlfn.IFS(U398=0,"Prenovato",U398=1,"Novato",U398=2,"Principiante avanzado",U398=3,"Competente",U398=4,"Proficiente",U398=5,"Master")</f>
        <v>Principiante avanzado</v>
      </c>
      <c r="W398" s="13">
        <v>2</v>
      </c>
      <c r="X398" s="13" t="str" cm="1">
        <f t="array" ref="X398">_xlfn.IFS(W398=0,"No evidenciado",W398=1,"Novato",W398=2,"Principiante avanzado",W398=3,"Competente",W398=4,"Proficiente",W398=5,"Master")</f>
        <v>Principiante avanzado</v>
      </c>
      <c r="Y398" s="13">
        <v>2</v>
      </c>
      <c r="Z398" s="13" t="str" cm="1">
        <f t="array" ref="Z398">_xlfn.IFS(Y398=0,"No evidenciado",Y398=1,"Novato",Y398=2,"Principiante avanzado",Y398=3,"Competente",Y398=4,"Proficiente",Y398=5,"Master")</f>
        <v>Principiante avanzado</v>
      </c>
      <c r="AA398" s="13">
        <v>2</v>
      </c>
      <c r="AB398" s="13" t="str" cm="1">
        <f t="array" ref="AB398">_xlfn.IFS(AA398=0,"No evidenciado",AA398=1,"Novato",AA398=2,"Principiante avanzado",AA398=3,"Competente",AA398=4,"Proficiente",AA398=5,"Master")</f>
        <v>Principiante avanzado</v>
      </c>
      <c r="AC398" s="13">
        <v>2</v>
      </c>
      <c r="AD398" s="13" t="str" cm="1">
        <f t="array" ref="AD398">_xlfn.IFS(AC398=0,"Prenovato",AC398=1,"Novato",AC398=2,"Principiante avanzado",AC398=3,"Competente",AC398=4,"Proficiente",AC398=5,"Master")</f>
        <v>Principiante avanzado</v>
      </c>
      <c r="AE398" s="13" t="s">
        <v>441</v>
      </c>
    </row>
    <row r="399" spans="1:31" x14ac:dyDescent="0.25">
      <c r="A399" t="s">
        <v>255</v>
      </c>
      <c r="B399" t="s">
        <v>256</v>
      </c>
      <c r="C399" t="s">
        <v>200</v>
      </c>
      <c r="D399" t="s">
        <v>201</v>
      </c>
      <c r="E399" t="s">
        <v>257</v>
      </c>
      <c r="F399" t="s">
        <v>258</v>
      </c>
      <c r="G399" t="s">
        <v>259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NO</v>
      </c>
      <c r="L399" t="s">
        <v>362</v>
      </c>
      <c r="M399" t="s">
        <v>423</v>
      </c>
      <c r="N399" t="s">
        <v>411</v>
      </c>
      <c r="O399" t="s">
        <v>411</v>
      </c>
      <c r="P399" t="str">
        <f t="shared" si="30"/>
        <v>BENJI SANTOS QUISPESecurity AssessmentEVALUACION</v>
      </c>
      <c r="Q399" t="str">
        <f>BASE[[#This Row],[NombresCalificado]]&amp;BASE[[#This Row],[TipoEvaluacion]]</f>
        <v>BENJI SANTOS QUISPEEVALUACION</v>
      </c>
      <c r="R399">
        <v>3</v>
      </c>
      <c r="S399" t="s">
        <v>5</v>
      </c>
      <c r="T399" t="s">
        <v>439</v>
      </c>
      <c r="U399" s="13">
        <v>2</v>
      </c>
      <c r="V399" s="13" t="str" cm="1">
        <f t="array" ref="V399">_xlfn.IFS(U399=0,"Prenovato",U399=1,"Novato",U399=2,"Principiante avanzado",U399=3,"Competente",U399=4,"Proficiente",U399=5,"Master")</f>
        <v>Principiante avanzado</v>
      </c>
      <c r="W399" s="13">
        <v>2</v>
      </c>
      <c r="X399" s="13" t="str" cm="1">
        <f t="array" ref="X399">_xlfn.IFS(W399=0,"No evidenciado",W399=1,"Novato",W399=2,"Principiante avanzado",W399=3,"Competente",W399=4,"Proficiente",W399=5,"Master")</f>
        <v>Principiante avanzado</v>
      </c>
      <c r="Y399" s="13">
        <v>2</v>
      </c>
      <c r="Z399" s="13" t="str" cm="1">
        <f t="array" ref="Z399">_xlfn.IFS(Y399=0,"No evidenciado",Y399=1,"Novato",Y399=2,"Principiante avanzado",Y399=3,"Competente",Y399=4,"Proficiente",Y399=5,"Master")</f>
        <v>Principiante avanzado</v>
      </c>
      <c r="AA399" s="13">
        <v>2</v>
      </c>
      <c r="AB399" s="13" t="str" cm="1">
        <f t="array" ref="AB399">_xlfn.IFS(AA399=0,"No evidenciado",AA399=1,"Novato",AA399=2,"Principiante avanzado",AA399=3,"Competente",AA399=4,"Proficiente",AA399=5,"Master")</f>
        <v>Principiante avanzado</v>
      </c>
      <c r="AC399" s="13">
        <v>2</v>
      </c>
      <c r="AD399" s="13" t="str" cm="1">
        <f t="array" ref="AD399">_xlfn.IFS(AC399=0,"Prenovato",AC399=1,"Novato",AC399=2,"Principiante avanzado",AC399=3,"Competente",AC399=4,"Proficiente",AC399=5,"Master")</f>
        <v>Principiante avanzado</v>
      </c>
      <c r="AE399" s="13" t="s">
        <v>441</v>
      </c>
    </row>
    <row r="400" spans="1:31" x14ac:dyDescent="0.25">
      <c r="A400" t="s">
        <v>255</v>
      </c>
      <c r="B400" t="s">
        <v>256</v>
      </c>
      <c r="C400" t="s">
        <v>200</v>
      </c>
      <c r="D400" t="s">
        <v>201</v>
      </c>
      <c r="E400" t="s">
        <v>257</v>
      </c>
      <c r="F400" t="s">
        <v>258</v>
      </c>
      <c r="G400" t="s">
        <v>259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NO</v>
      </c>
      <c r="L400" t="s">
        <v>362</v>
      </c>
      <c r="M400" t="s">
        <v>414</v>
      </c>
      <c r="N400" t="s">
        <v>407</v>
      </c>
      <c r="O400" t="s">
        <v>407</v>
      </c>
      <c r="P400" t="str">
        <f t="shared" si="30"/>
        <v>BENJI SANTOS QUISPEOfensive SecurityEVALUACION</v>
      </c>
      <c r="Q400" t="str">
        <f>BASE[[#This Row],[NombresCalificado]]&amp;BASE[[#This Row],[TipoEvaluacion]]</f>
        <v>BENJI SANTOS QUISPEEVALUACION</v>
      </c>
      <c r="R400">
        <v>3</v>
      </c>
      <c r="S400" t="s">
        <v>5</v>
      </c>
      <c r="T400" t="s">
        <v>439</v>
      </c>
      <c r="U400" s="13">
        <v>2</v>
      </c>
      <c r="V400" s="13" t="str" cm="1">
        <f t="array" ref="V400">_xlfn.IFS(U400=0,"Prenovato",U400=1,"Novato",U400=2,"Principiante avanzado",U400=3,"Competente",U400=4,"Proficiente",U400=5,"Master")</f>
        <v>Principiante avanzado</v>
      </c>
      <c r="W400" s="13">
        <v>2</v>
      </c>
      <c r="X400" s="13" t="str" cm="1">
        <f t="array" ref="X400">_xlfn.IFS(W400=0,"No evidenciado",W400=1,"Novato",W400=2,"Principiante avanzado",W400=3,"Competente",W400=4,"Proficiente",W400=5,"Master")</f>
        <v>Principiante avanzado</v>
      </c>
      <c r="Y400" s="13">
        <v>2</v>
      </c>
      <c r="Z400" s="13" t="str" cm="1">
        <f t="array" ref="Z400">_xlfn.IFS(Y400=0,"No evidenciado",Y400=1,"Novato",Y400=2,"Principiante avanzado",Y400=3,"Competente",Y400=4,"Proficiente",Y400=5,"Master")</f>
        <v>Principiante avanzado</v>
      </c>
      <c r="AA400" s="13">
        <v>2</v>
      </c>
      <c r="AB400" s="13" t="str" cm="1">
        <f t="array" ref="AB400">_xlfn.IFS(AA400=0,"No evidenciado",AA400=1,"Novato",AA400=2,"Principiante avanzado",AA400=3,"Competente",AA400=4,"Proficiente",AA400=5,"Master")</f>
        <v>Principiante avanzado</v>
      </c>
      <c r="AC400" s="13">
        <v>2</v>
      </c>
      <c r="AD400" s="13" t="str" cm="1">
        <f t="array" ref="AD400">_xlfn.IFS(AC400=0,"Prenovato",AC400=1,"Novato",AC400=2,"Principiante avanzado",AC400=3,"Competente",AC400=4,"Proficiente",AC400=5,"Master")</f>
        <v>Principiante avanzado</v>
      </c>
      <c r="AE400" s="13" t="s">
        <v>441</v>
      </c>
    </row>
    <row r="401" spans="1:31" x14ac:dyDescent="0.25">
      <c r="A401" t="s">
        <v>255</v>
      </c>
      <c r="B401" t="s">
        <v>256</v>
      </c>
      <c r="C401" t="s">
        <v>200</v>
      </c>
      <c r="D401" t="s">
        <v>201</v>
      </c>
      <c r="E401" t="s">
        <v>257</v>
      </c>
      <c r="F401" t="s">
        <v>258</v>
      </c>
      <c r="G401" t="s">
        <v>259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NO</v>
      </c>
      <c r="L401" t="s">
        <v>362</v>
      </c>
      <c r="M401" t="s">
        <v>418</v>
      </c>
      <c r="N401" t="s">
        <v>411</v>
      </c>
      <c r="O401" t="s">
        <v>411</v>
      </c>
      <c r="P401" t="str">
        <f t="shared" si="30"/>
        <v>BENJI SANTOS QUISPESDLC Y DevSecOpsEVALUACION</v>
      </c>
      <c r="Q401" t="str">
        <f>BASE[[#This Row],[NombresCalificado]]&amp;BASE[[#This Row],[TipoEvaluacion]]</f>
        <v>BENJI SANTOS QUISPEEVALUACION</v>
      </c>
      <c r="R401">
        <v>3</v>
      </c>
      <c r="S401" t="s">
        <v>5</v>
      </c>
      <c r="T401" t="s">
        <v>439</v>
      </c>
      <c r="U401" s="13">
        <v>2</v>
      </c>
      <c r="V401" s="13" t="str" cm="1">
        <f t="array" ref="V401">_xlfn.IFS(U401=0,"Prenovato",U401=1,"Novato",U401=2,"Principiante avanzado",U401=3,"Competente",U401=4,"Proficiente",U401=5,"Master")</f>
        <v>Principiante avanzado</v>
      </c>
      <c r="W401" s="13">
        <v>2</v>
      </c>
      <c r="X401" s="13" t="str" cm="1">
        <f t="array" ref="X401">_xlfn.IFS(W401=0,"No evidenciado",W401=1,"Novato",W401=2,"Principiante avanzado",W401=3,"Competente",W401=4,"Proficiente",W401=5,"Master")</f>
        <v>Principiante avanzado</v>
      </c>
      <c r="Y401" s="13">
        <v>2</v>
      </c>
      <c r="Z401" s="13" t="str" cm="1">
        <f t="array" ref="Z401">_xlfn.IFS(Y401=0,"No evidenciado",Y401=1,"Novato",Y401=2,"Principiante avanzado",Y401=3,"Competente",Y401=4,"Proficiente",Y401=5,"Master")</f>
        <v>Principiante avanzado</v>
      </c>
      <c r="AA401" s="13">
        <v>2</v>
      </c>
      <c r="AB401" s="13" t="str" cm="1">
        <f t="array" ref="AB401">_xlfn.IFS(AA401=0,"No evidenciado",AA401=1,"Novato",AA401=2,"Principiante avanzado",AA401=3,"Competente",AA401=4,"Proficiente",AA401=5,"Master")</f>
        <v>Principiante avanzado</v>
      </c>
      <c r="AC401" s="13">
        <v>2</v>
      </c>
      <c r="AD401" s="13" t="str" cm="1">
        <f t="array" ref="AD401">_xlfn.IFS(AC401=0,"Prenovato",AC401=1,"Novato",AC401=2,"Principiante avanzado",AC401=3,"Competente",AC401=4,"Proficiente",AC401=5,"Master")</f>
        <v>Principiante avanzado</v>
      </c>
      <c r="AE401" s="13" t="s">
        <v>441</v>
      </c>
    </row>
    <row r="402" spans="1:31" x14ac:dyDescent="0.25">
      <c r="A402" t="s">
        <v>255</v>
      </c>
      <c r="B402" t="s">
        <v>256</v>
      </c>
      <c r="C402" t="s">
        <v>200</v>
      </c>
      <c r="D402" t="s">
        <v>201</v>
      </c>
      <c r="E402" t="s">
        <v>257</v>
      </c>
      <c r="F402" t="s">
        <v>258</v>
      </c>
      <c r="G402" t="s">
        <v>259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NO</v>
      </c>
      <c r="L402" t="s">
        <v>362</v>
      </c>
      <c r="M402" t="s">
        <v>416</v>
      </c>
      <c r="N402" t="s">
        <v>413</v>
      </c>
      <c r="O402" t="s">
        <v>411</v>
      </c>
      <c r="P402" t="str">
        <f t="shared" si="30"/>
        <v>BENJI SANTOS QUISPEIncident ManagementEVALUACION</v>
      </c>
      <c r="Q402" t="str">
        <f>BASE[[#This Row],[NombresCalificado]]&amp;BASE[[#This Row],[TipoEvaluacion]]</f>
        <v>BENJI SANTOS QUISPEEVALUACION</v>
      </c>
      <c r="R402">
        <v>3</v>
      </c>
      <c r="S402" t="s">
        <v>5</v>
      </c>
      <c r="T402" t="s">
        <v>439</v>
      </c>
      <c r="U402" s="13">
        <v>2</v>
      </c>
      <c r="V402" s="13" t="str" cm="1">
        <f t="array" ref="V402">_xlfn.IFS(U402=0,"Prenovato",U402=1,"Novato",U402=2,"Principiante avanzado",U402=3,"Competente",U402=4,"Proficiente",U402=5,"Master")</f>
        <v>Principiante avanzado</v>
      </c>
      <c r="W402" s="13">
        <v>2</v>
      </c>
      <c r="X402" s="13" t="str" cm="1">
        <f t="array" ref="X402">_xlfn.IFS(W402=0,"No evidenciado",W402=1,"Novato",W402=2,"Principiante avanzado",W402=3,"Competente",W402=4,"Proficiente",W402=5,"Master")</f>
        <v>Principiante avanzado</v>
      </c>
      <c r="Y402" s="13">
        <v>2</v>
      </c>
      <c r="Z402" s="13" t="str" cm="1">
        <f t="array" ref="Z402">_xlfn.IFS(Y402=0,"No evidenciado",Y402=1,"Novato",Y402=2,"Principiante avanzado",Y402=3,"Competente",Y402=4,"Proficiente",Y402=5,"Master")</f>
        <v>Principiante avanzado</v>
      </c>
      <c r="AA402" s="13">
        <v>2</v>
      </c>
      <c r="AB402" s="13" t="str" cm="1">
        <f t="array" ref="AB402">_xlfn.IFS(AA402=0,"No evidenciado",AA402=1,"Novato",AA402=2,"Principiante avanzado",AA402=3,"Competente",AA402=4,"Proficiente",AA402=5,"Master")</f>
        <v>Principiante avanzado</v>
      </c>
      <c r="AC402" s="13">
        <v>2</v>
      </c>
      <c r="AD402" s="13" t="str" cm="1">
        <f t="array" ref="AD402">_xlfn.IFS(AC402=0,"Prenovato",AC402=1,"Novato",AC402=2,"Principiante avanzado",AC402=3,"Competente",AC402=4,"Proficiente",AC402=5,"Master")</f>
        <v>Principiante avanzado</v>
      </c>
      <c r="AE402" s="13" t="s">
        <v>441</v>
      </c>
    </row>
    <row r="403" spans="1:31" x14ac:dyDescent="0.25">
      <c r="A403" t="s">
        <v>255</v>
      </c>
      <c r="B403" t="s">
        <v>256</v>
      </c>
      <c r="C403" t="s">
        <v>200</v>
      </c>
      <c r="D403" t="s">
        <v>201</v>
      </c>
      <c r="E403" t="s">
        <v>257</v>
      </c>
      <c r="F403" t="s">
        <v>258</v>
      </c>
      <c r="G403" t="s">
        <v>259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NO</v>
      </c>
      <c r="L403" t="s">
        <v>362</v>
      </c>
      <c r="M403" t="s">
        <v>417</v>
      </c>
      <c r="N403" t="s">
        <v>407</v>
      </c>
      <c r="O403" t="s">
        <v>407</v>
      </c>
      <c r="P403" t="str">
        <f t="shared" si="30"/>
        <v>BENJI SANTOS QUISPEDefensive SecurityEVALUACION</v>
      </c>
      <c r="Q403" t="str">
        <f>BASE[[#This Row],[NombresCalificado]]&amp;BASE[[#This Row],[TipoEvaluacion]]</f>
        <v>BENJI SANTOS QUISPEEVALUACION</v>
      </c>
      <c r="R403">
        <v>3</v>
      </c>
      <c r="S403" t="s">
        <v>5</v>
      </c>
      <c r="T403" t="s">
        <v>439</v>
      </c>
      <c r="U403" s="13">
        <v>2</v>
      </c>
      <c r="V403" s="13" t="str" cm="1">
        <f t="array" ref="V403">_xlfn.IFS(U403=0,"Prenovato",U403=1,"Novato",U403=2,"Principiante avanzado",U403=3,"Competente",U403=4,"Proficiente",U403=5,"Master")</f>
        <v>Principiante avanzado</v>
      </c>
      <c r="W403" s="13">
        <v>2</v>
      </c>
      <c r="X403" s="13" t="str" cm="1">
        <f t="array" ref="X403">_xlfn.IFS(W403=0,"No evidenciado",W403=1,"Novato",W403=2,"Principiante avanzado",W403=3,"Competente",W403=4,"Proficiente",W403=5,"Master")</f>
        <v>Principiante avanzado</v>
      </c>
      <c r="Y403" s="13">
        <v>2</v>
      </c>
      <c r="Z403" s="13" t="str" cm="1">
        <f t="array" ref="Z403">_xlfn.IFS(Y403=0,"No evidenciado",Y403=1,"Novato",Y403=2,"Principiante avanzado",Y403=3,"Competente",Y403=4,"Proficiente",Y403=5,"Master")</f>
        <v>Principiante avanzado</v>
      </c>
      <c r="AA403" s="13">
        <v>2</v>
      </c>
      <c r="AB403" s="13" t="str" cm="1">
        <f t="array" ref="AB403">_xlfn.IFS(AA403=0,"No evidenciado",AA403=1,"Novato",AA403=2,"Principiante avanzado",AA403=3,"Competente",AA403=4,"Proficiente",AA403=5,"Master")</f>
        <v>Principiante avanzado</v>
      </c>
      <c r="AC403" s="13">
        <v>2</v>
      </c>
      <c r="AD403" s="13" t="str" cm="1">
        <f t="array" ref="AD403">_xlfn.IFS(AC403=0,"Prenovato",AC403=1,"Novato",AC403=2,"Principiante avanzado",AC403=3,"Competente",AC403=4,"Proficiente",AC403=5,"Master")</f>
        <v>Principiante avanzado</v>
      </c>
      <c r="AE403" s="13" t="s">
        <v>441</v>
      </c>
    </row>
    <row r="404" spans="1:31" x14ac:dyDescent="0.25">
      <c r="A404" t="s">
        <v>255</v>
      </c>
      <c r="B404" t="s">
        <v>256</v>
      </c>
      <c r="C404" t="s">
        <v>200</v>
      </c>
      <c r="D404" t="s">
        <v>201</v>
      </c>
      <c r="E404" t="s">
        <v>257</v>
      </c>
      <c r="F404" t="s">
        <v>258</v>
      </c>
      <c r="G404" t="s">
        <v>259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NO</v>
      </c>
      <c r="L404" t="s">
        <v>362</v>
      </c>
      <c r="M404" t="s">
        <v>406</v>
      </c>
      <c r="N404" t="s">
        <v>407</v>
      </c>
      <c r="O404" t="s">
        <v>407</v>
      </c>
      <c r="P404" t="str">
        <f t="shared" si="30"/>
        <v>BENJI SANTOS QUISPENetwork SecurityEVALUACION</v>
      </c>
      <c r="Q404" t="str">
        <f>BASE[[#This Row],[NombresCalificado]]&amp;BASE[[#This Row],[TipoEvaluacion]]</f>
        <v>BENJI SANTOS QUISPEEVALUACION</v>
      </c>
      <c r="R404">
        <v>2</v>
      </c>
      <c r="S404" t="s">
        <v>4</v>
      </c>
      <c r="T404" t="s">
        <v>439</v>
      </c>
      <c r="U404" s="13">
        <v>2</v>
      </c>
      <c r="V404" s="13" t="str" cm="1">
        <f t="array" ref="V404">_xlfn.IFS(U404=0,"Prenovato",U404=1,"Novato",U404=2,"Principiante avanzado",U404=3,"Competente",U404=4,"Proficiente",U404=5,"Master")</f>
        <v>Principiante avanzado</v>
      </c>
      <c r="W404" s="13">
        <v>2</v>
      </c>
      <c r="X404" s="13" t="str" cm="1">
        <f t="array" ref="X404">_xlfn.IFS(W404=0,"No evidenciado",W404=1,"Novato",W404=2,"Principiante avanzado",W404=3,"Competente",W404=4,"Proficiente",W404=5,"Master")</f>
        <v>Principiante avanzado</v>
      </c>
      <c r="Y404" s="13">
        <v>2</v>
      </c>
      <c r="Z404" s="13" t="str" cm="1">
        <f t="array" ref="Z404">_xlfn.IFS(Y404=0,"No evidenciado",Y404=1,"Novato",Y404=2,"Principiante avanzado",Y404=3,"Competente",Y404=4,"Proficiente",Y404=5,"Master")</f>
        <v>Principiante avanzado</v>
      </c>
      <c r="AA404" s="13">
        <v>2</v>
      </c>
      <c r="AB404" s="13" t="str" cm="1">
        <f t="array" ref="AB404">_xlfn.IFS(AA404=0,"No evidenciado",AA404=1,"Novato",AA404=2,"Principiante avanzado",AA404=3,"Competente",AA404=4,"Proficiente",AA404=5,"Master")</f>
        <v>Principiante avanzado</v>
      </c>
      <c r="AC404" s="13">
        <v>2</v>
      </c>
      <c r="AD404" s="13" t="str" cm="1">
        <f t="array" ref="AD404">_xlfn.IFS(AC404=0,"Prenovato",AC404=1,"Novato",AC404=2,"Principiante avanzado",AC404=3,"Competente",AC404=4,"Proficiente",AC404=5,"Master")</f>
        <v>Principiante avanzado</v>
      </c>
      <c r="AE404" s="13" t="s">
        <v>441</v>
      </c>
    </row>
    <row r="405" spans="1:31" x14ac:dyDescent="0.25">
      <c r="A405" t="s">
        <v>255</v>
      </c>
      <c r="B405" t="s">
        <v>256</v>
      </c>
      <c r="C405" t="s">
        <v>200</v>
      </c>
      <c r="D405" t="s">
        <v>201</v>
      </c>
      <c r="E405" t="s">
        <v>257</v>
      </c>
      <c r="F405" t="s">
        <v>258</v>
      </c>
      <c r="G405" t="s">
        <v>259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NO</v>
      </c>
      <c r="L405" t="s">
        <v>362</v>
      </c>
      <c r="M405" t="s">
        <v>408</v>
      </c>
      <c r="N405" t="s">
        <v>407</v>
      </c>
      <c r="O405" t="s">
        <v>407</v>
      </c>
      <c r="P405" t="str">
        <f t="shared" si="30"/>
        <v>BENJI SANTOS QUISPECloud &amp; Operation SystemEVALUACION</v>
      </c>
      <c r="Q405" t="str">
        <f>BASE[[#This Row],[NombresCalificado]]&amp;BASE[[#This Row],[TipoEvaluacion]]</f>
        <v>BENJI SANTOS QUISPEEVALUACION</v>
      </c>
      <c r="R405">
        <v>3</v>
      </c>
      <c r="S405" t="s">
        <v>5</v>
      </c>
      <c r="T405" t="s">
        <v>439</v>
      </c>
      <c r="U405" s="13">
        <v>2</v>
      </c>
      <c r="V405" s="13" t="str" cm="1">
        <f t="array" ref="V405">_xlfn.IFS(U405=0,"Prenovato",U405=1,"Novato",U405=2,"Principiante avanzado",U405=3,"Competente",U405=4,"Proficiente",U405=5,"Master")</f>
        <v>Principiante avanzado</v>
      </c>
      <c r="W405" s="13">
        <v>2</v>
      </c>
      <c r="X405" s="13" t="str" cm="1">
        <f t="array" ref="X405">_xlfn.IFS(W405=0,"No evidenciado",W405=1,"Novato",W405=2,"Principiante avanzado",W405=3,"Competente",W405=4,"Proficiente",W405=5,"Master")</f>
        <v>Principiante avanzado</v>
      </c>
      <c r="Y405" s="13">
        <v>2</v>
      </c>
      <c r="Z405" s="13" t="str" cm="1">
        <f t="array" ref="Z405">_xlfn.IFS(Y405=0,"No evidenciado",Y405=1,"Novato",Y405=2,"Principiante avanzado",Y405=3,"Competente",Y405=4,"Proficiente",Y405=5,"Master")</f>
        <v>Principiante avanzado</v>
      </c>
      <c r="AA405" s="13">
        <v>2</v>
      </c>
      <c r="AB405" s="13" t="str" cm="1">
        <f t="array" ref="AB405">_xlfn.IFS(AA405=0,"No evidenciado",AA405=1,"Novato",AA405=2,"Principiante avanzado",AA405=3,"Competente",AA405=4,"Proficiente",AA405=5,"Master")</f>
        <v>Principiante avanzado</v>
      </c>
      <c r="AC405" s="13">
        <v>2</v>
      </c>
      <c r="AD405" s="13" t="str" cm="1">
        <f t="array" ref="AD405">_xlfn.IFS(AC405=0,"Prenovato",AC405=1,"Novato",AC405=2,"Principiante avanzado",AC405=3,"Competente",AC405=4,"Proficiente",AC405=5,"Master")</f>
        <v>Principiante avanzado</v>
      </c>
      <c r="AE405" s="13" t="s">
        <v>441</v>
      </c>
    </row>
    <row r="406" spans="1:31" x14ac:dyDescent="0.25">
      <c r="A406" t="s">
        <v>255</v>
      </c>
      <c r="B406" t="s">
        <v>256</v>
      </c>
      <c r="C406" t="s">
        <v>200</v>
      </c>
      <c r="D406" t="s">
        <v>201</v>
      </c>
      <c r="E406" t="s">
        <v>257</v>
      </c>
      <c r="F406" t="s">
        <v>258</v>
      </c>
      <c r="G406" t="s">
        <v>259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NO</v>
      </c>
      <c r="L406" t="s">
        <v>362</v>
      </c>
      <c r="M406" t="s">
        <v>409</v>
      </c>
      <c r="N406" t="s">
        <v>411</v>
      </c>
      <c r="O406" t="s">
        <v>411</v>
      </c>
      <c r="P406" t="str">
        <f t="shared" si="30"/>
        <v>BENJI SANTOS QUISPESecurity Program ManagementEVALUACION</v>
      </c>
      <c r="Q406" t="str">
        <f>BASE[[#This Row],[NombresCalificado]]&amp;BASE[[#This Row],[TipoEvaluacion]]</f>
        <v>BENJI SANTOS QUISPEEVALUACION</v>
      </c>
      <c r="R406">
        <v>3</v>
      </c>
      <c r="S406" t="s">
        <v>5</v>
      </c>
      <c r="T406" t="s">
        <v>439</v>
      </c>
      <c r="U406" s="13">
        <v>2</v>
      </c>
      <c r="V406" s="13" t="str" cm="1">
        <f t="array" ref="V406">_xlfn.IFS(U406=0,"Prenovato",U406=1,"Novato",U406=2,"Principiante avanzado",U406=3,"Competente",U406=4,"Proficiente",U406=5,"Master")</f>
        <v>Principiante avanzado</v>
      </c>
      <c r="W406" s="13">
        <v>2</v>
      </c>
      <c r="X406" s="13" t="str" cm="1">
        <f t="array" ref="X406">_xlfn.IFS(W406=0,"No evidenciado",W406=1,"Novato",W406=2,"Principiante avanzado",W406=3,"Competente",W406=4,"Proficiente",W406=5,"Master")</f>
        <v>Principiante avanzado</v>
      </c>
      <c r="Y406" s="13">
        <v>2</v>
      </c>
      <c r="Z406" s="13" t="str" cm="1">
        <f t="array" ref="Z406">_xlfn.IFS(Y406=0,"No evidenciado",Y406=1,"Novato",Y406=2,"Principiante avanzado",Y406=3,"Competente",Y406=4,"Proficiente",Y406=5,"Master")</f>
        <v>Principiante avanzado</v>
      </c>
      <c r="AA406" s="13">
        <v>2</v>
      </c>
      <c r="AB406" s="13" t="str" cm="1">
        <f t="array" ref="AB406">_xlfn.IFS(AA406=0,"No evidenciado",AA406=1,"Novato",AA406=2,"Principiante avanzado",AA406=3,"Competente",AA406=4,"Proficiente",AA406=5,"Master")</f>
        <v>Principiante avanzado</v>
      </c>
      <c r="AC406" s="13">
        <v>2</v>
      </c>
      <c r="AD406" s="13" t="str" cm="1">
        <f t="array" ref="AD406">_xlfn.IFS(AC406=0,"Prenovato",AC406=1,"Novato",AC406=2,"Principiante avanzado",AC406=3,"Competente",AC406=4,"Proficiente",AC406=5,"Master")</f>
        <v>Principiante avanzado</v>
      </c>
      <c r="AE406" s="13" t="s">
        <v>441</v>
      </c>
    </row>
    <row r="407" spans="1:31" x14ac:dyDescent="0.25">
      <c r="A407" t="s">
        <v>255</v>
      </c>
      <c r="B407" t="s">
        <v>256</v>
      </c>
      <c r="C407" t="s">
        <v>200</v>
      </c>
      <c r="D407" t="s">
        <v>201</v>
      </c>
      <c r="E407" t="s">
        <v>257</v>
      </c>
      <c r="F407" t="s">
        <v>258</v>
      </c>
      <c r="G407" t="s">
        <v>259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NO</v>
      </c>
      <c r="L407" t="s">
        <v>362</v>
      </c>
      <c r="M407" t="s">
        <v>410</v>
      </c>
      <c r="N407" t="s">
        <v>407</v>
      </c>
      <c r="O407" t="s">
        <v>407</v>
      </c>
      <c r="P407" t="str">
        <f t="shared" si="30"/>
        <v>BENJI SANTOS QUISPEThreat IntelligenceEVALUACION</v>
      </c>
      <c r="Q407" t="str">
        <f>BASE[[#This Row],[NombresCalificado]]&amp;BASE[[#This Row],[TipoEvaluacion]]</f>
        <v>BENJI SANTOS QUISPEEVALUACION</v>
      </c>
      <c r="R407">
        <v>3</v>
      </c>
      <c r="S407" t="s">
        <v>5</v>
      </c>
      <c r="T407" t="s">
        <v>439</v>
      </c>
      <c r="U407" s="13">
        <v>2</v>
      </c>
      <c r="V407" s="13" t="str" cm="1">
        <f t="array" ref="V407">_xlfn.IFS(U407=0,"Prenovato",U407=1,"Novato",U407=2,"Principiante avanzado",U407=3,"Competente",U407=4,"Proficiente",U407=5,"Master")</f>
        <v>Principiante avanzado</v>
      </c>
      <c r="W407" s="13">
        <v>2</v>
      </c>
      <c r="X407" s="13" t="str" cm="1">
        <f t="array" ref="X407">_xlfn.IFS(W407=0,"No evidenciado",W407=1,"Novato",W407=2,"Principiante avanzado",W407=3,"Competente",W407=4,"Proficiente",W407=5,"Master")</f>
        <v>Principiante avanzado</v>
      </c>
      <c r="Y407" s="13">
        <v>2</v>
      </c>
      <c r="Z407" s="13" t="str" cm="1">
        <f t="array" ref="Z407">_xlfn.IFS(Y407=0,"No evidenciado",Y407=1,"Novato",Y407=2,"Principiante avanzado",Y407=3,"Competente",Y407=4,"Proficiente",Y407=5,"Master")</f>
        <v>Principiante avanzado</v>
      </c>
      <c r="AA407" s="13">
        <v>2</v>
      </c>
      <c r="AB407" s="13" t="str" cm="1">
        <f t="array" ref="AB407">_xlfn.IFS(AA407=0,"No evidenciado",AA407=1,"Novato",AA407=2,"Principiante avanzado",AA407=3,"Competente",AA407=4,"Proficiente",AA407=5,"Master")</f>
        <v>Principiante avanzado</v>
      </c>
      <c r="AC407" s="13">
        <v>2</v>
      </c>
      <c r="AD407" s="13" t="str" cm="1">
        <f t="array" ref="AD407">_xlfn.IFS(AC407=0,"Prenovato",AC407=1,"Novato",AC407=2,"Principiante avanzado",AC407=3,"Competente",AC407=4,"Proficiente",AC407=5,"Master")</f>
        <v>Principiante avanzado</v>
      </c>
      <c r="AE407" s="13" t="s">
        <v>441</v>
      </c>
    </row>
    <row r="408" spans="1:31" x14ac:dyDescent="0.25">
      <c r="A408" t="s">
        <v>255</v>
      </c>
      <c r="B408" t="s">
        <v>256</v>
      </c>
      <c r="C408" t="s">
        <v>200</v>
      </c>
      <c r="D408" t="s">
        <v>201</v>
      </c>
      <c r="E408" t="s">
        <v>257</v>
      </c>
      <c r="F408" t="s">
        <v>258</v>
      </c>
      <c r="G408" t="s">
        <v>259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NO</v>
      </c>
      <c r="L408" t="s">
        <v>362</v>
      </c>
      <c r="M408" t="s">
        <v>412</v>
      </c>
      <c r="N408" t="s">
        <v>407</v>
      </c>
      <c r="O408" t="s">
        <v>407</v>
      </c>
      <c r="P408" t="str">
        <f t="shared" si="30"/>
        <v>BENJI SANTOS QUISPEForensic AnalysisEVALUACION</v>
      </c>
      <c r="Q408" t="str">
        <f>BASE[[#This Row],[NombresCalificado]]&amp;BASE[[#This Row],[TipoEvaluacion]]</f>
        <v>BENJI SANTOS QUISPEEVALUACION</v>
      </c>
      <c r="R408">
        <v>2</v>
      </c>
      <c r="S408" t="s">
        <v>4</v>
      </c>
      <c r="T408" t="s">
        <v>439</v>
      </c>
      <c r="U408" s="13">
        <v>2</v>
      </c>
      <c r="V408" s="13" t="str" cm="1">
        <f t="array" ref="V408">_xlfn.IFS(U408=0,"Prenovato",U408=1,"Novato",U408=2,"Principiante avanzado",U408=3,"Competente",U408=4,"Proficiente",U408=5,"Master")</f>
        <v>Principiante avanzado</v>
      </c>
      <c r="W408" s="13">
        <v>2</v>
      </c>
      <c r="X408" s="13" t="str" cm="1">
        <f t="array" ref="X408">_xlfn.IFS(W408=0,"No evidenciado",W408=1,"Novato",W408=2,"Principiante avanzado",W408=3,"Competente",W408=4,"Proficiente",W408=5,"Master")</f>
        <v>Principiante avanzado</v>
      </c>
      <c r="Y408" s="13">
        <v>2</v>
      </c>
      <c r="Z408" s="13" t="str" cm="1">
        <f t="array" ref="Z408">_xlfn.IFS(Y408=0,"No evidenciado",Y408=1,"Novato",Y408=2,"Principiante avanzado",Y408=3,"Competente",Y408=4,"Proficiente",Y408=5,"Master")</f>
        <v>Principiante avanzado</v>
      </c>
      <c r="AA408" s="13">
        <v>2</v>
      </c>
      <c r="AB408" s="13" t="str" cm="1">
        <f t="array" ref="AB408">_xlfn.IFS(AA408=0,"No evidenciado",AA408=1,"Novato",AA408=2,"Principiante avanzado",AA408=3,"Competente",AA408=4,"Proficiente",AA408=5,"Master")</f>
        <v>Principiante avanzado</v>
      </c>
      <c r="AC408" s="13">
        <v>2</v>
      </c>
      <c r="AD408" s="13" t="str" cm="1">
        <f t="array" ref="AD408">_xlfn.IFS(AC408=0,"Prenovato",AC408=1,"Novato",AC408=2,"Principiante avanzado",AC408=3,"Competente",AC408=4,"Proficiente",AC408=5,"Master")</f>
        <v>Principiante avanzado</v>
      </c>
      <c r="AE408" s="13" t="s">
        <v>441</v>
      </c>
    </row>
    <row r="409" spans="1:31" x14ac:dyDescent="0.25">
      <c r="A409" t="s">
        <v>255</v>
      </c>
      <c r="B409" t="s">
        <v>256</v>
      </c>
      <c r="C409" t="s">
        <v>200</v>
      </c>
      <c r="D409" t="s">
        <v>201</v>
      </c>
      <c r="E409" t="s">
        <v>257</v>
      </c>
      <c r="F409" t="s">
        <v>258</v>
      </c>
      <c r="G409" t="s">
        <v>259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NO</v>
      </c>
      <c r="L409" t="s">
        <v>362</v>
      </c>
      <c r="M409" t="s">
        <v>415</v>
      </c>
      <c r="N409" t="s">
        <v>413</v>
      </c>
      <c r="O409" t="s">
        <v>411</v>
      </c>
      <c r="P409" t="str">
        <f t="shared" si="30"/>
        <v>BENJI SANTOS QUISPESecurity Process AutomationEVALUACION</v>
      </c>
      <c r="Q409" t="str">
        <f>BASE[[#This Row],[NombresCalificado]]&amp;BASE[[#This Row],[TipoEvaluacion]]</f>
        <v>BENJI SANTOS QUISPEEVALUACION</v>
      </c>
      <c r="R409">
        <v>2</v>
      </c>
      <c r="S409" t="s">
        <v>4</v>
      </c>
      <c r="T409" t="s">
        <v>439</v>
      </c>
      <c r="U409" s="13">
        <v>2</v>
      </c>
      <c r="V409" s="13" t="str" cm="1">
        <f t="array" ref="V409">_xlfn.IFS(U409=0,"Prenovato",U409=1,"Novato",U409=2,"Principiante avanzado",U409=3,"Competente",U409=4,"Proficiente",U409=5,"Master")</f>
        <v>Principiante avanzado</v>
      </c>
      <c r="W409" s="13">
        <v>2</v>
      </c>
      <c r="X409" s="13" t="str" cm="1">
        <f t="array" ref="X409">_xlfn.IFS(W409=0,"No evidenciado",W409=1,"Novato",W409=2,"Principiante avanzado",W409=3,"Competente",W409=4,"Proficiente",W409=5,"Master")</f>
        <v>Principiante avanzado</v>
      </c>
      <c r="Y409" s="13">
        <v>2</v>
      </c>
      <c r="Z409" s="13" t="str" cm="1">
        <f t="array" ref="Z409">_xlfn.IFS(Y409=0,"No evidenciado",Y409=1,"Novato",Y409=2,"Principiante avanzado",Y409=3,"Competente",Y409=4,"Proficiente",Y409=5,"Master")</f>
        <v>Principiante avanzado</v>
      </c>
      <c r="AA409" s="13">
        <v>2</v>
      </c>
      <c r="AB409" s="13" t="str" cm="1">
        <f t="array" ref="AB409">_xlfn.IFS(AA409=0,"No evidenciado",AA409=1,"Novato",AA409=2,"Principiante avanzado",AA409=3,"Competente",AA409=4,"Proficiente",AA409=5,"Master")</f>
        <v>Principiante avanzado</v>
      </c>
      <c r="AC409" s="13">
        <v>2</v>
      </c>
      <c r="AD409" s="13" t="str" cm="1">
        <f t="array" ref="AD409">_xlfn.IFS(AC409=0,"Prenovato",AC409=1,"Novato",AC409=2,"Principiante avanzado",AC409=3,"Competente",AC409=4,"Proficiente",AC409=5,"Master")</f>
        <v>Principiante avanzado</v>
      </c>
      <c r="AE409" s="13" t="s">
        <v>441</v>
      </c>
    </row>
    <row r="410" spans="1:31" x14ac:dyDescent="0.25">
      <c r="A410" t="s">
        <v>255</v>
      </c>
      <c r="B410" t="s">
        <v>256</v>
      </c>
      <c r="C410" t="s">
        <v>208</v>
      </c>
      <c r="D410" t="s">
        <v>201</v>
      </c>
      <c r="E410" t="s">
        <v>260</v>
      </c>
      <c r="F410" t="s">
        <v>261</v>
      </c>
      <c r="G410" t="s">
        <v>262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NO</v>
      </c>
      <c r="L410" t="s">
        <v>250</v>
      </c>
      <c r="M410" t="s">
        <v>437</v>
      </c>
      <c r="N410" t="s">
        <v>425</v>
      </c>
      <c r="O410" t="s">
        <v>425</v>
      </c>
      <c r="P410" t="str">
        <f t="shared" si="30"/>
        <v>JHONATTAN SABINO LLANOS CUEVAInvestigación Forense DigitalEVALUACION ANTERIOR</v>
      </c>
      <c r="Q410" t="str">
        <f>BASE[[#This Row],[NombresCalificado]]&amp;BASE[[#This Row],[TipoEvaluacion]]</f>
        <v>JHONATTAN SABINO LLANOS CUEVAEVALUACION ANTERIOR</v>
      </c>
      <c r="R410">
        <v>3</v>
      </c>
      <c r="S410" t="s">
        <v>5</v>
      </c>
      <c r="T410" t="s">
        <v>439</v>
      </c>
      <c r="U410" s="13">
        <v>3</v>
      </c>
      <c r="V410" s="13" t="str" cm="1">
        <f t="array" ref="V410">_xlfn.IFS(U410=0,"Prenovato",U410=1,"Novato",U410=2,"Principiante avanzado",U410=3,"Competente",U410=4,"Proficiente",U410=5,"Master")</f>
        <v>Competente</v>
      </c>
      <c r="W410" s="13">
        <v>2</v>
      </c>
      <c r="X410" s="13" t="str" cm="1">
        <f t="array" ref="X410">_xlfn.IFS(W410=0,"No evidenciado",W410=1,"Novato",W410=2,"Principiante avanzado",W410=3,"Competente",W410=4,"Proficiente",W410=5,"Master")</f>
        <v>Principiante avanzado</v>
      </c>
      <c r="Y410" s="13">
        <v>2</v>
      </c>
      <c r="Z410" s="13" t="str" cm="1">
        <f t="array" ref="Z410">_xlfn.IFS(Y410=0,"No evidenciado",Y410=1,"Novato",Y410=2,"Principiante avanzado",Y410=3,"Competente",Y410=4,"Proficiente",Y410=5,"Master")</f>
        <v>Principiante avanzado</v>
      </c>
      <c r="AA410" s="13">
        <v>2</v>
      </c>
      <c r="AB410" s="13" t="str" cm="1">
        <f t="array" ref="AB410">_xlfn.IFS(AA410=0,"No evidenciado",AA410=1,"Novato",AA410=2,"Principiante avanzado",AA410=3,"Competente",AA410=4,"Proficiente",AA410=5,"Master")</f>
        <v>Principiante avanzado</v>
      </c>
      <c r="AC410" s="13">
        <v>2</v>
      </c>
      <c r="AD410" s="13" t="str" cm="1">
        <f t="array" ref="AD410">_xlfn.IFS(AC410=0,"Prenovato",AC410=1,"Novato",AC410=2,"Principiante avanzado",AC410=3,"Competente",AC410=4,"Proficiente",AC410=5,"Master")</f>
        <v>Principiante avanzado</v>
      </c>
      <c r="AE410" s="13" t="s">
        <v>442</v>
      </c>
    </row>
    <row r="411" spans="1:31" x14ac:dyDescent="0.25">
      <c r="A411" t="s">
        <v>255</v>
      </c>
      <c r="B411" t="s">
        <v>256</v>
      </c>
      <c r="C411" t="s">
        <v>208</v>
      </c>
      <c r="D411" t="s">
        <v>201</v>
      </c>
      <c r="E411" t="s">
        <v>260</v>
      </c>
      <c r="F411" t="s">
        <v>261</v>
      </c>
      <c r="G411" t="s">
        <v>262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NO</v>
      </c>
      <c r="L411" t="s">
        <v>250</v>
      </c>
      <c r="M411" t="s">
        <v>426</v>
      </c>
      <c r="N411" t="s">
        <v>425</v>
      </c>
      <c r="O411" t="s">
        <v>425</v>
      </c>
      <c r="P411" t="str">
        <f t="shared" si="30"/>
        <v>JHONATTAN SABINO LLANOS CUEVAManejo de IncidentesEVALUACION ANTERIOR</v>
      </c>
      <c r="Q411" t="str">
        <f>BASE[[#This Row],[NombresCalificado]]&amp;BASE[[#This Row],[TipoEvaluacion]]</f>
        <v>JHONATTAN SABINO LLANOS CUEVAEVALUACION ANTERIOR</v>
      </c>
      <c r="R411">
        <v>3</v>
      </c>
      <c r="S411" t="s">
        <v>5</v>
      </c>
      <c r="T411" t="s">
        <v>439</v>
      </c>
      <c r="U411" s="13">
        <v>3</v>
      </c>
      <c r="V411" s="13" t="str" cm="1">
        <f t="array" ref="V411">_xlfn.IFS(U411=0,"Prenovato",U411=1,"Novato",U411=2,"Principiante avanzado",U411=3,"Competente",U411=4,"Proficiente",U411=5,"Master")</f>
        <v>Competente</v>
      </c>
      <c r="W411" s="13">
        <v>2</v>
      </c>
      <c r="X411" s="13" t="str" cm="1">
        <f t="array" ref="X411">_xlfn.IFS(W411=0,"No evidenciado",W411=1,"Novato",W411=2,"Principiante avanzado",W411=3,"Competente",W411=4,"Proficiente",W411=5,"Master")</f>
        <v>Principiante avanzado</v>
      </c>
      <c r="Y411" s="13">
        <v>2</v>
      </c>
      <c r="Z411" s="13" t="str" cm="1">
        <f t="array" ref="Z411">_xlfn.IFS(Y411=0,"No evidenciado",Y411=1,"Novato",Y411=2,"Principiante avanzado",Y411=3,"Competente",Y411=4,"Proficiente",Y411=5,"Master")</f>
        <v>Principiante avanzado</v>
      </c>
      <c r="AA411" s="13">
        <v>2</v>
      </c>
      <c r="AB411" s="13" t="str" cm="1">
        <f t="array" ref="AB411">_xlfn.IFS(AA411=0,"No evidenciado",AA411=1,"Novato",AA411=2,"Principiante avanzado",AA411=3,"Competente",AA411=4,"Proficiente",AA411=5,"Master")</f>
        <v>Principiante avanzado</v>
      </c>
      <c r="AC411" s="13">
        <v>2</v>
      </c>
      <c r="AD411" s="13" t="str" cm="1">
        <f t="array" ref="AD411">_xlfn.IFS(AC411=0,"Prenovato",AC411=1,"Novato",AC411=2,"Principiante avanzado",AC411=3,"Competente",AC411=4,"Proficiente",AC411=5,"Master")</f>
        <v>Principiante avanzado</v>
      </c>
      <c r="AE411" s="13" t="s">
        <v>442</v>
      </c>
    </row>
    <row r="412" spans="1:31" x14ac:dyDescent="0.25">
      <c r="A412" t="s">
        <v>255</v>
      </c>
      <c r="B412" t="s">
        <v>256</v>
      </c>
      <c r="C412" t="s">
        <v>208</v>
      </c>
      <c r="D412" t="s">
        <v>201</v>
      </c>
      <c r="E412" t="s">
        <v>260</v>
      </c>
      <c r="F412" t="s">
        <v>261</v>
      </c>
      <c r="G412" t="s">
        <v>262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NO</v>
      </c>
      <c r="L412" t="s">
        <v>250</v>
      </c>
      <c r="M412" t="s">
        <v>427</v>
      </c>
      <c r="N412" t="s">
        <v>425</v>
      </c>
      <c r="O412" t="s">
        <v>425</v>
      </c>
      <c r="P412" t="str">
        <f t="shared" si="30"/>
        <v>JHONATTAN SABINO LLANOS CUEVAProtección de datosEVALUACION ANTERIOR</v>
      </c>
      <c r="Q412" t="str">
        <f>BASE[[#This Row],[NombresCalificado]]&amp;BASE[[#This Row],[TipoEvaluacion]]</f>
        <v>JHONATTAN SABINO LLANOS CUEVAEVALUACION ANTERIOR</v>
      </c>
      <c r="R412">
        <v>3</v>
      </c>
      <c r="S412" t="s">
        <v>5</v>
      </c>
      <c r="T412" t="s">
        <v>439</v>
      </c>
      <c r="U412" s="13">
        <v>3</v>
      </c>
      <c r="V412" s="13" t="str" cm="1">
        <f t="array" ref="V412">_xlfn.IFS(U412=0,"Prenovato",U412=1,"Novato",U412=2,"Principiante avanzado",U412=3,"Competente",U412=4,"Proficiente",U412=5,"Master")</f>
        <v>Competente</v>
      </c>
      <c r="W412" s="13">
        <v>2</v>
      </c>
      <c r="X412" s="13" t="str" cm="1">
        <f t="array" ref="X412">_xlfn.IFS(W412=0,"No evidenciado",W412=1,"Novato",W412=2,"Principiante avanzado",W412=3,"Competente",W412=4,"Proficiente",W412=5,"Master")</f>
        <v>Principiante avanzado</v>
      </c>
      <c r="Y412" s="13">
        <v>2</v>
      </c>
      <c r="Z412" s="13" t="str" cm="1">
        <f t="array" ref="Z412">_xlfn.IFS(Y412=0,"No evidenciado",Y412=1,"Novato",Y412=2,"Principiante avanzado",Y412=3,"Competente",Y412=4,"Proficiente",Y412=5,"Master")</f>
        <v>Principiante avanzado</v>
      </c>
      <c r="AA412" s="13">
        <v>2</v>
      </c>
      <c r="AB412" s="13" t="str" cm="1">
        <f t="array" ref="AB412">_xlfn.IFS(AA412=0,"No evidenciado",AA412=1,"Novato",AA412=2,"Principiante avanzado",AA412=3,"Competente",AA412=4,"Proficiente",AA412=5,"Master")</f>
        <v>Principiante avanzado</v>
      </c>
      <c r="AC412" s="13">
        <v>2</v>
      </c>
      <c r="AD412" s="13" t="str" cm="1">
        <f t="array" ref="AD412">_xlfn.IFS(AC412=0,"Prenovato",AC412=1,"Novato",AC412=2,"Principiante avanzado",AC412=3,"Competente",AC412=4,"Proficiente",AC412=5,"Master")</f>
        <v>Principiante avanzado</v>
      </c>
      <c r="AE412" s="13" t="s">
        <v>442</v>
      </c>
    </row>
    <row r="413" spans="1:31" x14ac:dyDescent="0.25">
      <c r="A413" t="s">
        <v>255</v>
      </c>
      <c r="B413" t="s">
        <v>256</v>
      </c>
      <c r="C413" t="s">
        <v>208</v>
      </c>
      <c r="D413" t="s">
        <v>201</v>
      </c>
      <c r="E413" t="s">
        <v>260</v>
      </c>
      <c r="F413" t="s">
        <v>261</v>
      </c>
      <c r="G413" t="s">
        <v>262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NO</v>
      </c>
      <c r="L413" t="s">
        <v>250</v>
      </c>
      <c r="M413" t="s">
        <v>428</v>
      </c>
      <c r="N413" t="s">
        <v>425</v>
      </c>
      <c r="O413" t="s">
        <v>425</v>
      </c>
      <c r="P413" t="str">
        <f t="shared" si="30"/>
        <v>JHONATTAN SABINO LLANOS CUEVASeguridad de OperacionesEVALUACION ANTERIOR</v>
      </c>
      <c r="Q413" t="str">
        <f>BASE[[#This Row],[NombresCalificado]]&amp;BASE[[#This Row],[TipoEvaluacion]]</f>
        <v>JHONATTAN SABINO LLANOS CUEVAEVALUACION ANTERIOR</v>
      </c>
      <c r="R413">
        <v>3</v>
      </c>
      <c r="S413" t="s">
        <v>5</v>
      </c>
      <c r="T413" t="s">
        <v>439</v>
      </c>
      <c r="U413" s="13">
        <v>3</v>
      </c>
      <c r="V413" s="13" t="str" cm="1">
        <f t="array" ref="V413">_xlfn.IFS(U413=0,"Prenovato",U413=1,"Novato",U413=2,"Principiante avanzado",U413=3,"Competente",U413=4,"Proficiente",U413=5,"Master")</f>
        <v>Competente</v>
      </c>
      <c r="W413" s="13">
        <v>2</v>
      </c>
      <c r="X413" s="13" t="str" cm="1">
        <f t="array" ref="X413">_xlfn.IFS(W413=0,"No evidenciado",W413=1,"Novato",W413=2,"Principiante avanzado",W413=3,"Competente",W413=4,"Proficiente",W413=5,"Master")</f>
        <v>Principiante avanzado</v>
      </c>
      <c r="Y413" s="13">
        <v>2</v>
      </c>
      <c r="Z413" s="13" t="str" cm="1">
        <f t="array" ref="Z413">_xlfn.IFS(Y413=0,"No evidenciado",Y413=1,"Novato",Y413=2,"Principiante avanzado",Y413=3,"Competente",Y413=4,"Proficiente",Y413=5,"Master")</f>
        <v>Principiante avanzado</v>
      </c>
      <c r="AA413" s="13">
        <v>2</v>
      </c>
      <c r="AB413" s="13" t="str" cm="1">
        <f t="array" ref="AB413">_xlfn.IFS(AA413=0,"No evidenciado",AA413=1,"Novato",AA413=2,"Principiante avanzado",AA413=3,"Competente",AA413=4,"Proficiente",AA413=5,"Master")</f>
        <v>Principiante avanzado</v>
      </c>
      <c r="AC413" s="13">
        <v>2</v>
      </c>
      <c r="AD413" s="13" t="str" cm="1">
        <f t="array" ref="AD413">_xlfn.IFS(AC413=0,"Prenovato",AC413=1,"Novato",AC413=2,"Principiante avanzado",AC413=3,"Competente",AC413=4,"Proficiente",AC413=5,"Master")</f>
        <v>Principiante avanzado</v>
      </c>
      <c r="AE413" s="13" t="s">
        <v>442</v>
      </c>
    </row>
    <row r="414" spans="1:31" x14ac:dyDescent="0.25">
      <c r="A414" t="s">
        <v>255</v>
      </c>
      <c r="B414" t="s">
        <v>256</v>
      </c>
      <c r="C414" t="s">
        <v>208</v>
      </c>
      <c r="D414" t="s">
        <v>201</v>
      </c>
      <c r="E414" t="s">
        <v>260</v>
      </c>
      <c r="F414" t="s">
        <v>261</v>
      </c>
      <c r="G414" t="s">
        <v>262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NO</v>
      </c>
      <c r="L414" t="s">
        <v>250</v>
      </c>
      <c r="M414" t="s">
        <v>429</v>
      </c>
      <c r="N414" t="s">
        <v>425</v>
      </c>
      <c r="O414" t="s">
        <v>425</v>
      </c>
      <c r="P414" t="str">
        <f t="shared" si="30"/>
        <v>JHONATTAN SABINO LLANOS CUEVASeguridad DefensivaEVALUACION ANTERIOR</v>
      </c>
      <c r="Q414" t="str">
        <f>BASE[[#This Row],[NombresCalificado]]&amp;BASE[[#This Row],[TipoEvaluacion]]</f>
        <v>JHONATTAN SABINO LLANOS CUEVAEVALUACION ANTERIOR</v>
      </c>
      <c r="R414">
        <v>3</v>
      </c>
      <c r="S414" t="s">
        <v>5</v>
      </c>
      <c r="T414" t="s">
        <v>439</v>
      </c>
      <c r="U414" s="13">
        <v>3</v>
      </c>
      <c r="V414" s="13" t="str" cm="1">
        <f t="array" ref="V414">_xlfn.IFS(U414=0,"Prenovato",U414=1,"Novato",U414=2,"Principiante avanzado",U414=3,"Competente",U414=4,"Proficiente",U414=5,"Master")</f>
        <v>Competente</v>
      </c>
      <c r="W414" s="13">
        <v>2</v>
      </c>
      <c r="X414" s="13" t="str" cm="1">
        <f t="array" ref="X414">_xlfn.IFS(W414=0,"No evidenciado",W414=1,"Novato",W414=2,"Principiante avanzado",W414=3,"Competente",W414=4,"Proficiente",W414=5,"Master")</f>
        <v>Principiante avanzado</v>
      </c>
      <c r="Y414" s="13">
        <v>2</v>
      </c>
      <c r="Z414" s="13" t="str" cm="1">
        <f t="array" ref="Z414">_xlfn.IFS(Y414=0,"No evidenciado",Y414=1,"Novato",Y414=2,"Principiante avanzado",Y414=3,"Competente",Y414=4,"Proficiente",Y414=5,"Master")</f>
        <v>Principiante avanzado</v>
      </c>
      <c r="AA414" s="13">
        <v>2</v>
      </c>
      <c r="AB414" s="13" t="str" cm="1">
        <f t="array" ref="AB414">_xlfn.IFS(AA414=0,"No evidenciado",AA414=1,"Novato",AA414=2,"Principiante avanzado",AA414=3,"Competente",AA414=4,"Proficiente",AA414=5,"Master")</f>
        <v>Principiante avanzado</v>
      </c>
      <c r="AC414" s="13">
        <v>2</v>
      </c>
      <c r="AD414" s="13" t="str" cm="1">
        <f t="array" ref="AD414">_xlfn.IFS(AC414=0,"Prenovato",AC414=1,"Novato",AC414=2,"Principiante avanzado",AC414=3,"Competente",AC414=4,"Proficiente",AC414=5,"Master")</f>
        <v>Principiante avanzado</v>
      </c>
      <c r="AE414" s="13" t="s">
        <v>442</v>
      </c>
    </row>
    <row r="415" spans="1:31" x14ac:dyDescent="0.25">
      <c r="A415" t="s">
        <v>255</v>
      </c>
      <c r="B415" t="s">
        <v>256</v>
      </c>
      <c r="C415" t="s">
        <v>208</v>
      </c>
      <c r="D415" t="s">
        <v>201</v>
      </c>
      <c r="E415" t="s">
        <v>260</v>
      </c>
      <c r="F415" t="s">
        <v>261</v>
      </c>
      <c r="G415" t="s">
        <v>262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NO</v>
      </c>
      <c r="L415" t="s">
        <v>250</v>
      </c>
      <c r="M415" t="s">
        <v>430</v>
      </c>
      <c r="N415" t="s">
        <v>425</v>
      </c>
      <c r="O415" t="s">
        <v>425</v>
      </c>
      <c r="P415" t="str">
        <f t="shared" si="30"/>
        <v>JHONATTAN SABINO LLANOS CUEVASeguridad OfensivaEVALUACION ANTERIOR</v>
      </c>
      <c r="Q415" t="str">
        <f>BASE[[#This Row],[NombresCalificado]]&amp;BASE[[#This Row],[TipoEvaluacion]]</f>
        <v>JHONATTAN SABINO LLANOS CUEVAEVALUACION ANTERIOR</v>
      </c>
      <c r="R415">
        <v>3</v>
      </c>
      <c r="S415" t="s">
        <v>5</v>
      </c>
      <c r="T415" t="s">
        <v>439</v>
      </c>
      <c r="U415" s="13">
        <v>3</v>
      </c>
      <c r="V415" s="13" t="str" cm="1">
        <f t="array" ref="V415">_xlfn.IFS(U415=0,"Prenovato",U415=1,"Novato",U415=2,"Principiante avanzado",U415=3,"Competente",U415=4,"Proficiente",U415=5,"Master")</f>
        <v>Competente</v>
      </c>
      <c r="W415" s="13">
        <v>2</v>
      </c>
      <c r="X415" s="13" t="str" cm="1">
        <f t="array" ref="X415">_xlfn.IFS(W415=0,"No evidenciado",W415=1,"Novato",W415=2,"Principiante avanzado",W415=3,"Competente",W415=4,"Proficiente",W415=5,"Master")</f>
        <v>Principiante avanzado</v>
      </c>
      <c r="Y415" s="13">
        <v>2</v>
      </c>
      <c r="Z415" s="13" t="str" cm="1">
        <f t="array" ref="Z415">_xlfn.IFS(Y415=0,"No evidenciado",Y415=1,"Novato",Y415=2,"Principiante avanzado",Y415=3,"Competente",Y415=4,"Proficiente",Y415=5,"Master")</f>
        <v>Principiante avanzado</v>
      </c>
      <c r="AA415" s="13">
        <v>2</v>
      </c>
      <c r="AB415" s="13" t="str" cm="1">
        <f t="array" ref="AB415">_xlfn.IFS(AA415=0,"No evidenciado",AA415=1,"Novato",AA415=2,"Principiante avanzado",AA415=3,"Competente",AA415=4,"Proficiente",AA415=5,"Master")</f>
        <v>Principiante avanzado</v>
      </c>
      <c r="AC415" s="13">
        <v>2</v>
      </c>
      <c r="AD415" s="13" t="str" cm="1">
        <f t="array" ref="AD415">_xlfn.IFS(AC415=0,"Prenovato",AC415=1,"Novato",AC415=2,"Principiante avanzado",AC415=3,"Competente",AC415=4,"Proficiente",AC415=5,"Master")</f>
        <v>Principiante avanzado</v>
      </c>
      <c r="AE415" s="13" t="s">
        <v>442</v>
      </c>
    </row>
    <row r="416" spans="1:31" x14ac:dyDescent="0.25">
      <c r="A416" t="s">
        <v>255</v>
      </c>
      <c r="B416" t="s">
        <v>256</v>
      </c>
      <c r="C416" t="s">
        <v>208</v>
      </c>
      <c r="D416" t="s">
        <v>201</v>
      </c>
      <c r="E416" t="s">
        <v>260</v>
      </c>
      <c r="F416" t="s">
        <v>261</v>
      </c>
      <c r="G416" t="s">
        <v>262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NO</v>
      </c>
      <c r="L416" t="s">
        <v>250</v>
      </c>
      <c r="M416" t="s">
        <v>431</v>
      </c>
      <c r="N416" t="s">
        <v>425</v>
      </c>
      <c r="O416" t="s">
        <v>425</v>
      </c>
      <c r="P416" t="str">
        <f t="shared" si="30"/>
        <v>JHONATTAN SABINO LLANOS CUEVASeguridad PerimetralEVALUACION ANTERIOR</v>
      </c>
      <c r="Q416" t="str">
        <f>BASE[[#This Row],[NombresCalificado]]&amp;BASE[[#This Row],[TipoEvaluacion]]</f>
        <v>JHONATTAN SABINO LLANOS CUEVAEVALUACION ANTERIOR</v>
      </c>
      <c r="R416">
        <v>3</v>
      </c>
      <c r="S416" t="s">
        <v>5</v>
      </c>
      <c r="T416" t="s">
        <v>439</v>
      </c>
      <c r="U416" s="13">
        <v>3</v>
      </c>
      <c r="V416" s="13" t="str" cm="1">
        <f t="array" ref="V416">_xlfn.IFS(U416=0,"Prenovato",U416=1,"Novato",U416=2,"Principiante avanzado",U416=3,"Competente",U416=4,"Proficiente",U416=5,"Master")</f>
        <v>Competente</v>
      </c>
      <c r="W416" s="13">
        <v>2</v>
      </c>
      <c r="X416" s="13" t="str" cm="1">
        <f t="array" ref="X416">_xlfn.IFS(W416=0,"No evidenciado",W416=1,"Novato",W416=2,"Principiante avanzado",W416=3,"Competente",W416=4,"Proficiente",W416=5,"Master")</f>
        <v>Principiante avanzado</v>
      </c>
      <c r="Y416" s="13">
        <v>2</v>
      </c>
      <c r="Z416" s="13" t="str" cm="1">
        <f t="array" ref="Z416">_xlfn.IFS(Y416=0,"No evidenciado",Y416=1,"Novato",Y416=2,"Principiante avanzado",Y416=3,"Competente",Y416=4,"Proficiente",Y416=5,"Master")</f>
        <v>Principiante avanzado</v>
      </c>
      <c r="AA416" s="13">
        <v>2</v>
      </c>
      <c r="AB416" s="13" t="str" cm="1">
        <f t="array" ref="AB416">_xlfn.IFS(AA416=0,"No evidenciado",AA416=1,"Novato",AA416=2,"Principiante avanzado",AA416=3,"Competente",AA416=4,"Proficiente",AA416=5,"Master")</f>
        <v>Principiante avanzado</v>
      </c>
      <c r="AC416" s="13">
        <v>2</v>
      </c>
      <c r="AD416" s="13" t="str" cm="1">
        <f t="array" ref="AD416">_xlfn.IFS(AC416=0,"Prenovato",AC416=1,"Novato",AC416=2,"Principiante avanzado",AC416=3,"Competente",AC416=4,"Proficiente",AC416=5,"Master")</f>
        <v>Principiante avanzado</v>
      </c>
      <c r="AE416" s="13" t="s">
        <v>442</v>
      </c>
    </row>
    <row r="417" spans="1:31" x14ac:dyDescent="0.25">
      <c r="A417" t="s">
        <v>255</v>
      </c>
      <c r="B417" t="s">
        <v>256</v>
      </c>
      <c r="C417" t="s">
        <v>208</v>
      </c>
      <c r="D417" t="s">
        <v>201</v>
      </c>
      <c r="E417" t="s">
        <v>260</v>
      </c>
      <c r="F417" t="s">
        <v>261</v>
      </c>
      <c r="G417" t="s">
        <v>262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NO</v>
      </c>
      <c r="L417" t="s">
        <v>250</v>
      </c>
      <c r="M417" t="s">
        <v>424</v>
      </c>
      <c r="N417" t="s">
        <v>425</v>
      </c>
      <c r="O417" t="s">
        <v>425</v>
      </c>
      <c r="P417" t="str">
        <f t="shared" si="30"/>
        <v>JHONATTAN SABINO LLANOS CUEVASistemas Operativos y CloudEVALUACION ANTERIOR</v>
      </c>
      <c r="Q417" t="str">
        <f>BASE[[#This Row],[NombresCalificado]]&amp;BASE[[#This Row],[TipoEvaluacion]]</f>
        <v>JHONATTAN SABINO LLANOS CUEVAEVALUACION ANTERIOR</v>
      </c>
      <c r="R417">
        <v>3</v>
      </c>
      <c r="S417" t="s">
        <v>5</v>
      </c>
      <c r="T417" t="s">
        <v>439</v>
      </c>
      <c r="U417" s="13">
        <v>3</v>
      </c>
      <c r="V417" s="13" t="str" cm="1">
        <f t="array" ref="V417">_xlfn.IFS(U417=0,"Prenovato",U417=1,"Novato",U417=2,"Principiante avanzado",U417=3,"Competente",U417=4,"Proficiente",U417=5,"Master")</f>
        <v>Competente</v>
      </c>
      <c r="W417" s="13">
        <v>2</v>
      </c>
      <c r="X417" s="13" t="str" cm="1">
        <f t="array" ref="X417">_xlfn.IFS(W417=0,"No evidenciado",W417=1,"Novato",W417=2,"Principiante avanzado",W417=3,"Competente",W417=4,"Proficiente",W417=5,"Master")</f>
        <v>Principiante avanzado</v>
      </c>
      <c r="Y417" s="13">
        <v>2</v>
      </c>
      <c r="Z417" s="13" t="str" cm="1">
        <f t="array" ref="Z417">_xlfn.IFS(Y417=0,"No evidenciado",Y417=1,"Novato",Y417=2,"Principiante avanzado",Y417=3,"Competente",Y417=4,"Proficiente",Y417=5,"Master")</f>
        <v>Principiante avanzado</v>
      </c>
      <c r="AA417" s="13">
        <v>2</v>
      </c>
      <c r="AB417" s="13" t="str" cm="1">
        <f t="array" ref="AB417">_xlfn.IFS(AA417=0,"No evidenciado",AA417=1,"Novato",AA417=2,"Principiante avanzado",AA417=3,"Competente",AA417=4,"Proficiente",AA417=5,"Master")</f>
        <v>Principiante avanzado</v>
      </c>
      <c r="AC417" s="13">
        <v>2</v>
      </c>
      <c r="AD417" s="13" t="str" cm="1">
        <f t="array" ref="AD417">_xlfn.IFS(AC417=0,"Prenovato",AC417=1,"Novato",AC417=2,"Principiante avanzado",AC417=3,"Competente",AC417=4,"Proficiente",AC417=5,"Master")</f>
        <v>Principiante avanzado</v>
      </c>
      <c r="AE417" s="13" t="s">
        <v>442</v>
      </c>
    </row>
    <row r="418" spans="1:31" x14ac:dyDescent="0.25">
      <c r="A418" t="s">
        <v>255</v>
      </c>
      <c r="B418" t="s">
        <v>256</v>
      </c>
      <c r="C418" t="s">
        <v>208</v>
      </c>
      <c r="D418" t="s">
        <v>201</v>
      </c>
      <c r="E418" t="s">
        <v>260</v>
      </c>
      <c r="F418" t="s">
        <v>261</v>
      </c>
      <c r="G418" t="s">
        <v>262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NO</v>
      </c>
      <c r="L418" t="s">
        <v>250</v>
      </c>
      <c r="M418" t="s">
        <v>438</v>
      </c>
      <c r="N418" t="s">
        <v>425</v>
      </c>
      <c r="O418" t="s">
        <v>425</v>
      </c>
      <c r="P418" t="str">
        <f t="shared" si="30"/>
        <v>JHONATTAN SABINO LLANOS CUEVADesarrollo SeguroEVALUACION ANTERIOR</v>
      </c>
      <c r="Q418" t="str">
        <f>BASE[[#This Row],[NombresCalificado]]&amp;BASE[[#This Row],[TipoEvaluacion]]</f>
        <v>JHONATTAN SABINO LLANOS CUEVAEVALUACION ANTERIOR</v>
      </c>
      <c r="R418">
        <v>3</v>
      </c>
      <c r="S418" t="s">
        <v>5</v>
      </c>
      <c r="T418" t="s">
        <v>439</v>
      </c>
      <c r="U418" s="13">
        <v>3</v>
      </c>
      <c r="V418" s="13" t="str" cm="1">
        <f t="array" ref="V418">_xlfn.IFS(U418=0,"Prenovato",U418=1,"Novato",U418=2,"Principiante avanzado",U418=3,"Competente",U418=4,"Proficiente",U418=5,"Master")</f>
        <v>Competente</v>
      </c>
      <c r="W418" s="13">
        <v>2</v>
      </c>
      <c r="X418" s="13" t="str" cm="1">
        <f t="array" ref="X418">_xlfn.IFS(W418=0,"No evidenciado",W418=1,"Novato",W418=2,"Principiante avanzado",W418=3,"Competente",W418=4,"Proficiente",W418=5,"Master")</f>
        <v>Principiante avanzado</v>
      </c>
      <c r="Y418" s="13">
        <v>2</v>
      </c>
      <c r="Z418" s="13" t="str" cm="1">
        <f t="array" ref="Z418">_xlfn.IFS(Y418=0,"No evidenciado",Y418=1,"Novato",Y418=2,"Principiante avanzado",Y418=3,"Competente",Y418=4,"Proficiente",Y418=5,"Master")</f>
        <v>Principiante avanzado</v>
      </c>
      <c r="AA418" s="13">
        <v>2</v>
      </c>
      <c r="AB418" s="13" t="str" cm="1">
        <f t="array" ref="AB418">_xlfn.IFS(AA418=0,"No evidenciado",AA418=1,"Novato",AA418=2,"Principiante avanzado",AA418=3,"Competente",AA418=4,"Proficiente",AA418=5,"Master")</f>
        <v>Principiante avanzado</v>
      </c>
      <c r="AC418" s="13">
        <v>2</v>
      </c>
      <c r="AD418" s="13" t="str" cm="1">
        <f t="array" ref="AD418">_xlfn.IFS(AC418=0,"Prenovato",AC418=1,"Novato",AC418=2,"Principiante avanzado",AC418=3,"Competente",AC418=4,"Proficiente",AC418=5,"Master")</f>
        <v>Principiante avanzado</v>
      </c>
      <c r="AE418" s="13" t="s">
        <v>442</v>
      </c>
    </row>
    <row r="419" spans="1:31" x14ac:dyDescent="0.25">
      <c r="A419" t="s">
        <v>255</v>
      </c>
      <c r="B419" t="s">
        <v>256</v>
      </c>
      <c r="C419" t="s">
        <v>208</v>
      </c>
      <c r="D419" t="s">
        <v>201</v>
      </c>
      <c r="E419" t="s">
        <v>260</v>
      </c>
      <c r="F419" t="s">
        <v>261</v>
      </c>
      <c r="G419" t="s">
        <v>262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NO</v>
      </c>
      <c r="L419" t="s">
        <v>250</v>
      </c>
      <c r="M419" t="s">
        <v>432</v>
      </c>
      <c r="N419" t="s">
        <v>425</v>
      </c>
      <c r="O419" t="s">
        <v>425</v>
      </c>
      <c r="P419" t="str">
        <f t="shared" si="30"/>
        <v>JHONATTAN SABINO LLANOS CUEVAFrameworks de CiberseguridadEVALUACION ANTERIOR</v>
      </c>
      <c r="Q419" t="str">
        <f>BASE[[#This Row],[NombresCalificado]]&amp;BASE[[#This Row],[TipoEvaluacion]]</f>
        <v>JHONATTAN SABINO LLANOS CUEVAEVALUACION ANTERIOR</v>
      </c>
      <c r="R419">
        <v>3</v>
      </c>
      <c r="S419" t="s">
        <v>5</v>
      </c>
      <c r="T419" t="s">
        <v>439</v>
      </c>
      <c r="U419" s="13">
        <v>3</v>
      </c>
      <c r="V419" s="13" t="str" cm="1">
        <f t="array" ref="V419">_xlfn.IFS(U419=0,"Prenovato",U419=1,"Novato",U419=2,"Principiante avanzado",U419=3,"Competente",U419=4,"Proficiente",U419=5,"Master")</f>
        <v>Competente</v>
      </c>
      <c r="W419" s="13">
        <v>2</v>
      </c>
      <c r="X419" s="13" t="str" cm="1">
        <f t="array" ref="X419">_xlfn.IFS(W419=0,"No evidenciado",W419=1,"Novato",W419=2,"Principiante avanzado",W419=3,"Competente",W419=4,"Proficiente",W419=5,"Master")</f>
        <v>Principiante avanzado</v>
      </c>
      <c r="Y419" s="13">
        <v>2</v>
      </c>
      <c r="Z419" s="13" t="str" cm="1">
        <f t="array" ref="Z419">_xlfn.IFS(Y419=0,"No evidenciado",Y419=1,"Novato",Y419=2,"Principiante avanzado",Y419=3,"Competente",Y419=4,"Proficiente",Y419=5,"Master")</f>
        <v>Principiante avanzado</v>
      </c>
      <c r="AA419" s="13">
        <v>2</v>
      </c>
      <c r="AB419" s="13" t="str" cm="1">
        <f t="array" ref="AB419">_xlfn.IFS(AA419=0,"No evidenciado",AA419=1,"Novato",AA419=2,"Principiante avanzado",AA419=3,"Competente",AA419=4,"Proficiente",AA419=5,"Master")</f>
        <v>Principiante avanzado</v>
      </c>
      <c r="AC419" s="13">
        <v>2</v>
      </c>
      <c r="AD419" s="13" t="str" cm="1">
        <f t="array" ref="AD419">_xlfn.IFS(AC419=0,"Prenovato",AC419=1,"Novato",AC419=2,"Principiante avanzado",AC419=3,"Competente",AC419=4,"Proficiente",AC419=5,"Master")</f>
        <v>Principiante avanzado</v>
      </c>
      <c r="AE419" s="13" t="s">
        <v>442</v>
      </c>
    </row>
    <row r="420" spans="1:31" x14ac:dyDescent="0.25">
      <c r="A420" t="s">
        <v>255</v>
      </c>
      <c r="B420" t="s">
        <v>256</v>
      </c>
      <c r="C420" t="s">
        <v>208</v>
      </c>
      <c r="D420" t="s">
        <v>201</v>
      </c>
      <c r="E420" t="s">
        <v>260</v>
      </c>
      <c r="F420" t="s">
        <v>261</v>
      </c>
      <c r="G420" t="s">
        <v>262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NO</v>
      </c>
      <c r="L420" t="s">
        <v>250</v>
      </c>
      <c r="M420" t="s">
        <v>433</v>
      </c>
      <c r="N420" t="s">
        <v>425</v>
      </c>
      <c r="O420" t="s">
        <v>425</v>
      </c>
      <c r="P420" t="str">
        <f t="shared" si="30"/>
        <v>JHONATTAN SABINO LLANOS CUEVAGestión de IdentidadesEVALUACION ANTERIOR</v>
      </c>
      <c r="Q420" t="str">
        <f>BASE[[#This Row],[NombresCalificado]]&amp;BASE[[#This Row],[TipoEvaluacion]]</f>
        <v>JHONATTAN SABINO LLANOS CUEVAEVALUACION ANTERIOR</v>
      </c>
      <c r="R420">
        <v>3</v>
      </c>
      <c r="S420" t="s">
        <v>5</v>
      </c>
      <c r="T420" t="s">
        <v>439</v>
      </c>
      <c r="U420" s="13">
        <v>3</v>
      </c>
      <c r="V420" s="13" t="str" cm="1">
        <f t="array" ref="V420">_xlfn.IFS(U420=0,"Prenovato",U420=1,"Novato",U420=2,"Principiante avanzado",U420=3,"Competente",U420=4,"Proficiente",U420=5,"Master")</f>
        <v>Competente</v>
      </c>
      <c r="W420" s="13">
        <v>2</v>
      </c>
      <c r="X420" s="13" t="str" cm="1">
        <f t="array" ref="X420">_xlfn.IFS(W420=0,"No evidenciado",W420=1,"Novato",W420=2,"Principiante avanzado",W420=3,"Competente",W420=4,"Proficiente",W420=5,"Master")</f>
        <v>Principiante avanzado</v>
      </c>
      <c r="Y420" s="13">
        <v>2</v>
      </c>
      <c r="Z420" s="13" t="str" cm="1">
        <f t="array" ref="Z420">_xlfn.IFS(Y420=0,"No evidenciado",Y420=1,"Novato",Y420=2,"Principiante avanzado",Y420=3,"Competente",Y420=4,"Proficiente",Y420=5,"Master")</f>
        <v>Principiante avanzado</v>
      </c>
      <c r="AA420" s="13">
        <v>2</v>
      </c>
      <c r="AB420" s="13" t="str" cm="1">
        <f t="array" ref="AB420">_xlfn.IFS(AA420=0,"No evidenciado",AA420=1,"Novato",AA420=2,"Principiante avanzado",AA420=3,"Competente",AA420=4,"Proficiente",AA420=5,"Master")</f>
        <v>Principiante avanzado</v>
      </c>
      <c r="AC420" s="13">
        <v>2</v>
      </c>
      <c r="AD420" s="13" t="str" cm="1">
        <f t="array" ref="AD420">_xlfn.IFS(AC420=0,"Prenovato",AC420=1,"Novato",AC420=2,"Principiante avanzado",AC420=3,"Competente",AC420=4,"Proficiente",AC420=5,"Master")</f>
        <v>Principiante avanzado</v>
      </c>
      <c r="AE420" s="13" t="s">
        <v>442</v>
      </c>
    </row>
    <row r="421" spans="1:31" x14ac:dyDescent="0.25">
      <c r="A421" t="s">
        <v>255</v>
      </c>
      <c r="B421" t="s">
        <v>256</v>
      </c>
      <c r="C421" t="s">
        <v>208</v>
      </c>
      <c r="D421" t="s">
        <v>201</v>
      </c>
      <c r="E421" t="s">
        <v>260</v>
      </c>
      <c r="F421" t="s">
        <v>261</v>
      </c>
      <c r="G421" t="s">
        <v>262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NO</v>
      </c>
      <c r="L421" t="s">
        <v>250</v>
      </c>
      <c r="M421" t="s">
        <v>434</v>
      </c>
      <c r="N421" t="s">
        <v>425</v>
      </c>
      <c r="O421" t="s">
        <v>425</v>
      </c>
      <c r="P421" t="str">
        <f t="shared" si="30"/>
        <v>JHONATTAN SABINO LLANOS CUEVAGestión de VulnerabilidadesEVALUACION ANTERIOR</v>
      </c>
      <c r="Q421" t="str">
        <f>BASE[[#This Row],[NombresCalificado]]&amp;BASE[[#This Row],[TipoEvaluacion]]</f>
        <v>JHONATTAN SABINO LLANOS CUEVAEVALUACION ANTERIOR</v>
      </c>
      <c r="R421">
        <v>3</v>
      </c>
      <c r="S421" t="s">
        <v>5</v>
      </c>
      <c r="T421" t="s">
        <v>439</v>
      </c>
      <c r="U421" s="13">
        <v>3</v>
      </c>
      <c r="V421" s="13" t="str" cm="1">
        <f t="array" ref="V421">_xlfn.IFS(U421=0,"Prenovato",U421=1,"Novato",U421=2,"Principiante avanzado",U421=3,"Competente",U421=4,"Proficiente",U421=5,"Master")</f>
        <v>Competente</v>
      </c>
      <c r="W421" s="13">
        <v>2</v>
      </c>
      <c r="X421" s="13" t="str" cm="1">
        <f t="array" ref="X421">_xlfn.IFS(W421=0,"No evidenciado",W421=1,"Novato",W421=2,"Principiante avanzado",W421=3,"Competente",W421=4,"Proficiente",W421=5,"Master")</f>
        <v>Principiante avanzado</v>
      </c>
      <c r="Y421" s="13">
        <v>2</v>
      </c>
      <c r="Z421" s="13" t="str" cm="1">
        <f t="array" ref="Z421">_xlfn.IFS(Y421=0,"No evidenciado",Y421=1,"Novato",Y421=2,"Principiante avanzado",Y421=3,"Competente",Y421=4,"Proficiente",Y421=5,"Master")</f>
        <v>Principiante avanzado</v>
      </c>
      <c r="AA421" s="13">
        <v>2</v>
      </c>
      <c r="AB421" s="13" t="str" cm="1">
        <f t="array" ref="AB421">_xlfn.IFS(AA421=0,"No evidenciado",AA421=1,"Novato",AA421=2,"Principiante avanzado",AA421=3,"Competente",AA421=4,"Proficiente",AA421=5,"Master")</f>
        <v>Principiante avanzado</v>
      </c>
      <c r="AC421" s="13">
        <v>2</v>
      </c>
      <c r="AD421" s="13" t="str" cm="1">
        <f t="array" ref="AD421">_xlfn.IFS(AC421=0,"Prenovato",AC421=1,"Novato",AC421=2,"Principiante avanzado",AC421=3,"Competente",AC421=4,"Proficiente",AC421=5,"Master")</f>
        <v>Principiante avanzado</v>
      </c>
      <c r="AE421" s="13" t="s">
        <v>442</v>
      </c>
    </row>
    <row r="422" spans="1:31" x14ac:dyDescent="0.25">
      <c r="A422" t="s">
        <v>255</v>
      </c>
      <c r="B422" t="s">
        <v>256</v>
      </c>
      <c r="C422" t="s">
        <v>208</v>
      </c>
      <c r="D422" t="s">
        <v>201</v>
      </c>
      <c r="E422" t="s">
        <v>260</v>
      </c>
      <c r="F422" t="s">
        <v>261</v>
      </c>
      <c r="G422" t="s">
        <v>262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NO</v>
      </c>
      <c r="L422" t="s">
        <v>250</v>
      </c>
      <c r="M422" t="s">
        <v>435</v>
      </c>
      <c r="N422" t="s">
        <v>425</v>
      </c>
      <c r="O422" t="s">
        <v>425</v>
      </c>
      <c r="P422" t="str">
        <f t="shared" si="30"/>
        <v>JHONATTAN SABINO LLANOS CUEVAIdentificación temprana de riesgosEVALUACION ANTERIOR</v>
      </c>
      <c r="Q422" t="str">
        <f>BASE[[#This Row],[NombresCalificado]]&amp;BASE[[#This Row],[TipoEvaluacion]]</f>
        <v>JHONATTAN SABINO LLANOS CUEVAEVALUACION ANTERIOR</v>
      </c>
      <c r="R422">
        <v>3</v>
      </c>
      <c r="S422" t="s">
        <v>5</v>
      </c>
      <c r="T422" t="s">
        <v>439</v>
      </c>
      <c r="U422" s="13">
        <v>3</v>
      </c>
      <c r="V422" s="13" t="str" cm="1">
        <f t="array" ref="V422">_xlfn.IFS(U422=0,"Prenovato",U422=1,"Novato",U422=2,"Principiante avanzado",U422=3,"Competente",U422=4,"Proficiente",U422=5,"Master")</f>
        <v>Competente</v>
      </c>
      <c r="W422" s="13">
        <v>2</v>
      </c>
      <c r="X422" s="13" t="str" cm="1">
        <f t="array" ref="X422">_xlfn.IFS(W422=0,"No evidenciado",W422=1,"Novato",W422=2,"Principiante avanzado",W422=3,"Competente",W422=4,"Proficiente",W422=5,"Master")</f>
        <v>Principiante avanzado</v>
      </c>
      <c r="Y422" s="13">
        <v>2</v>
      </c>
      <c r="Z422" s="13" t="str" cm="1">
        <f t="array" ref="Z422">_xlfn.IFS(Y422=0,"No evidenciado",Y422=1,"Novato",Y422=2,"Principiante avanzado",Y422=3,"Competente",Y422=4,"Proficiente",Y422=5,"Master")</f>
        <v>Principiante avanzado</v>
      </c>
      <c r="AA422" s="13">
        <v>2</v>
      </c>
      <c r="AB422" s="13" t="str" cm="1">
        <f t="array" ref="AB422">_xlfn.IFS(AA422=0,"No evidenciado",AA422=1,"Novato",AA422=2,"Principiante avanzado",AA422=3,"Competente",AA422=4,"Proficiente",AA422=5,"Master")</f>
        <v>Principiante avanzado</v>
      </c>
      <c r="AC422" s="13">
        <v>2</v>
      </c>
      <c r="AD422" s="13" t="str" cm="1">
        <f t="array" ref="AD422">_xlfn.IFS(AC422=0,"Prenovato",AC422=1,"Novato",AC422=2,"Principiante avanzado",AC422=3,"Competente",AC422=4,"Proficiente",AC422=5,"Master")</f>
        <v>Principiante avanzado</v>
      </c>
      <c r="AE422" s="13" t="s">
        <v>442</v>
      </c>
    </row>
    <row r="423" spans="1:31" x14ac:dyDescent="0.25">
      <c r="A423" t="s">
        <v>255</v>
      </c>
      <c r="B423" t="s">
        <v>256</v>
      </c>
      <c r="C423" t="s">
        <v>208</v>
      </c>
      <c r="D423" t="s">
        <v>201</v>
      </c>
      <c r="E423" t="s">
        <v>260</v>
      </c>
      <c r="F423" t="s">
        <v>261</v>
      </c>
      <c r="G423" t="s">
        <v>262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NO</v>
      </c>
      <c r="L423" t="s">
        <v>250</v>
      </c>
      <c r="M423" t="s">
        <v>436</v>
      </c>
      <c r="N423" t="s">
        <v>425</v>
      </c>
      <c r="O423" t="s">
        <v>425</v>
      </c>
      <c r="P423" t="str">
        <f t="shared" si="30"/>
        <v>JHONATTAN SABINO LLANOS CUEVAInteligencia de AmenazasEVALUACION ANTERIOR</v>
      </c>
      <c r="Q423" t="str">
        <f>BASE[[#This Row],[NombresCalificado]]&amp;BASE[[#This Row],[TipoEvaluacion]]</f>
        <v>JHONATTAN SABINO LLANOS CUEVAEVALUACION ANTERIOR</v>
      </c>
      <c r="R423">
        <v>3</v>
      </c>
      <c r="S423" t="s">
        <v>5</v>
      </c>
      <c r="T423" t="s">
        <v>439</v>
      </c>
      <c r="U423" s="13">
        <v>3</v>
      </c>
      <c r="V423" s="13" t="str" cm="1">
        <f t="array" ref="V423">_xlfn.IFS(U423=0,"Prenovato",U423=1,"Novato",U423=2,"Principiante avanzado",U423=3,"Competente",U423=4,"Proficiente",U423=5,"Master")</f>
        <v>Competente</v>
      </c>
      <c r="W423" s="13">
        <v>2</v>
      </c>
      <c r="X423" s="13" t="str" cm="1">
        <f t="array" ref="X423">_xlfn.IFS(W423=0,"No evidenciado",W423=1,"Novato",W423=2,"Principiante avanzado",W423=3,"Competente",W423=4,"Proficiente",W423=5,"Master")</f>
        <v>Principiante avanzado</v>
      </c>
      <c r="Y423" s="13">
        <v>2</v>
      </c>
      <c r="Z423" s="13" t="str" cm="1">
        <f t="array" ref="Z423">_xlfn.IFS(Y423=0,"No evidenciado",Y423=1,"Novato",Y423=2,"Principiante avanzado",Y423=3,"Competente",Y423=4,"Proficiente",Y423=5,"Master")</f>
        <v>Principiante avanzado</v>
      </c>
      <c r="AA423" s="13">
        <v>2</v>
      </c>
      <c r="AB423" s="13" t="str" cm="1">
        <f t="array" ref="AB423">_xlfn.IFS(AA423=0,"No evidenciado",AA423=1,"Novato",AA423=2,"Principiante avanzado",AA423=3,"Competente",AA423=4,"Proficiente",AA423=5,"Master")</f>
        <v>Principiante avanzado</v>
      </c>
      <c r="AC423" s="13">
        <v>2</v>
      </c>
      <c r="AD423" s="13" t="str" cm="1">
        <f t="array" ref="AD423">_xlfn.IFS(AC423=0,"Prenovato",AC423=1,"Novato",AC423=2,"Principiante avanzado",AC423=3,"Competente",AC423=4,"Proficiente",AC423=5,"Master")</f>
        <v>Principiante avanzado</v>
      </c>
      <c r="AE423" s="13" t="s">
        <v>442</v>
      </c>
    </row>
    <row r="424" spans="1:31" x14ac:dyDescent="0.25">
      <c r="A424" t="s">
        <v>255</v>
      </c>
      <c r="B424" t="s">
        <v>256</v>
      </c>
      <c r="C424" t="s">
        <v>208</v>
      </c>
      <c r="D424" t="s">
        <v>201</v>
      </c>
      <c r="E424" t="s">
        <v>263</v>
      </c>
      <c r="F424" t="s">
        <v>264</v>
      </c>
      <c r="G424" t="s">
        <v>265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NO</v>
      </c>
      <c r="L424" t="s">
        <v>370</v>
      </c>
      <c r="M424" t="s">
        <v>438</v>
      </c>
      <c r="N424" t="s">
        <v>425</v>
      </c>
      <c r="O424" t="s">
        <v>425</v>
      </c>
      <c r="P424" t="str">
        <f t="shared" si="30"/>
        <v>MIRELLA SADIT VENTO PEÑARANDADesarrollo SeguroEVALUACION ANTERIOR</v>
      </c>
      <c r="Q424" t="str">
        <f>BASE[[#This Row],[NombresCalificado]]&amp;BASE[[#This Row],[TipoEvaluacion]]</f>
        <v>MIRELLA SADIT VENTO PEÑARANDAEVALUACION ANTERIOR</v>
      </c>
      <c r="R424">
        <v>2</v>
      </c>
      <c r="S424" t="s">
        <v>4</v>
      </c>
      <c r="T424" t="s">
        <v>439</v>
      </c>
      <c r="U424" s="13">
        <v>0</v>
      </c>
      <c r="V424" s="13" t="str" cm="1">
        <f t="array" ref="V424">_xlfn.IFS(U424=0,"Prenovato",U424=1,"Novato",U424=2,"Principiante avanzado",U424=3,"Competente",U424=4,"Proficiente",U424=5,"Master")</f>
        <v>Prenovato</v>
      </c>
      <c r="W424" s="13">
        <v>2</v>
      </c>
      <c r="X424" s="13" t="str" cm="1">
        <f t="array" ref="X424">_xlfn.IFS(W424=0,"No evidenciado",W424=1,"Novato",W424=2,"Principiante avanzado",W424=3,"Competente",W424=4,"Proficiente",W424=5,"Master")</f>
        <v>Principiante avanzado</v>
      </c>
      <c r="Y424" s="13">
        <v>2</v>
      </c>
      <c r="Z424" s="13" t="str" cm="1">
        <f t="array" ref="Z424">_xlfn.IFS(Y424=0,"No evidenciado",Y424=1,"Novato",Y424=2,"Principiante avanzado",Y424=3,"Competente",Y424=4,"Proficiente",Y424=5,"Master")</f>
        <v>Principiante avanzado</v>
      </c>
      <c r="AA424" s="13">
        <v>2</v>
      </c>
      <c r="AB424" s="13" t="str" cm="1">
        <f t="array" ref="AB424">_xlfn.IFS(AA424=0,"No evidenciado",AA424=1,"Novato",AA424=2,"Principiante avanzado",AA424=3,"Competente",AA424=4,"Proficiente",AA424=5,"Master")</f>
        <v>Principiante avanzado</v>
      </c>
      <c r="AC424" s="13">
        <v>0</v>
      </c>
      <c r="AD424" s="13" t="str" cm="1">
        <f t="array" ref="AD424">_xlfn.IFS(AC424=0,"Prenovato",AC424=1,"Novato",AC424=2,"Principiante avanzado",AC424=3,"Competente",AC424=4,"Proficiente",AC424=5,"Master")</f>
        <v>Prenovato</v>
      </c>
      <c r="AE424" s="13" t="s">
        <v>442</v>
      </c>
    </row>
    <row r="425" spans="1:31" x14ac:dyDescent="0.25">
      <c r="A425" t="s">
        <v>255</v>
      </c>
      <c r="B425" t="s">
        <v>256</v>
      </c>
      <c r="C425" t="s">
        <v>208</v>
      </c>
      <c r="D425" t="s">
        <v>201</v>
      </c>
      <c r="E425" t="s">
        <v>263</v>
      </c>
      <c r="F425" t="s">
        <v>264</v>
      </c>
      <c r="G425" t="s">
        <v>265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NO</v>
      </c>
      <c r="L425" t="s">
        <v>370</v>
      </c>
      <c r="M425" t="s">
        <v>432</v>
      </c>
      <c r="N425" t="s">
        <v>425</v>
      </c>
      <c r="O425" t="s">
        <v>425</v>
      </c>
      <c r="P425" t="str">
        <f t="shared" si="30"/>
        <v>MIRELLA SADIT VENTO PEÑARANDAFrameworks de CiberseguridadEVALUACION ANTERIOR</v>
      </c>
      <c r="Q425" t="str">
        <f>BASE[[#This Row],[NombresCalificado]]&amp;BASE[[#This Row],[TipoEvaluacion]]</f>
        <v>MIRELLA SADIT VENTO PEÑARANDAEVALUACION ANTERIOR</v>
      </c>
      <c r="R425">
        <v>1</v>
      </c>
      <c r="S425" t="s">
        <v>6</v>
      </c>
      <c r="T425" t="s">
        <v>439</v>
      </c>
      <c r="U425" s="13">
        <v>0</v>
      </c>
      <c r="V425" s="13" t="str" cm="1">
        <f t="array" ref="V425">_xlfn.IFS(U425=0,"Prenovato",U425=1,"Novato",U425=2,"Principiante avanzado",U425=3,"Competente",U425=4,"Proficiente",U425=5,"Master")</f>
        <v>Prenovato</v>
      </c>
      <c r="W425" s="13">
        <v>2</v>
      </c>
      <c r="X425" s="13" t="str" cm="1">
        <f t="array" ref="X425">_xlfn.IFS(W425=0,"No evidenciado",W425=1,"Novato",W425=2,"Principiante avanzado",W425=3,"Competente",W425=4,"Proficiente",W425=5,"Master")</f>
        <v>Principiante avanzado</v>
      </c>
      <c r="Y425" s="13">
        <v>2</v>
      </c>
      <c r="Z425" s="13" t="str" cm="1">
        <f t="array" ref="Z425">_xlfn.IFS(Y425=0,"No evidenciado",Y425=1,"Novato",Y425=2,"Principiante avanzado",Y425=3,"Competente",Y425=4,"Proficiente",Y425=5,"Master")</f>
        <v>Principiante avanzado</v>
      </c>
      <c r="AA425" s="13">
        <v>2</v>
      </c>
      <c r="AB425" s="13" t="str" cm="1">
        <f t="array" ref="AB425">_xlfn.IFS(AA425=0,"No evidenciado",AA425=1,"Novato",AA425=2,"Principiante avanzado",AA425=3,"Competente",AA425=4,"Proficiente",AA425=5,"Master")</f>
        <v>Principiante avanzado</v>
      </c>
      <c r="AC425" s="13">
        <v>0</v>
      </c>
      <c r="AD425" s="13" t="str" cm="1">
        <f t="array" ref="AD425">_xlfn.IFS(AC425=0,"Prenovato",AC425=1,"Novato",AC425=2,"Principiante avanzado",AC425=3,"Competente",AC425=4,"Proficiente",AC425=5,"Master")</f>
        <v>Prenovato</v>
      </c>
      <c r="AE425" s="13" t="s">
        <v>442</v>
      </c>
    </row>
    <row r="426" spans="1:31" x14ac:dyDescent="0.25">
      <c r="A426" t="s">
        <v>255</v>
      </c>
      <c r="B426" t="s">
        <v>256</v>
      </c>
      <c r="C426" t="s">
        <v>208</v>
      </c>
      <c r="D426" t="s">
        <v>201</v>
      </c>
      <c r="E426" t="s">
        <v>263</v>
      </c>
      <c r="F426" t="s">
        <v>264</v>
      </c>
      <c r="G426" t="s">
        <v>265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NO</v>
      </c>
      <c r="L426" t="s">
        <v>370</v>
      </c>
      <c r="M426" t="s">
        <v>433</v>
      </c>
      <c r="N426" t="s">
        <v>425</v>
      </c>
      <c r="O426" t="s">
        <v>425</v>
      </c>
      <c r="P426" t="str">
        <f t="shared" si="30"/>
        <v>MIRELLA SADIT VENTO PEÑARANDAGestión de IdentidadesEVALUACION ANTERIOR</v>
      </c>
      <c r="Q426" t="str">
        <f>BASE[[#This Row],[NombresCalificado]]&amp;BASE[[#This Row],[TipoEvaluacion]]</f>
        <v>MIRELLA SADIT VENTO PEÑARANDAEVALUACION ANTERIOR</v>
      </c>
      <c r="R426">
        <v>3</v>
      </c>
      <c r="S426" t="s">
        <v>5</v>
      </c>
      <c r="T426" t="s">
        <v>439</v>
      </c>
      <c r="U426" s="13">
        <v>0</v>
      </c>
      <c r="V426" s="13" t="str" cm="1">
        <f t="array" ref="V426">_xlfn.IFS(U426=0,"Prenovato",U426=1,"Novato",U426=2,"Principiante avanzado",U426=3,"Competente",U426=4,"Proficiente",U426=5,"Master")</f>
        <v>Prenovato</v>
      </c>
      <c r="W426" s="13">
        <v>2</v>
      </c>
      <c r="X426" s="13" t="str" cm="1">
        <f t="array" ref="X426">_xlfn.IFS(W426=0,"No evidenciado",W426=1,"Novato",W426=2,"Principiante avanzado",W426=3,"Competente",W426=4,"Proficiente",W426=5,"Master")</f>
        <v>Principiante avanzado</v>
      </c>
      <c r="Y426" s="13">
        <v>2</v>
      </c>
      <c r="Z426" s="13" t="str" cm="1">
        <f t="array" ref="Z426">_xlfn.IFS(Y426=0,"No evidenciado",Y426=1,"Novato",Y426=2,"Principiante avanzado",Y426=3,"Competente",Y426=4,"Proficiente",Y426=5,"Master")</f>
        <v>Principiante avanzado</v>
      </c>
      <c r="AA426" s="13">
        <v>2</v>
      </c>
      <c r="AB426" s="13" t="str" cm="1">
        <f t="array" ref="AB426">_xlfn.IFS(AA426=0,"No evidenciado",AA426=1,"Novato",AA426=2,"Principiante avanzado",AA426=3,"Competente",AA426=4,"Proficiente",AA426=5,"Master")</f>
        <v>Principiante avanzado</v>
      </c>
      <c r="AC426" s="13">
        <v>0</v>
      </c>
      <c r="AD426" s="13" t="str" cm="1">
        <f t="array" ref="AD426">_xlfn.IFS(AC426=0,"Prenovato",AC426=1,"Novato",AC426=2,"Principiante avanzado",AC426=3,"Competente",AC426=4,"Proficiente",AC426=5,"Master")</f>
        <v>Prenovato</v>
      </c>
      <c r="AE426" s="13" t="s">
        <v>442</v>
      </c>
    </row>
    <row r="427" spans="1:31" x14ac:dyDescent="0.25">
      <c r="A427" t="s">
        <v>255</v>
      </c>
      <c r="B427" t="s">
        <v>256</v>
      </c>
      <c r="C427" t="s">
        <v>208</v>
      </c>
      <c r="D427" t="s">
        <v>201</v>
      </c>
      <c r="E427" t="s">
        <v>263</v>
      </c>
      <c r="F427" t="s">
        <v>264</v>
      </c>
      <c r="G427" t="s">
        <v>265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NO</v>
      </c>
      <c r="L427" t="s">
        <v>370</v>
      </c>
      <c r="M427" t="s">
        <v>434</v>
      </c>
      <c r="N427" t="s">
        <v>425</v>
      </c>
      <c r="O427" t="s">
        <v>425</v>
      </c>
      <c r="P427" t="str">
        <f t="shared" si="30"/>
        <v>MIRELLA SADIT VENTO PEÑARANDAGestión de VulnerabilidadesEVALUACION ANTERIOR</v>
      </c>
      <c r="Q427" t="str">
        <f>BASE[[#This Row],[NombresCalificado]]&amp;BASE[[#This Row],[TipoEvaluacion]]</f>
        <v>MIRELLA SADIT VENTO PEÑARANDAEVALUACION ANTERIOR</v>
      </c>
      <c r="R427">
        <v>2</v>
      </c>
      <c r="S427" t="s">
        <v>4</v>
      </c>
      <c r="T427" t="s">
        <v>439</v>
      </c>
      <c r="U427" s="13">
        <v>0</v>
      </c>
      <c r="V427" s="13" t="str" cm="1">
        <f t="array" ref="V427">_xlfn.IFS(U427=0,"Prenovato",U427=1,"Novato",U427=2,"Principiante avanzado",U427=3,"Competente",U427=4,"Proficiente",U427=5,"Master")</f>
        <v>Prenovato</v>
      </c>
      <c r="W427" s="13">
        <v>2</v>
      </c>
      <c r="X427" s="13" t="str" cm="1">
        <f t="array" ref="X427">_xlfn.IFS(W427=0,"No evidenciado",W427=1,"Novato",W427=2,"Principiante avanzado",W427=3,"Competente",W427=4,"Proficiente",W427=5,"Master")</f>
        <v>Principiante avanzado</v>
      </c>
      <c r="Y427" s="13">
        <v>2</v>
      </c>
      <c r="Z427" s="13" t="str" cm="1">
        <f t="array" ref="Z427">_xlfn.IFS(Y427=0,"No evidenciado",Y427=1,"Novato",Y427=2,"Principiante avanzado",Y427=3,"Competente",Y427=4,"Proficiente",Y427=5,"Master")</f>
        <v>Principiante avanzado</v>
      </c>
      <c r="AA427" s="13">
        <v>2</v>
      </c>
      <c r="AB427" s="13" t="str" cm="1">
        <f t="array" ref="AB427">_xlfn.IFS(AA427=0,"No evidenciado",AA427=1,"Novato",AA427=2,"Principiante avanzado",AA427=3,"Competente",AA427=4,"Proficiente",AA427=5,"Master")</f>
        <v>Principiante avanzado</v>
      </c>
      <c r="AC427" s="13">
        <v>0</v>
      </c>
      <c r="AD427" s="13" t="str" cm="1">
        <f t="array" ref="AD427">_xlfn.IFS(AC427=0,"Prenovato",AC427=1,"Novato",AC427=2,"Principiante avanzado",AC427=3,"Competente",AC427=4,"Proficiente",AC427=5,"Master")</f>
        <v>Prenovato</v>
      </c>
      <c r="AE427" s="13" t="s">
        <v>442</v>
      </c>
    </row>
    <row r="428" spans="1:31" x14ac:dyDescent="0.25">
      <c r="A428" t="s">
        <v>255</v>
      </c>
      <c r="B428" t="s">
        <v>256</v>
      </c>
      <c r="C428" t="s">
        <v>208</v>
      </c>
      <c r="D428" t="s">
        <v>201</v>
      </c>
      <c r="E428" t="s">
        <v>263</v>
      </c>
      <c r="F428" t="s">
        <v>264</v>
      </c>
      <c r="G428" t="s">
        <v>265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NO</v>
      </c>
      <c r="L428" t="s">
        <v>370</v>
      </c>
      <c r="M428" t="s">
        <v>435</v>
      </c>
      <c r="N428" t="s">
        <v>425</v>
      </c>
      <c r="O428" t="s">
        <v>425</v>
      </c>
      <c r="P428" t="str">
        <f t="shared" si="30"/>
        <v>MIRELLA SADIT VENTO PEÑARANDAIdentificación temprana de riesgosEVALUACION ANTERIOR</v>
      </c>
      <c r="Q428" t="str">
        <f>BASE[[#This Row],[NombresCalificado]]&amp;BASE[[#This Row],[TipoEvaluacion]]</f>
        <v>MIRELLA SADIT VENTO PEÑARANDAEVALUACION ANTERIOR</v>
      </c>
      <c r="R428">
        <v>2</v>
      </c>
      <c r="S428" t="s">
        <v>4</v>
      </c>
      <c r="T428" t="s">
        <v>439</v>
      </c>
      <c r="U428" s="13">
        <v>0</v>
      </c>
      <c r="V428" s="13" t="str" cm="1">
        <f t="array" ref="V428">_xlfn.IFS(U428=0,"Prenovato",U428=1,"Novato",U428=2,"Principiante avanzado",U428=3,"Competente",U428=4,"Proficiente",U428=5,"Master")</f>
        <v>Prenovato</v>
      </c>
      <c r="W428" s="13">
        <v>2</v>
      </c>
      <c r="X428" s="13" t="str" cm="1">
        <f t="array" ref="X428">_xlfn.IFS(W428=0,"No evidenciado",W428=1,"Novato",W428=2,"Principiante avanzado",W428=3,"Competente",W428=4,"Proficiente",W428=5,"Master")</f>
        <v>Principiante avanzado</v>
      </c>
      <c r="Y428" s="13">
        <v>2</v>
      </c>
      <c r="Z428" s="13" t="str" cm="1">
        <f t="array" ref="Z428">_xlfn.IFS(Y428=0,"No evidenciado",Y428=1,"Novato",Y428=2,"Principiante avanzado",Y428=3,"Competente",Y428=4,"Proficiente",Y428=5,"Master")</f>
        <v>Principiante avanzado</v>
      </c>
      <c r="AA428" s="13">
        <v>2</v>
      </c>
      <c r="AB428" s="13" t="str" cm="1">
        <f t="array" ref="AB428">_xlfn.IFS(AA428=0,"No evidenciado",AA428=1,"Novato",AA428=2,"Principiante avanzado",AA428=3,"Competente",AA428=4,"Proficiente",AA428=5,"Master")</f>
        <v>Principiante avanzado</v>
      </c>
      <c r="AC428" s="13">
        <v>0</v>
      </c>
      <c r="AD428" s="13" t="str" cm="1">
        <f t="array" ref="AD428">_xlfn.IFS(AC428=0,"Prenovato",AC428=1,"Novato",AC428=2,"Principiante avanzado",AC428=3,"Competente",AC428=4,"Proficiente",AC428=5,"Master")</f>
        <v>Prenovato</v>
      </c>
      <c r="AE428" s="13" t="s">
        <v>442</v>
      </c>
    </row>
    <row r="429" spans="1:31" x14ac:dyDescent="0.25">
      <c r="A429" t="s">
        <v>255</v>
      </c>
      <c r="B429" t="s">
        <v>256</v>
      </c>
      <c r="C429" t="s">
        <v>208</v>
      </c>
      <c r="D429" t="s">
        <v>201</v>
      </c>
      <c r="E429" t="s">
        <v>263</v>
      </c>
      <c r="F429" t="s">
        <v>264</v>
      </c>
      <c r="G429" t="s">
        <v>265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NO</v>
      </c>
      <c r="L429" t="s">
        <v>370</v>
      </c>
      <c r="M429" t="s">
        <v>436</v>
      </c>
      <c r="N429" t="s">
        <v>425</v>
      </c>
      <c r="O429" t="s">
        <v>425</v>
      </c>
      <c r="P429" t="str">
        <f t="shared" si="30"/>
        <v>MIRELLA SADIT VENTO PEÑARANDAInteligencia de AmenazasEVALUACION ANTERIOR</v>
      </c>
      <c r="Q429" t="str">
        <f>BASE[[#This Row],[NombresCalificado]]&amp;BASE[[#This Row],[TipoEvaluacion]]</f>
        <v>MIRELLA SADIT VENTO PEÑARANDAEVALUACION ANTERIOR</v>
      </c>
      <c r="R429">
        <v>1</v>
      </c>
      <c r="S429" t="s">
        <v>6</v>
      </c>
      <c r="T429" t="s">
        <v>439</v>
      </c>
      <c r="U429" s="13">
        <v>0</v>
      </c>
      <c r="V429" s="13" t="str" cm="1">
        <f t="array" ref="V429">_xlfn.IFS(U429=0,"Prenovato",U429=1,"Novato",U429=2,"Principiante avanzado",U429=3,"Competente",U429=4,"Proficiente",U429=5,"Master")</f>
        <v>Prenovato</v>
      </c>
      <c r="W429" s="13">
        <v>2</v>
      </c>
      <c r="X429" s="13" t="str" cm="1">
        <f t="array" ref="X429">_xlfn.IFS(W429=0,"No evidenciado",W429=1,"Novato",W429=2,"Principiante avanzado",W429=3,"Competente",W429=4,"Proficiente",W429=5,"Master")</f>
        <v>Principiante avanzado</v>
      </c>
      <c r="Y429" s="13">
        <v>2</v>
      </c>
      <c r="Z429" s="13" t="str" cm="1">
        <f t="array" ref="Z429">_xlfn.IFS(Y429=0,"No evidenciado",Y429=1,"Novato",Y429=2,"Principiante avanzado",Y429=3,"Competente",Y429=4,"Proficiente",Y429=5,"Master")</f>
        <v>Principiante avanzado</v>
      </c>
      <c r="AA429" s="13">
        <v>2</v>
      </c>
      <c r="AB429" s="13" t="str" cm="1">
        <f t="array" ref="AB429">_xlfn.IFS(AA429=0,"No evidenciado",AA429=1,"Novato",AA429=2,"Principiante avanzado",AA429=3,"Competente",AA429=4,"Proficiente",AA429=5,"Master")</f>
        <v>Principiante avanzado</v>
      </c>
      <c r="AC429" s="13">
        <v>0</v>
      </c>
      <c r="AD429" s="13" t="str" cm="1">
        <f t="array" ref="AD429">_xlfn.IFS(AC429=0,"Prenovato",AC429=1,"Novato",AC429=2,"Principiante avanzado",AC429=3,"Competente",AC429=4,"Proficiente",AC429=5,"Master")</f>
        <v>Prenovato</v>
      </c>
      <c r="AE429" s="13" t="s">
        <v>442</v>
      </c>
    </row>
    <row r="430" spans="1:31" x14ac:dyDescent="0.25">
      <c r="A430" t="s">
        <v>255</v>
      </c>
      <c r="B430" t="s">
        <v>256</v>
      </c>
      <c r="C430" t="s">
        <v>208</v>
      </c>
      <c r="D430" t="s">
        <v>201</v>
      </c>
      <c r="E430" t="s">
        <v>263</v>
      </c>
      <c r="F430" t="s">
        <v>264</v>
      </c>
      <c r="G430" t="s">
        <v>265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NO</v>
      </c>
      <c r="L430" t="s">
        <v>370</v>
      </c>
      <c r="M430" t="s">
        <v>431</v>
      </c>
      <c r="N430" t="s">
        <v>425</v>
      </c>
      <c r="O430" t="s">
        <v>425</v>
      </c>
      <c r="P430" t="str">
        <f t="shared" si="30"/>
        <v>MIRELLA SADIT VENTO PEÑARANDASeguridad PerimetralEVALUACION ANTERIOR</v>
      </c>
      <c r="Q430" t="str">
        <f>BASE[[#This Row],[NombresCalificado]]&amp;BASE[[#This Row],[TipoEvaluacion]]</f>
        <v>MIRELLA SADIT VENTO PEÑARANDAEVALUACION ANTERIOR</v>
      </c>
      <c r="R430">
        <v>1</v>
      </c>
      <c r="S430" t="s">
        <v>6</v>
      </c>
      <c r="T430" t="s">
        <v>439</v>
      </c>
      <c r="U430" s="13">
        <v>0</v>
      </c>
      <c r="V430" s="13" t="str" cm="1">
        <f t="array" ref="V430">_xlfn.IFS(U430=0,"Prenovato",U430=1,"Novato",U430=2,"Principiante avanzado",U430=3,"Competente",U430=4,"Proficiente",U430=5,"Master")</f>
        <v>Prenovato</v>
      </c>
      <c r="W430" s="13">
        <v>2</v>
      </c>
      <c r="X430" s="13" t="str" cm="1">
        <f t="array" ref="X430">_xlfn.IFS(W430=0,"No evidenciado",W430=1,"Novato",W430=2,"Principiante avanzado",W430=3,"Competente",W430=4,"Proficiente",W430=5,"Master")</f>
        <v>Principiante avanzado</v>
      </c>
      <c r="Y430" s="13">
        <v>2</v>
      </c>
      <c r="Z430" s="13" t="str" cm="1">
        <f t="array" ref="Z430">_xlfn.IFS(Y430=0,"No evidenciado",Y430=1,"Novato",Y430=2,"Principiante avanzado",Y430=3,"Competente",Y430=4,"Proficiente",Y430=5,"Master")</f>
        <v>Principiante avanzado</v>
      </c>
      <c r="AA430" s="13">
        <v>2</v>
      </c>
      <c r="AB430" s="13" t="str" cm="1">
        <f t="array" ref="AB430">_xlfn.IFS(AA430=0,"No evidenciado",AA430=1,"Novato",AA430=2,"Principiante avanzado",AA430=3,"Competente",AA430=4,"Proficiente",AA430=5,"Master")</f>
        <v>Principiante avanzado</v>
      </c>
      <c r="AC430" s="13">
        <v>0</v>
      </c>
      <c r="AD430" s="13" t="str" cm="1">
        <f t="array" ref="AD430">_xlfn.IFS(AC430=0,"Prenovato",AC430=1,"Novato",AC430=2,"Principiante avanzado",AC430=3,"Competente",AC430=4,"Proficiente",AC430=5,"Master")</f>
        <v>Prenovato</v>
      </c>
      <c r="AE430" s="13" t="s">
        <v>442</v>
      </c>
    </row>
    <row r="431" spans="1:31" x14ac:dyDescent="0.25">
      <c r="A431" t="s">
        <v>255</v>
      </c>
      <c r="B431" t="s">
        <v>256</v>
      </c>
      <c r="C431" t="s">
        <v>208</v>
      </c>
      <c r="D431" t="s">
        <v>201</v>
      </c>
      <c r="E431" t="s">
        <v>263</v>
      </c>
      <c r="F431" t="s">
        <v>264</v>
      </c>
      <c r="G431" t="s">
        <v>265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NO</v>
      </c>
      <c r="L431" t="s">
        <v>370</v>
      </c>
      <c r="M431" t="s">
        <v>424</v>
      </c>
      <c r="N431" t="s">
        <v>425</v>
      </c>
      <c r="O431" t="s">
        <v>425</v>
      </c>
      <c r="P431" t="str">
        <f t="shared" si="30"/>
        <v>MIRELLA SADIT VENTO PEÑARANDASistemas Operativos y CloudEVALUACION ANTERIOR</v>
      </c>
      <c r="Q431" t="str">
        <f>BASE[[#This Row],[NombresCalificado]]&amp;BASE[[#This Row],[TipoEvaluacion]]</f>
        <v>MIRELLA SADIT VENTO PEÑARANDAEVALUACION ANTERIOR</v>
      </c>
      <c r="R431">
        <v>2</v>
      </c>
      <c r="S431" t="s">
        <v>4</v>
      </c>
      <c r="T431" t="s">
        <v>439</v>
      </c>
      <c r="U431" s="13">
        <v>0</v>
      </c>
      <c r="V431" s="13" t="str" cm="1">
        <f t="array" ref="V431">_xlfn.IFS(U431=0,"Prenovato",U431=1,"Novato",U431=2,"Principiante avanzado",U431=3,"Competente",U431=4,"Proficiente",U431=5,"Master")</f>
        <v>Prenovato</v>
      </c>
      <c r="W431" s="13">
        <v>2</v>
      </c>
      <c r="X431" s="13" t="str" cm="1">
        <f t="array" ref="X431">_xlfn.IFS(W431=0,"No evidenciado",W431=1,"Novato",W431=2,"Principiante avanzado",W431=3,"Competente",W431=4,"Proficiente",W431=5,"Master")</f>
        <v>Principiante avanzado</v>
      </c>
      <c r="Y431" s="13">
        <v>2</v>
      </c>
      <c r="Z431" s="13" t="str" cm="1">
        <f t="array" ref="Z431">_xlfn.IFS(Y431=0,"No evidenciado",Y431=1,"Novato",Y431=2,"Principiante avanzado",Y431=3,"Competente",Y431=4,"Proficiente",Y431=5,"Master")</f>
        <v>Principiante avanzado</v>
      </c>
      <c r="AA431" s="13">
        <v>2</v>
      </c>
      <c r="AB431" s="13" t="str" cm="1">
        <f t="array" ref="AB431">_xlfn.IFS(AA431=0,"No evidenciado",AA431=1,"Novato",AA431=2,"Principiante avanzado",AA431=3,"Competente",AA431=4,"Proficiente",AA431=5,"Master")</f>
        <v>Principiante avanzado</v>
      </c>
      <c r="AC431" s="13">
        <v>0</v>
      </c>
      <c r="AD431" s="13" t="str" cm="1">
        <f t="array" ref="AD431">_xlfn.IFS(AC431=0,"Prenovato",AC431=1,"Novato",AC431=2,"Principiante avanzado",AC431=3,"Competente",AC431=4,"Proficiente",AC431=5,"Master")</f>
        <v>Prenovato</v>
      </c>
      <c r="AE431" s="13" t="s">
        <v>442</v>
      </c>
    </row>
    <row r="432" spans="1:31" x14ac:dyDescent="0.25">
      <c r="A432" t="s">
        <v>255</v>
      </c>
      <c r="B432" t="s">
        <v>256</v>
      </c>
      <c r="C432" t="s">
        <v>208</v>
      </c>
      <c r="D432" t="s">
        <v>201</v>
      </c>
      <c r="E432" t="s">
        <v>263</v>
      </c>
      <c r="F432" t="s">
        <v>264</v>
      </c>
      <c r="G432" t="s">
        <v>265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NO</v>
      </c>
      <c r="L432" t="s">
        <v>370</v>
      </c>
      <c r="M432" t="s">
        <v>437</v>
      </c>
      <c r="N432" t="s">
        <v>425</v>
      </c>
      <c r="O432" t="s">
        <v>425</v>
      </c>
      <c r="P432" t="str">
        <f t="shared" si="30"/>
        <v>MIRELLA SADIT VENTO PEÑARANDAInvestigación Forense DigitalEVALUACION ANTERIOR</v>
      </c>
      <c r="Q432" t="str">
        <f>BASE[[#This Row],[NombresCalificado]]&amp;BASE[[#This Row],[TipoEvaluacion]]</f>
        <v>MIRELLA SADIT VENTO PEÑARANDAEVALUACION ANTERIOR</v>
      </c>
      <c r="R432">
        <v>1</v>
      </c>
      <c r="S432" t="s">
        <v>6</v>
      </c>
      <c r="T432" t="s">
        <v>439</v>
      </c>
      <c r="U432" s="13">
        <v>0</v>
      </c>
      <c r="V432" s="13" t="str" cm="1">
        <f t="array" ref="V432">_xlfn.IFS(U432=0,"Prenovato",U432=1,"Novato",U432=2,"Principiante avanzado",U432=3,"Competente",U432=4,"Proficiente",U432=5,"Master")</f>
        <v>Prenovato</v>
      </c>
      <c r="W432" s="13">
        <v>2</v>
      </c>
      <c r="X432" s="13" t="str" cm="1">
        <f t="array" ref="X432">_xlfn.IFS(W432=0,"No evidenciado",W432=1,"Novato",W432=2,"Principiante avanzado",W432=3,"Competente",W432=4,"Proficiente",W432=5,"Master")</f>
        <v>Principiante avanzado</v>
      </c>
      <c r="Y432" s="13">
        <v>2</v>
      </c>
      <c r="Z432" s="13" t="str" cm="1">
        <f t="array" ref="Z432">_xlfn.IFS(Y432=0,"No evidenciado",Y432=1,"Novato",Y432=2,"Principiante avanzado",Y432=3,"Competente",Y432=4,"Proficiente",Y432=5,"Master")</f>
        <v>Principiante avanzado</v>
      </c>
      <c r="AA432" s="13">
        <v>2</v>
      </c>
      <c r="AB432" s="13" t="str" cm="1">
        <f t="array" ref="AB432">_xlfn.IFS(AA432=0,"No evidenciado",AA432=1,"Novato",AA432=2,"Principiante avanzado",AA432=3,"Competente",AA432=4,"Proficiente",AA432=5,"Master")</f>
        <v>Principiante avanzado</v>
      </c>
      <c r="AC432" s="13">
        <v>0</v>
      </c>
      <c r="AD432" s="13" t="str" cm="1">
        <f t="array" ref="AD432">_xlfn.IFS(AC432=0,"Prenovato",AC432=1,"Novato",AC432=2,"Principiante avanzado",AC432=3,"Competente",AC432=4,"Proficiente",AC432=5,"Master")</f>
        <v>Prenovato</v>
      </c>
      <c r="AE432" s="13" t="s">
        <v>442</v>
      </c>
    </row>
    <row r="433" spans="1:31" x14ac:dyDescent="0.25">
      <c r="A433" t="s">
        <v>255</v>
      </c>
      <c r="B433" t="s">
        <v>256</v>
      </c>
      <c r="C433" t="s">
        <v>208</v>
      </c>
      <c r="D433" t="s">
        <v>201</v>
      </c>
      <c r="E433" t="s">
        <v>263</v>
      </c>
      <c r="F433" t="s">
        <v>264</v>
      </c>
      <c r="G433" t="s">
        <v>265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NO</v>
      </c>
      <c r="L433" t="s">
        <v>370</v>
      </c>
      <c r="M433" t="s">
        <v>426</v>
      </c>
      <c r="N433" t="s">
        <v>425</v>
      </c>
      <c r="O433" t="s">
        <v>425</v>
      </c>
      <c r="P433" t="str">
        <f t="shared" si="30"/>
        <v>MIRELLA SADIT VENTO PEÑARANDAManejo de IncidentesEVALUACION ANTERIOR</v>
      </c>
      <c r="Q433" t="str">
        <f>BASE[[#This Row],[NombresCalificado]]&amp;BASE[[#This Row],[TipoEvaluacion]]</f>
        <v>MIRELLA SADIT VENTO PEÑARANDAEVALUACION ANTERIOR</v>
      </c>
      <c r="R433">
        <v>2</v>
      </c>
      <c r="S433" t="s">
        <v>4</v>
      </c>
      <c r="T433" t="s">
        <v>439</v>
      </c>
      <c r="U433" s="13">
        <v>0</v>
      </c>
      <c r="V433" s="13" t="str" cm="1">
        <f t="array" ref="V433">_xlfn.IFS(U433=0,"Prenovato",U433=1,"Novato",U433=2,"Principiante avanzado",U433=3,"Competente",U433=4,"Proficiente",U433=5,"Master")</f>
        <v>Prenovato</v>
      </c>
      <c r="W433" s="13">
        <v>2</v>
      </c>
      <c r="X433" s="13" t="str" cm="1">
        <f t="array" ref="X433">_xlfn.IFS(W433=0,"No evidenciado",W433=1,"Novato",W433=2,"Principiante avanzado",W433=3,"Competente",W433=4,"Proficiente",W433=5,"Master")</f>
        <v>Principiante avanzado</v>
      </c>
      <c r="Y433" s="13">
        <v>2</v>
      </c>
      <c r="Z433" s="13" t="str" cm="1">
        <f t="array" ref="Z433">_xlfn.IFS(Y433=0,"No evidenciado",Y433=1,"Novato",Y433=2,"Principiante avanzado",Y433=3,"Competente",Y433=4,"Proficiente",Y433=5,"Master")</f>
        <v>Principiante avanzado</v>
      </c>
      <c r="AA433" s="13">
        <v>2</v>
      </c>
      <c r="AB433" s="13" t="str" cm="1">
        <f t="array" ref="AB433">_xlfn.IFS(AA433=0,"No evidenciado",AA433=1,"Novato",AA433=2,"Principiante avanzado",AA433=3,"Competente",AA433=4,"Proficiente",AA433=5,"Master")</f>
        <v>Principiante avanzado</v>
      </c>
      <c r="AC433" s="13">
        <v>0</v>
      </c>
      <c r="AD433" s="13" t="str" cm="1">
        <f t="array" ref="AD433">_xlfn.IFS(AC433=0,"Prenovato",AC433=1,"Novato",AC433=2,"Principiante avanzado",AC433=3,"Competente",AC433=4,"Proficiente",AC433=5,"Master")</f>
        <v>Prenovato</v>
      </c>
      <c r="AE433" s="13" t="s">
        <v>442</v>
      </c>
    </row>
    <row r="434" spans="1:31" x14ac:dyDescent="0.25">
      <c r="A434" t="s">
        <v>255</v>
      </c>
      <c r="B434" t="s">
        <v>256</v>
      </c>
      <c r="C434" t="s">
        <v>208</v>
      </c>
      <c r="D434" t="s">
        <v>201</v>
      </c>
      <c r="E434" t="s">
        <v>263</v>
      </c>
      <c r="F434" t="s">
        <v>264</v>
      </c>
      <c r="G434" t="s">
        <v>265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NO</v>
      </c>
      <c r="L434" t="s">
        <v>370</v>
      </c>
      <c r="M434" t="s">
        <v>427</v>
      </c>
      <c r="N434" t="s">
        <v>425</v>
      </c>
      <c r="O434" t="s">
        <v>425</v>
      </c>
      <c r="P434" t="str">
        <f t="shared" si="30"/>
        <v>MIRELLA SADIT VENTO PEÑARANDAProtección de datosEVALUACION ANTERIOR</v>
      </c>
      <c r="Q434" t="str">
        <f>BASE[[#This Row],[NombresCalificado]]&amp;BASE[[#This Row],[TipoEvaluacion]]</f>
        <v>MIRELLA SADIT VENTO PEÑARANDAEVALUACION ANTERIOR</v>
      </c>
      <c r="R434">
        <v>1</v>
      </c>
      <c r="S434" t="s">
        <v>6</v>
      </c>
      <c r="T434" t="s">
        <v>439</v>
      </c>
      <c r="U434" s="13">
        <v>0</v>
      </c>
      <c r="V434" s="13" t="str" cm="1">
        <f t="array" ref="V434">_xlfn.IFS(U434=0,"Prenovato",U434=1,"Novato",U434=2,"Principiante avanzado",U434=3,"Competente",U434=4,"Proficiente",U434=5,"Master")</f>
        <v>Prenovato</v>
      </c>
      <c r="W434" s="13">
        <v>2</v>
      </c>
      <c r="X434" s="13" t="str" cm="1">
        <f t="array" ref="X434">_xlfn.IFS(W434=0,"No evidenciado",W434=1,"Novato",W434=2,"Principiante avanzado",W434=3,"Competente",W434=4,"Proficiente",W434=5,"Master")</f>
        <v>Principiante avanzado</v>
      </c>
      <c r="Y434" s="13">
        <v>2</v>
      </c>
      <c r="Z434" s="13" t="str" cm="1">
        <f t="array" ref="Z434">_xlfn.IFS(Y434=0,"No evidenciado",Y434=1,"Novato",Y434=2,"Principiante avanzado",Y434=3,"Competente",Y434=4,"Proficiente",Y434=5,"Master")</f>
        <v>Principiante avanzado</v>
      </c>
      <c r="AA434" s="13">
        <v>2</v>
      </c>
      <c r="AB434" s="13" t="str" cm="1">
        <f t="array" ref="AB434">_xlfn.IFS(AA434=0,"No evidenciado",AA434=1,"Novato",AA434=2,"Principiante avanzado",AA434=3,"Competente",AA434=4,"Proficiente",AA434=5,"Master")</f>
        <v>Principiante avanzado</v>
      </c>
      <c r="AC434" s="13">
        <v>0</v>
      </c>
      <c r="AD434" s="13" t="str" cm="1">
        <f t="array" ref="AD434">_xlfn.IFS(AC434=0,"Prenovato",AC434=1,"Novato",AC434=2,"Principiante avanzado",AC434=3,"Competente",AC434=4,"Proficiente",AC434=5,"Master")</f>
        <v>Prenovato</v>
      </c>
      <c r="AE434" s="13" t="s">
        <v>442</v>
      </c>
    </row>
    <row r="435" spans="1:31" x14ac:dyDescent="0.25">
      <c r="A435" t="s">
        <v>255</v>
      </c>
      <c r="B435" t="s">
        <v>256</v>
      </c>
      <c r="C435" t="s">
        <v>208</v>
      </c>
      <c r="D435" t="s">
        <v>201</v>
      </c>
      <c r="E435" t="s">
        <v>263</v>
      </c>
      <c r="F435" t="s">
        <v>264</v>
      </c>
      <c r="G435" t="s">
        <v>265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NO</v>
      </c>
      <c r="L435" t="s">
        <v>370</v>
      </c>
      <c r="M435" t="s">
        <v>428</v>
      </c>
      <c r="N435" t="s">
        <v>425</v>
      </c>
      <c r="O435" t="s">
        <v>425</v>
      </c>
      <c r="P435" t="str">
        <f t="shared" si="30"/>
        <v>MIRELLA SADIT VENTO PEÑARANDASeguridad de OperacionesEVALUACION ANTERIOR</v>
      </c>
      <c r="Q435" t="str">
        <f>BASE[[#This Row],[NombresCalificado]]&amp;BASE[[#This Row],[TipoEvaluacion]]</f>
        <v>MIRELLA SADIT VENTO PEÑARANDAEVALUACION ANTERIOR</v>
      </c>
      <c r="R435">
        <v>1</v>
      </c>
      <c r="S435" t="s">
        <v>6</v>
      </c>
      <c r="T435" t="s">
        <v>439</v>
      </c>
      <c r="U435" s="13">
        <v>0</v>
      </c>
      <c r="V435" s="13" t="str" cm="1">
        <f t="array" ref="V435">_xlfn.IFS(U435=0,"Prenovato",U435=1,"Novato",U435=2,"Principiante avanzado",U435=3,"Competente",U435=4,"Proficiente",U435=5,"Master")</f>
        <v>Prenovato</v>
      </c>
      <c r="W435" s="13">
        <v>2</v>
      </c>
      <c r="X435" s="13" t="str" cm="1">
        <f t="array" ref="X435">_xlfn.IFS(W435=0,"No evidenciado",W435=1,"Novato",W435=2,"Principiante avanzado",W435=3,"Competente",W435=4,"Proficiente",W435=5,"Master")</f>
        <v>Principiante avanzado</v>
      </c>
      <c r="Y435" s="13">
        <v>2</v>
      </c>
      <c r="Z435" s="13" t="str" cm="1">
        <f t="array" ref="Z435">_xlfn.IFS(Y435=0,"No evidenciado",Y435=1,"Novato",Y435=2,"Principiante avanzado",Y435=3,"Competente",Y435=4,"Proficiente",Y435=5,"Master")</f>
        <v>Principiante avanzado</v>
      </c>
      <c r="AA435" s="13">
        <v>2</v>
      </c>
      <c r="AB435" s="13" t="str" cm="1">
        <f t="array" ref="AB435">_xlfn.IFS(AA435=0,"No evidenciado",AA435=1,"Novato",AA435=2,"Principiante avanzado",AA435=3,"Competente",AA435=4,"Proficiente",AA435=5,"Master")</f>
        <v>Principiante avanzado</v>
      </c>
      <c r="AC435" s="13">
        <v>0</v>
      </c>
      <c r="AD435" s="13" t="str" cm="1">
        <f t="array" ref="AD435">_xlfn.IFS(AC435=0,"Prenovato",AC435=1,"Novato",AC435=2,"Principiante avanzado",AC435=3,"Competente",AC435=4,"Proficiente",AC435=5,"Master")</f>
        <v>Prenovato</v>
      </c>
      <c r="AE435" s="13" t="s">
        <v>442</v>
      </c>
    </row>
    <row r="436" spans="1:31" x14ac:dyDescent="0.25">
      <c r="A436" t="s">
        <v>255</v>
      </c>
      <c r="B436" t="s">
        <v>256</v>
      </c>
      <c r="C436" t="s">
        <v>208</v>
      </c>
      <c r="D436" t="s">
        <v>201</v>
      </c>
      <c r="E436" t="s">
        <v>263</v>
      </c>
      <c r="F436" t="s">
        <v>264</v>
      </c>
      <c r="G436" t="s">
        <v>265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NO</v>
      </c>
      <c r="L436" t="s">
        <v>370</v>
      </c>
      <c r="M436" t="s">
        <v>429</v>
      </c>
      <c r="N436" t="s">
        <v>425</v>
      </c>
      <c r="O436" t="s">
        <v>425</v>
      </c>
      <c r="P436" t="str">
        <f t="shared" si="30"/>
        <v>MIRELLA SADIT VENTO PEÑARANDASeguridad DefensivaEVALUACION ANTERIOR</v>
      </c>
      <c r="Q436" t="str">
        <f>BASE[[#This Row],[NombresCalificado]]&amp;BASE[[#This Row],[TipoEvaluacion]]</f>
        <v>MIRELLA SADIT VENTO PEÑARANDAEVALUACION ANTERIOR</v>
      </c>
      <c r="R436">
        <v>1</v>
      </c>
      <c r="S436" t="s">
        <v>6</v>
      </c>
      <c r="T436" t="s">
        <v>439</v>
      </c>
      <c r="U436" s="13">
        <v>0</v>
      </c>
      <c r="V436" s="13" t="str" cm="1">
        <f t="array" ref="V436">_xlfn.IFS(U436=0,"Prenovato",U436=1,"Novato",U436=2,"Principiante avanzado",U436=3,"Competente",U436=4,"Proficiente",U436=5,"Master")</f>
        <v>Prenovato</v>
      </c>
      <c r="W436" s="13">
        <v>2</v>
      </c>
      <c r="X436" s="13" t="str" cm="1">
        <f t="array" ref="X436">_xlfn.IFS(W436=0,"No evidenciado",W436=1,"Novato",W436=2,"Principiante avanzado",W436=3,"Competente",W436=4,"Proficiente",W436=5,"Master")</f>
        <v>Principiante avanzado</v>
      </c>
      <c r="Y436" s="13">
        <v>2</v>
      </c>
      <c r="Z436" s="13" t="str" cm="1">
        <f t="array" ref="Z436">_xlfn.IFS(Y436=0,"No evidenciado",Y436=1,"Novato",Y436=2,"Principiante avanzado",Y436=3,"Competente",Y436=4,"Proficiente",Y436=5,"Master")</f>
        <v>Principiante avanzado</v>
      </c>
      <c r="AA436" s="13">
        <v>2</v>
      </c>
      <c r="AB436" s="13" t="str" cm="1">
        <f t="array" ref="AB436">_xlfn.IFS(AA436=0,"No evidenciado",AA436=1,"Novato",AA436=2,"Principiante avanzado",AA436=3,"Competente",AA436=4,"Proficiente",AA436=5,"Master")</f>
        <v>Principiante avanzado</v>
      </c>
      <c r="AC436" s="13">
        <v>0</v>
      </c>
      <c r="AD436" s="13" t="str" cm="1">
        <f t="array" ref="AD436">_xlfn.IFS(AC436=0,"Prenovato",AC436=1,"Novato",AC436=2,"Principiante avanzado",AC436=3,"Competente",AC436=4,"Proficiente",AC436=5,"Master")</f>
        <v>Prenovato</v>
      </c>
      <c r="AE436" s="13" t="s">
        <v>442</v>
      </c>
    </row>
    <row r="437" spans="1:31" x14ac:dyDescent="0.25">
      <c r="A437" t="s">
        <v>255</v>
      </c>
      <c r="B437" t="s">
        <v>256</v>
      </c>
      <c r="C437" t="s">
        <v>208</v>
      </c>
      <c r="D437" t="s">
        <v>201</v>
      </c>
      <c r="E437" t="s">
        <v>263</v>
      </c>
      <c r="F437" t="s">
        <v>264</v>
      </c>
      <c r="G437" t="s">
        <v>265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NO</v>
      </c>
      <c r="L437" t="s">
        <v>370</v>
      </c>
      <c r="M437" t="s">
        <v>430</v>
      </c>
      <c r="N437" t="s">
        <v>425</v>
      </c>
      <c r="O437" t="s">
        <v>425</v>
      </c>
      <c r="P437" t="str">
        <f t="shared" si="30"/>
        <v>MIRELLA SADIT VENTO PEÑARANDASeguridad OfensivaEVALUACION ANTERIOR</v>
      </c>
      <c r="Q437" t="str">
        <f>BASE[[#This Row],[NombresCalificado]]&amp;BASE[[#This Row],[TipoEvaluacion]]</f>
        <v>MIRELLA SADIT VENTO PEÑARANDAEVALUACION ANTERIOR</v>
      </c>
      <c r="R437">
        <v>1</v>
      </c>
      <c r="S437" t="s">
        <v>6</v>
      </c>
      <c r="T437" t="s">
        <v>439</v>
      </c>
      <c r="U437" s="13">
        <v>0</v>
      </c>
      <c r="V437" s="13" t="str" cm="1">
        <f t="array" ref="V437">_xlfn.IFS(U437=0,"Prenovato",U437=1,"Novato",U437=2,"Principiante avanzado",U437=3,"Competente",U437=4,"Proficiente",U437=5,"Master")</f>
        <v>Prenovato</v>
      </c>
      <c r="W437" s="13">
        <v>2</v>
      </c>
      <c r="X437" s="13" t="str" cm="1">
        <f t="array" ref="X437">_xlfn.IFS(W437=0,"No evidenciado",W437=1,"Novato",W437=2,"Principiante avanzado",W437=3,"Competente",W437=4,"Proficiente",W437=5,"Master")</f>
        <v>Principiante avanzado</v>
      </c>
      <c r="Y437" s="13">
        <v>2</v>
      </c>
      <c r="Z437" s="13" t="str" cm="1">
        <f t="array" ref="Z437">_xlfn.IFS(Y437=0,"No evidenciado",Y437=1,"Novato",Y437=2,"Principiante avanzado",Y437=3,"Competente",Y437=4,"Proficiente",Y437=5,"Master")</f>
        <v>Principiante avanzado</v>
      </c>
      <c r="AA437" s="13">
        <v>2</v>
      </c>
      <c r="AB437" s="13" t="str" cm="1">
        <f t="array" ref="AB437">_xlfn.IFS(AA437=0,"No evidenciado",AA437=1,"Novato",AA437=2,"Principiante avanzado",AA437=3,"Competente",AA437=4,"Proficiente",AA437=5,"Master")</f>
        <v>Principiante avanzado</v>
      </c>
      <c r="AC437" s="13">
        <v>0</v>
      </c>
      <c r="AD437" s="13" t="str" cm="1">
        <f t="array" ref="AD437">_xlfn.IFS(AC437=0,"Prenovato",AC437=1,"Novato",AC437=2,"Principiante avanzado",AC437=3,"Competente",AC437=4,"Proficiente",AC437=5,"Master")</f>
        <v>Prenovato</v>
      </c>
      <c r="AE437" s="13" t="s">
        <v>442</v>
      </c>
    </row>
    <row r="438" spans="1:31" x14ac:dyDescent="0.25">
      <c r="A438" t="s">
        <v>255</v>
      </c>
      <c r="B438" t="s">
        <v>256</v>
      </c>
      <c r="C438" t="s">
        <v>200</v>
      </c>
      <c r="D438" t="s">
        <v>201</v>
      </c>
      <c r="E438" t="s">
        <v>266</v>
      </c>
      <c r="F438" t="s">
        <v>267</v>
      </c>
      <c r="G438" t="s">
        <v>268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NO</v>
      </c>
      <c r="L438" t="s">
        <v>251</v>
      </c>
      <c r="M438" t="s">
        <v>406</v>
      </c>
      <c r="N438" t="s">
        <v>407</v>
      </c>
      <c r="O438" t="s">
        <v>407</v>
      </c>
      <c r="P438" t="str">
        <f t="shared" si="30"/>
        <v>KEMELI REYES MUÑOZNetwork SecurityEVALUACION</v>
      </c>
      <c r="Q438" t="str">
        <f>BASE[[#This Row],[NombresCalificado]]&amp;BASE[[#This Row],[TipoEvaluacion]]</f>
        <v>KEMELI REYES MUÑOZEVALUACION</v>
      </c>
      <c r="R438">
        <v>3</v>
      </c>
      <c r="S438" t="s">
        <v>5</v>
      </c>
      <c r="T438" t="s">
        <v>439</v>
      </c>
      <c r="U438" s="13">
        <v>2</v>
      </c>
      <c r="V438" s="13" t="str" cm="1">
        <f t="array" ref="V438">_xlfn.IFS(U438=0,"Prenovato",U438=1,"Novato",U438=2,"Principiante avanzado",U438=3,"Competente",U438=4,"Proficiente",U438=5,"Master")</f>
        <v>Principiante avanzado</v>
      </c>
      <c r="W438" s="13">
        <v>3</v>
      </c>
      <c r="X438" s="13" t="str" cm="1">
        <f t="array" ref="X438">_xlfn.IFS(W438=0,"No evidenciado",W438=1,"Novato",W438=2,"Principiante avanzado",W438=3,"Competente",W438=4,"Proficiente",W438=5,"Master")</f>
        <v>Competente</v>
      </c>
      <c r="Y438" s="13">
        <v>3</v>
      </c>
      <c r="Z438" s="13" t="str" cm="1">
        <f t="array" ref="Z438">_xlfn.IFS(Y438=0,"No evidenciado",Y438=1,"Novato",Y438=2,"Principiante avanzado",Y438=3,"Competente",Y438=4,"Proficiente",Y438=5,"Master")</f>
        <v>Competente</v>
      </c>
      <c r="AA438" s="13">
        <v>3</v>
      </c>
      <c r="AB438" s="13" t="str" cm="1">
        <f t="array" ref="AB438">_xlfn.IFS(AA438=0,"No evidenciado",AA438=1,"Novato",AA438=2,"Principiante avanzado",AA438=3,"Competente",AA438=4,"Proficiente",AA438=5,"Master")</f>
        <v>Competente</v>
      </c>
      <c r="AC438" s="13">
        <v>2</v>
      </c>
      <c r="AD438" s="13" t="str" cm="1">
        <f t="array" ref="AD438">_xlfn.IFS(AC438=0,"Prenovato",AC438=1,"Novato",AC438=2,"Principiante avanzado",AC438=3,"Competente",AC438=4,"Proficiente",AC438=5,"Master")</f>
        <v>Principiante avanzado</v>
      </c>
      <c r="AE438" s="13" t="s">
        <v>441</v>
      </c>
    </row>
    <row r="439" spans="1:31" x14ac:dyDescent="0.25">
      <c r="A439" t="s">
        <v>255</v>
      </c>
      <c r="B439" t="s">
        <v>256</v>
      </c>
      <c r="C439" t="s">
        <v>200</v>
      </c>
      <c r="D439" t="s">
        <v>201</v>
      </c>
      <c r="E439" t="s">
        <v>266</v>
      </c>
      <c r="F439" t="s">
        <v>267</v>
      </c>
      <c r="G439" t="s">
        <v>268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NO</v>
      </c>
      <c r="L439" t="s">
        <v>251</v>
      </c>
      <c r="M439" t="s">
        <v>408</v>
      </c>
      <c r="N439" t="s">
        <v>407</v>
      </c>
      <c r="O439" t="s">
        <v>407</v>
      </c>
      <c r="P439" t="str">
        <f t="shared" si="30"/>
        <v>KEMELI REYES MUÑOZCloud &amp; Operation SystemEVALUACION</v>
      </c>
      <c r="Q439" t="str">
        <f>BASE[[#This Row],[NombresCalificado]]&amp;BASE[[#This Row],[TipoEvaluacion]]</f>
        <v>KEMELI REYES MUÑOZEVALUACION</v>
      </c>
      <c r="R439">
        <v>3</v>
      </c>
      <c r="S439" t="s">
        <v>5</v>
      </c>
      <c r="T439" t="s">
        <v>439</v>
      </c>
      <c r="U439" s="13">
        <v>2</v>
      </c>
      <c r="V439" s="13" t="str" cm="1">
        <f t="array" ref="V439">_xlfn.IFS(U439=0,"Prenovato",U439=1,"Novato",U439=2,"Principiante avanzado",U439=3,"Competente",U439=4,"Proficiente",U439=5,"Master")</f>
        <v>Principiante avanzado</v>
      </c>
      <c r="W439" s="13">
        <v>3</v>
      </c>
      <c r="X439" s="13" t="str" cm="1">
        <f t="array" ref="X439">_xlfn.IFS(W439=0,"No evidenciado",W439=1,"Novato",W439=2,"Principiante avanzado",W439=3,"Competente",W439=4,"Proficiente",W439=5,"Master")</f>
        <v>Competente</v>
      </c>
      <c r="Y439" s="13">
        <v>3</v>
      </c>
      <c r="Z439" s="13" t="str" cm="1">
        <f t="array" ref="Z439">_xlfn.IFS(Y439=0,"No evidenciado",Y439=1,"Novato",Y439=2,"Principiante avanzado",Y439=3,"Competente",Y439=4,"Proficiente",Y439=5,"Master")</f>
        <v>Competente</v>
      </c>
      <c r="AA439" s="13">
        <v>3</v>
      </c>
      <c r="AB439" s="13" t="str" cm="1">
        <f t="array" ref="AB439">_xlfn.IFS(AA439=0,"No evidenciado",AA439=1,"Novato",AA439=2,"Principiante avanzado",AA439=3,"Competente",AA439=4,"Proficiente",AA439=5,"Master")</f>
        <v>Competente</v>
      </c>
      <c r="AC439" s="13">
        <v>2</v>
      </c>
      <c r="AD439" s="13" t="str" cm="1">
        <f t="array" ref="AD439">_xlfn.IFS(AC439=0,"Prenovato",AC439=1,"Novato",AC439=2,"Principiante avanzado",AC439=3,"Competente",AC439=4,"Proficiente",AC439=5,"Master")</f>
        <v>Principiante avanzado</v>
      </c>
      <c r="AE439" s="13" t="s">
        <v>441</v>
      </c>
    </row>
    <row r="440" spans="1:31" x14ac:dyDescent="0.25">
      <c r="A440" t="s">
        <v>255</v>
      </c>
      <c r="B440" t="s">
        <v>256</v>
      </c>
      <c r="C440" t="s">
        <v>200</v>
      </c>
      <c r="D440" t="s">
        <v>201</v>
      </c>
      <c r="E440" t="s">
        <v>266</v>
      </c>
      <c r="F440" t="s">
        <v>267</v>
      </c>
      <c r="G440" t="s">
        <v>268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NO</v>
      </c>
      <c r="L440" t="s">
        <v>251</v>
      </c>
      <c r="M440" t="s">
        <v>409</v>
      </c>
      <c r="N440" t="s">
        <v>407</v>
      </c>
      <c r="O440" t="s">
        <v>407</v>
      </c>
      <c r="P440" t="str">
        <f t="shared" si="30"/>
        <v>KEMELI REYES MUÑOZSecurity Program ManagementEVALUACION</v>
      </c>
      <c r="Q440" t="str">
        <f>BASE[[#This Row],[NombresCalificado]]&amp;BASE[[#This Row],[TipoEvaluacion]]</f>
        <v>KEMELI REYES MUÑOZEVALUACION</v>
      </c>
      <c r="R440">
        <v>2</v>
      </c>
      <c r="S440" t="s">
        <v>4</v>
      </c>
      <c r="T440" t="s">
        <v>439</v>
      </c>
      <c r="U440" s="13">
        <v>2</v>
      </c>
      <c r="V440" s="13" t="str" cm="1">
        <f t="array" ref="V440">_xlfn.IFS(U440=0,"Prenovato",U440=1,"Novato",U440=2,"Principiante avanzado",U440=3,"Competente",U440=4,"Proficiente",U440=5,"Master")</f>
        <v>Principiante avanzado</v>
      </c>
      <c r="W440" s="13">
        <v>3</v>
      </c>
      <c r="X440" s="13" t="str" cm="1">
        <f t="array" ref="X440">_xlfn.IFS(W440=0,"No evidenciado",W440=1,"Novato",W440=2,"Principiante avanzado",W440=3,"Competente",W440=4,"Proficiente",W440=5,"Master")</f>
        <v>Competente</v>
      </c>
      <c r="Y440" s="13">
        <v>3</v>
      </c>
      <c r="Z440" s="13" t="str" cm="1">
        <f t="array" ref="Z440">_xlfn.IFS(Y440=0,"No evidenciado",Y440=1,"Novato",Y440=2,"Principiante avanzado",Y440=3,"Competente",Y440=4,"Proficiente",Y440=5,"Master")</f>
        <v>Competente</v>
      </c>
      <c r="AA440" s="13">
        <v>3</v>
      </c>
      <c r="AB440" s="13" t="str" cm="1">
        <f t="array" ref="AB440">_xlfn.IFS(AA440=0,"No evidenciado",AA440=1,"Novato",AA440=2,"Principiante avanzado",AA440=3,"Competente",AA440=4,"Proficiente",AA440=5,"Master")</f>
        <v>Competente</v>
      </c>
      <c r="AC440" s="13">
        <v>2</v>
      </c>
      <c r="AD440" s="13" t="str" cm="1">
        <f t="array" ref="AD440">_xlfn.IFS(AC440=0,"Prenovato",AC440=1,"Novato",AC440=2,"Principiante avanzado",AC440=3,"Competente",AC440=4,"Proficiente",AC440=5,"Master")</f>
        <v>Principiante avanzado</v>
      </c>
      <c r="AE440" s="13" t="s">
        <v>441</v>
      </c>
    </row>
    <row r="441" spans="1:31" x14ac:dyDescent="0.25">
      <c r="A441" t="s">
        <v>255</v>
      </c>
      <c r="B441" t="s">
        <v>256</v>
      </c>
      <c r="C441" t="s">
        <v>200</v>
      </c>
      <c r="D441" t="s">
        <v>201</v>
      </c>
      <c r="E441" t="s">
        <v>266</v>
      </c>
      <c r="F441" t="s">
        <v>267</v>
      </c>
      <c r="G441" t="s">
        <v>268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NO</v>
      </c>
      <c r="L441" t="s">
        <v>251</v>
      </c>
      <c r="M441" t="s">
        <v>410</v>
      </c>
      <c r="N441" t="s">
        <v>411</v>
      </c>
      <c r="O441" t="s">
        <v>411</v>
      </c>
      <c r="P441" t="str">
        <f t="shared" si="30"/>
        <v>KEMELI REYES MUÑOZThreat IntelligenceEVALUACION</v>
      </c>
      <c r="Q441" t="str">
        <f>BASE[[#This Row],[NombresCalificado]]&amp;BASE[[#This Row],[TipoEvaluacion]]</f>
        <v>KEMELI REYES MUÑOZEVALUACION</v>
      </c>
      <c r="R441">
        <v>3</v>
      </c>
      <c r="S441" t="s">
        <v>5</v>
      </c>
      <c r="T441" t="s">
        <v>439</v>
      </c>
      <c r="U441" s="13">
        <v>2</v>
      </c>
      <c r="V441" s="13" t="str" cm="1">
        <f t="array" ref="V441">_xlfn.IFS(U441=0,"Prenovato",U441=1,"Novato",U441=2,"Principiante avanzado",U441=3,"Competente",U441=4,"Proficiente",U441=5,"Master")</f>
        <v>Principiante avanzado</v>
      </c>
      <c r="W441" s="13">
        <v>3</v>
      </c>
      <c r="X441" s="13" t="str" cm="1">
        <f t="array" ref="X441">_xlfn.IFS(W441=0,"No evidenciado",W441=1,"Novato",W441=2,"Principiante avanzado",W441=3,"Competente",W441=4,"Proficiente",W441=5,"Master")</f>
        <v>Competente</v>
      </c>
      <c r="Y441" s="13">
        <v>3</v>
      </c>
      <c r="Z441" s="13" t="str" cm="1">
        <f t="array" ref="Z441">_xlfn.IFS(Y441=0,"No evidenciado",Y441=1,"Novato",Y441=2,"Principiante avanzado",Y441=3,"Competente",Y441=4,"Proficiente",Y441=5,"Master")</f>
        <v>Competente</v>
      </c>
      <c r="AA441" s="13">
        <v>3</v>
      </c>
      <c r="AB441" s="13" t="str" cm="1">
        <f t="array" ref="AB441">_xlfn.IFS(AA441=0,"No evidenciado",AA441=1,"Novato",AA441=2,"Principiante avanzado",AA441=3,"Competente",AA441=4,"Proficiente",AA441=5,"Master")</f>
        <v>Competente</v>
      </c>
      <c r="AC441" s="13">
        <v>2</v>
      </c>
      <c r="AD441" s="13" t="str" cm="1">
        <f t="array" ref="AD441">_xlfn.IFS(AC441=0,"Prenovato",AC441=1,"Novato",AC441=2,"Principiante avanzado",AC441=3,"Competente",AC441=4,"Proficiente",AC441=5,"Master")</f>
        <v>Principiante avanzado</v>
      </c>
      <c r="AE441" s="13" t="s">
        <v>441</v>
      </c>
    </row>
    <row r="442" spans="1:31" x14ac:dyDescent="0.25">
      <c r="A442" t="s">
        <v>255</v>
      </c>
      <c r="B442" t="s">
        <v>256</v>
      </c>
      <c r="C442" t="s">
        <v>200</v>
      </c>
      <c r="D442" t="s">
        <v>201</v>
      </c>
      <c r="E442" t="s">
        <v>266</v>
      </c>
      <c r="F442" t="s">
        <v>267</v>
      </c>
      <c r="G442" t="s">
        <v>268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NO</v>
      </c>
      <c r="L442" t="s">
        <v>251</v>
      </c>
      <c r="M442" t="s">
        <v>423</v>
      </c>
      <c r="N442" t="s">
        <v>411</v>
      </c>
      <c r="O442" t="s">
        <v>411</v>
      </c>
      <c r="P442" t="str">
        <f t="shared" si="30"/>
        <v>KEMELI REYES MUÑOZSecurity AssessmentEVALUACION</v>
      </c>
      <c r="Q442" t="str">
        <f>BASE[[#This Row],[NombresCalificado]]&amp;BASE[[#This Row],[TipoEvaluacion]]</f>
        <v>KEMELI REYES MUÑOZEVALUACION</v>
      </c>
      <c r="R442">
        <v>2</v>
      </c>
      <c r="S442" t="s">
        <v>4</v>
      </c>
      <c r="T442" t="s">
        <v>439</v>
      </c>
      <c r="U442" s="13">
        <v>2</v>
      </c>
      <c r="V442" s="13" t="str" cm="1">
        <f t="array" ref="V442">_xlfn.IFS(U442=0,"Prenovato",U442=1,"Novato",U442=2,"Principiante avanzado",U442=3,"Competente",U442=4,"Proficiente",U442=5,"Master")</f>
        <v>Principiante avanzado</v>
      </c>
      <c r="W442" s="13">
        <v>3</v>
      </c>
      <c r="X442" s="13" t="str" cm="1">
        <f t="array" ref="X442">_xlfn.IFS(W442=0,"No evidenciado",W442=1,"Novato",W442=2,"Principiante avanzado",W442=3,"Competente",W442=4,"Proficiente",W442=5,"Master")</f>
        <v>Competente</v>
      </c>
      <c r="Y442" s="13">
        <v>3</v>
      </c>
      <c r="Z442" s="13" t="str" cm="1">
        <f t="array" ref="Z442">_xlfn.IFS(Y442=0,"No evidenciado",Y442=1,"Novato",Y442=2,"Principiante avanzado",Y442=3,"Competente",Y442=4,"Proficiente",Y442=5,"Master")</f>
        <v>Competente</v>
      </c>
      <c r="AA442" s="13">
        <v>3</v>
      </c>
      <c r="AB442" s="13" t="str" cm="1">
        <f t="array" ref="AB442">_xlfn.IFS(AA442=0,"No evidenciado",AA442=1,"Novato",AA442=2,"Principiante avanzado",AA442=3,"Competente",AA442=4,"Proficiente",AA442=5,"Master")</f>
        <v>Competente</v>
      </c>
      <c r="AC442" s="13">
        <v>2</v>
      </c>
      <c r="AD442" s="13" t="str" cm="1">
        <f t="array" ref="AD442">_xlfn.IFS(AC442=0,"Prenovato",AC442=1,"Novato",AC442=2,"Principiante avanzado",AC442=3,"Competente",AC442=4,"Proficiente",AC442=5,"Master")</f>
        <v>Principiante avanzado</v>
      </c>
      <c r="AE442" s="13" t="s">
        <v>441</v>
      </c>
    </row>
    <row r="443" spans="1:31" x14ac:dyDescent="0.25">
      <c r="A443" t="s">
        <v>255</v>
      </c>
      <c r="B443" t="s">
        <v>256</v>
      </c>
      <c r="C443" t="s">
        <v>200</v>
      </c>
      <c r="D443" t="s">
        <v>201</v>
      </c>
      <c r="E443" t="s">
        <v>266</v>
      </c>
      <c r="F443" t="s">
        <v>267</v>
      </c>
      <c r="G443" t="s">
        <v>268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NO</v>
      </c>
      <c r="L443" t="s">
        <v>251</v>
      </c>
      <c r="M443" t="s">
        <v>415</v>
      </c>
      <c r="N443" t="s">
        <v>413</v>
      </c>
      <c r="O443" t="s">
        <v>411</v>
      </c>
      <c r="P443" t="str">
        <f t="shared" si="30"/>
        <v>KEMELI REYES MUÑOZSecurity Process AutomationEVALUACION</v>
      </c>
      <c r="Q443" t="str">
        <f>BASE[[#This Row],[NombresCalificado]]&amp;BASE[[#This Row],[TipoEvaluacion]]</f>
        <v>KEMELI REYES MUÑOZEVALUACION</v>
      </c>
      <c r="R443">
        <v>4</v>
      </c>
      <c r="S443" t="s">
        <v>7</v>
      </c>
      <c r="T443" t="s">
        <v>439</v>
      </c>
      <c r="U443" s="13">
        <v>2</v>
      </c>
      <c r="V443" s="13" t="str" cm="1">
        <f t="array" ref="V443">_xlfn.IFS(U443=0,"Prenovato",U443=1,"Novato",U443=2,"Principiante avanzado",U443=3,"Competente",U443=4,"Proficiente",U443=5,"Master")</f>
        <v>Principiante avanzado</v>
      </c>
      <c r="W443" s="13">
        <v>3</v>
      </c>
      <c r="X443" s="13" t="str" cm="1">
        <f t="array" ref="X443">_xlfn.IFS(W443=0,"No evidenciado",W443=1,"Novato",W443=2,"Principiante avanzado",W443=3,"Competente",W443=4,"Proficiente",W443=5,"Master")</f>
        <v>Competente</v>
      </c>
      <c r="Y443" s="13">
        <v>3</v>
      </c>
      <c r="Z443" s="13" t="str" cm="1">
        <f t="array" ref="Z443">_xlfn.IFS(Y443=0,"No evidenciado",Y443=1,"Novato",Y443=2,"Principiante avanzado",Y443=3,"Competente",Y443=4,"Proficiente",Y443=5,"Master")</f>
        <v>Competente</v>
      </c>
      <c r="AA443" s="13">
        <v>3</v>
      </c>
      <c r="AB443" s="13" t="str" cm="1">
        <f t="array" ref="AB443">_xlfn.IFS(AA443=0,"No evidenciado",AA443=1,"Novato",AA443=2,"Principiante avanzado",AA443=3,"Competente",AA443=4,"Proficiente",AA443=5,"Master")</f>
        <v>Competente</v>
      </c>
      <c r="AC443" s="13">
        <v>2</v>
      </c>
      <c r="AD443" s="13" t="str" cm="1">
        <f t="array" ref="AD443">_xlfn.IFS(AC443=0,"Prenovato",AC443=1,"Novato",AC443=2,"Principiante avanzado",AC443=3,"Competente",AC443=4,"Proficiente",AC443=5,"Master")</f>
        <v>Principiante avanzado</v>
      </c>
      <c r="AE443" s="13" t="s">
        <v>441</v>
      </c>
    </row>
    <row r="444" spans="1:31" x14ac:dyDescent="0.25">
      <c r="A444" t="s">
        <v>255</v>
      </c>
      <c r="B444" t="s">
        <v>256</v>
      </c>
      <c r="C444" t="s">
        <v>200</v>
      </c>
      <c r="D444" t="s">
        <v>201</v>
      </c>
      <c r="E444" t="s">
        <v>266</v>
      </c>
      <c r="F444" t="s">
        <v>267</v>
      </c>
      <c r="G444" t="s">
        <v>268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NO</v>
      </c>
      <c r="L444" t="s">
        <v>251</v>
      </c>
      <c r="M444" t="s">
        <v>416</v>
      </c>
      <c r="N444" t="s">
        <v>411</v>
      </c>
      <c r="O444" t="s">
        <v>411</v>
      </c>
      <c r="P444" t="str">
        <f t="shared" si="30"/>
        <v>KEMELI REYES MUÑOZIncident ManagementEVALUACION</v>
      </c>
      <c r="Q444" t="str">
        <f>BASE[[#This Row],[NombresCalificado]]&amp;BASE[[#This Row],[TipoEvaluacion]]</f>
        <v>KEMELI REYES MUÑOZEVALUACION</v>
      </c>
      <c r="R444">
        <v>3</v>
      </c>
      <c r="S444" t="s">
        <v>5</v>
      </c>
      <c r="T444" t="s">
        <v>439</v>
      </c>
      <c r="U444" s="13">
        <v>2</v>
      </c>
      <c r="V444" s="13" t="str" cm="1">
        <f t="array" ref="V444">_xlfn.IFS(U444=0,"Prenovato",U444=1,"Novato",U444=2,"Principiante avanzado",U444=3,"Competente",U444=4,"Proficiente",U444=5,"Master")</f>
        <v>Principiante avanzado</v>
      </c>
      <c r="W444" s="13">
        <v>3</v>
      </c>
      <c r="X444" s="13" t="str" cm="1">
        <f t="array" ref="X444">_xlfn.IFS(W444=0,"No evidenciado",W444=1,"Novato",W444=2,"Principiante avanzado",W444=3,"Competente",W444=4,"Proficiente",W444=5,"Master")</f>
        <v>Competente</v>
      </c>
      <c r="Y444" s="13">
        <v>3</v>
      </c>
      <c r="Z444" s="13" t="str" cm="1">
        <f t="array" ref="Z444">_xlfn.IFS(Y444=0,"No evidenciado",Y444=1,"Novato",Y444=2,"Principiante avanzado",Y444=3,"Competente",Y444=4,"Proficiente",Y444=5,"Master")</f>
        <v>Competente</v>
      </c>
      <c r="AA444" s="13">
        <v>3</v>
      </c>
      <c r="AB444" s="13" t="str" cm="1">
        <f t="array" ref="AB444">_xlfn.IFS(AA444=0,"No evidenciado",AA444=1,"Novato",AA444=2,"Principiante avanzado",AA444=3,"Competente",AA444=4,"Proficiente",AA444=5,"Master")</f>
        <v>Competente</v>
      </c>
      <c r="AC444" s="13">
        <v>2</v>
      </c>
      <c r="AD444" s="13" t="str" cm="1">
        <f t="array" ref="AD444">_xlfn.IFS(AC444=0,"Prenovato",AC444=1,"Novato",AC444=2,"Principiante avanzado",AC444=3,"Competente",AC444=4,"Proficiente",AC444=5,"Master")</f>
        <v>Principiante avanzado</v>
      </c>
      <c r="AE444" s="13" t="s">
        <v>441</v>
      </c>
    </row>
    <row r="445" spans="1:31" x14ac:dyDescent="0.25">
      <c r="A445" t="s">
        <v>255</v>
      </c>
      <c r="B445" t="s">
        <v>256</v>
      </c>
      <c r="C445" t="s">
        <v>200</v>
      </c>
      <c r="D445" t="s">
        <v>201</v>
      </c>
      <c r="E445" t="s">
        <v>266</v>
      </c>
      <c r="F445" t="s">
        <v>267</v>
      </c>
      <c r="G445" t="s">
        <v>268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NO</v>
      </c>
      <c r="L445" t="s">
        <v>251</v>
      </c>
      <c r="M445" t="s">
        <v>417</v>
      </c>
      <c r="N445" t="s">
        <v>407</v>
      </c>
      <c r="O445" t="s">
        <v>407</v>
      </c>
      <c r="P445" t="str">
        <f t="shared" si="30"/>
        <v>KEMELI REYES MUÑOZDefensive SecurityEVALUACION</v>
      </c>
      <c r="Q445" t="str">
        <f>BASE[[#This Row],[NombresCalificado]]&amp;BASE[[#This Row],[TipoEvaluacion]]</f>
        <v>KEMELI REYES MUÑOZEVALUACION</v>
      </c>
      <c r="R445">
        <v>2</v>
      </c>
      <c r="S445" t="s">
        <v>4</v>
      </c>
      <c r="T445" t="s">
        <v>439</v>
      </c>
      <c r="U445" s="13">
        <v>2</v>
      </c>
      <c r="V445" s="13" t="str" cm="1">
        <f t="array" ref="V445">_xlfn.IFS(U445=0,"Prenovato",U445=1,"Novato",U445=2,"Principiante avanzado",U445=3,"Competente",U445=4,"Proficiente",U445=5,"Master")</f>
        <v>Principiante avanzado</v>
      </c>
      <c r="W445" s="13">
        <v>3</v>
      </c>
      <c r="X445" s="13" t="str" cm="1">
        <f t="array" ref="X445">_xlfn.IFS(W445=0,"No evidenciado",W445=1,"Novato",W445=2,"Principiante avanzado",W445=3,"Competente",W445=4,"Proficiente",W445=5,"Master")</f>
        <v>Competente</v>
      </c>
      <c r="Y445" s="13">
        <v>3</v>
      </c>
      <c r="Z445" s="13" t="str" cm="1">
        <f t="array" ref="Z445">_xlfn.IFS(Y445=0,"No evidenciado",Y445=1,"Novato",Y445=2,"Principiante avanzado",Y445=3,"Competente",Y445=4,"Proficiente",Y445=5,"Master")</f>
        <v>Competente</v>
      </c>
      <c r="AA445" s="13">
        <v>3</v>
      </c>
      <c r="AB445" s="13" t="str" cm="1">
        <f t="array" ref="AB445">_xlfn.IFS(AA445=0,"No evidenciado",AA445=1,"Novato",AA445=2,"Principiante avanzado",AA445=3,"Competente",AA445=4,"Proficiente",AA445=5,"Master")</f>
        <v>Competente</v>
      </c>
      <c r="AC445" s="13">
        <v>2</v>
      </c>
      <c r="AD445" s="13" t="str" cm="1">
        <f t="array" ref="AD445">_xlfn.IFS(AC445=0,"Prenovato",AC445=1,"Novato",AC445=2,"Principiante avanzado",AC445=3,"Competente",AC445=4,"Proficiente",AC445=5,"Master")</f>
        <v>Principiante avanzado</v>
      </c>
      <c r="AE445" s="13" t="s">
        <v>441</v>
      </c>
    </row>
    <row r="446" spans="1:31" x14ac:dyDescent="0.25">
      <c r="A446" t="s">
        <v>255</v>
      </c>
      <c r="B446" t="s">
        <v>256</v>
      </c>
      <c r="C446" t="s">
        <v>200</v>
      </c>
      <c r="D446" t="s">
        <v>201</v>
      </c>
      <c r="E446" t="s">
        <v>266</v>
      </c>
      <c r="F446" t="s">
        <v>267</v>
      </c>
      <c r="G446" t="s">
        <v>268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NO</v>
      </c>
      <c r="L446" t="s">
        <v>251</v>
      </c>
      <c r="M446" t="s">
        <v>412</v>
      </c>
      <c r="N446" t="s">
        <v>413</v>
      </c>
      <c r="O446" t="s">
        <v>411</v>
      </c>
      <c r="P446" t="str">
        <f t="shared" si="30"/>
        <v>KEMELI REYES MUÑOZForensic AnalysisEVALUACION</v>
      </c>
      <c r="Q446" t="str">
        <f>BASE[[#This Row],[NombresCalificado]]&amp;BASE[[#This Row],[TipoEvaluacion]]</f>
        <v>KEMELI REYES MUÑOZEVALUACION</v>
      </c>
      <c r="R446">
        <v>1</v>
      </c>
      <c r="S446" t="s">
        <v>6</v>
      </c>
      <c r="T446" t="s">
        <v>439</v>
      </c>
      <c r="U446" s="13">
        <v>2</v>
      </c>
      <c r="V446" s="13" t="str" cm="1">
        <f t="array" ref="V446">_xlfn.IFS(U446=0,"Prenovato",U446=1,"Novato",U446=2,"Principiante avanzado",U446=3,"Competente",U446=4,"Proficiente",U446=5,"Master")</f>
        <v>Principiante avanzado</v>
      </c>
      <c r="W446" s="13">
        <v>3</v>
      </c>
      <c r="X446" s="13" t="str" cm="1">
        <f t="array" ref="X446">_xlfn.IFS(W446=0,"No evidenciado",W446=1,"Novato",W446=2,"Principiante avanzado",W446=3,"Competente",W446=4,"Proficiente",W446=5,"Master")</f>
        <v>Competente</v>
      </c>
      <c r="Y446" s="13">
        <v>3</v>
      </c>
      <c r="Z446" s="13" t="str" cm="1">
        <f t="array" ref="Z446">_xlfn.IFS(Y446=0,"No evidenciado",Y446=1,"Novato",Y446=2,"Principiante avanzado",Y446=3,"Competente",Y446=4,"Proficiente",Y446=5,"Master")</f>
        <v>Competente</v>
      </c>
      <c r="AA446" s="13">
        <v>3</v>
      </c>
      <c r="AB446" s="13" t="str" cm="1">
        <f t="array" ref="AB446">_xlfn.IFS(AA446=0,"No evidenciado",AA446=1,"Novato",AA446=2,"Principiante avanzado",AA446=3,"Competente",AA446=4,"Proficiente",AA446=5,"Master")</f>
        <v>Competente</v>
      </c>
      <c r="AC446" s="13">
        <v>2</v>
      </c>
      <c r="AD446" s="13" t="str" cm="1">
        <f t="array" ref="AD446">_xlfn.IFS(AC446=0,"Prenovato",AC446=1,"Novato",AC446=2,"Principiante avanzado",AC446=3,"Competente",AC446=4,"Proficiente",AC446=5,"Master")</f>
        <v>Principiante avanzado</v>
      </c>
      <c r="AE446" s="13" t="s">
        <v>441</v>
      </c>
    </row>
    <row r="447" spans="1:31" x14ac:dyDescent="0.25">
      <c r="A447" t="s">
        <v>255</v>
      </c>
      <c r="B447" t="s">
        <v>256</v>
      </c>
      <c r="C447" t="s">
        <v>200</v>
      </c>
      <c r="D447" t="s">
        <v>201</v>
      </c>
      <c r="E447" t="s">
        <v>266</v>
      </c>
      <c r="F447" t="s">
        <v>267</v>
      </c>
      <c r="G447" t="s">
        <v>268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NO</v>
      </c>
      <c r="L447" t="s">
        <v>251</v>
      </c>
      <c r="M447" t="s">
        <v>414</v>
      </c>
      <c r="N447" t="s">
        <v>411</v>
      </c>
      <c r="O447" t="s">
        <v>411</v>
      </c>
      <c r="P447" t="str">
        <f t="shared" si="30"/>
        <v>KEMELI REYES MUÑOZOfensive SecurityEVALUACION</v>
      </c>
      <c r="Q447" t="str">
        <f>BASE[[#This Row],[NombresCalificado]]&amp;BASE[[#This Row],[TipoEvaluacion]]</f>
        <v>KEMELI REYES MUÑOZEVALUACION</v>
      </c>
      <c r="R447">
        <v>2</v>
      </c>
      <c r="S447" t="s">
        <v>4</v>
      </c>
      <c r="T447" t="s">
        <v>439</v>
      </c>
      <c r="U447" s="13">
        <v>2</v>
      </c>
      <c r="V447" s="13" t="str" cm="1">
        <f t="array" ref="V447">_xlfn.IFS(U447=0,"Prenovato",U447=1,"Novato",U447=2,"Principiante avanzado",U447=3,"Competente",U447=4,"Proficiente",U447=5,"Master")</f>
        <v>Principiante avanzado</v>
      </c>
      <c r="W447" s="13">
        <v>3</v>
      </c>
      <c r="X447" s="13" t="str" cm="1">
        <f t="array" ref="X447">_xlfn.IFS(W447=0,"No evidenciado",W447=1,"Novato",W447=2,"Principiante avanzado",W447=3,"Competente",W447=4,"Proficiente",W447=5,"Master")</f>
        <v>Competente</v>
      </c>
      <c r="Y447" s="13">
        <v>3</v>
      </c>
      <c r="Z447" s="13" t="str" cm="1">
        <f t="array" ref="Z447">_xlfn.IFS(Y447=0,"No evidenciado",Y447=1,"Novato",Y447=2,"Principiante avanzado",Y447=3,"Competente",Y447=4,"Proficiente",Y447=5,"Master")</f>
        <v>Competente</v>
      </c>
      <c r="AA447" s="13">
        <v>3</v>
      </c>
      <c r="AB447" s="13" t="str" cm="1">
        <f t="array" ref="AB447">_xlfn.IFS(AA447=0,"No evidenciado",AA447=1,"Novato",AA447=2,"Principiante avanzado",AA447=3,"Competente",AA447=4,"Proficiente",AA447=5,"Master")</f>
        <v>Competente</v>
      </c>
      <c r="AC447" s="13">
        <v>2</v>
      </c>
      <c r="AD447" s="13" t="str" cm="1">
        <f t="array" ref="AD447">_xlfn.IFS(AC447=0,"Prenovato",AC447=1,"Novato",AC447=2,"Principiante avanzado",AC447=3,"Competente",AC447=4,"Proficiente",AC447=5,"Master")</f>
        <v>Principiante avanzado</v>
      </c>
      <c r="AE447" s="13" t="s">
        <v>441</v>
      </c>
    </row>
    <row r="448" spans="1:31" x14ac:dyDescent="0.25">
      <c r="A448" t="s">
        <v>255</v>
      </c>
      <c r="B448" t="s">
        <v>256</v>
      </c>
      <c r="C448" t="s">
        <v>200</v>
      </c>
      <c r="D448" t="s">
        <v>201</v>
      </c>
      <c r="E448" t="s">
        <v>266</v>
      </c>
      <c r="F448" t="s">
        <v>267</v>
      </c>
      <c r="G448" t="s">
        <v>268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NO</v>
      </c>
      <c r="L448" t="s">
        <v>251</v>
      </c>
      <c r="M448" t="s">
        <v>418</v>
      </c>
      <c r="N448" t="s">
        <v>407</v>
      </c>
      <c r="O448" t="s">
        <v>407</v>
      </c>
      <c r="P448" t="str">
        <f t="shared" si="30"/>
        <v>KEMELI REYES MUÑOZSDLC Y DevSecOpsEVALUACION</v>
      </c>
      <c r="Q448" t="str">
        <f>BASE[[#This Row],[NombresCalificado]]&amp;BASE[[#This Row],[TipoEvaluacion]]</f>
        <v>KEMELI REYES MUÑOZEVALUACION</v>
      </c>
      <c r="R448">
        <v>2</v>
      </c>
      <c r="S448" t="s">
        <v>4</v>
      </c>
      <c r="T448" t="s">
        <v>439</v>
      </c>
      <c r="U448" s="13">
        <v>2</v>
      </c>
      <c r="V448" s="13" t="str" cm="1">
        <f t="array" ref="V448">_xlfn.IFS(U448=0,"Prenovato",U448=1,"Novato",U448=2,"Principiante avanzado",U448=3,"Competente",U448=4,"Proficiente",U448=5,"Master")</f>
        <v>Principiante avanzado</v>
      </c>
      <c r="W448" s="13">
        <v>3</v>
      </c>
      <c r="X448" s="13" t="str" cm="1">
        <f t="array" ref="X448">_xlfn.IFS(W448=0,"No evidenciado",W448=1,"Novato",W448=2,"Principiante avanzado",W448=3,"Competente",W448=4,"Proficiente",W448=5,"Master")</f>
        <v>Competente</v>
      </c>
      <c r="Y448" s="13">
        <v>3</v>
      </c>
      <c r="Z448" s="13" t="str" cm="1">
        <f t="array" ref="Z448">_xlfn.IFS(Y448=0,"No evidenciado",Y448=1,"Novato",Y448=2,"Principiante avanzado",Y448=3,"Competente",Y448=4,"Proficiente",Y448=5,"Master")</f>
        <v>Competente</v>
      </c>
      <c r="AA448" s="13">
        <v>3</v>
      </c>
      <c r="AB448" s="13" t="str" cm="1">
        <f t="array" ref="AB448">_xlfn.IFS(AA448=0,"No evidenciado",AA448=1,"Novato",AA448=2,"Principiante avanzado",AA448=3,"Competente",AA448=4,"Proficiente",AA448=5,"Master")</f>
        <v>Competente</v>
      </c>
      <c r="AC448" s="13">
        <v>2</v>
      </c>
      <c r="AD448" s="13" t="str" cm="1">
        <f t="array" ref="AD448">_xlfn.IFS(AC448=0,"Prenovato",AC448=1,"Novato",AC448=2,"Principiante avanzado",AC448=3,"Competente",AC448=4,"Proficiente",AC448=5,"Master")</f>
        <v>Principiante avanzado</v>
      </c>
      <c r="AE448" s="13" t="s">
        <v>441</v>
      </c>
    </row>
    <row r="449" spans="1:31" x14ac:dyDescent="0.25">
      <c r="A449" t="s">
        <v>255</v>
      </c>
      <c r="B449" t="s">
        <v>256</v>
      </c>
      <c r="C449" t="s">
        <v>200</v>
      </c>
      <c r="D449" t="s">
        <v>201</v>
      </c>
      <c r="E449" t="s">
        <v>266</v>
      </c>
      <c r="F449" t="s">
        <v>267</v>
      </c>
      <c r="G449" t="s">
        <v>268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NO</v>
      </c>
      <c r="L449" t="s">
        <v>251</v>
      </c>
      <c r="M449" t="s">
        <v>419</v>
      </c>
      <c r="N449" t="s">
        <v>413</v>
      </c>
      <c r="O449" t="s">
        <v>411</v>
      </c>
      <c r="P449" t="str">
        <f t="shared" si="30"/>
        <v>KEMELI REYES MUÑOZCryptography &amp; Data ProtectionEVALUACION</v>
      </c>
      <c r="Q449" t="str">
        <f>BASE[[#This Row],[NombresCalificado]]&amp;BASE[[#This Row],[TipoEvaluacion]]</f>
        <v>KEMELI REYES MUÑOZEVALUACION</v>
      </c>
      <c r="R449">
        <v>1</v>
      </c>
      <c r="S449" t="s">
        <v>6</v>
      </c>
      <c r="T449" t="s">
        <v>439</v>
      </c>
      <c r="U449" s="13">
        <v>2</v>
      </c>
      <c r="V449" s="13" t="str" cm="1">
        <f t="array" ref="V449">_xlfn.IFS(U449=0,"Prenovato",U449=1,"Novato",U449=2,"Principiante avanzado",U449=3,"Competente",U449=4,"Proficiente",U449=5,"Master")</f>
        <v>Principiante avanzado</v>
      </c>
      <c r="W449" s="13">
        <v>3</v>
      </c>
      <c r="X449" s="13" t="str" cm="1">
        <f t="array" ref="X449">_xlfn.IFS(W449=0,"No evidenciado",W449=1,"Novato",W449=2,"Principiante avanzado",W449=3,"Competente",W449=4,"Proficiente",W449=5,"Master")</f>
        <v>Competente</v>
      </c>
      <c r="Y449" s="13">
        <v>3</v>
      </c>
      <c r="Z449" s="13" t="str" cm="1">
        <f t="array" ref="Z449">_xlfn.IFS(Y449=0,"No evidenciado",Y449=1,"Novato",Y449=2,"Principiante avanzado",Y449=3,"Competente",Y449=4,"Proficiente",Y449=5,"Master")</f>
        <v>Competente</v>
      </c>
      <c r="AA449" s="13">
        <v>3</v>
      </c>
      <c r="AB449" s="13" t="str" cm="1">
        <f t="array" ref="AB449">_xlfn.IFS(AA449=0,"No evidenciado",AA449=1,"Novato",AA449=2,"Principiante avanzado",AA449=3,"Competente",AA449=4,"Proficiente",AA449=5,"Master")</f>
        <v>Competente</v>
      </c>
      <c r="AC449" s="13">
        <v>2</v>
      </c>
      <c r="AD449" s="13" t="str" cm="1">
        <f t="array" ref="AD449">_xlfn.IFS(AC449=0,"Prenovato",AC449=1,"Novato",AC449=2,"Principiante avanzado",AC449=3,"Competente",AC449=4,"Proficiente",AC449=5,"Master")</f>
        <v>Principiante avanzado</v>
      </c>
      <c r="AE449" s="13" t="s">
        <v>441</v>
      </c>
    </row>
    <row r="450" spans="1:31" x14ac:dyDescent="0.25">
      <c r="A450" t="s">
        <v>255</v>
      </c>
      <c r="B450" t="s">
        <v>256</v>
      </c>
      <c r="C450" t="s">
        <v>200</v>
      </c>
      <c r="D450" t="s">
        <v>201</v>
      </c>
      <c r="E450" t="s">
        <v>266</v>
      </c>
      <c r="F450" t="s">
        <v>267</v>
      </c>
      <c r="G450" t="s">
        <v>268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NO</v>
      </c>
      <c r="L450" t="s">
        <v>251</v>
      </c>
      <c r="M450" t="s">
        <v>420</v>
      </c>
      <c r="N450" t="s">
        <v>413</v>
      </c>
      <c r="O450" t="s">
        <v>411</v>
      </c>
      <c r="P450" t="str">
        <f t="shared" si="30"/>
        <v>KEMELI REYES MUÑOZIdentity &amp; Access ManagementEVALUACION</v>
      </c>
      <c r="Q450" t="str">
        <f>BASE[[#This Row],[NombresCalificado]]&amp;BASE[[#This Row],[TipoEvaluacion]]</f>
        <v>KEMELI REYES MUÑOZEVALUACION</v>
      </c>
      <c r="R450">
        <v>2</v>
      </c>
      <c r="S450" t="s">
        <v>4</v>
      </c>
      <c r="T450" t="s">
        <v>439</v>
      </c>
      <c r="U450" s="13">
        <v>2</v>
      </c>
      <c r="V450" s="13" t="str" cm="1">
        <f t="array" ref="V450">_xlfn.IFS(U450=0,"Prenovato",U450=1,"Novato",U450=2,"Principiante avanzado",U450=3,"Competente",U450=4,"Proficiente",U450=5,"Master")</f>
        <v>Principiante avanzado</v>
      </c>
      <c r="W450" s="13">
        <v>3</v>
      </c>
      <c r="X450" s="13" t="str" cm="1">
        <f t="array" ref="X450">_xlfn.IFS(W450=0,"No evidenciado",W450=1,"Novato",W450=2,"Principiante avanzado",W450=3,"Competente",W450=4,"Proficiente",W450=5,"Master")</f>
        <v>Competente</v>
      </c>
      <c r="Y450" s="13">
        <v>3</v>
      </c>
      <c r="Z450" s="13" t="str" cm="1">
        <f t="array" ref="Z450">_xlfn.IFS(Y450=0,"No evidenciado",Y450=1,"Novato",Y450=2,"Principiante avanzado",Y450=3,"Competente",Y450=4,"Proficiente",Y450=5,"Master")</f>
        <v>Competente</v>
      </c>
      <c r="AA450" s="13">
        <v>3</v>
      </c>
      <c r="AB450" s="13" t="str" cm="1">
        <f t="array" ref="AB450">_xlfn.IFS(AA450=0,"No evidenciado",AA450=1,"Novato",AA450=2,"Principiante avanzado",AA450=3,"Competente",AA450=4,"Proficiente",AA450=5,"Master")</f>
        <v>Competente</v>
      </c>
      <c r="AC450" s="13">
        <v>2</v>
      </c>
      <c r="AD450" s="13" t="str" cm="1">
        <f t="array" ref="AD450">_xlfn.IFS(AC450=0,"Prenovato",AC450=1,"Novato",AC450=2,"Principiante avanzado",AC450=3,"Competente",AC450=4,"Proficiente",AC450=5,"Master")</f>
        <v>Principiante avanzado</v>
      </c>
      <c r="AE450" s="13" t="s">
        <v>441</v>
      </c>
    </row>
    <row r="451" spans="1:31" x14ac:dyDescent="0.25">
      <c r="A451" t="s">
        <v>255</v>
      </c>
      <c r="B451" t="s">
        <v>256</v>
      </c>
      <c r="C451" t="s">
        <v>200</v>
      </c>
      <c r="D451" t="s">
        <v>201</v>
      </c>
      <c r="E451" t="s">
        <v>266</v>
      </c>
      <c r="F451" t="s">
        <v>267</v>
      </c>
      <c r="G451" t="s">
        <v>268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IF(COUNTIFS($E$2:$E$2700,E451,$O$2:$O$2700,"PRINCIPAL",$R$2:$R$2700,0)&gt;0,"SI","NO")</f>
        <v>NO</v>
      </c>
      <c r="L451" t="s">
        <v>251</v>
      </c>
      <c r="M451" t="s">
        <v>421</v>
      </c>
      <c r="N451" t="s">
        <v>411</v>
      </c>
      <c r="O451" t="s">
        <v>411</v>
      </c>
      <c r="P451" t="str">
        <f t="shared" ref="P451:P514" si="34">F451&amp;M451&amp;AE451</f>
        <v>KEMELI REYES MUÑOZFrameworks &amp; Security ArchitectureEVALUACION</v>
      </c>
      <c r="Q451" t="str">
        <f>BASE[[#This Row],[NombresCalificado]]&amp;BASE[[#This Row],[TipoEvaluacion]]</f>
        <v>KEMELI REYES MUÑOZEVALUACION</v>
      </c>
      <c r="R451">
        <v>2</v>
      </c>
      <c r="S451" t="s">
        <v>4</v>
      </c>
      <c r="T451" t="s">
        <v>439</v>
      </c>
      <c r="U451" s="13">
        <v>2</v>
      </c>
      <c r="V451" s="13" t="str" cm="1">
        <f t="array" ref="V451">_xlfn.IFS(U451=0,"Prenovato",U451=1,"Novato",U451=2,"Principiante avanzado",U451=3,"Competente",U451=4,"Proficiente",U451=5,"Master")</f>
        <v>Principiante avanzado</v>
      </c>
      <c r="W451" s="13">
        <v>3</v>
      </c>
      <c r="X451" s="13" t="str" cm="1">
        <f t="array" ref="X451">_xlfn.IFS(W451=0,"No evidenciado",W451=1,"Novato",W451=2,"Principiante avanzado",W451=3,"Competente",W451=4,"Proficiente",W451=5,"Master")</f>
        <v>Competente</v>
      </c>
      <c r="Y451" s="13">
        <v>3</v>
      </c>
      <c r="Z451" s="13" t="str" cm="1">
        <f t="array" ref="Z451">_xlfn.IFS(Y451=0,"No evidenciado",Y451=1,"Novato",Y451=2,"Principiante avanzado",Y451=3,"Competente",Y451=4,"Proficiente",Y451=5,"Master")</f>
        <v>Competente</v>
      </c>
      <c r="AA451" s="13">
        <v>3</v>
      </c>
      <c r="AB451" s="13" t="str" cm="1">
        <f t="array" ref="AB451">_xlfn.IFS(AA451=0,"No evidenciado",AA451=1,"Novato",AA451=2,"Principiante avanzado",AA451=3,"Competente",AA451=4,"Proficiente",AA451=5,"Master")</f>
        <v>Competente</v>
      </c>
      <c r="AC451" s="13">
        <v>2</v>
      </c>
      <c r="AD451" s="13" t="str" cm="1">
        <f t="array" ref="AD451">_xlfn.IFS(AC451=0,"Prenovato",AC451=1,"Novato",AC451=2,"Principiante avanzado",AC451=3,"Competente",AC451=4,"Proficiente",AC451=5,"Master")</f>
        <v>Principiante avanzado</v>
      </c>
      <c r="AE451" s="13" t="s">
        <v>441</v>
      </c>
    </row>
    <row r="452" spans="1:31" x14ac:dyDescent="0.25">
      <c r="A452" t="s">
        <v>255</v>
      </c>
      <c r="B452" t="s">
        <v>256</v>
      </c>
      <c r="C452" t="s">
        <v>200</v>
      </c>
      <c r="D452" t="s">
        <v>201</v>
      </c>
      <c r="E452" t="s">
        <v>266</v>
      </c>
      <c r="F452" t="s">
        <v>267</v>
      </c>
      <c r="G452" t="s">
        <v>268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NO</v>
      </c>
      <c r="L452" t="s">
        <v>251</v>
      </c>
      <c r="M452" t="s">
        <v>422</v>
      </c>
      <c r="N452" t="s">
        <v>407</v>
      </c>
      <c r="O452" t="s">
        <v>407</v>
      </c>
      <c r="P452" t="str">
        <f t="shared" si="34"/>
        <v>KEMELI REYES MUÑOZVulnerability ManagementEVALUACION</v>
      </c>
      <c r="Q452" t="str">
        <f>BASE[[#This Row],[NombresCalificado]]&amp;BASE[[#This Row],[TipoEvaluacion]]</f>
        <v>KEMELI REYES MUÑOZEVALUACION</v>
      </c>
      <c r="R452">
        <v>3</v>
      </c>
      <c r="S452" t="s">
        <v>5</v>
      </c>
      <c r="T452" t="s">
        <v>439</v>
      </c>
      <c r="U452" s="13">
        <v>2</v>
      </c>
      <c r="V452" s="13" t="str" cm="1">
        <f t="array" ref="V452">_xlfn.IFS(U452=0,"Prenovato",U452=1,"Novato",U452=2,"Principiante avanzado",U452=3,"Competente",U452=4,"Proficiente",U452=5,"Master")</f>
        <v>Principiante avanzado</v>
      </c>
      <c r="W452" s="13">
        <v>3</v>
      </c>
      <c r="X452" s="13" t="str" cm="1">
        <f t="array" ref="X452">_xlfn.IFS(W452=0,"No evidenciado",W452=1,"Novato",W452=2,"Principiante avanzado",W452=3,"Competente",W452=4,"Proficiente",W452=5,"Master")</f>
        <v>Competente</v>
      </c>
      <c r="Y452" s="13">
        <v>3</v>
      </c>
      <c r="Z452" s="13" t="str" cm="1">
        <f t="array" ref="Z452">_xlfn.IFS(Y452=0,"No evidenciado",Y452=1,"Novato",Y452=2,"Principiante avanzado",Y452=3,"Competente",Y452=4,"Proficiente",Y452=5,"Master")</f>
        <v>Competente</v>
      </c>
      <c r="AA452" s="13">
        <v>3</v>
      </c>
      <c r="AB452" s="13" t="str" cm="1">
        <f t="array" ref="AB452">_xlfn.IFS(AA452=0,"No evidenciado",AA452=1,"Novato",AA452=2,"Principiante avanzado",AA452=3,"Competente",AA452=4,"Proficiente",AA452=5,"Master")</f>
        <v>Competente</v>
      </c>
      <c r="AC452" s="13">
        <v>2</v>
      </c>
      <c r="AD452" s="13" t="str" cm="1">
        <f t="array" ref="AD452">_xlfn.IFS(AC452=0,"Prenovato",AC452=1,"Novato",AC452=2,"Principiante avanzado",AC452=3,"Competente",AC452=4,"Proficiente",AC452=5,"Master")</f>
        <v>Principiante avanzado</v>
      </c>
      <c r="AE452" s="13" t="s">
        <v>441</v>
      </c>
    </row>
    <row r="453" spans="1:31" x14ac:dyDescent="0.25">
      <c r="A453" t="s">
        <v>255</v>
      </c>
      <c r="B453" t="s">
        <v>256</v>
      </c>
      <c r="C453" t="s">
        <v>208</v>
      </c>
      <c r="D453" t="s">
        <v>201</v>
      </c>
      <c r="E453" t="s">
        <v>269</v>
      </c>
      <c r="F453" t="s">
        <v>270</v>
      </c>
      <c r="G453" t="s">
        <v>271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NO</v>
      </c>
      <c r="L453" t="s">
        <v>363</v>
      </c>
      <c r="M453" t="s">
        <v>429</v>
      </c>
      <c r="N453" t="s">
        <v>425</v>
      </c>
      <c r="O453" t="s">
        <v>425</v>
      </c>
      <c r="P453" t="str">
        <f t="shared" si="34"/>
        <v>JHON SCOTT CONDE ALLENDESeguridad DefensivaEVALUACION ANTERIOR</v>
      </c>
      <c r="Q453" t="str">
        <f>BASE[[#This Row],[NombresCalificado]]&amp;BASE[[#This Row],[TipoEvaluacion]]</f>
        <v>JHON SCOTT CONDE ALLENDEEVALUACION ANTERIOR</v>
      </c>
      <c r="R453">
        <v>4</v>
      </c>
      <c r="S453" t="s">
        <v>7</v>
      </c>
      <c r="T453" t="s">
        <v>439</v>
      </c>
      <c r="U453" s="13">
        <v>4</v>
      </c>
      <c r="V453" s="13" t="str" cm="1">
        <f t="array" ref="V453">_xlfn.IFS(U453=0,"Prenovato",U453=1,"Novato",U453=2,"Principiante avanzado",U453=3,"Competente",U453=4,"Proficiente",U453=5,"Master")</f>
        <v>Proficiente</v>
      </c>
      <c r="W453" s="13">
        <v>2</v>
      </c>
      <c r="X453" s="13" t="str" cm="1">
        <f t="array" ref="X453">_xlfn.IFS(W453=0,"No evidenciado",W453=1,"Novato",W453=2,"Principiante avanzado",W453=3,"Competente",W453=4,"Proficiente",W453=5,"Master")</f>
        <v>Principiante avanzado</v>
      </c>
      <c r="Y453" s="13">
        <v>2</v>
      </c>
      <c r="Z453" s="13" t="str" cm="1">
        <f t="array" ref="Z453">_xlfn.IFS(Y453=0,"No evidenciado",Y453=1,"Novato",Y453=2,"Principiante avanzado",Y453=3,"Competente",Y453=4,"Proficiente",Y453=5,"Master")</f>
        <v>Principiante avanzado</v>
      </c>
      <c r="AA453" s="13">
        <v>2</v>
      </c>
      <c r="AB453" s="13" t="str" cm="1">
        <f t="array" ref="AB453">_xlfn.IFS(AA453=0,"No evidenciado",AA453=1,"Novato",AA453=2,"Principiante avanzado",AA453=3,"Competente",AA453=4,"Proficiente",AA453=5,"Master")</f>
        <v>Principiante avanzado</v>
      </c>
      <c r="AC453" s="13">
        <v>2</v>
      </c>
      <c r="AD453" s="13" t="str" cm="1">
        <f t="array" ref="AD453">_xlfn.IFS(AC453=0,"Prenovato",AC453=1,"Novato",AC453=2,"Principiante avanzado",AC453=3,"Competente",AC453=4,"Proficiente",AC453=5,"Master")</f>
        <v>Principiante avanzado</v>
      </c>
      <c r="AE453" s="13" t="s">
        <v>442</v>
      </c>
    </row>
    <row r="454" spans="1:31" x14ac:dyDescent="0.25">
      <c r="A454" t="s">
        <v>255</v>
      </c>
      <c r="B454" t="s">
        <v>256</v>
      </c>
      <c r="C454" t="s">
        <v>208</v>
      </c>
      <c r="D454" t="s">
        <v>201</v>
      </c>
      <c r="E454" t="s">
        <v>269</v>
      </c>
      <c r="F454" t="s">
        <v>270</v>
      </c>
      <c r="G454" t="s">
        <v>271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NO</v>
      </c>
      <c r="L454" t="s">
        <v>363</v>
      </c>
      <c r="M454" t="s">
        <v>430</v>
      </c>
      <c r="N454" t="s">
        <v>425</v>
      </c>
      <c r="O454" t="s">
        <v>425</v>
      </c>
      <c r="P454" t="str">
        <f t="shared" si="34"/>
        <v>JHON SCOTT CONDE ALLENDESeguridad OfensivaEVALUACION ANTERIOR</v>
      </c>
      <c r="Q454" t="str">
        <f>BASE[[#This Row],[NombresCalificado]]&amp;BASE[[#This Row],[TipoEvaluacion]]</f>
        <v>JHON SCOTT CONDE ALLENDEEVALUACION ANTERIOR</v>
      </c>
      <c r="R454">
        <v>4</v>
      </c>
      <c r="S454" t="s">
        <v>7</v>
      </c>
      <c r="T454" t="s">
        <v>439</v>
      </c>
      <c r="U454" s="13">
        <v>4</v>
      </c>
      <c r="V454" s="13" t="str" cm="1">
        <f t="array" ref="V454">_xlfn.IFS(U454=0,"Prenovato",U454=1,"Novato",U454=2,"Principiante avanzado",U454=3,"Competente",U454=4,"Proficiente",U454=5,"Master")</f>
        <v>Proficiente</v>
      </c>
      <c r="W454" s="13">
        <v>2</v>
      </c>
      <c r="X454" s="13" t="str" cm="1">
        <f t="array" ref="X454">_xlfn.IFS(W454=0,"No evidenciado",W454=1,"Novato",W454=2,"Principiante avanzado",W454=3,"Competente",W454=4,"Proficiente",W454=5,"Master")</f>
        <v>Principiante avanzado</v>
      </c>
      <c r="Y454" s="13">
        <v>2</v>
      </c>
      <c r="Z454" s="13" t="str" cm="1">
        <f t="array" ref="Z454">_xlfn.IFS(Y454=0,"No evidenciado",Y454=1,"Novato",Y454=2,"Principiante avanzado",Y454=3,"Competente",Y454=4,"Proficiente",Y454=5,"Master")</f>
        <v>Principiante avanzado</v>
      </c>
      <c r="AA454" s="13">
        <v>2</v>
      </c>
      <c r="AB454" s="13" t="str" cm="1">
        <f t="array" ref="AB454">_xlfn.IFS(AA454=0,"No evidenciado",AA454=1,"Novato",AA454=2,"Principiante avanzado",AA454=3,"Competente",AA454=4,"Proficiente",AA454=5,"Master")</f>
        <v>Principiante avanzado</v>
      </c>
      <c r="AC454" s="13">
        <v>2</v>
      </c>
      <c r="AD454" s="13" t="str" cm="1">
        <f t="array" ref="AD454">_xlfn.IFS(AC454=0,"Prenovato",AC454=1,"Novato",AC454=2,"Principiante avanzado",AC454=3,"Competente",AC454=4,"Proficiente",AC454=5,"Master")</f>
        <v>Principiante avanzado</v>
      </c>
      <c r="AE454" s="13" t="s">
        <v>442</v>
      </c>
    </row>
    <row r="455" spans="1:31" x14ac:dyDescent="0.25">
      <c r="A455" t="s">
        <v>255</v>
      </c>
      <c r="B455" t="s">
        <v>256</v>
      </c>
      <c r="C455" t="s">
        <v>208</v>
      </c>
      <c r="D455" t="s">
        <v>201</v>
      </c>
      <c r="E455" t="s">
        <v>269</v>
      </c>
      <c r="F455" t="s">
        <v>270</v>
      </c>
      <c r="G455" t="s">
        <v>271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NO</v>
      </c>
      <c r="L455" t="s">
        <v>363</v>
      </c>
      <c r="M455" t="s">
        <v>431</v>
      </c>
      <c r="N455" t="s">
        <v>425</v>
      </c>
      <c r="O455" t="s">
        <v>425</v>
      </c>
      <c r="P455" t="str">
        <f t="shared" si="34"/>
        <v>JHON SCOTT CONDE ALLENDESeguridad PerimetralEVALUACION ANTERIOR</v>
      </c>
      <c r="Q455" t="str">
        <f>BASE[[#This Row],[NombresCalificado]]&amp;BASE[[#This Row],[TipoEvaluacion]]</f>
        <v>JHON SCOTT CONDE ALLENDEEVALUACION ANTERIOR</v>
      </c>
      <c r="R455">
        <v>4</v>
      </c>
      <c r="S455" t="s">
        <v>7</v>
      </c>
      <c r="T455" t="s">
        <v>439</v>
      </c>
      <c r="U455" s="13">
        <v>4</v>
      </c>
      <c r="V455" s="13" t="str" cm="1">
        <f t="array" ref="V455">_xlfn.IFS(U455=0,"Prenovato",U455=1,"Novato",U455=2,"Principiante avanzado",U455=3,"Competente",U455=4,"Proficiente",U455=5,"Master")</f>
        <v>Proficiente</v>
      </c>
      <c r="W455" s="13">
        <v>2</v>
      </c>
      <c r="X455" s="13" t="str" cm="1">
        <f t="array" ref="X455">_xlfn.IFS(W455=0,"No evidenciado",W455=1,"Novato",W455=2,"Principiante avanzado",W455=3,"Competente",W455=4,"Proficiente",W455=5,"Master")</f>
        <v>Principiante avanzado</v>
      </c>
      <c r="Y455" s="13">
        <v>2</v>
      </c>
      <c r="Z455" s="13" t="str" cm="1">
        <f t="array" ref="Z455">_xlfn.IFS(Y455=0,"No evidenciado",Y455=1,"Novato",Y455=2,"Principiante avanzado",Y455=3,"Competente",Y455=4,"Proficiente",Y455=5,"Master")</f>
        <v>Principiante avanzado</v>
      </c>
      <c r="AA455" s="13">
        <v>2</v>
      </c>
      <c r="AB455" s="13" t="str" cm="1">
        <f t="array" ref="AB455">_xlfn.IFS(AA455=0,"No evidenciado",AA455=1,"Novato",AA455=2,"Principiante avanzado",AA455=3,"Competente",AA455=4,"Proficiente",AA455=5,"Master")</f>
        <v>Principiante avanzado</v>
      </c>
      <c r="AC455" s="13">
        <v>2</v>
      </c>
      <c r="AD455" s="13" t="str" cm="1">
        <f t="array" ref="AD455">_xlfn.IFS(AC455=0,"Prenovato",AC455=1,"Novato",AC455=2,"Principiante avanzado",AC455=3,"Competente",AC455=4,"Proficiente",AC455=5,"Master")</f>
        <v>Principiante avanzado</v>
      </c>
      <c r="AE455" s="13" t="s">
        <v>442</v>
      </c>
    </row>
    <row r="456" spans="1:31" x14ac:dyDescent="0.25">
      <c r="A456" t="s">
        <v>255</v>
      </c>
      <c r="B456" t="s">
        <v>256</v>
      </c>
      <c r="C456" t="s">
        <v>208</v>
      </c>
      <c r="D456" t="s">
        <v>201</v>
      </c>
      <c r="E456" t="s">
        <v>269</v>
      </c>
      <c r="F456" t="s">
        <v>270</v>
      </c>
      <c r="G456" t="s">
        <v>271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NO</v>
      </c>
      <c r="L456" t="s">
        <v>363</v>
      </c>
      <c r="M456" t="s">
        <v>424</v>
      </c>
      <c r="N456" t="s">
        <v>425</v>
      </c>
      <c r="O456" t="s">
        <v>425</v>
      </c>
      <c r="P456" t="str">
        <f t="shared" si="34"/>
        <v>JHON SCOTT CONDE ALLENDESistemas Operativos y CloudEVALUACION ANTERIOR</v>
      </c>
      <c r="Q456" t="str">
        <f>BASE[[#This Row],[NombresCalificado]]&amp;BASE[[#This Row],[TipoEvaluacion]]</f>
        <v>JHON SCOTT CONDE ALLENDEEVALUACION ANTERIOR</v>
      </c>
      <c r="R456">
        <v>4</v>
      </c>
      <c r="S456" t="s">
        <v>7</v>
      </c>
      <c r="T456" t="s">
        <v>439</v>
      </c>
      <c r="U456" s="13">
        <v>4</v>
      </c>
      <c r="V456" s="13" t="str" cm="1">
        <f t="array" ref="V456">_xlfn.IFS(U456=0,"Prenovato",U456=1,"Novato",U456=2,"Principiante avanzado",U456=3,"Competente",U456=4,"Proficiente",U456=5,"Master")</f>
        <v>Proficiente</v>
      </c>
      <c r="W456" s="13">
        <v>2</v>
      </c>
      <c r="X456" s="13" t="str" cm="1">
        <f t="array" ref="X456">_xlfn.IFS(W456=0,"No evidenciado",W456=1,"Novato",W456=2,"Principiante avanzado",W456=3,"Competente",W456=4,"Proficiente",W456=5,"Master")</f>
        <v>Principiante avanzado</v>
      </c>
      <c r="Y456" s="13">
        <v>2</v>
      </c>
      <c r="Z456" s="13" t="str" cm="1">
        <f t="array" ref="Z456">_xlfn.IFS(Y456=0,"No evidenciado",Y456=1,"Novato",Y456=2,"Principiante avanzado",Y456=3,"Competente",Y456=4,"Proficiente",Y456=5,"Master")</f>
        <v>Principiante avanzado</v>
      </c>
      <c r="AA456" s="13">
        <v>2</v>
      </c>
      <c r="AB456" s="13" t="str" cm="1">
        <f t="array" ref="AB456">_xlfn.IFS(AA456=0,"No evidenciado",AA456=1,"Novato",AA456=2,"Principiante avanzado",AA456=3,"Competente",AA456=4,"Proficiente",AA456=5,"Master")</f>
        <v>Principiante avanzado</v>
      </c>
      <c r="AC456" s="13">
        <v>2</v>
      </c>
      <c r="AD456" s="13" t="str" cm="1">
        <f t="array" ref="AD456">_xlfn.IFS(AC456=0,"Prenovato",AC456=1,"Novato",AC456=2,"Principiante avanzado",AC456=3,"Competente",AC456=4,"Proficiente",AC456=5,"Master")</f>
        <v>Principiante avanzado</v>
      </c>
      <c r="AE456" s="13" t="s">
        <v>442</v>
      </c>
    </row>
    <row r="457" spans="1:31" x14ac:dyDescent="0.25">
      <c r="A457" t="s">
        <v>255</v>
      </c>
      <c r="B457" t="s">
        <v>256</v>
      </c>
      <c r="C457" t="s">
        <v>208</v>
      </c>
      <c r="D457" t="s">
        <v>201</v>
      </c>
      <c r="E457" t="s">
        <v>269</v>
      </c>
      <c r="F457" t="s">
        <v>270</v>
      </c>
      <c r="G457" t="s">
        <v>271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NO</v>
      </c>
      <c r="L457" t="s">
        <v>363</v>
      </c>
      <c r="M457" t="s">
        <v>435</v>
      </c>
      <c r="N457" t="s">
        <v>425</v>
      </c>
      <c r="O457" t="s">
        <v>425</v>
      </c>
      <c r="P457" t="str">
        <f t="shared" si="34"/>
        <v>JHON SCOTT CONDE ALLENDEIdentificación temprana de riesgosEVALUACION ANTERIOR</v>
      </c>
      <c r="Q457" t="str">
        <f>BASE[[#This Row],[NombresCalificado]]&amp;BASE[[#This Row],[TipoEvaluacion]]</f>
        <v>JHON SCOTT CONDE ALLENDEEVALUACION ANTERIOR</v>
      </c>
      <c r="R457">
        <v>4</v>
      </c>
      <c r="S457" t="s">
        <v>7</v>
      </c>
      <c r="T457" t="s">
        <v>439</v>
      </c>
      <c r="U457" s="13">
        <v>4</v>
      </c>
      <c r="V457" s="13" t="str" cm="1">
        <f t="array" ref="V457">_xlfn.IFS(U457=0,"Prenovato",U457=1,"Novato",U457=2,"Principiante avanzado",U457=3,"Competente",U457=4,"Proficiente",U457=5,"Master")</f>
        <v>Proficiente</v>
      </c>
      <c r="W457" s="13">
        <v>2</v>
      </c>
      <c r="X457" s="13" t="str" cm="1">
        <f t="array" ref="X457">_xlfn.IFS(W457=0,"No evidenciado",W457=1,"Novato",W457=2,"Principiante avanzado",W457=3,"Competente",W457=4,"Proficiente",W457=5,"Master")</f>
        <v>Principiante avanzado</v>
      </c>
      <c r="Y457" s="13">
        <v>2</v>
      </c>
      <c r="Z457" s="13" t="str" cm="1">
        <f t="array" ref="Z457">_xlfn.IFS(Y457=0,"No evidenciado",Y457=1,"Novato",Y457=2,"Principiante avanzado",Y457=3,"Competente",Y457=4,"Proficiente",Y457=5,"Master")</f>
        <v>Principiante avanzado</v>
      </c>
      <c r="AA457" s="13">
        <v>2</v>
      </c>
      <c r="AB457" s="13" t="str" cm="1">
        <f t="array" ref="AB457">_xlfn.IFS(AA457=0,"No evidenciado",AA457=1,"Novato",AA457=2,"Principiante avanzado",AA457=3,"Competente",AA457=4,"Proficiente",AA457=5,"Master")</f>
        <v>Principiante avanzado</v>
      </c>
      <c r="AC457" s="13">
        <v>2</v>
      </c>
      <c r="AD457" s="13" t="str" cm="1">
        <f t="array" ref="AD457">_xlfn.IFS(AC457=0,"Prenovato",AC457=1,"Novato",AC457=2,"Principiante avanzado",AC457=3,"Competente",AC457=4,"Proficiente",AC457=5,"Master")</f>
        <v>Principiante avanzado</v>
      </c>
      <c r="AE457" s="13" t="s">
        <v>442</v>
      </c>
    </row>
    <row r="458" spans="1:31" x14ac:dyDescent="0.25">
      <c r="A458" t="s">
        <v>255</v>
      </c>
      <c r="B458" t="s">
        <v>256</v>
      </c>
      <c r="C458" t="s">
        <v>208</v>
      </c>
      <c r="D458" t="s">
        <v>201</v>
      </c>
      <c r="E458" t="s">
        <v>269</v>
      </c>
      <c r="F458" t="s">
        <v>270</v>
      </c>
      <c r="G458" t="s">
        <v>271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NO</v>
      </c>
      <c r="L458" t="s">
        <v>363</v>
      </c>
      <c r="M458" t="s">
        <v>436</v>
      </c>
      <c r="N458" t="s">
        <v>425</v>
      </c>
      <c r="O458" t="s">
        <v>425</v>
      </c>
      <c r="P458" t="str">
        <f t="shared" si="34"/>
        <v>JHON SCOTT CONDE ALLENDEInteligencia de AmenazasEVALUACION ANTERIOR</v>
      </c>
      <c r="Q458" t="str">
        <f>BASE[[#This Row],[NombresCalificado]]&amp;BASE[[#This Row],[TipoEvaluacion]]</f>
        <v>JHON SCOTT CONDE ALLENDEEVALUACION ANTERIOR</v>
      </c>
      <c r="R458">
        <v>4</v>
      </c>
      <c r="S458" t="s">
        <v>7</v>
      </c>
      <c r="T458" t="s">
        <v>439</v>
      </c>
      <c r="U458" s="13">
        <v>4</v>
      </c>
      <c r="V458" s="13" t="str" cm="1">
        <f t="array" ref="V458">_xlfn.IFS(U458=0,"Prenovato",U458=1,"Novato",U458=2,"Principiante avanzado",U458=3,"Competente",U458=4,"Proficiente",U458=5,"Master")</f>
        <v>Proficiente</v>
      </c>
      <c r="W458" s="13">
        <v>2</v>
      </c>
      <c r="X458" s="13" t="str" cm="1">
        <f t="array" ref="X458">_xlfn.IFS(W458=0,"No evidenciado",W458=1,"Novato",W458=2,"Principiante avanzado",W458=3,"Competente",W458=4,"Proficiente",W458=5,"Master")</f>
        <v>Principiante avanzado</v>
      </c>
      <c r="Y458" s="13">
        <v>2</v>
      </c>
      <c r="Z458" s="13" t="str" cm="1">
        <f t="array" ref="Z458">_xlfn.IFS(Y458=0,"No evidenciado",Y458=1,"Novato",Y458=2,"Principiante avanzado",Y458=3,"Competente",Y458=4,"Proficiente",Y458=5,"Master")</f>
        <v>Principiante avanzado</v>
      </c>
      <c r="AA458" s="13">
        <v>2</v>
      </c>
      <c r="AB458" s="13" t="str" cm="1">
        <f t="array" ref="AB458">_xlfn.IFS(AA458=0,"No evidenciado",AA458=1,"Novato",AA458=2,"Principiante avanzado",AA458=3,"Competente",AA458=4,"Proficiente",AA458=5,"Master")</f>
        <v>Principiante avanzado</v>
      </c>
      <c r="AC458" s="13">
        <v>2</v>
      </c>
      <c r="AD458" s="13" t="str" cm="1">
        <f t="array" ref="AD458">_xlfn.IFS(AC458=0,"Prenovato",AC458=1,"Novato",AC458=2,"Principiante avanzado",AC458=3,"Competente",AC458=4,"Proficiente",AC458=5,"Master")</f>
        <v>Principiante avanzado</v>
      </c>
      <c r="AE458" s="13" t="s">
        <v>442</v>
      </c>
    </row>
    <row r="459" spans="1:31" x14ac:dyDescent="0.25">
      <c r="A459" t="s">
        <v>255</v>
      </c>
      <c r="B459" t="s">
        <v>256</v>
      </c>
      <c r="C459" t="s">
        <v>208</v>
      </c>
      <c r="D459" t="s">
        <v>201</v>
      </c>
      <c r="E459" t="s">
        <v>269</v>
      </c>
      <c r="F459" t="s">
        <v>270</v>
      </c>
      <c r="G459" t="s">
        <v>271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NO</v>
      </c>
      <c r="L459" t="s">
        <v>363</v>
      </c>
      <c r="M459" t="s">
        <v>437</v>
      </c>
      <c r="N459" t="s">
        <v>425</v>
      </c>
      <c r="O459" t="s">
        <v>425</v>
      </c>
      <c r="P459" t="str">
        <f t="shared" si="34"/>
        <v>JHON SCOTT CONDE ALLENDEInvestigación Forense DigitalEVALUACION ANTERIOR</v>
      </c>
      <c r="Q459" t="str">
        <f>BASE[[#This Row],[NombresCalificado]]&amp;BASE[[#This Row],[TipoEvaluacion]]</f>
        <v>JHON SCOTT CONDE ALLENDEEVALUACION ANTERIOR</v>
      </c>
      <c r="R459">
        <v>4</v>
      </c>
      <c r="S459" t="s">
        <v>7</v>
      </c>
      <c r="T459" t="s">
        <v>439</v>
      </c>
      <c r="U459" s="13">
        <v>4</v>
      </c>
      <c r="V459" s="13" t="str" cm="1">
        <f t="array" ref="V459">_xlfn.IFS(U459=0,"Prenovato",U459=1,"Novato",U459=2,"Principiante avanzado",U459=3,"Competente",U459=4,"Proficiente",U459=5,"Master")</f>
        <v>Proficiente</v>
      </c>
      <c r="W459" s="13">
        <v>2</v>
      </c>
      <c r="X459" s="13" t="str" cm="1">
        <f t="array" ref="X459">_xlfn.IFS(W459=0,"No evidenciado",W459=1,"Novato",W459=2,"Principiante avanzado",W459=3,"Competente",W459=4,"Proficiente",W459=5,"Master")</f>
        <v>Principiante avanzado</v>
      </c>
      <c r="Y459" s="13">
        <v>2</v>
      </c>
      <c r="Z459" s="13" t="str" cm="1">
        <f t="array" ref="Z459">_xlfn.IFS(Y459=0,"No evidenciado",Y459=1,"Novato",Y459=2,"Principiante avanzado",Y459=3,"Competente",Y459=4,"Proficiente",Y459=5,"Master")</f>
        <v>Principiante avanzado</v>
      </c>
      <c r="AA459" s="13">
        <v>2</v>
      </c>
      <c r="AB459" s="13" t="str" cm="1">
        <f t="array" ref="AB459">_xlfn.IFS(AA459=0,"No evidenciado",AA459=1,"Novato",AA459=2,"Principiante avanzado",AA459=3,"Competente",AA459=4,"Proficiente",AA459=5,"Master")</f>
        <v>Principiante avanzado</v>
      </c>
      <c r="AC459" s="13">
        <v>2</v>
      </c>
      <c r="AD459" s="13" t="str" cm="1">
        <f t="array" ref="AD459">_xlfn.IFS(AC459=0,"Prenovato",AC459=1,"Novato",AC459=2,"Principiante avanzado",AC459=3,"Competente",AC459=4,"Proficiente",AC459=5,"Master")</f>
        <v>Principiante avanzado</v>
      </c>
      <c r="AE459" s="13" t="s">
        <v>442</v>
      </c>
    </row>
    <row r="460" spans="1:31" x14ac:dyDescent="0.25">
      <c r="A460" t="s">
        <v>255</v>
      </c>
      <c r="B460" t="s">
        <v>256</v>
      </c>
      <c r="C460" t="s">
        <v>208</v>
      </c>
      <c r="D460" t="s">
        <v>201</v>
      </c>
      <c r="E460" t="s">
        <v>269</v>
      </c>
      <c r="F460" t="s">
        <v>270</v>
      </c>
      <c r="G460" t="s">
        <v>271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NO</v>
      </c>
      <c r="L460" t="s">
        <v>363</v>
      </c>
      <c r="M460" t="s">
        <v>426</v>
      </c>
      <c r="N460" t="s">
        <v>425</v>
      </c>
      <c r="O460" t="s">
        <v>425</v>
      </c>
      <c r="P460" t="str">
        <f t="shared" si="34"/>
        <v>JHON SCOTT CONDE ALLENDEManejo de IncidentesEVALUACION ANTERIOR</v>
      </c>
      <c r="Q460" t="str">
        <f>BASE[[#This Row],[NombresCalificado]]&amp;BASE[[#This Row],[TipoEvaluacion]]</f>
        <v>JHON SCOTT CONDE ALLENDEEVALUACION ANTERIOR</v>
      </c>
      <c r="R460">
        <v>4</v>
      </c>
      <c r="S460" t="s">
        <v>7</v>
      </c>
      <c r="T460" t="s">
        <v>439</v>
      </c>
      <c r="U460" s="13">
        <v>4</v>
      </c>
      <c r="V460" s="13" t="str" cm="1">
        <f t="array" ref="V460">_xlfn.IFS(U460=0,"Prenovato",U460=1,"Novato",U460=2,"Principiante avanzado",U460=3,"Competente",U460=4,"Proficiente",U460=5,"Master")</f>
        <v>Proficiente</v>
      </c>
      <c r="W460" s="13">
        <v>2</v>
      </c>
      <c r="X460" s="13" t="str" cm="1">
        <f t="array" ref="X460">_xlfn.IFS(W460=0,"No evidenciado",W460=1,"Novato",W460=2,"Principiante avanzado",W460=3,"Competente",W460=4,"Proficiente",W460=5,"Master")</f>
        <v>Principiante avanzado</v>
      </c>
      <c r="Y460" s="13">
        <v>2</v>
      </c>
      <c r="Z460" s="13" t="str" cm="1">
        <f t="array" ref="Z460">_xlfn.IFS(Y460=0,"No evidenciado",Y460=1,"Novato",Y460=2,"Principiante avanzado",Y460=3,"Competente",Y460=4,"Proficiente",Y460=5,"Master")</f>
        <v>Principiante avanzado</v>
      </c>
      <c r="AA460" s="13">
        <v>2</v>
      </c>
      <c r="AB460" s="13" t="str" cm="1">
        <f t="array" ref="AB460">_xlfn.IFS(AA460=0,"No evidenciado",AA460=1,"Novato",AA460=2,"Principiante avanzado",AA460=3,"Competente",AA460=4,"Proficiente",AA460=5,"Master")</f>
        <v>Principiante avanzado</v>
      </c>
      <c r="AC460" s="13">
        <v>2</v>
      </c>
      <c r="AD460" s="13" t="str" cm="1">
        <f t="array" ref="AD460">_xlfn.IFS(AC460=0,"Prenovato",AC460=1,"Novato",AC460=2,"Principiante avanzado",AC460=3,"Competente",AC460=4,"Proficiente",AC460=5,"Master")</f>
        <v>Principiante avanzado</v>
      </c>
      <c r="AE460" s="13" t="s">
        <v>442</v>
      </c>
    </row>
    <row r="461" spans="1:31" x14ac:dyDescent="0.25">
      <c r="A461" t="s">
        <v>255</v>
      </c>
      <c r="B461" t="s">
        <v>256</v>
      </c>
      <c r="C461" t="s">
        <v>208</v>
      </c>
      <c r="D461" t="s">
        <v>201</v>
      </c>
      <c r="E461" t="s">
        <v>269</v>
      </c>
      <c r="F461" t="s">
        <v>270</v>
      </c>
      <c r="G461" t="s">
        <v>271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NO</v>
      </c>
      <c r="L461" t="s">
        <v>363</v>
      </c>
      <c r="M461" t="s">
        <v>427</v>
      </c>
      <c r="N461" t="s">
        <v>425</v>
      </c>
      <c r="O461" t="s">
        <v>425</v>
      </c>
      <c r="P461" t="str">
        <f t="shared" si="34"/>
        <v>JHON SCOTT CONDE ALLENDEProtección de datosEVALUACION ANTERIOR</v>
      </c>
      <c r="Q461" t="str">
        <f>BASE[[#This Row],[NombresCalificado]]&amp;BASE[[#This Row],[TipoEvaluacion]]</f>
        <v>JHON SCOTT CONDE ALLENDEEVALUACION ANTERIOR</v>
      </c>
      <c r="R461">
        <v>4</v>
      </c>
      <c r="S461" t="s">
        <v>7</v>
      </c>
      <c r="T461" t="s">
        <v>439</v>
      </c>
      <c r="U461" s="13">
        <v>4</v>
      </c>
      <c r="V461" s="13" t="str" cm="1">
        <f t="array" ref="V461">_xlfn.IFS(U461=0,"Prenovato",U461=1,"Novato",U461=2,"Principiante avanzado",U461=3,"Competente",U461=4,"Proficiente",U461=5,"Master")</f>
        <v>Proficiente</v>
      </c>
      <c r="W461" s="13">
        <v>2</v>
      </c>
      <c r="X461" s="13" t="str" cm="1">
        <f t="array" ref="X461">_xlfn.IFS(W461=0,"No evidenciado",W461=1,"Novato",W461=2,"Principiante avanzado",W461=3,"Competente",W461=4,"Proficiente",W461=5,"Master")</f>
        <v>Principiante avanzado</v>
      </c>
      <c r="Y461" s="13">
        <v>2</v>
      </c>
      <c r="Z461" s="13" t="str" cm="1">
        <f t="array" ref="Z461">_xlfn.IFS(Y461=0,"No evidenciado",Y461=1,"Novato",Y461=2,"Principiante avanzado",Y461=3,"Competente",Y461=4,"Proficiente",Y461=5,"Master")</f>
        <v>Principiante avanzado</v>
      </c>
      <c r="AA461" s="13">
        <v>2</v>
      </c>
      <c r="AB461" s="13" t="str" cm="1">
        <f t="array" ref="AB461">_xlfn.IFS(AA461=0,"No evidenciado",AA461=1,"Novato",AA461=2,"Principiante avanzado",AA461=3,"Competente",AA461=4,"Proficiente",AA461=5,"Master")</f>
        <v>Principiante avanzado</v>
      </c>
      <c r="AC461" s="13">
        <v>2</v>
      </c>
      <c r="AD461" s="13" t="str" cm="1">
        <f t="array" ref="AD461">_xlfn.IFS(AC461=0,"Prenovato",AC461=1,"Novato",AC461=2,"Principiante avanzado",AC461=3,"Competente",AC461=4,"Proficiente",AC461=5,"Master")</f>
        <v>Principiante avanzado</v>
      </c>
      <c r="AE461" s="13" t="s">
        <v>442</v>
      </c>
    </row>
    <row r="462" spans="1:31" x14ac:dyDescent="0.25">
      <c r="A462" t="s">
        <v>255</v>
      </c>
      <c r="B462" t="s">
        <v>256</v>
      </c>
      <c r="C462" t="s">
        <v>208</v>
      </c>
      <c r="D462" t="s">
        <v>201</v>
      </c>
      <c r="E462" t="s">
        <v>269</v>
      </c>
      <c r="F462" t="s">
        <v>270</v>
      </c>
      <c r="G462" t="s">
        <v>271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NO</v>
      </c>
      <c r="L462" t="s">
        <v>363</v>
      </c>
      <c r="M462" t="s">
        <v>428</v>
      </c>
      <c r="N462" t="s">
        <v>425</v>
      </c>
      <c r="O462" t="s">
        <v>425</v>
      </c>
      <c r="P462" t="str">
        <f t="shared" si="34"/>
        <v>JHON SCOTT CONDE ALLENDESeguridad de OperacionesEVALUACION ANTERIOR</v>
      </c>
      <c r="Q462" t="str">
        <f>BASE[[#This Row],[NombresCalificado]]&amp;BASE[[#This Row],[TipoEvaluacion]]</f>
        <v>JHON SCOTT CONDE ALLENDEEVALUACION ANTERIOR</v>
      </c>
      <c r="R462">
        <v>4</v>
      </c>
      <c r="S462" t="s">
        <v>7</v>
      </c>
      <c r="T462" t="s">
        <v>439</v>
      </c>
      <c r="U462" s="13">
        <v>4</v>
      </c>
      <c r="V462" s="13" t="str" cm="1">
        <f t="array" ref="V462">_xlfn.IFS(U462=0,"Prenovato",U462=1,"Novato",U462=2,"Principiante avanzado",U462=3,"Competente",U462=4,"Proficiente",U462=5,"Master")</f>
        <v>Proficiente</v>
      </c>
      <c r="W462" s="13">
        <v>2</v>
      </c>
      <c r="X462" s="13" t="str" cm="1">
        <f t="array" ref="X462">_xlfn.IFS(W462=0,"No evidenciado",W462=1,"Novato",W462=2,"Principiante avanzado",W462=3,"Competente",W462=4,"Proficiente",W462=5,"Master")</f>
        <v>Principiante avanzado</v>
      </c>
      <c r="Y462" s="13">
        <v>2</v>
      </c>
      <c r="Z462" s="13" t="str" cm="1">
        <f t="array" ref="Z462">_xlfn.IFS(Y462=0,"No evidenciado",Y462=1,"Novato",Y462=2,"Principiante avanzado",Y462=3,"Competente",Y462=4,"Proficiente",Y462=5,"Master")</f>
        <v>Principiante avanzado</v>
      </c>
      <c r="AA462" s="13">
        <v>2</v>
      </c>
      <c r="AB462" s="13" t="str" cm="1">
        <f t="array" ref="AB462">_xlfn.IFS(AA462=0,"No evidenciado",AA462=1,"Novato",AA462=2,"Principiante avanzado",AA462=3,"Competente",AA462=4,"Proficiente",AA462=5,"Master")</f>
        <v>Principiante avanzado</v>
      </c>
      <c r="AC462" s="13">
        <v>2</v>
      </c>
      <c r="AD462" s="13" t="str" cm="1">
        <f t="array" ref="AD462">_xlfn.IFS(AC462=0,"Prenovato",AC462=1,"Novato",AC462=2,"Principiante avanzado",AC462=3,"Competente",AC462=4,"Proficiente",AC462=5,"Master")</f>
        <v>Principiante avanzado</v>
      </c>
      <c r="AE462" s="13" t="s">
        <v>442</v>
      </c>
    </row>
    <row r="463" spans="1:31" x14ac:dyDescent="0.25">
      <c r="A463" t="s">
        <v>255</v>
      </c>
      <c r="B463" t="s">
        <v>256</v>
      </c>
      <c r="C463" t="s">
        <v>208</v>
      </c>
      <c r="D463" t="s">
        <v>201</v>
      </c>
      <c r="E463" t="s">
        <v>269</v>
      </c>
      <c r="F463" t="s">
        <v>270</v>
      </c>
      <c r="G463" t="s">
        <v>271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NO</v>
      </c>
      <c r="L463" t="s">
        <v>363</v>
      </c>
      <c r="M463" t="s">
        <v>438</v>
      </c>
      <c r="N463" t="s">
        <v>425</v>
      </c>
      <c r="O463" t="s">
        <v>425</v>
      </c>
      <c r="P463" t="str">
        <f t="shared" si="34"/>
        <v>JHON SCOTT CONDE ALLENDEDesarrollo SeguroEVALUACION ANTERIOR</v>
      </c>
      <c r="Q463" t="str">
        <f>BASE[[#This Row],[NombresCalificado]]&amp;BASE[[#This Row],[TipoEvaluacion]]</f>
        <v>JHON SCOTT CONDE ALLENDEEVALUACION ANTERIOR</v>
      </c>
      <c r="R463">
        <v>4</v>
      </c>
      <c r="S463" t="s">
        <v>7</v>
      </c>
      <c r="T463" t="s">
        <v>439</v>
      </c>
      <c r="U463" s="13">
        <v>4</v>
      </c>
      <c r="V463" s="13" t="str" cm="1">
        <f t="array" ref="V463">_xlfn.IFS(U463=0,"Prenovato",U463=1,"Novato",U463=2,"Principiante avanzado",U463=3,"Competente",U463=4,"Proficiente",U463=5,"Master")</f>
        <v>Proficiente</v>
      </c>
      <c r="W463" s="13">
        <v>2</v>
      </c>
      <c r="X463" s="13" t="str" cm="1">
        <f t="array" ref="X463">_xlfn.IFS(W463=0,"No evidenciado",W463=1,"Novato",W463=2,"Principiante avanzado",W463=3,"Competente",W463=4,"Proficiente",W463=5,"Master")</f>
        <v>Principiante avanzado</v>
      </c>
      <c r="Y463" s="13">
        <v>2</v>
      </c>
      <c r="Z463" s="13" t="str" cm="1">
        <f t="array" ref="Z463">_xlfn.IFS(Y463=0,"No evidenciado",Y463=1,"Novato",Y463=2,"Principiante avanzado",Y463=3,"Competente",Y463=4,"Proficiente",Y463=5,"Master")</f>
        <v>Principiante avanzado</v>
      </c>
      <c r="AA463" s="13">
        <v>2</v>
      </c>
      <c r="AB463" s="13" t="str" cm="1">
        <f t="array" ref="AB463">_xlfn.IFS(AA463=0,"No evidenciado",AA463=1,"Novato",AA463=2,"Principiante avanzado",AA463=3,"Competente",AA463=4,"Proficiente",AA463=5,"Master")</f>
        <v>Principiante avanzado</v>
      </c>
      <c r="AC463" s="13">
        <v>2</v>
      </c>
      <c r="AD463" s="13" t="str" cm="1">
        <f t="array" ref="AD463">_xlfn.IFS(AC463=0,"Prenovato",AC463=1,"Novato",AC463=2,"Principiante avanzado",AC463=3,"Competente",AC463=4,"Proficiente",AC463=5,"Master")</f>
        <v>Principiante avanzado</v>
      </c>
      <c r="AE463" s="13" t="s">
        <v>442</v>
      </c>
    </row>
    <row r="464" spans="1:31" x14ac:dyDescent="0.25">
      <c r="A464" t="s">
        <v>255</v>
      </c>
      <c r="B464" t="s">
        <v>256</v>
      </c>
      <c r="C464" t="s">
        <v>208</v>
      </c>
      <c r="D464" t="s">
        <v>201</v>
      </c>
      <c r="E464" t="s">
        <v>269</v>
      </c>
      <c r="F464" t="s">
        <v>270</v>
      </c>
      <c r="G464" t="s">
        <v>271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NO</v>
      </c>
      <c r="L464" t="s">
        <v>363</v>
      </c>
      <c r="M464" t="s">
        <v>432</v>
      </c>
      <c r="N464" t="s">
        <v>425</v>
      </c>
      <c r="O464" t="s">
        <v>425</v>
      </c>
      <c r="P464" t="str">
        <f t="shared" si="34"/>
        <v>JHON SCOTT CONDE ALLENDEFrameworks de CiberseguridadEVALUACION ANTERIOR</v>
      </c>
      <c r="Q464" t="str">
        <f>BASE[[#This Row],[NombresCalificado]]&amp;BASE[[#This Row],[TipoEvaluacion]]</f>
        <v>JHON SCOTT CONDE ALLENDEEVALUACION ANTERIOR</v>
      </c>
      <c r="R464">
        <v>4</v>
      </c>
      <c r="S464" t="s">
        <v>7</v>
      </c>
      <c r="T464" t="s">
        <v>439</v>
      </c>
      <c r="U464" s="13">
        <v>4</v>
      </c>
      <c r="V464" s="13" t="str" cm="1">
        <f t="array" ref="V464">_xlfn.IFS(U464=0,"Prenovato",U464=1,"Novato",U464=2,"Principiante avanzado",U464=3,"Competente",U464=4,"Proficiente",U464=5,"Master")</f>
        <v>Proficiente</v>
      </c>
      <c r="W464" s="13">
        <v>2</v>
      </c>
      <c r="X464" s="13" t="str" cm="1">
        <f t="array" ref="X464">_xlfn.IFS(W464=0,"No evidenciado",W464=1,"Novato",W464=2,"Principiante avanzado",W464=3,"Competente",W464=4,"Proficiente",W464=5,"Master")</f>
        <v>Principiante avanzado</v>
      </c>
      <c r="Y464" s="13">
        <v>2</v>
      </c>
      <c r="Z464" s="13" t="str" cm="1">
        <f t="array" ref="Z464">_xlfn.IFS(Y464=0,"No evidenciado",Y464=1,"Novato",Y464=2,"Principiante avanzado",Y464=3,"Competente",Y464=4,"Proficiente",Y464=5,"Master")</f>
        <v>Principiante avanzado</v>
      </c>
      <c r="AA464" s="13">
        <v>2</v>
      </c>
      <c r="AB464" s="13" t="str" cm="1">
        <f t="array" ref="AB464">_xlfn.IFS(AA464=0,"No evidenciado",AA464=1,"Novato",AA464=2,"Principiante avanzado",AA464=3,"Competente",AA464=4,"Proficiente",AA464=5,"Master")</f>
        <v>Principiante avanzado</v>
      </c>
      <c r="AC464" s="13">
        <v>2</v>
      </c>
      <c r="AD464" s="13" t="str" cm="1">
        <f t="array" ref="AD464">_xlfn.IFS(AC464=0,"Prenovato",AC464=1,"Novato",AC464=2,"Principiante avanzado",AC464=3,"Competente",AC464=4,"Proficiente",AC464=5,"Master")</f>
        <v>Principiante avanzado</v>
      </c>
      <c r="AE464" s="13" t="s">
        <v>442</v>
      </c>
    </row>
    <row r="465" spans="1:31" x14ac:dyDescent="0.25">
      <c r="A465" t="s">
        <v>255</v>
      </c>
      <c r="B465" t="s">
        <v>256</v>
      </c>
      <c r="C465" t="s">
        <v>208</v>
      </c>
      <c r="D465" t="s">
        <v>201</v>
      </c>
      <c r="E465" t="s">
        <v>269</v>
      </c>
      <c r="F465" t="s">
        <v>270</v>
      </c>
      <c r="G465" t="s">
        <v>271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NO</v>
      </c>
      <c r="L465" t="s">
        <v>363</v>
      </c>
      <c r="M465" t="s">
        <v>433</v>
      </c>
      <c r="N465" t="s">
        <v>425</v>
      </c>
      <c r="O465" t="s">
        <v>425</v>
      </c>
      <c r="P465" t="str">
        <f t="shared" si="34"/>
        <v>JHON SCOTT CONDE ALLENDEGestión de IdentidadesEVALUACION ANTERIOR</v>
      </c>
      <c r="Q465" t="str">
        <f>BASE[[#This Row],[NombresCalificado]]&amp;BASE[[#This Row],[TipoEvaluacion]]</f>
        <v>JHON SCOTT CONDE ALLENDEEVALUACION ANTERIOR</v>
      </c>
      <c r="R465">
        <v>4</v>
      </c>
      <c r="S465" t="s">
        <v>7</v>
      </c>
      <c r="T465" t="s">
        <v>439</v>
      </c>
      <c r="U465" s="13">
        <v>4</v>
      </c>
      <c r="V465" s="13" t="str" cm="1">
        <f t="array" ref="V465">_xlfn.IFS(U465=0,"Prenovato",U465=1,"Novato",U465=2,"Principiante avanzado",U465=3,"Competente",U465=4,"Proficiente",U465=5,"Master")</f>
        <v>Proficiente</v>
      </c>
      <c r="W465" s="13">
        <v>2</v>
      </c>
      <c r="X465" s="13" t="str" cm="1">
        <f t="array" ref="X465">_xlfn.IFS(W465=0,"No evidenciado",W465=1,"Novato",W465=2,"Principiante avanzado",W465=3,"Competente",W465=4,"Proficiente",W465=5,"Master")</f>
        <v>Principiante avanzado</v>
      </c>
      <c r="Y465" s="13">
        <v>2</v>
      </c>
      <c r="Z465" s="13" t="str" cm="1">
        <f t="array" ref="Z465">_xlfn.IFS(Y465=0,"No evidenciado",Y465=1,"Novato",Y465=2,"Principiante avanzado",Y465=3,"Competente",Y465=4,"Proficiente",Y465=5,"Master")</f>
        <v>Principiante avanzado</v>
      </c>
      <c r="AA465" s="13">
        <v>2</v>
      </c>
      <c r="AB465" s="13" t="str" cm="1">
        <f t="array" ref="AB465">_xlfn.IFS(AA465=0,"No evidenciado",AA465=1,"Novato",AA465=2,"Principiante avanzado",AA465=3,"Competente",AA465=4,"Proficiente",AA465=5,"Master")</f>
        <v>Principiante avanzado</v>
      </c>
      <c r="AC465" s="13">
        <v>2</v>
      </c>
      <c r="AD465" s="13" t="str" cm="1">
        <f t="array" ref="AD465">_xlfn.IFS(AC465=0,"Prenovato",AC465=1,"Novato",AC465=2,"Principiante avanzado",AC465=3,"Competente",AC465=4,"Proficiente",AC465=5,"Master")</f>
        <v>Principiante avanzado</v>
      </c>
      <c r="AE465" s="13" t="s">
        <v>442</v>
      </c>
    </row>
    <row r="466" spans="1:31" x14ac:dyDescent="0.25">
      <c r="A466" t="s">
        <v>255</v>
      </c>
      <c r="B466" t="s">
        <v>256</v>
      </c>
      <c r="C466" t="s">
        <v>208</v>
      </c>
      <c r="D466" t="s">
        <v>201</v>
      </c>
      <c r="E466" t="s">
        <v>269</v>
      </c>
      <c r="F466" t="s">
        <v>270</v>
      </c>
      <c r="G466" t="s">
        <v>271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NO</v>
      </c>
      <c r="L466" t="s">
        <v>363</v>
      </c>
      <c r="M466" t="s">
        <v>434</v>
      </c>
      <c r="N466" t="s">
        <v>425</v>
      </c>
      <c r="O466" t="s">
        <v>425</v>
      </c>
      <c r="P466" t="str">
        <f t="shared" si="34"/>
        <v>JHON SCOTT CONDE ALLENDEGestión de VulnerabilidadesEVALUACION ANTERIOR</v>
      </c>
      <c r="Q466" t="str">
        <f>BASE[[#This Row],[NombresCalificado]]&amp;BASE[[#This Row],[TipoEvaluacion]]</f>
        <v>JHON SCOTT CONDE ALLENDEEVALUACION ANTERIOR</v>
      </c>
      <c r="R466">
        <v>4</v>
      </c>
      <c r="S466" t="s">
        <v>7</v>
      </c>
      <c r="T466" t="s">
        <v>439</v>
      </c>
      <c r="U466" s="13">
        <v>4</v>
      </c>
      <c r="V466" s="13" t="str" cm="1">
        <f t="array" ref="V466">_xlfn.IFS(U466=0,"Prenovato",U466=1,"Novato",U466=2,"Principiante avanzado",U466=3,"Competente",U466=4,"Proficiente",U466=5,"Master")</f>
        <v>Proficiente</v>
      </c>
      <c r="W466" s="13">
        <v>2</v>
      </c>
      <c r="X466" s="13" t="str" cm="1">
        <f t="array" ref="X466">_xlfn.IFS(W466=0,"No evidenciado",W466=1,"Novato",W466=2,"Principiante avanzado",W466=3,"Competente",W466=4,"Proficiente",W466=5,"Master")</f>
        <v>Principiante avanzado</v>
      </c>
      <c r="Y466" s="13">
        <v>2</v>
      </c>
      <c r="Z466" s="13" t="str" cm="1">
        <f t="array" ref="Z466">_xlfn.IFS(Y466=0,"No evidenciado",Y466=1,"Novato",Y466=2,"Principiante avanzado",Y466=3,"Competente",Y466=4,"Proficiente",Y466=5,"Master")</f>
        <v>Principiante avanzado</v>
      </c>
      <c r="AA466" s="13">
        <v>2</v>
      </c>
      <c r="AB466" s="13" t="str" cm="1">
        <f t="array" ref="AB466">_xlfn.IFS(AA466=0,"No evidenciado",AA466=1,"Novato",AA466=2,"Principiante avanzado",AA466=3,"Competente",AA466=4,"Proficiente",AA466=5,"Master")</f>
        <v>Principiante avanzado</v>
      </c>
      <c r="AC466" s="13">
        <v>2</v>
      </c>
      <c r="AD466" s="13" t="str" cm="1">
        <f t="array" ref="AD466">_xlfn.IFS(AC466=0,"Prenovato",AC466=1,"Novato",AC466=2,"Principiante avanzado",AC466=3,"Competente",AC466=4,"Proficiente",AC466=5,"Master")</f>
        <v>Principiante avanzado</v>
      </c>
      <c r="AE466" s="13" t="s">
        <v>442</v>
      </c>
    </row>
    <row r="467" spans="1:31" x14ac:dyDescent="0.25">
      <c r="A467" t="s">
        <v>255</v>
      </c>
      <c r="B467" t="s">
        <v>256</v>
      </c>
      <c r="C467" t="s">
        <v>200</v>
      </c>
      <c r="D467" t="s">
        <v>201</v>
      </c>
      <c r="E467" t="s">
        <v>269</v>
      </c>
      <c r="F467" t="s">
        <v>270</v>
      </c>
      <c r="G467" t="s">
        <v>271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NO</v>
      </c>
      <c r="L467" t="s">
        <v>362</v>
      </c>
      <c r="M467" t="s">
        <v>421</v>
      </c>
      <c r="N467" t="s">
        <v>413</v>
      </c>
      <c r="O467" t="s">
        <v>411</v>
      </c>
      <c r="P467" t="str">
        <f t="shared" si="34"/>
        <v>JHON SCOTT CONDE ALLENDEFrameworks &amp; Security ArchitectureEVALUACION</v>
      </c>
      <c r="Q467" t="str">
        <f>BASE[[#This Row],[NombresCalificado]]&amp;BASE[[#This Row],[TipoEvaluacion]]</f>
        <v>JHON SCOTT CONDE ALLENDEEVALUACION</v>
      </c>
      <c r="R467">
        <v>4</v>
      </c>
      <c r="S467" t="s">
        <v>7</v>
      </c>
      <c r="T467" t="s">
        <v>439</v>
      </c>
      <c r="U467" s="13">
        <v>4</v>
      </c>
      <c r="V467" s="13" t="str" cm="1">
        <f t="array" ref="V467">_xlfn.IFS(U467=0,"Prenovato",U467=1,"Novato",U467=2,"Principiante avanzado",U467=3,"Competente",U467=4,"Proficiente",U467=5,"Master")</f>
        <v>Proficiente</v>
      </c>
      <c r="W467" s="13">
        <v>3</v>
      </c>
      <c r="X467" s="13" t="str" cm="1">
        <f t="array" ref="X467">_xlfn.IFS(W467=0,"No evidenciado",W467=1,"Novato",W467=2,"Principiante avanzado",W467=3,"Competente",W467=4,"Proficiente",W467=5,"Master")</f>
        <v>Competente</v>
      </c>
      <c r="Y467" s="13">
        <v>2</v>
      </c>
      <c r="Z467" s="13" t="str" cm="1">
        <f t="array" ref="Z467">_xlfn.IFS(Y467=0,"No evidenciado",Y467=1,"Novato",Y467=2,"Principiante avanzado",Y467=3,"Competente",Y467=4,"Proficiente",Y467=5,"Master")</f>
        <v>Principiante avanzado</v>
      </c>
      <c r="AA467" s="13">
        <v>3</v>
      </c>
      <c r="AB467" s="13" t="str" cm="1">
        <f t="array" ref="AB467">_xlfn.IFS(AA467=0,"No evidenciado",AA467=1,"Novato",AA467=2,"Principiante avanzado",AA467=3,"Competente",AA467=4,"Proficiente",AA467=5,"Master")</f>
        <v>Competente</v>
      </c>
      <c r="AC467" s="13">
        <v>2</v>
      </c>
      <c r="AD467" s="13" t="str" cm="1">
        <f t="array" ref="AD467">_xlfn.IFS(AC467=0,"Prenovato",AC467=1,"Novato",AC467=2,"Principiante avanzado",AC467=3,"Competente",AC467=4,"Proficiente",AC467=5,"Master")</f>
        <v>Principiante avanzado</v>
      </c>
      <c r="AE467" s="13" t="s">
        <v>441</v>
      </c>
    </row>
    <row r="468" spans="1:31" x14ac:dyDescent="0.25">
      <c r="A468" t="s">
        <v>255</v>
      </c>
      <c r="B468" t="s">
        <v>256</v>
      </c>
      <c r="C468" t="s">
        <v>200</v>
      </c>
      <c r="D468" t="s">
        <v>201</v>
      </c>
      <c r="E468" t="s">
        <v>269</v>
      </c>
      <c r="F468" t="s">
        <v>270</v>
      </c>
      <c r="G468" t="s">
        <v>271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NO</v>
      </c>
      <c r="L468" t="s">
        <v>362</v>
      </c>
      <c r="M468" t="s">
        <v>422</v>
      </c>
      <c r="N468" t="s">
        <v>413</v>
      </c>
      <c r="O468" t="s">
        <v>411</v>
      </c>
      <c r="P468" t="str">
        <f t="shared" si="34"/>
        <v>JHON SCOTT CONDE ALLENDEVulnerability ManagementEVALUACION</v>
      </c>
      <c r="Q468" t="str">
        <f>BASE[[#This Row],[NombresCalificado]]&amp;BASE[[#This Row],[TipoEvaluacion]]</f>
        <v>JHON SCOTT CONDE ALLENDEEVALUACION</v>
      </c>
      <c r="R468">
        <v>4</v>
      </c>
      <c r="S468" t="s">
        <v>7</v>
      </c>
      <c r="T468" t="s">
        <v>439</v>
      </c>
      <c r="U468" s="13">
        <v>4</v>
      </c>
      <c r="V468" s="13" t="str" cm="1">
        <f t="array" ref="V468">_xlfn.IFS(U468=0,"Prenovato",U468=1,"Novato",U468=2,"Principiante avanzado",U468=3,"Competente",U468=4,"Proficiente",U468=5,"Master")</f>
        <v>Proficiente</v>
      </c>
      <c r="W468" s="13">
        <v>3</v>
      </c>
      <c r="X468" s="13" t="str" cm="1">
        <f t="array" ref="X468">_xlfn.IFS(W468=0,"No evidenciado",W468=1,"Novato",W468=2,"Principiante avanzado",W468=3,"Competente",W468=4,"Proficiente",W468=5,"Master")</f>
        <v>Competente</v>
      </c>
      <c r="Y468" s="13">
        <v>2</v>
      </c>
      <c r="Z468" s="13" t="str" cm="1">
        <f t="array" ref="Z468">_xlfn.IFS(Y468=0,"No evidenciado",Y468=1,"Novato",Y468=2,"Principiante avanzado",Y468=3,"Competente",Y468=4,"Proficiente",Y468=5,"Master")</f>
        <v>Principiante avanzado</v>
      </c>
      <c r="AA468" s="13">
        <v>3</v>
      </c>
      <c r="AB468" s="13" t="str" cm="1">
        <f t="array" ref="AB468">_xlfn.IFS(AA468=0,"No evidenciado",AA468=1,"Novato",AA468=2,"Principiante avanzado",AA468=3,"Competente",AA468=4,"Proficiente",AA468=5,"Master")</f>
        <v>Competente</v>
      </c>
      <c r="AC468" s="13">
        <v>2</v>
      </c>
      <c r="AD468" s="13" t="str" cm="1">
        <f t="array" ref="AD468">_xlfn.IFS(AC468=0,"Prenovato",AC468=1,"Novato",AC468=2,"Principiante avanzado",AC468=3,"Competente",AC468=4,"Proficiente",AC468=5,"Master")</f>
        <v>Principiante avanzado</v>
      </c>
      <c r="AE468" s="13" t="s">
        <v>441</v>
      </c>
    </row>
    <row r="469" spans="1:31" x14ac:dyDescent="0.25">
      <c r="A469" t="s">
        <v>255</v>
      </c>
      <c r="B469" t="s">
        <v>256</v>
      </c>
      <c r="C469" t="s">
        <v>200</v>
      </c>
      <c r="D469" t="s">
        <v>201</v>
      </c>
      <c r="E469" t="s">
        <v>269</v>
      </c>
      <c r="F469" t="s">
        <v>270</v>
      </c>
      <c r="G469" t="s">
        <v>271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NO</v>
      </c>
      <c r="L469" t="s">
        <v>362</v>
      </c>
      <c r="M469" t="s">
        <v>423</v>
      </c>
      <c r="N469" t="s">
        <v>411</v>
      </c>
      <c r="O469" t="s">
        <v>411</v>
      </c>
      <c r="P469" t="str">
        <f t="shared" si="34"/>
        <v>JHON SCOTT CONDE ALLENDESecurity AssessmentEVALUACION</v>
      </c>
      <c r="Q469" t="str">
        <f>BASE[[#This Row],[NombresCalificado]]&amp;BASE[[#This Row],[TipoEvaluacion]]</f>
        <v>JHON SCOTT CONDE ALLENDEEVALUACION</v>
      </c>
      <c r="R469">
        <v>3</v>
      </c>
      <c r="S469" t="s">
        <v>5</v>
      </c>
      <c r="T469" t="s">
        <v>439</v>
      </c>
      <c r="U469" s="13">
        <v>4</v>
      </c>
      <c r="V469" s="13" t="str" cm="1">
        <f t="array" ref="V469">_xlfn.IFS(U469=0,"Prenovato",U469=1,"Novato",U469=2,"Principiante avanzado",U469=3,"Competente",U469=4,"Proficiente",U469=5,"Master")</f>
        <v>Proficiente</v>
      </c>
      <c r="W469" s="13">
        <v>3</v>
      </c>
      <c r="X469" s="13" t="str" cm="1">
        <f t="array" ref="X469">_xlfn.IFS(W469=0,"No evidenciado",W469=1,"Novato",W469=2,"Principiante avanzado",W469=3,"Competente",W469=4,"Proficiente",W469=5,"Master")</f>
        <v>Competente</v>
      </c>
      <c r="Y469" s="13">
        <v>2</v>
      </c>
      <c r="Z469" s="13" t="str" cm="1">
        <f t="array" ref="Z469">_xlfn.IFS(Y469=0,"No evidenciado",Y469=1,"Novato",Y469=2,"Principiante avanzado",Y469=3,"Competente",Y469=4,"Proficiente",Y469=5,"Master")</f>
        <v>Principiante avanzado</v>
      </c>
      <c r="AA469" s="13">
        <v>3</v>
      </c>
      <c r="AB469" s="13" t="str" cm="1">
        <f t="array" ref="AB469">_xlfn.IFS(AA469=0,"No evidenciado",AA469=1,"Novato",AA469=2,"Principiante avanzado",AA469=3,"Competente",AA469=4,"Proficiente",AA469=5,"Master")</f>
        <v>Competente</v>
      </c>
      <c r="AC469" s="13">
        <v>2</v>
      </c>
      <c r="AD469" s="13" t="str" cm="1">
        <f t="array" ref="AD469">_xlfn.IFS(AC469=0,"Prenovato",AC469=1,"Novato",AC469=2,"Principiante avanzado",AC469=3,"Competente",AC469=4,"Proficiente",AC469=5,"Master")</f>
        <v>Principiante avanzado</v>
      </c>
      <c r="AE469" s="13" t="s">
        <v>441</v>
      </c>
    </row>
    <row r="470" spans="1:31" x14ac:dyDescent="0.25">
      <c r="A470" t="s">
        <v>255</v>
      </c>
      <c r="B470" t="s">
        <v>256</v>
      </c>
      <c r="C470" t="s">
        <v>200</v>
      </c>
      <c r="D470" t="s">
        <v>201</v>
      </c>
      <c r="E470" t="s">
        <v>269</v>
      </c>
      <c r="F470" t="s">
        <v>270</v>
      </c>
      <c r="G470" t="s">
        <v>271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NO</v>
      </c>
      <c r="L470" t="s">
        <v>362</v>
      </c>
      <c r="M470" t="s">
        <v>412</v>
      </c>
      <c r="N470" t="s">
        <v>407</v>
      </c>
      <c r="O470" t="s">
        <v>407</v>
      </c>
      <c r="P470" t="str">
        <f t="shared" si="34"/>
        <v>JHON SCOTT CONDE ALLENDEForensic AnalysisEVALUACION</v>
      </c>
      <c r="Q470" t="str">
        <f>BASE[[#This Row],[NombresCalificado]]&amp;BASE[[#This Row],[TipoEvaluacion]]</f>
        <v>JHON SCOTT CONDE ALLENDEEVALUACION</v>
      </c>
      <c r="R470">
        <v>4</v>
      </c>
      <c r="S470" t="s">
        <v>7</v>
      </c>
      <c r="T470" t="s">
        <v>439</v>
      </c>
      <c r="U470" s="13">
        <v>4</v>
      </c>
      <c r="V470" s="13" t="str" cm="1">
        <f t="array" ref="V470">_xlfn.IFS(U470=0,"Prenovato",U470=1,"Novato",U470=2,"Principiante avanzado",U470=3,"Competente",U470=4,"Proficiente",U470=5,"Master")</f>
        <v>Proficiente</v>
      </c>
      <c r="W470" s="13">
        <v>3</v>
      </c>
      <c r="X470" s="13" t="str" cm="1">
        <f t="array" ref="X470">_xlfn.IFS(W470=0,"No evidenciado",W470=1,"Novato",W470=2,"Principiante avanzado",W470=3,"Competente",W470=4,"Proficiente",W470=5,"Master")</f>
        <v>Competente</v>
      </c>
      <c r="Y470" s="13">
        <v>2</v>
      </c>
      <c r="Z470" s="13" t="str" cm="1">
        <f t="array" ref="Z470">_xlfn.IFS(Y470=0,"No evidenciado",Y470=1,"Novato",Y470=2,"Principiante avanzado",Y470=3,"Competente",Y470=4,"Proficiente",Y470=5,"Master")</f>
        <v>Principiante avanzado</v>
      </c>
      <c r="AA470" s="13">
        <v>3</v>
      </c>
      <c r="AB470" s="13" t="str" cm="1">
        <f t="array" ref="AB470">_xlfn.IFS(AA470=0,"No evidenciado",AA470=1,"Novato",AA470=2,"Principiante avanzado",AA470=3,"Competente",AA470=4,"Proficiente",AA470=5,"Master")</f>
        <v>Competente</v>
      </c>
      <c r="AC470" s="13">
        <v>2</v>
      </c>
      <c r="AD470" s="13" t="str" cm="1">
        <f t="array" ref="AD470">_xlfn.IFS(AC470=0,"Prenovato",AC470=1,"Novato",AC470=2,"Principiante avanzado",AC470=3,"Competente",AC470=4,"Proficiente",AC470=5,"Master")</f>
        <v>Principiante avanzado</v>
      </c>
      <c r="AE470" s="13" t="s">
        <v>441</v>
      </c>
    </row>
    <row r="471" spans="1:31" x14ac:dyDescent="0.25">
      <c r="A471" t="s">
        <v>255</v>
      </c>
      <c r="B471" t="s">
        <v>256</v>
      </c>
      <c r="C471" t="s">
        <v>200</v>
      </c>
      <c r="D471" t="s">
        <v>201</v>
      </c>
      <c r="E471" t="s">
        <v>269</v>
      </c>
      <c r="F471" t="s">
        <v>270</v>
      </c>
      <c r="G471" t="s">
        <v>271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NO</v>
      </c>
      <c r="L471" t="s">
        <v>362</v>
      </c>
      <c r="M471" t="s">
        <v>414</v>
      </c>
      <c r="N471" t="s">
        <v>407</v>
      </c>
      <c r="O471" t="s">
        <v>407</v>
      </c>
      <c r="P471" t="str">
        <f t="shared" si="34"/>
        <v>JHON SCOTT CONDE ALLENDEOfensive SecurityEVALUACION</v>
      </c>
      <c r="Q471" t="str">
        <f>BASE[[#This Row],[NombresCalificado]]&amp;BASE[[#This Row],[TipoEvaluacion]]</f>
        <v>JHON SCOTT CONDE ALLENDEEVALUACION</v>
      </c>
      <c r="R471">
        <v>4</v>
      </c>
      <c r="S471" t="s">
        <v>7</v>
      </c>
      <c r="T471" t="s">
        <v>439</v>
      </c>
      <c r="U471" s="13">
        <v>4</v>
      </c>
      <c r="V471" s="13" t="str" cm="1">
        <f t="array" ref="V471">_xlfn.IFS(U471=0,"Prenovato",U471=1,"Novato",U471=2,"Principiante avanzado",U471=3,"Competente",U471=4,"Proficiente",U471=5,"Master")</f>
        <v>Proficiente</v>
      </c>
      <c r="W471" s="13">
        <v>3</v>
      </c>
      <c r="X471" s="13" t="str" cm="1">
        <f t="array" ref="X471">_xlfn.IFS(W471=0,"No evidenciado",W471=1,"Novato",W471=2,"Principiante avanzado",W471=3,"Competente",W471=4,"Proficiente",W471=5,"Master")</f>
        <v>Competente</v>
      </c>
      <c r="Y471" s="13">
        <v>2</v>
      </c>
      <c r="Z471" s="13" t="str" cm="1">
        <f t="array" ref="Z471">_xlfn.IFS(Y471=0,"No evidenciado",Y471=1,"Novato",Y471=2,"Principiante avanzado",Y471=3,"Competente",Y471=4,"Proficiente",Y471=5,"Master")</f>
        <v>Principiante avanzado</v>
      </c>
      <c r="AA471" s="13">
        <v>3</v>
      </c>
      <c r="AB471" s="13" t="str" cm="1">
        <f t="array" ref="AB471">_xlfn.IFS(AA471=0,"No evidenciado",AA471=1,"Novato",AA471=2,"Principiante avanzado",AA471=3,"Competente",AA471=4,"Proficiente",AA471=5,"Master")</f>
        <v>Competente</v>
      </c>
      <c r="AC471" s="13">
        <v>2</v>
      </c>
      <c r="AD471" s="13" t="str" cm="1">
        <f t="array" ref="AD471">_xlfn.IFS(AC471=0,"Prenovato",AC471=1,"Novato",AC471=2,"Principiante avanzado",AC471=3,"Competente",AC471=4,"Proficiente",AC471=5,"Master")</f>
        <v>Principiante avanzado</v>
      </c>
      <c r="AE471" s="13" t="s">
        <v>441</v>
      </c>
    </row>
    <row r="472" spans="1:31" x14ac:dyDescent="0.25">
      <c r="A472" t="s">
        <v>255</v>
      </c>
      <c r="B472" t="s">
        <v>256</v>
      </c>
      <c r="C472" t="s">
        <v>200</v>
      </c>
      <c r="D472" t="s">
        <v>201</v>
      </c>
      <c r="E472" t="s">
        <v>269</v>
      </c>
      <c r="F472" t="s">
        <v>270</v>
      </c>
      <c r="G472" t="s">
        <v>271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NO</v>
      </c>
      <c r="L472" t="s">
        <v>362</v>
      </c>
      <c r="M472" t="s">
        <v>418</v>
      </c>
      <c r="N472" t="s">
        <v>411</v>
      </c>
      <c r="O472" t="s">
        <v>411</v>
      </c>
      <c r="P472" t="str">
        <f t="shared" si="34"/>
        <v>JHON SCOTT CONDE ALLENDESDLC Y DevSecOpsEVALUACION</v>
      </c>
      <c r="Q472" t="str">
        <f>BASE[[#This Row],[NombresCalificado]]&amp;BASE[[#This Row],[TipoEvaluacion]]</f>
        <v>JHON SCOTT CONDE ALLENDEEVALUACION</v>
      </c>
      <c r="R472">
        <v>4</v>
      </c>
      <c r="S472" t="s">
        <v>7</v>
      </c>
      <c r="T472" t="s">
        <v>439</v>
      </c>
      <c r="U472" s="13">
        <v>4</v>
      </c>
      <c r="V472" s="13" t="str" cm="1">
        <f t="array" ref="V472">_xlfn.IFS(U472=0,"Prenovato",U472=1,"Novato",U472=2,"Principiante avanzado",U472=3,"Competente",U472=4,"Proficiente",U472=5,"Master")</f>
        <v>Proficiente</v>
      </c>
      <c r="W472" s="13">
        <v>3</v>
      </c>
      <c r="X472" s="13" t="str" cm="1">
        <f t="array" ref="X472">_xlfn.IFS(W472=0,"No evidenciado",W472=1,"Novato",W472=2,"Principiante avanzado",W472=3,"Competente",W472=4,"Proficiente",W472=5,"Master")</f>
        <v>Competente</v>
      </c>
      <c r="Y472" s="13">
        <v>2</v>
      </c>
      <c r="Z472" s="13" t="str" cm="1">
        <f t="array" ref="Z472">_xlfn.IFS(Y472=0,"No evidenciado",Y472=1,"Novato",Y472=2,"Principiante avanzado",Y472=3,"Competente",Y472=4,"Proficiente",Y472=5,"Master")</f>
        <v>Principiante avanzado</v>
      </c>
      <c r="AA472" s="13">
        <v>3</v>
      </c>
      <c r="AB472" s="13" t="str" cm="1">
        <f t="array" ref="AB472">_xlfn.IFS(AA472=0,"No evidenciado",AA472=1,"Novato",AA472=2,"Principiante avanzado",AA472=3,"Competente",AA472=4,"Proficiente",AA472=5,"Master")</f>
        <v>Competente</v>
      </c>
      <c r="AC472" s="13">
        <v>2</v>
      </c>
      <c r="AD472" s="13" t="str" cm="1">
        <f t="array" ref="AD472">_xlfn.IFS(AC472=0,"Prenovato",AC472=1,"Novato",AC472=2,"Principiante avanzado",AC472=3,"Competente",AC472=4,"Proficiente",AC472=5,"Master")</f>
        <v>Principiante avanzado</v>
      </c>
      <c r="AE472" s="13" t="s">
        <v>441</v>
      </c>
    </row>
    <row r="473" spans="1:31" x14ac:dyDescent="0.25">
      <c r="A473" t="s">
        <v>255</v>
      </c>
      <c r="B473" t="s">
        <v>256</v>
      </c>
      <c r="C473" t="s">
        <v>200</v>
      </c>
      <c r="D473" t="s">
        <v>201</v>
      </c>
      <c r="E473" t="s">
        <v>269</v>
      </c>
      <c r="F473" t="s">
        <v>270</v>
      </c>
      <c r="G473" t="s">
        <v>271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NO</v>
      </c>
      <c r="L473" t="s">
        <v>362</v>
      </c>
      <c r="M473" t="s">
        <v>419</v>
      </c>
      <c r="N473" t="s">
        <v>413</v>
      </c>
      <c r="O473" t="s">
        <v>411</v>
      </c>
      <c r="P473" t="str">
        <f t="shared" si="34"/>
        <v>JHON SCOTT CONDE ALLENDECryptography &amp; Data ProtectionEVALUACION</v>
      </c>
      <c r="Q473" t="str">
        <f>BASE[[#This Row],[NombresCalificado]]&amp;BASE[[#This Row],[TipoEvaluacion]]</f>
        <v>JHON SCOTT CONDE ALLENDEEVALUACION</v>
      </c>
      <c r="R473">
        <v>3</v>
      </c>
      <c r="S473" t="s">
        <v>5</v>
      </c>
      <c r="T473" t="s">
        <v>439</v>
      </c>
      <c r="U473" s="13">
        <v>4</v>
      </c>
      <c r="V473" s="13" t="str" cm="1">
        <f t="array" ref="V473">_xlfn.IFS(U473=0,"Prenovato",U473=1,"Novato",U473=2,"Principiante avanzado",U473=3,"Competente",U473=4,"Proficiente",U473=5,"Master")</f>
        <v>Proficiente</v>
      </c>
      <c r="W473" s="13">
        <v>3</v>
      </c>
      <c r="X473" s="13" t="str" cm="1">
        <f t="array" ref="X473">_xlfn.IFS(W473=0,"No evidenciado",W473=1,"Novato",W473=2,"Principiante avanzado",W473=3,"Competente",W473=4,"Proficiente",W473=5,"Master")</f>
        <v>Competente</v>
      </c>
      <c r="Y473" s="13">
        <v>2</v>
      </c>
      <c r="Z473" s="13" t="str" cm="1">
        <f t="array" ref="Z473">_xlfn.IFS(Y473=0,"No evidenciado",Y473=1,"Novato",Y473=2,"Principiante avanzado",Y473=3,"Competente",Y473=4,"Proficiente",Y473=5,"Master")</f>
        <v>Principiante avanzado</v>
      </c>
      <c r="AA473" s="13">
        <v>3</v>
      </c>
      <c r="AB473" s="13" t="str" cm="1">
        <f t="array" ref="AB473">_xlfn.IFS(AA473=0,"No evidenciado",AA473=1,"Novato",AA473=2,"Principiante avanzado",AA473=3,"Competente",AA473=4,"Proficiente",AA473=5,"Master")</f>
        <v>Competente</v>
      </c>
      <c r="AC473" s="13">
        <v>2</v>
      </c>
      <c r="AD473" s="13" t="str" cm="1">
        <f t="array" ref="AD473">_xlfn.IFS(AC473=0,"Prenovato",AC473=1,"Novato",AC473=2,"Principiante avanzado",AC473=3,"Competente",AC473=4,"Proficiente",AC473=5,"Master")</f>
        <v>Principiante avanzado</v>
      </c>
      <c r="AE473" s="13" t="s">
        <v>441</v>
      </c>
    </row>
    <row r="474" spans="1:31" x14ac:dyDescent="0.25">
      <c r="A474" t="s">
        <v>255</v>
      </c>
      <c r="B474" t="s">
        <v>256</v>
      </c>
      <c r="C474" t="s">
        <v>200</v>
      </c>
      <c r="D474" t="s">
        <v>201</v>
      </c>
      <c r="E474" t="s">
        <v>269</v>
      </c>
      <c r="F474" t="s">
        <v>270</v>
      </c>
      <c r="G474" t="s">
        <v>271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NO</v>
      </c>
      <c r="L474" t="s">
        <v>362</v>
      </c>
      <c r="M474" t="s">
        <v>420</v>
      </c>
      <c r="N474" t="s">
        <v>413</v>
      </c>
      <c r="O474" t="s">
        <v>411</v>
      </c>
      <c r="P474" t="str">
        <f t="shared" si="34"/>
        <v>JHON SCOTT CONDE ALLENDEIdentity &amp; Access ManagementEVALUACION</v>
      </c>
      <c r="Q474" t="str">
        <f>BASE[[#This Row],[NombresCalificado]]&amp;BASE[[#This Row],[TipoEvaluacion]]</f>
        <v>JHON SCOTT CONDE ALLENDEEVALUACION</v>
      </c>
      <c r="R474">
        <v>4</v>
      </c>
      <c r="S474" t="s">
        <v>7</v>
      </c>
      <c r="T474" t="s">
        <v>439</v>
      </c>
      <c r="U474" s="13">
        <v>4</v>
      </c>
      <c r="V474" s="13" t="str" cm="1">
        <f t="array" ref="V474">_xlfn.IFS(U474=0,"Prenovato",U474=1,"Novato",U474=2,"Principiante avanzado",U474=3,"Competente",U474=4,"Proficiente",U474=5,"Master")</f>
        <v>Proficiente</v>
      </c>
      <c r="W474" s="13">
        <v>3</v>
      </c>
      <c r="X474" s="13" t="str" cm="1">
        <f t="array" ref="X474">_xlfn.IFS(W474=0,"No evidenciado",W474=1,"Novato",W474=2,"Principiante avanzado",W474=3,"Competente",W474=4,"Proficiente",W474=5,"Master")</f>
        <v>Competente</v>
      </c>
      <c r="Y474" s="13">
        <v>2</v>
      </c>
      <c r="Z474" s="13" t="str" cm="1">
        <f t="array" ref="Z474">_xlfn.IFS(Y474=0,"No evidenciado",Y474=1,"Novato",Y474=2,"Principiante avanzado",Y474=3,"Competente",Y474=4,"Proficiente",Y474=5,"Master")</f>
        <v>Principiante avanzado</v>
      </c>
      <c r="AA474" s="13">
        <v>3</v>
      </c>
      <c r="AB474" s="13" t="str" cm="1">
        <f t="array" ref="AB474">_xlfn.IFS(AA474=0,"No evidenciado",AA474=1,"Novato",AA474=2,"Principiante avanzado",AA474=3,"Competente",AA474=4,"Proficiente",AA474=5,"Master")</f>
        <v>Competente</v>
      </c>
      <c r="AC474" s="13">
        <v>2</v>
      </c>
      <c r="AD474" s="13" t="str" cm="1">
        <f t="array" ref="AD474">_xlfn.IFS(AC474=0,"Prenovato",AC474=1,"Novato",AC474=2,"Principiante avanzado",AC474=3,"Competente",AC474=4,"Proficiente",AC474=5,"Master")</f>
        <v>Principiante avanzado</v>
      </c>
      <c r="AE474" s="13" t="s">
        <v>441</v>
      </c>
    </row>
    <row r="475" spans="1:31" x14ac:dyDescent="0.25">
      <c r="A475" t="s">
        <v>255</v>
      </c>
      <c r="B475" t="s">
        <v>256</v>
      </c>
      <c r="C475" t="s">
        <v>200</v>
      </c>
      <c r="D475" t="s">
        <v>201</v>
      </c>
      <c r="E475" t="s">
        <v>272</v>
      </c>
      <c r="F475" t="s">
        <v>273</v>
      </c>
      <c r="G475" t="s">
        <v>274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NO</v>
      </c>
      <c r="L475" t="s">
        <v>369</v>
      </c>
      <c r="M475" t="s">
        <v>406</v>
      </c>
      <c r="N475" t="s">
        <v>407</v>
      </c>
      <c r="O475" t="s">
        <v>407</v>
      </c>
      <c r="P475" t="str">
        <f t="shared" si="34"/>
        <v>JANICE ANELI FLORES TORRESNetwork SecurityEVALUACION</v>
      </c>
      <c r="Q475" t="str">
        <f>BASE[[#This Row],[NombresCalificado]]&amp;BASE[[#This Row],[TipoEvaluacion]]</f>
        <v>JANICE ANELI FLORES TORRESEVALUACION</v>
      </c>
      <c r="R475">
        <v>3</v>
      </c>
      <c r="S475" t="s">
        <v>5</v>
      </c>
      <c r="T475" t="s">
        <v>439</v>
      </c>
      <c r="U475" s="13">
        <v>3</v>
      </c>
      <c r="V475" s="13" t="str" cm="1">
        <f t="array" ref="V475">_xlfn.IFS(U475=0,"Prenovato",U475=1,"Novato",U475=2,"Principiante avanzado",U475=3,"Competente",U475=4,"Proficiente",U475=5,"Master")</f>
        <v>Competente</v>
      </c>
      <c r="W475" s="13">
        <v>2</v>
      </c>
      <c r="X475" s="13" t="str" cm="1">
        <f t="array" ref="X475">_xlfn.IFS(W475=0,"No evidenciado",W475=1,"Novato",W475=2,"Principiante avanzado",W475=3,"Competente",W475=4,"Proficiente",W475=5,"Master")</f>
        <v>Principiante avanzado</v>
      </c>
      <c r="Y475" s="13">
        <v>2</v>
      </c>
      <c r="Z475" s="13" t="str" cm="1">
        <f t="array" ref="Z475">_xlfn.IFS(Y475=0,"No evidenciado",Y475=1,"Novato",Y475=2,"Principiante avanzado",Y475=3,"Competente",Y475=4,"Proficiente",Y475=5,"Master")</f>
        <v>Principiante avanzado</v>
      </c>
      <c r="AA475" s="13">
        <v>3</v>
      </c>
      <c r="AB475" s="13" t="str" cm="1">
        <f t="array" ref="AB475">_xlfn.IFS(AA475=0,"No evidenciado",AA475=1,"Novato",AA475=2,"Principiante avanzado",AA475=3,"Competente",AA475=4,"Proficiente",AA475=5,"Master")</f>
        <v>Competente</v>
      </c>
      <c r="AC475" s="13">
        <v>2</v>
      </c>
      <c r="AD475" s="13" t="str" cm="1">
        <f t="array" ref="AD475">_xlfn.IFS(AC475=0,"Prenovato",AC475=1,"Novato",AC475=2,"Principiante avanzado",AC475=3,"Competente",AC475=4,"Proficiente",AC475=5,"Master")</f>
        <v>Principiante avanzado</v>
      </c>
      <c r="AE475" s="13" t="s">
        <v>441</v>
      </c>
    </row>
    <row r="476" spans="1:31" x14ac:dyDescent="0.25">
      <c r="A476" t="s">
        <v>255</v>
      </c>
      <c r="B476" t="s">
        <v>256</v>
      </c>
      <c r="C476" t="s">
        <v>200</v>
      </c>
      <c r="D476" t="s">
        <v>201</v>
      </c>
      <c r="E476" t="s">
        <v>272</v>
      </c>
      <c r="F476" t="s">
        <v>273</v>
      </c>
      <c r="G476" t="s">
        <v>274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NO</v>
      </c>
      <c r="L476" t="s">
        <v>369</v>
      </c>
      <c r="M476" t="s">
        <v>408</v>
      </c>
      <c r="N476" t="s">
        <v>407</v>
      </c>
      <c r="O476" t="s">
        <v>407</v>
      </c>
      <c r="P476" t="str">
        <f t="shared" si="34"/>
        <v>JANICE ANELI FLORES TORRESCloud &amp; Operation SystemEVALUACION</v>
      </c>
      <c r="Q476" t="str">
        <f>BASE[[#This Row],[NombresCalificado]]&amp;BASE[[#This Row],[TipoEvaluacion]]</f>
        <v>JANICE ANELI FLORES TORRESEVALUACION</v>
      </c>
      <c r="R476">
        <v>3</v>
      </c>
      <c r="S476" t="s">
        <v>5</v>
      </c>
      <c r="T476" t="s">
        <v>439</v>
      </c>
      <c r="U476" s="13">
        <v>3</v>
      </c>
      <c r="V476" s="13" t="str" cm="1">
        <f t="array" ref="V476">_xlfn.IFS(U476=0,"Prenovato",U476=1,"Novato",U476=2,"Principiante avanzado",U476=3,"Competente",U476=4,"Proficiente",U476=5,"Master")</f>
        <v>Competente</v>
      </c>
      <c r="W476" s="13">
        <v>2</v>
      </c>
      <c r="X476" s="13" t="str" cm="1">
        <f t="array" ref="X476">_xlfn.IFS(W476=0,"No evidenciado",W476=1,"Novato",W476=2,"Principiante avanzado",W476=3,"Competente",W476=4,"Proficiente",W476=5,"Master")</f>
        <v>Principiante avanzado</v>
      </c>
      <c r="Y476" s="13">
        <v>2</v>
      </c>
      <c r="Z476" s="13" t="str" cm="1">
        <f t="array" ref="Z476">_xlfn.IFS(Y476=0,"No evidenciado",Y476=1,"Novato",Y476=2,"Principiante avanzado",Y476=3,"Competente",Y476=4,"Proficiente",Y476=5,"Master")</f>
        <v>Principiante avanzado</v>
      </c>
      <c r="AA476" s="13">
        <v>3</v>
      </c>
      <c r="AB476" s="13" t="str" cm="1">
        <f t="array" ref="AB476">_xlfn.IFS(AA476=0,"No evidenciado",AA476=1,"Novato",AA476=2,"Principiante avanzado",AA476=3,"Competente",AA476=4,"Proficiente",AA476=5,"Master")</f>
        <v>Competente</v>
      </c>
      <c r="AC476" s="13">
        <v>2</v>
      </c>
      <c r="AD476" s="13" t="str" cm="1">
        <f t="array" ref="AD476">_xlfn.IFS(AC476=0,"Prenovato",AC476=1,"Novato",AC476=2,"Principiante avanzado",AC476=3,"Competente",AC476=4,"Proficiente",AC476=5,"Master")</f>
        <v>Principiante avanzado</v>
      </c>
      <c r="AE476" s="13" t="s">
        <v>441</v>
      </c>
    </row>
    <row r="477" spans="1:31" x14ac:dyDescent="0.25">
      <c r="A477" t="s">
        <v>255</v>
      </c>
      <c r="B477" t="s">
        <v>256</v>
      </c>
      <c r="C477" t="s">
        <v>200</v>
      </c>
      <c r="D477" t="s">
        <v>201</v>
      </c>
      <c r="E477" t="s">
        <v>272</v>
      </c>
      <c r="F477" t="s">
        <v>273</v>
      </c>
      <c r="G477" t="s">
        <v>274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NO</v>
      </c>
      <c r="L477" t="s">
        <v>369</v>
      </c>
      <c r="M477" t="s">
        <v>409</v>
      </c>
      <c r="N477" t="s">
        <v>411</v>
      </c>
      <c r="O477" t="s">
        <v>411</v>
      </c>
      <c r="P477" t="str">
        <f t="shared" si="34"/>
        <v>JANICE ANELI FLORES TORRESSecurity Program ManagementEVALUACION</v>
      </c>
      <c r="Q477" t="str">
        <f>BASE[[#This Row],[NombresCalificado]]&amp;BASE[[#This Row],[TipoEvaluacion]]</f>
        <v>JANICE ANELI FLORES TORRESEVALUACION</v>
      </c>
      <c r="R477">
        <v>3</v>
      </c>
      <c r="S477" t="s">
        <v>5</v>
      </c>
      <c r="T477" t="s">
        <v>439</v>
      </c>
      <c r="U477" s="13">
        <v>3</v>
      </c>
      <c r="V477" s="13" t="str" cm="1">
        <f t="array" ref="V477">_xlfn.IFS(U477=0,"Prenovato",U477=1,"Novato",U477=2,"Principiante avanzado",U477=3,"Competente",U477=4,"Proficiente",U477=5,"Master")</f>
        <v>Competente</v>
      </c>
      <c r="W477" s="13">
        <v>2</v>
      </c>
      <c r="X477" s="13" t="str" cm="1">
        <f t="array" ref="X477">_xlfn.IFS(W477=0,"No evidenciado",W477=1,"Novato",W477=2,"Principiante avanzado",W477=3,"Competente",W477=4,"Proficiente",W477=5,"Master")</f>
        <v>Principiante avanzado</v>
      </c>
      <c r="Y477" s="13">
        <v>2</v>
      </c>
      <c r="Z477" s="13" t="str" cm="1">
        <f t="array" ref="Z477">_xlfn.IFS(Y477=0,"No evidenciado",Y477=1,"Novato",Y477=2,"Principiante avanzado",Y477=3,"Competente",Y477=4,"Proficiente",Y477=5,"Master")</f>
        <v>Principiante avanzado</v>
      </c>
      <c r="AA477" s="13">
        <v>3</v>
      </c>
      <c r="AB477" s="13" t="str" cm="1">
        <f t="array" ref="AB477">_xlfn.IFS(AA477=0,"No evidenciado",AA477=1,"Novato",AA477=2,"Principiante avanzado",AA477=3,"Competente",AA477=4,"Proficiente",AA477=5,"Master")</f>
        <v>Competente</v>
      </c>
      <c r="AC477" s="13">
        <v>2</v>
      </c>
      <c r="AD477" s="13" t="str" cm="1">
        <f t="array" ref="AD477">_xlfn.IFS(AC477=0,"Prenovato",AC477=1,"Novato",AC477=2,"Principiante avanzado",AC477=3,"Competente",AC477=4,"Proficiente",AC477=5,"Master")</f>
        <v>Principiante avanzado</v>
      </c>
      <c r="AE477" s="13" t="s">
        <v>441</v>
      </c>
    </row>
    <row r="478" spans="1:31" x14ac:dyDescent="0.25">
      <c r="A478" t="s">
        <v>255</v>
      </c>
      <c r="B478" t="s">
        <v>256</v>
      </c>
      <c r="C478" t="s">
        <v>200</v>
      </c>
      <c r="D478" t="s">
        <v>201</v>
      </c>
      <c r="E478" t="s">
        <v>272</v>
      </c>
      <c r="F478" t="s">
        <v>273</v>
      </c>
      <c r="G478" t="s">
        <v>274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NO</v>
      </c>
      <c r="L478" t="s">
        <v>369</v>
      </c>
      <c r="M478" t="s">
        <v>410</v>
      </c>
      <c r="N478" t="s">
        <v>413</v>
      </c>
      <c r="O478" t="s">
        <v>411</v>
      </c>
      <c r="P478" t="str">
        <f t="shared" si="34"/>
        <v>JANICE ANELI FLORES TORRESThreat IntelligenceEVALUACION</v>
      </c>
      <c r="Q478" t="str">
        <f>BASE[[#This Row],[NombresCalificado]]&amp;BASE[[#This Row],[TipoEvaluacion]]</f>
        <v>JANICE ANELI FLORES TORRESEVALUACION</v>
      </c>
      <c r="R478">
        <v>3</v>
      </c>
      <c r="S478" t="s">
        <v>5</v>
      </c>
      <c r="T478" t="s">
        <v>439</v>
      </c>
      <c r="U478" s="13">
        <v>3</v>
      </c>
      <c r="V478" s="13" t="str" cm="1">
        <f t="array" ref="V478">_xlfn.IFS(U478=0,"Prenovato",U478=1,"Novato",U478=2,"Principiante avanzado",U478=3,"Competente",U478=4,"Proficiente",U478=5,"Master")</f>
        <v>Competente</v>
      </c>
      <c r="W478" s="13">
        <v>2</v>
      </c>
      <c r="X478" s="13" t="str" cm="1">
        <f t="array" ref="X478">_xlfn.IFS(W478=0,"No evidenciado",W478=1,"Novato",W478=2,"Principiante avanzado",W478=3,"Competente",W478=4,"Proficiente",W478=5,"Master")</f>
        <v>Principiante avanzado</v>
      </c>
      <c r="Y478" s="13">
        <v>2</v>
      </c>
      <c r="Z478" s="13" t="str" cm="1">
        <f t="array" ref="Z478">_xlfn.IFS(Y478=0,"No evidenciado",Y478=1,"Novato",Y478=2,"Principiante avanzado",Y478=3,"Competente",Y478=4,"Proficiente",Y478=5,"Master")</f>
        <v>Principiante avanzado</v>
      </c>
      <c r="AA478" s="13">
        <v>3</v>
      </c>
      <c r="AB478" s="13" t="str" cm="1">
        <f t="array" ref="AB478">_xlfn.IFS(AA478=0,"No evidenciado",AA478=1,"Novato",AA478=2,"Principiante avanzado",AA478=3,"Competente",AA478=4,"Proficiente",AA478=5,"Master")</f>
        <v>Competente</v>
      </c>
      <c r="AC478" s="13">
        <v>2</v>
      </c>
      <c r="AD478" s="13" t="str" cm="1">
        <f t="array" ref="AD478">_xlfn.IFS(AC478=0,"Prenovato",AC478=1,"Novato",AC478=2,"Principiante avanzado",AC478=3,"Competente",AC478=4,"Proficiente",AC478=5,"Master")</f>
        <v>Principiante avanzado</v>
      </c>
      <c r="AE478" s="13" t="s">
        <v>441</v>
      </c>
    </row>
    <row r="479" spans="1:31" x14ac:dyDescent="0.25">
      <c r="A479" t="s">
        <v>255</v>
      </c>
      <c r="B479" t="s">
        <v>256</v>
      </c>
      <c r="C479" t="s">
        <v>200</v>
      </c>
      <c r="D479" t="s">
        <v>201</v>
      </c>
      <c r="E479" t="s">
        <v>272</v>
      </c>
      <c r="F479" t="s">
        <v>273</v>
      </c>
      <c r="G479" t="s">
        <v>274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NO</v>
      </c>
      <c r="L479" t="s">
        <v>369</v>
      </c>
      <c r="M479" t="s">
        <v>415</v>
      </c>
      <c r="N479" t="s">
        <v>413</v>
      </c>
      <c r="O479" t="s">
        <v>411</v>
      </c>
      <c r="P479" t="str">
        <f t="shared" si="34"/>
        <v>JANICE ANELI FLORES TORRESSecurity Process AutomationEVALUACION</v>
      </c>
      <c r="Q479" t="str">
        <f>BASE[[#This Row],[NombresCalificado]]&amp;BASE[[#This Row],[TipoEvaluacion]]</f>
        <v>JANICE ANELI FLORES TORRESEVALUACION</v>
      </c>
      <c r="R479">
        <v>2</v>
      </c>
      <c r="S479" t="s">
        <v>4</v>
      </c>
      <c r="T479" t="s">
        <v>439</v>
      </c>
      <c r="U479" s="13">
        <v>3</v>
      </c>
      <c r="V479" s="13" t="str" cm="1">
        <f t="array" ref="V479">_xlfn.IFS(U479=0,"Prenovato",U479=1,"Novato",U479=2,"Principiante avanzado",U479=3,"Competente",U479=4,"Proficiente",U479=5,"Master")</f>
        <v>Competente</v>
      </c>
      <c r="W479" s="13">
        <v>2</v>
      </c>
      <c r="X479" s="13" t="str" cm="1">
        <f t="array" ref="X479">_xlfn.IFS(W479=0,"No evidenciado",W479=1,"Novato",W479=2,"Principiante avanzado",W479=3,"Competente",W479=4,"Proficiente",W479=5,"Master")</f>
        <v>Principiante avanzado</v>
      </c>
      <c r="Y479" s="13">
        <v>2</v>
      </c>
      <c r="Z479" s="13" t="str" cm="1">
        <f t="array" ref="Z479">_xlfn.IFS(Y479=0,"No evidenciado",Y479=1,"Novato",Y479=2,"Principiante avanzado",Y479=3,"Competente",Y479=4,"Proficiente",Y479=5,"Master")</f>
        <v>Principiante avanzado</v>
      </c>
      <c r="AA479" s="13">
        <v>3</v>
      </c>
      <c r="AB479" s="13" t="str" cm="1">
        <f t="array" ref="AB479">_xlfn.IFS(AA479=0,"No evidenciado",AA479=1,"Novato",AA479=2,"Principiante avanzado",AA479=3,"Competente",AA479=4,"Proficiente",AA479=5,"Master")</f>
        <v>Competente</v>
      </c>
      <c r="AC479" s="13">
        <v>2</v>
      </c>
      <c r="AD479" s="13" t="str" cm="1">
        <f t="array" ref="AD479">_xlfn.IFS(AC479=0,"Prenovato",AC479=1,"Novato",AC479=2,"Principiante avanzado",AC479=3,"Competente",AC479=4,"Proficiente",AC479=5,"Master")</f>
        <v>Principiante avanzado</v>
      </c>
      <c r="AE479" s="13" t="s">
        <v>441</v>
      </c>
    </row>
    <row r="480" spans="1:31" x14ac:dyDescent="0.25">
      <c r="A480" t="s">
        <v>255</v>
      </c>
      <c r="B480" t="s">
        <v>256</v>
      </c>
      <c r="C480" t="s">
        <v>200</v>
      </c>
      <c r="D480" t="s">
        <v>201</v>
      </c>
      <c r="E480" t="s">
        <v>272</v>
      </c>
      <c r="F480" t="s">
        <v>273</v>
      </c>
      <c r="G480" t="s">
        <v>274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NO</v>
      </c>
      <c r="L480" t="s">
        <v>369</v>
      </c>
      <c r="M480" t="s">
        <v>416</v>
      </c>
      <c r="N480" t="s">
        <v>411</v>
      </c>
      <c r="O480" t="s">
        <v>411</v>
      </c>
      <c r="P480" t="str">
        <f t="shared" si="34"/>
        <v>JANICE ANELI FLORES TORRESIncident ManagementEVALUACION</v>
      </c>
      <c r="Q480" t="str">
        <f>BASE[[#This Row],[NombresCalificado]]&amp;BASE[[#This Row],[TipoEvaluacion]]</f>
        <v>JANICE ANELI FLORES TORRESEVALUACION</v>
      </c>
      <c r="R480">
        <v>1</v>
      </c>
      <c r="S480" t="s">
        <v>6</v>
      </c>
      <c r="T480" t="s">
        <v>439</v>
      </c>
      <c r="U480" s="13">
        <v>3</v>
      </c>
      <c r="V480" s="13" t="str" cm="1">
        <f t="array" ref="V480">_xlfn.IFS(U480=0,"Prenovato",U480=1,"Novato",U480=2,"Principiante avanzado",U480=3,"Competente",U480=4,"Proficiente",U480=5,"Master")</f>
        <v>Competente</v>
      </c>
      <c r="W480" s="13">
        <v>2</v>
      </c>
      <c r="X480" s="13" t="str" cm="1">
        <f t="array" ref="X480">_xlfn.IFS(W480=0,"No evidenciado",W480=1,"Novato",W480=2,"Principiante avanzado",W480=3,"Competente",W480=4,"Proficiente",W480=5,"Master")</f>
        <v>Principiante avanzado</v>
      </c>
      <c r="Y480" s="13">
        <v>2</v>
      </c>
      <c r="Z480" s="13" t="str" cm="1">
        <f t="array" ref="Z480">_xlfn.IFS(Y480=0,"No evidenciado",Y480=1,"Novato",Y480=2,"Principiante avanzado",Y480=3,"Competente",Y480=4,"Proficiente",Y480=5,"Master")</f>
        <v>Principiante avanzado</v>
      </c>
      <c r="AA480" s="13">
        <v>3</v>
      </c>
      <c r="AB480" s="13" t="str" cm="1">
        <f t="array" ref="AB480">_xlfn.IFS(AA480=0,"No evidenciado",AA480=1,"Novato",AA480=2,"Principiante avanzado",AA480=3,"Competente",AA480=4,"Proficiente",AA480=5,"Master")</f>
        <v>Competente</v>
      </c>
      <c r="AC480" s="13">
        <v>2</v>
      </c>
      <c r="AD480" s="13" t="str" cm="1">
        <f t="array" ref="AD480">_xlfn.IFS(AC480=0,"Prenovato",AC480=1,"Novato",AC480=2,"Principiante avanzado",AC480=3,"Competente",AC480=4,"Proficiente",AC480=5,"Master")</f>
        <v>Principiante avanzado</v>
      </c>
      <c r="AE480" s="13" t="s">
        <v>441</v>
      </c>
    </row>
    <row r="481" spans="1:31" x14ac:dyDescent="0.25">
      <c r="A481" t="s">
        <v>255</v>
      </c>
      <c r="B481" t="s">
        <v>256</v>
      </c>
      <c r="C481" t="s">
        <v>200</v>
      </c>
      <c r="D481" t="s">
        <v>201</v>
      </c>
      <c r="E481" t="s">
        <v>272</v>
      </c>
      <c r="F481" t="s">
        <v>273</v>
      </c>
      <c r="G481" t="s">
        <v>274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NO</v>
      </c>
      <c r="L481" t="s">
        <v>369</v>
      </c>
      <c r="M481" t="s">
        <v>418</v>
      </c>
      <c r="N481" t="s">
        <v>413</v>
      </c>
      <c r="O481" t="s">
        <v>411</v>
      </c>
      <c r="P481" t="str">
        <f t="shared" si="34"/>
        <v>JANICE ANELI FLORES TORRESSDLC Y DevSecOpsEVALUACION</v>
      </c>
      <c r="Q481" t="str">
        <f>BASE[[#This Row],[NombresCalificado]]&amp;BASE[[#This Row],[TipoEvaluacion]]</f>
        <v>JANICE ANELI FLORES TORRESEVALUACION</v>
      </c>
      <c r="R481">
        <v>2</v>
      </c>
      <c r="S481" t="s">
        <v>4</v>
      </c>
      <c r="T481" t="s">
        <v>439</v>
      </c>
      <c r="U481" s="13">
        <v>3</v>
      </c>
      <c r="V481" s="13" t="str" cm="1">
        <f t="array" ref="V481">_xlfn.IFS(U481=0,"Prenovato",U481=1,"Novato",U481=2,"Principiante avanzado",U481=3,"Competente",U481=4,"Proficiente",U481=5,"Master")</f>
        <v>Competente</v>
      </c>
      <c r="W481" s="13">
        <v>2</v>
      </c>
      <c r="X481" s="13" t="str" cm="1">
        <f t="array" ref="X481">_xlfn.IFS(W481=0,"No evidenciado",W481=1,"Novato",W481=2,"Principiante avanzado",W481=3,"Competente",W481=4,"Proficiente",W481=5,"Master")</f>
        <v>Principiante avanzado</v>
      </c>
      <c r="Y481" s="13">
        <v>2</v>
      </c>
      <c r="Z481" s="13" t="str" cm="1">
        <f t="array" ref="Z481">_xlfn.IFS(Y481=0,"No evidenciado",Y481=1,"Novato",Y481=2,"Principiante avanzado",Y481=3,"Competente",Y481=4,"Proficiente",Y481=5,"Master")</f>
        <v>Principiante avanzado</v>
      </c>
      <c r="AA481" s="13">
        <v>3</v>
      </c>
      <c r="AB481" s="13" t="str" cm="1">
        <f t="array" ref="AB481">_xlfn.IFS(AA481=0,"No evidenciado",AA481=1,"Novato",AA481=2,"Principiante avanzado",AA481=3,"Competente",AA481=4,"Proficiente",AA481=5,"Master")</f>
        <v>Competente</v>
      </c>
      <c r="AC481" s="13">
        <v>2</v>
      </c>
      <c r="AD481" s="13" t="str" cm="1">
        <f t="array" ref="AD481">_xlfn.IFS(AC481=0,"Prenovato",AC481=1,"Novato",AC481=2,"Principiante avanzado",AC481=3,"Competente",AC481=4,"Proficiente",AC481=5,"Master")</f>
        <v>Principiante avanzado</v>
      </c>
      <c r="AE481" s="13" t="s">
        <v>441</v>
      </c>
    </row>
    <row r="482" spans="1:31" x14ac:dyDescent="0.25">
      <c r="A482" t="s">
        <v>255</v>
      </c>
      <c r="B482" t="s">
        <v>256</v>
      </c>
      <c r="C482" t="s">
        <v>200</v>
      </c>
      <c r="D482" t="s">
        <v>201</v>
      </c>
      <c r="E482" t="s">
        <v>272</v>
      </c>
      <c r="F482" t="s">
        <v>273</v>
      </c>
      <c r="G482" t="s">
        <v>274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NO</v>
      </c>
      <c r="L482" t="s">
        <v>369</v>
      </c>
      <c r="M482" t="s">
        <v>419</v>
      </c>
      <c r="N482" t="s">
        <v>413</v>
      </c>
      <c r="O482" t="s">
        <v>411</v>
      </c>
      <c r="P482" t="str">
        <f t="shared" si="34"/>
        <v>JANICE ANELI FLORES TORRESCryptography &amp; Data ProtectionEVALUACION</v>
      </c>
      <c r="Q482" t="str">
        <f>BASE[[#This Row],[NombresCalificado]]&amp;BASE[[#This Row],[TipoEvaluacion]]</f>
        <v>JANICE ANELI FLORES TORRESEVALUACION</v>
      </c>
      <c r="R482">
        <v>3</v>
      </c>
      <c r="S482" t="s">
        <v>5</v>
      </c>
      <c r="T482" t="s">
        <v>439</v>
      </c>
      <c r="U482" s="13">
        <v>3</v>
      </c>
      <c r="V482" s="13" t="str" cm="1">
        <f t="array" ref="V482">_xlfn.IFS(U482=0,"Prenovato",U482=1,"Novato",U482=2,"Principiante avanzado",U482=3,"Competente",U482=4,"Proficiente",U482=5,"Master")</f>
        <v>Competente</v>
      </c>
      <c r="W482" s="13">
        <v>2</v>
      </c>
      <c r="X482" s="13" t="str" cm="1">
        <f t="array" ref="X482">_xlfn.IFS(W482=0,"No evidenciado",W482=1,"Novato",W482=2,"Principiante avanzado",W482=3,"Competente",W482=4,"Proficiente",W482=5,"Master")</f>
        <v>Principiante avanzado</v>
      </c>
      <c r="Y482" s="13">
        <v>2</v>
      </c>
      <c r="Z482" s="13" t="str" cm="1">
        <f t="array" ref="Z482">_xlfn.IFS(Y482=0,"No evidenciado",Y482=1,"Novato",Y482=2,"Principiante avanzado",Y482=3,"Competente",Y482=4,"Proficiente",Y482=5,"Master")</f>
        <v>Principiante avanzado</v>
      </c>
      <c r="AA482" s="13">
        <v>3</v>
      </c>
      <c r="AB482" s="13" t="str" cm="1">
        <f t="array" ref="AB482">_xlfn.IFS(AA482=0,"No evidenciado",AA482=1,"Novato",AA482=2,"Principiante avanzado",AA482=3,"Competente",AA482=4,"Proficiente",AA482=5,"Master")</f>
        <v>Competente</v>
      </c>
      <c r="AC482" s="13">
        <v>2</v>
      </c>
      <c r="AD482" s="13" t="str" cm="1">
        <f t="array" ref="AD482">_xlfn.IFS(AC482=0,"Prenovato",AC482=1,"Novato",AC482=2,"Principiante avanzado",AC482=3,"Competente",AC482=4,"Proficiente",AC482=5,"Master")</f>
        <v>Principiante avanzado</v>
      </c>
      <c r="AE482" s="13" t="s">
        <v>441</v>
      </c>
    </row>
    <row r="483" spans="1:31" x14ac:dyDescent="0.25">
      <c r="A483" t="s">
        <v>255</v>
      </c>
      <c r="B483" t="s">
        <v>256</v>
      </c>
      <c r="C483" t="s">
        <v>200</v>
      </c>
      <c r="D483" t="s">
        <v>201</v>
      </c>
      <c r="E483" t="s">
        <v>272</v>
      </c>
      <c r="F483" t="s">
        <v>273</v>
      </c>
      <c r="G483" t="s">
        <v>274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NO</v>
      </c>
      <c r="L483" t="s">
        <v>369</v>
      </c>
      <c r="M483" t="s">
        <v>420</v>
      </c>
      <c r="N483" t="s">
        <v>413</v>
      </c>
      <c r="O483" t="s">
        <v>411</v>
      </c>
      <c r="P483" t="str">
        <f t="shared" si="34"/>
        <v>JANICE ANELI FLORES TORRESIdentity &amp; Access ManagementEVALUACION</v>
      </c>
      <c r="Q483" t="str">
        <f>BASE[[#This Row],[NombresCalificado]]&amp;BASE[[#This Row],[TipoEvaluacion]]</f>
        <v>JANICE ANELI FLORES TORRESEVALUACION</v>
      </c>
      <c r="R483">
        <v>2</v>
      </c>
      <c r="S483" t="s">
        <v>4</v>
      </c>
      <c r="T483" t="s">
        <v>439</v>
      </c>
      <c r="U483" s="13">
        <v>3</v>
      </c>
      <c r="V483" s="13" t="str" cm="1">
        <f t="array" ref="V483">_xlfn.IFS(U483=0,"Prenovato",U483=1,"Novato",U483=2,"Principiante avanzado",U483=3,"Competente",U483=4,"Proficiente",U483=5,"Master")</f>
        <v>Competente</v>
      </c>
      <c r="W483" s="13">
        <v>2</v>
      </c>
      <c r="X483" s="13" t="str" cm="1">
        <f t="array" ref="X483">_xlfn.IFS(W483=0,"No evidenciado",W483=1,"Novato",W483=2,"Principiante avanzado",W483=3,"Competente",W483=4,"Proficiente",W483=5,"Master")</f>
        <v>Principiante avanzado</v>
      </c>
      <c r="Y483" s="13">
        <v>2</v>
      </c>
      <c r="Z483" s="13" t="str" cm="1">
        <f t="array" ref="Z483">_xlfn.IFS(Y483=0,"No evidenciado",Y483=1,"Novato",Y483=2,"Principiante avanzado",Y483=3,"Competente",Y483=4,"Proficiente",Y483=5,"Master")</f>
        <v>Principiante avanzado</v>
      </c>
      <c r="AA483" s="13">
        <v>3</v>
      </c>
      <c r="AB483" s="13" t="str" cm="1">
        <f t="array" ref="AB483">_xlfn.IFS(AA483=0,"No evidenciado",AA483=1,"Novato",AA483=2,"Principiante avanzado",AA483=3,"Competente",AA483=4,"Proficiente",AA483=5,"Master")</f>
        <v>Competente</v>
      </c>
      <c r="AC483" s="13">
        <v>2</v>
      </c>
      <c r="AD483" s="13" t="str" cm="1">
        <f t="array" ref="AD483">_xlfn.IFS(AC483=0,"Prenovato",AC483=1,"Novato",AC483=2,"Principiante avanzado",AC483=3,"Competente",AC483=4,"Proficiente",AC483=5,"Master")</f>
        <v>Principiante avanzado</v>
      </c>
      <c r="AE483" s="13" t="s">
        <v>441</v>
      </c>
    </row>
    <row r="484" spans="1:31" x14ac:dyDescent="0.25">
      <c r="A484" t="s">
        <v>255</v>
      </c>
      <c r="B484" t="s">
        <v>256</v>
      </c>
      <c r="C484" t="s">
        <v>200</v>
      </c>
      <c r="D484" t="s">
        <v>201</v>
      </c>
      <c r="E484" t="s">
        <v>272</v>
      </c>
      <c r="F484" t="s">
        <v>273</v>
      </c>
      <c r="G484" t="s">
        <v>274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NO</v>
      </c>
      <c r="L484" t="s">
        <v>369</v>
      </c>
      <c r="M484" t="s">
        <v>421</v>
      </c>
      <c r="N484" t="s">
        <v>413</v>
      </c>
      <c r="O484" t="s">
        <v>411</v>
      </c>
      <c r="P484" t="str">
        <f t="shared" si="34"/>
        <v>JANICE ANELI FLORES TORRESFrameworks &amp; Security ArchitectureEVALUACION</v>
      </c>
      <c r="Q484" t="str">
        <f>BASE[[#This Row],[NombresCalificado]]&amp;BASE[[#This Row],[TipoEvaluacion]]</f>
        <v>JANICE ANELI FLORES TORRESEVALUACION</v>
      </c>
      <c r="R484">
        <v>4</v>
      </c>
      <c r="S484" t="s">
        <v>7</v>
      </c>
      <c r="T484" t="s">
        <v>439</v>
      </c>
      <c r="U484" s="13">
        <v>3</v>
      </c>
      <c r="V484" s="13" t="str" cm="1">
        <f t="array" ref="V484">_xlfn.IFS(U484=0,"Prenovato",U484=1,"Novato",U484=2,"Principiante avanzado",U484=3,"Competente",U484=4,"Proficiente",U484=5,"Master")</f>
        <v>Competente</v>
      </c>
      <c r="W484" s="13">
        <v>2</v>
      </c>
      <c r="X484" s="13" t="str" cm="1">
        <f t="array" ref="X484">_xlfn.IFS(W484=0,"No evidenciado",W484=1,"Novato",W484=2,"Principiante avanzado",W484=3,"Competente",W484=4,"Proficiente",W484=5,"Master")</f>
        <v>Principiante avanzado</v>
      </c>
      <c r="Y484" s="13">
        <v>2</v>
      </c>
      <c r="Z484" s="13" t="str" cm="1">
        <f t="array" ref="Z484">_xlfn.IFS(Y484=0,"No evidenciado",Y484=1,"Novato",Y484=2,"Principiante avanzado",Y484=3,"Competente",Y484=4,"Proficiente",Y484=5,"Master")</f>
        <v>Principiante avanzado</v>
      </c>
      <c r="AA484" s="13">
        <v>3</v>
      </c>
      <c r="AB484" s="13" t="str" cm="1">
        <f t="array" ref="AB484">_xlfn.IFS(AA484=0,"No evidenciado",AA484=1,"Novato",AA484=2,"Principiante avanzado",AA484=3,"Competente",AA484=4,"Proficiente",AA484=5,"Master")</f>
        <v>Competente</v>
      </c>
      <c r="AC484" s="13">
        <v>2</v>
      </c>
      <c r="AD484" s="13" t="str" cm="1">
        <f t="array" ref="AD484">_xlfn.IFS(AC484=0,"Prenovato",AC484=1,"Novato",AC484=2,"Principiante avanzado",AC484=3,"Competente",AC484=4,"Proficiente",AC484=5,"Master")</f>
        <v>Principiante avanzado</v>
      </c>
      <c r="AE484" s="13" t="s">
        <v>441</v>
      </c>
    </row>
    <row r="485" spans="1:31" x14ac:dyDescent="0.25">
      <c r="A485" t="s">
        <v>255</v>
      </c>
      <c r="B485" t="s">
        <v>256</v>
      </c>
      <c r="C485" t="s">
        <v>200</v>
      </c>
      <c r="D485" t="s">
        <v>201</v>
      </c>
      <c r="E485" t="s">
        <v>272</v>
      </c>
      <c r="F485" t="s">
        <v>273</v>
      </c>
      <c r="G485" t="s">
        <v>274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NO</v>
      </c>
      <c r="L485" t="s">
        <v>369</v>
      </c>
      <c r="M485" t="s">
        <v>422</v>
      </c>
      <c r="N485" t="s">
        <v>407</v>
      </c>
      <c r="O485" t="s">
        <v>407</v>
      </c>
      <c r="P485" t="str">
        <f t="shared" si="34"/>
        <v>JANICE ANELI FLORES TORRESVulnerability ManagementEVALUACION</v>
      </c>
      <c r="Q485" t="str">
        <f>BASE[[#This Row],[NombresCalificado]]&amp;BASE[[#This Row],[TipoEvaluacion]]</f>
        <v>JANICE ANELI FLORES TORRESEVALUACION</v>
      </c>
      <c r="R485">
        <v>3</v>
      </c>
      <c r="S485" t="s">
        <v>5</v>
      </c>
      <c r="T485" t="s">
        <v>439</v>
      </c>
      <c r="U485" s="13">
        <v>3</v>
      </c>
      <c r="V485" s="13" t="str" cm="1">
        <f t="array" ref="V485">_xlfn.IFS(U485=0,"Prenovato",U485=1,"Novato",U485=2,"Principiante avanzado",U485=3,"Competente",U485=4,"Proficiente",U485=5,"Master")</f>
        <v>Competente</v>
      </c>
      <c r="W485" s="13">
        <v>2</v>
      </c>
      <c r="X485" s="13" t="str" cm="1">
        <f t="array" ref="X485">_xlfn.IFS(W485=0,"No evidenciado",W485=1,"Novato",W485=2,"Principiante avanzado",W485=3,"Competente",W485=4,"Proficiente",W485=5,"Master")</f>
        <v>Principiante avanzado</v>
      </c>
      <c r="Y485" s="13">
        <v>2</v>
      </c>
      <c r="Z485" s="13" t="str" cm="1">
        <f t="array" ref="Z485">_xlfn.IFS(Y485=0,"No evidenciado",Y485=1,"Novato",Y485=2,"Principiante avanzado",Y485=3,"Competente",Y485=4,"Proficiente",Y485=5,"Master")</f>
        <v>Principiante avanzado</v>
      </c>
      <c r="AA485" s="13">
        <v>3</v>
      </c>
      <c r="AB485" s="13" t="str" cm="1">
        <f t="array" ref="AB485">_xlfn.IFS(AA485=0,"No evidenciado",AA485=1,"Novato",AA485=2,"Principiante avanzado",AA485=3,"Competente",AA485=4,"Proficiente",AA485=5,"Master")</f>
        <v>Competente</v>
      </c>
      <c r="AC485" s="13">
        <v>2</v>
      </c>
      <c r="AD485" s="13" t="str" cm="1">
        <f t="array" ref="AD485">_xlfn.IFS(AC485=0,"Prenovato",AC485=1,"Novato",AC485=2,"Principiante avanzado",AC485=3,"Competente",AC485=4,"Proficiente",AC485=5,"Master")</f>
        <v>Principiante avanzado</v>
      </c>
      <c r="AE485" s="13" t="s">
        <v>441</v>
      </c>
    </row>
    <row r="486" spans="1:31" x14ac:dyDescent="0.25">
      <c r="A486" t="s">
        <v>255</v>
      </c>
      <c r="B486" t="s">
        <v>256</v>
      </c>
      <c r="C486" t="s">
        <v>200</v>
      </c>
      <c r="D486" t="s">
        <v>201</v>
      </c>
      <c r="E486" t="s">
        <v>272</v>
      </c>
      <c r="F486" t="s">
        <v>273</v>
      </c>
      <c r="G486" t="s">
        <v>274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NO</v>
      </c>
      <c r="L486" t="s">
        <v>369</v>
      </c>
      <c r="M486" t="s">
        <v>423</v>
      </c>
      <c r="N486" t="s">
        <v>407</v>
      </c>
      <c r="O486" t="s">
        <v>407</v>
      </c>
      <c r="P486" t="str">
        <f t="shared" si="34"/>
        <v>JANICE ANELI FLORES TORRESSecurity AssessmentEVALUACION</v>
      </c>
      <c r="Q486" t="str">
        <f>BASE[[#This Row],[NombresCalificado]]&amp;BASE[[#This Row],[TipoEvaluacion]]</f>
        <v>JANICE ANELI FLORES TORRESEVALUACION</v>
      </c>
      <c r="R486">
        <v>3</v>
      </c>
      <c r="S486" t="s">
        <v>5</v>
      </c>
      <c r="T486" t="s">
        <v>439</v>
      </c>
      <c r="U486" s="13">
        <v>3</v>
      </c>
      <c r="V486" s="13" t="str" cm="1">
        <f t="array" ref="V486">_xlfn.IFS(U486=0,"Prenovato",U486=1,"Novato",U486=2,"Principiante avanzado",U486=3,"Competente",U486=4,"Proficiente",U486=5,"Master")</f>
        <v>Competente</v>
      </c>
      <c r="W486" s="13">
        <v>2</v>
      </c>
      <c r="X486" s="13" t="str" cm="1">
        <f t="array" ref="X486">_xlfn.IFS(W486=0,"No evidenciado",W486=1,"Novato",W486=2,"Principiante avanzado",W486=3,"Competente",W486=4,"Proficiente",W486=5,"Master")</f>
        <v>Principiante avanzado</v>
      </c>
      <c r="Y486" s="13">
        <v>2</v>
      </c>
      <c r="Z486" s="13" t="str" cm="1">
        <f t="array" ref="Z486">_xlfn.IFS(Y486=0,"No evidenciado",Y486=1,"Novato",Y486=2,"Principiante avanzado",Y486=3,"Competente",Y486=4,"Proficiente",Y486=5,"Master")</f>
        <v>Principiante avanzado</v>
      </c>
      <c r="AA486" s="13">
        <v>3</v>
      </c>
      <c r="AB486" s="13" t="str" cm="1">
        <f t="array" ref="AB486">_xlfn.IFS(AA486=0,"No evidenciado",AA486=1,"Novato",AA486=2,"Principiante avanzado",AA486=3,"Competente",AA486=4,"Proficiente",AA486=5,"Master")</f>
        <v>Competente</v>
      </c>
      <c r="AC486" s="13">
        <v>2</v>
      </c>
      <c r="AD486" s="13" t="str" cm="1">
        <f t="array" ref="AD486">_xlfn.IFS(AC486=0,"Prenovato",AC486=1,"Novato",AC486=2,"Principiante avanzado",AC486=3,"Competente",AC486=4,"Proficiente",AC486=5,"Master")</f>
        <v>Principiante avanzado</v>
      </c>
      <c r="AE486" s="13" t="s">
        <v>441</v>
      </c>
    </row>
    <row r="487" spans="1:31" x14ac:dyDescent="0.25">
      <c r="A487" t="s">
        <v>255</v>
      </c>
      <c r="B487" t="s">
        <v>256</v>
      </c>
      <c r="C487" t="s">
        <v>200</v>
      </c>
      <c r="D487" t="s">
        <v>201</v>
      </c>
      <c r="E487" t="s">
        <v>269</v>
      </c>
      <c r="F487" t="s">
        <v>270</v>
      </c>
      <c r="G487" t="s">
        <v>271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NO</v>
      </c>
      <c r="L487" t="s">
        <v>362</v>
      </c>
      <c r="M487" t="s">
        <v>406</v>
      </c>
      <c r="N487" t="s">
        <v>407</v>
      </c>
      <c r="O487" t="s">
        <v>407</v>
      </c>
      <c r="P487" t="str">
        <f t="shared" si="34"/>
        <v>JHON SCOTT CONDE ALLENDENetwork SecurityEVALUACION</v>
      </c>
      <c r="Q487" t="str">
        <f>BASE[[#This Row],[NombresCalificado]]&amp;BASE[[#This Row],[TipoEvaluacion]]</f>
        <v>JHON SCOTT CONDE ALLENDEEVALUACION</v>
      </c>
      <c r="R487">
        <v>4</v>
      </c>
      <c r="S487" t="s">
        <v>7</v>
      </c>
      <c r="T487" t="s">
        <v>439</v>
      </c>
      <c r="U487" s="13">
        <v>4</v>
      </c>
      <c r="V487" s="13" t="str" cm="1">
        <f t="array" ref="V487">_xlfn.IFS(U487=0,"Prenovato",U487=1,"Novato",U487=2,"Principiante avanzado",U487=3,"Competente",U487=4,"Proficiente",U487=5,"Master")</f>
        <v>Proficiente</v>
      </c>
      <c r="W487" s="13">
        <v>3</v>
      </c>
      <c r="X487" s="13" t="str" cm="1">
        <f t="array" ref="X487">_xlfn.IFS(W487=0,"No evidenciado",W487=1,"Novato",W487=2,"Principiante avanzado",W487=3,"Competente",W487=4,"Proficiente",W487=5,"Master")</f>
        <v>Competente</v>
      </c>
      <c r="Y487" s="13">
        <v>2</v>
      </c>
      <c r="Z487" s="13" t="str" cm="1">
        <f t="array" ref="Z487">_xlfn.IFS(Y487=0,"No evidenciado",Y487=1,"Novato",Y487=2,"Principiante avanzado",Y487=3,"Competente",Y487=4,"Proficiente",Y487=5,"Master")</f>
        <v>Principiante avanzado</v>
      </c>
      <c r="AA487" s="13">
        <v>3</v>
      </c>
      <c r="AB487" s="13" t="str" cm="1">
        <f t="array" ref="AB487">_xlfn.IFS(AA487=0,"No evidenciado",AA487=1,"Novato",AA487=2,"Principiante avanzado",AA487=3,"Competente",AA487=4,"Proficiente",AA487=5,"Master")</f>
        <v>Competente</v>
      </c>
      <c r="AC487" s="13">
        <v>2</v>
      </c>
      <c r="AD487" s="13" t="str" cm="1">
        <f t="array" ref="AD487">_xlfn.IFS(AC487=0,"Prenovato",AC487=1,"Novato",AC487=2,"Principiante avanzado",AC487=3,"Competente",AC487=4,"Proficiente",AC487=5,"Master")</f>
        <v>Principiante avanzado</v>
      </c>
      <c r="AE487" s="13" t="s">
        <v>441</v>
      </c>
    </row>
    <row r="488" spans="1:31" x14ac:dyDescent="0.25">
      <c r="A488" t="s">
        <v>255</v>
      </c>
      <c r="B488" t="s">
        <v>256</v>
      </c>
      <c r="C488" t="s">
        <v>200</v>
      </c>
      <c r="D488" t="s">
        <v>201</v>
      </c>
      <c r="E488" t="s">
        <v>269</v>
      </c>
      <c r="F488" t="s">
        <v>270</v>
      </c>
      <c r="G488" t="s">
        <v>271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NO</v>
      </c>
      <c r="L488" t="s">
        <v>362</v>
      </c>
      <c r="M488" t="s">
        <v>408</v>
      </c>
      <c r="N488" t="s">
        <v>407</v>
      </c>
      <c r="O488" t="s">
        <v>407</v>
      </c>
      <c r="P488" t="str">
        <f t="shared" si="34"/>
        <v>JHON SCOTT CONDE ALLENDECloud &amp; Operation SystemEVALUACION</v>
      </c>
      <c r="Q488" t="str">
        <f>BASE[[#This Row],[NombresCalificado]]&amp;BASE[[#This Row],[TipoEvaluacion]]</f>
        <v>JHON SCOTT CONDE ALLENDEEVALUACION</v>
      </c>
      <c r="R488">
        <v>4</v>
      </c>
      <c r="S488" t="s">
        <v>7</v>
      </c>
      <c r="T488" t="s">
        <v>439</v>
      </c>
      <c r="U488" s="13">
        <v>4</v>
      </c>
      <c r="V488" s="13" t="str" cm="1">
        <f t="array" ref="V488">_xlfn.IFS(U488=0,"Prenovato",U488=1,"Novato",U488=2,"Principiante avanzado",U488=3,"Competente",U488=4,"Proficiente",U488=5,"Master")</f>
        <v>Proficiente</v>
      </c>
      <c r="W488" s="13">
        <v>3</v>
      </c>
      <c r="X488" s="13" t="str" cm="1">
        <f t="array" ref="X488">_xlfn.IFS(W488=0,"No evidenciado",W488=1,"Novato",W488=2,"Principiante avanzado",W488=3,"Competente",W488=4,"Proficiente",W488=5,"Master")</f>
        <v>Competente</v>
      </c>
      <c r="Y488" s="13">
        <v>2</v>
      </c>
      <c r="Z488" s="13" t="str" cm="1">
        <f t="array" ref="Z488">_xlfn.IFS(Y488=0,"No evidenciado",Y488=1,"Novato",Y488=2,"Principiante avanzado",Y488=3,"Competente",Y488=4,"Proficiente",Y488=5,"Master")</f>
        <v>Principiante avanzado</v>
      </c>
      <c r="AA488" s="13">
        <v>3</v>
      </c>
      <c r="AB488" s="13" t="str" cm="1">
        <f t="array" ref="AB488">_xlfn.IFS(AA488=0,"No evidenciado",AA488=1,"Novato",AA488=2,"Principiante avanzado",AA488=3,"Competente",AA488=4,"Proficiente",AA488=5,"Master")</f>
        <v>Competente</v>
      </c>
      <c r="AC488" s="13">
        <v>2</v>
      </c>
      <c r="AD488" s="13" t="str" cm="1">
        <f t="array" ref="AD488">_xlfn.IFS(AC488=0,"Prenovato",AC488=1,"Novato",AC488=2,"Principiante avanzado",AC488=3,"Competente",AC488=4,"Proficiente",AC488=5,"Master")</f>
        <v>Principiante avanzado</v>
      </c>
      <c r="AE488" s="13" t="s">
        <v>441</v>
      </c>
    </row>
    <row r="489" spans="1:31" x14ac:dyDescent="0.25">
      <c r="A489" t="s">
        <v>255</v>
      </c>
      <c r="B489" t="s">
        <v>256</v>
      </c>
      <c r="C489" t="s">
        <v>200</v>
      </c>
      <c r="D489" t="s">
        <v>201</v>
      </c>
      <c r="E489" t="s">
        <v>269</v>
      </c>
      <c r="F489" t="s">
        <v>270</v>
      </c>
      <c r="G489" t="s">
        <v>271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NO</v>
      </c>
      <c r="L489" t="s">
        <v>362</v>
      </c>
      <c r="M489" t="s">
        <v>409</v>
      </c>
      <c r="N489" t="s">
        <v>411</v>
      </c>
      <c r="O489" t="s">
        <v>411</v>
      </c>
      <c r="P489" t="str">
        <f t="shared" si="34"/>
        <v>JHON SCOTT CONDE ALLENDESecurity Program ManagementEVALUACION</v>
      </c>
      <c r="Q489" t="str">
        <f>BASE[[#This Row],[NombresCalificado]]&amp;BASE[[#This Row],[TipoEvaluacion]]</f>
        <v>JHON SCOTT CONDE ALLENDEEVALUACION</v>
      </c>
      <c r="R489">
        <v>3</v>
      </c>
      <c r="S489" t="s">
        <v>5</v>
      </c>
      <c r="T489" t="s">
        <v>439</v>
      </c>
      <c r="U489" s="13">
        <v>4</v>
      </c>
      <c r="V489" s="13" t="str" cm="1">
        <f t="array" ref="V489">_xlfn.IFS(U489=0,"Prenovato",U489=1,"Novato",U489=2,"Principiante avanzado",U489=3,"Competente",U489=4,"Proficiente",U489=5,"Master")</f>
        <v>Proficiente</v>
      </c>
      <c r="W489" s="13">
        <v>3</v>
      </c>
      <c r="X489" s="13" t="str" cm="1">
        <f t="array" ref="X489">_xlfn.IFS(W489=0,"No evidenciado",W489=1,"Novato",W489=2,"Principiante avanzado",W489=3,"Competente",W489=4,"Proficiente",W489=5,"Master")</f>
        <v>Competente</v>
      </c>
      <c r="Y489" s="13">
        <v>2</v>
      </c>
      <c r="Z489" s="13" t="str" cm="1">
        <f t="array" ref="Z489">_xlfn.IFS(Y489=0,"No evidenciado",Y489=1,"Novato",Y489=2,"Principiante avanzado",Y489=3,"Competente",Y489=4,"Proficiente",Y489=5,"Master")</f>
        <v>Principiante avanzado</v>
      </c>
      <c r="AA489" s="13">
        <v>3</v>
      </c>
      <c r="AB489" s="13" t="str" cm="1">
        <f t="array" ref="AB489">_xlfn.IFS(AA489=0,"No evidenciado",AA489=1,"Novato",AA489=2,"Principiante avanzado",AA489=3,"Competente",AA489=4,"Proficiente",AA489=5,"Master")</f>
        <v>Competente</v>
      </c>
      <c r="AC489" s="13">
        <v>2</v>
      </c>
      <c r="AD489" s="13" t="str" cm="1">
        <f t="array" ref="AD489">_xlfn.IFS(AC489=0,"Prenovato",AC489=1,"Novato",AC489=2,"Principiante avanzado",AC489=3,"Competente",AC489=4,"Proficiente",AC489=5,"Master")</f>
        <v>Principiante avanzado</v>
      </c>
      <c r="AE489" s="13" t="s">
        <v>441</v>
      </c>
    </row>
    <row r="490" spans="1:31" x14ac:dyDescent="0.25">
      <c r="A490" t="s">
        <v>255</v>
      </c>
      <c r="B490" t="s">
        <v>256</v>
      </c>
      <c r="C490" t="s">
        <v>200</v>
      </c>
      <c r="D490" t="s">
        <v>201</v>
      </c>
      <c r="E490" t="s">
        <v>272</v>
      </c>
      <c r="F490" t="s">
        <v>273</v>
      </c>
      <c r="G490" t="s">
        <v>274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NO</v>
      </c>
      <c r="L490" t="s">
        <v>369</v>
      </c>
      <c r="M490" t="s">
        <v>412</v>
      </c>
      <c r="N490" t="s">
        <v>411</v>
      </c>
      <c r="O490" t="s">
        <v>411</v>
      </c>
      <c r="P490" t="str">
        <f t="shared" si="34"/>
        <v>JANICE ANELI FLORES TORRESForensic AnalysisEVALUACION</v>
      </c>
      <c r="Q490" t="str">
        <f>BASE[[#This Row],[NombresCalificado]]&amp;BASE[[#This Row],[TipoEvaluacion]]</f>
        <v>JANICE ANELI FLORES TORRESEVALUACION</v>
      </c>
      <c r="R490">
        <v>3</v>
      </c>
      <c r="S490" t="s">
        <v>5</v>
      </c>
      <c r="T490" t="s">
        <v>439</v>
      </c>
      <c r="U490" s="13">
        <v>3</v>
      </c>
      <c r="V490" s="13" t="str" cm="1">
        <f t="array" ref="V490">_xlfn.IFS(U490=0,"Prenovato",U490=1,"Novato",U490=2,"Principiante avanzado",U490=3,"Competente",U490=4,"Proficiente",U490=5,"Master")</f>
        <v>Competente</v>
      </c>
      <c r="W490" s="13">
        <v>2</v>
      </c>
      <c r="X490" s="13" t="str" cm="1">
        <f t="array" ref="X490">_xlfn.IFS(W490=0,"No evidenciado",W490=1,"Novato",W490=2,"Principiante avanzado",W490=3,"Competente",W490=4,"Proficiente",W490=5,"Master")</f>
        <v>Principiante avanzado</v>
      </c>
      <c r="Y490" s="13">
        <v>2</v>
      </c>
      <c r="Z490" s="13" t="str" cm="1">
        <f t="array" ref="Z490">_xlfn.IFS(Y490=0,"No evidenciado",Y490=1,"Novato",Y490=2,"Principiante avanzado",Y490=3,"Competente",Y490=4,"Proficiente",Y490=5,"Master")</f>
        <v>Principiante avanzado</v>
      </c>
      <c r="AA490" s="13">
        <v>3</v>
      </c>
      <c r="AB490" s="13" t="str" cm="1">
        <f t="array" ref="AB490">_xlfn.IFS(AA490=0,"No evidenciado",AA490=1,"Novato",AA490=2,"Principiante avanzado",AA490=3,"Competente",AA490=4,"Proficiente",AA490=5,"Master")</f>
        <v>Competente</v>
      </c>
      <c r="AC490" s="13">
        <v>2</v>
      </c>
      <c r="AD490" s="13" t="str" cm="1">
        <f t="array" ref="AD490">_xlfn.IFS(AC490=0,"Prenovato",AC490=1,"Novato",AC490=2,"Principiante avanzado",AC490=3,"Competente",AC490=4,"Proficiente",AC490=5,"Master")</f>
        <v>Principiante avanzado</v>
      </c>
      <c r="AE490" s="13" t="s">
        <v>441</v>
      </c>
    </row>
    <row r="491" spans="1:31" x14ac:dyDescent="0.25">
      <c r="A491" t="s">
        <v>255</v>
      </c>
      <c r="B491" t="s">
        <v>256</v>
      </c>
      <c r="C491" t="s">
        <v>200</v>
      </c>
      <c r="D491" t="s">
        <v>201</v>
      </c>
      <c r="E491" t="s">
        <v>272</v>
      </c>
      <c r="F491" t="s">
        <v>273</v>
      </c>
      <c r="G491" t="s">
        <v>274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NO</v>
      </c>
      <c r="L491" t="s">
        <v>369</v>
      </c>
      <c r="M491" t="s">
        <v>414</v>
      </c>
      <c r="N491" t="s">
        <v>407</v>
      </c>
      <c r="O491" t="s">
        <v>407</v>
      </c>
      <c r="P491" t="str">
        <f t="shared" si="34"/>
        <v>JANICE ANELI FLORES TORRESOfensive SecurityEVALUACION</v>
      </c>
      <c r="Q491" t="str">
        <f>BASE[[#This Row],[NombresCalificado]]&amp;BASE[[#This Row],[TipoEvaluacion]]</f>
        <v>JANICE ANELI FLORES TORRESEVALUACION</v>
      </c>
      <c r="R491">
        <v>4</v>
      </c>
      <c r="S491" t="s">
        <v>7</v>
      </c>
      <c r="T491" t="s">
        <v>439</v>
      </c>
      <c r="U491" s="13">
        <v>3</v>
      </c>
      <c r="V491" s="13" t="str" cm="1">
        <f t="array" ref="V491">_xlfn.IFS(U491=0,"Prenovato",U491=1,"Novato",U491=2,"Principiante avanzado",U491=3,"Competente",U491=4,"Proficiente",U491=5,"Master")</f>
        <v>Competente</v>
      </c>
      <c r="W491" s="13">
        <v>2</v>
      </c>
      <c r="X491" s="13" t="str" cm="1">
        <f t="array" ref="X491">_xlfn.IFS(W491=0,"No evidenciado",W491=1,"Novato",W491=2,"Principiante avanzado",W491=3,"Competente",W491=4,"Proficiente",W491=5,"Master")</f>
        <v>Principiante avanzado</v>
      </c>
      <c r="Y491" s="13">
        <v>2</v>
      </c>
      <c r="Z491" s="13" t="str" cm="1">
        <f t="array" ref="Z491">_xlfn.IFS(Y491=0,"No evidenciado",Y491=1,"Novato",Y491=2,"Principiante avanzado",Y491=3,"Competente",Y491=4,"Proficiente",Y491=5,"Master")</f>
        <v>Principiante avanzado</v>
      </c>
      <c r="AA491" s="13">
        <v>3</v>
      </c>
      <c r="AB491" s="13" t="str" cm="1">
        <f t="array" ref="AB491">_xlfn.IFS(AA491=0,"No evidenciado",AA491=1,"Novato",AA491=2,"Principiante avanzado",AA491=3,"Competente",AA491=4,"Proficiente",AA491=5,"Master")</f>
        <v>Competente</v>
      </c>
      <c r="AC491" s="13">
        <v>2</v>
      </c>
      <c r="AD491" s="13" t="str" cm="1">
        <f t="array" ref="AD491">_xlfn.IFS(AC491=0,"Prenovato",AC491=1,"Novato",AC491=2,"Principiante avanzado",AC491=3,"Competente",AC491=4,"Proficiente",AC491=5,"Master")</f>
        <v>Principiante avanzado</v>
      </c>
      <c r="AE491" s="13" t="s">
        <v>441</v>
      </c>
    </row>
    <row r="492" spans="1:31" x14ac:dyDescent="0.25">
      <c r="A492" t="s">
        <v>255</v>
      </c>
      <c r="B492" t="s">
        <v>256</v>
      </c>
      <c r="C492" t="s">
        <v>208</v>
      </c>
      <c r="D492" t="s">
        <v>201</v>
      </c>
      <c r="E492" t="s">
        <v>275</v>
      </c>
      <c r="F492" t="s">
        <v>276</v>
      </c>
      <c r="G492" t="s">
        <v>277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NO</v>
      </c>
      <c r="L492" t="s">
        <v>250</v>
      </c>
      <c r="M492" t="s">
        <v>431</v>
      </c>
      <c r="N492" t="s">
        <v>425</v>
      </c>
      <c r="O492" t="s">
        <v>425</v>
      </c>
      <c r="P492" t="str">
        <f t="shared" si="34"/>
        <v>ERICK MARTIN CAMUS HUAMANSeguridad PerimetralEVALUACION ANTERIOR</v>
      </c>
      <c r="Q492" t="str">
        <f>BASE[[#This Row],[NombresCalificado]]&amp;BASE[[#This Row],[TipoEvaluacion]]</f>
        <v>ERICK MARTIN CAMUS HUAMANEVALUACION ANTERIOR</v>
      </c>
      <c r="R492">
        <v>3</v>
      </c>
      <c r="S492" t="s">
        <v>5</v>
      </c>
      <c r="T492" t="s">
        <v>439</v>
      </c>
      <c r="U492" s="13">
        <v>3</v>
      </c>
      <c r="V492" s="13" t="str" cm="1">
        <f t="array" ref="V492">_xlfn.IFS(U492=0,"Prenovato",U492=1,"Novato",U492=2,"Principiante avanzado",U492=3,"Competente",U492=4,"Proficiente",U492=5,"Master")</f>
        <v>Competente</v>
      </c>
      <c r="W492" s="13">
        <v>3</v>
      </c>
      <c r="X492" s="13" t="str" cm="1">
        <f t="array" ref="X492">_xlfn.IFS(W492=0,"No evidenciado",W492=1,"Novato",W492=2,"Principiante avanzado",W492=3,"Competente",W492=4,"Proficiente",W492=5,"Master")</f>
        <v>Competente</v>
      </c>
      <c r="Y492" s="13">
        <v>3</v>
      </c>
      <c r="Z492" s="13" t="str" cm="1">
        <f t="array" ref="Z492">_xlfn.IFS(Y492=0,"No evidenciado",Y492=1,"Novato",Y492=2,"Principiante avanzado",Y492=3,"Competente",Y492=4,"Proficiente",Y492=5,"Master")</f>
        <v>Competente</v>
      </c>
      <c r="AA492" s="13">
        <v>4</v>
      </c>
      <c r="AB492" s="13" t="str" cm="1">
        <f t="array" ref="AB492">_xlfn.IFS(AA492=0,"No evidenciado",AA492=1,"Novato",AA492=2,"Principiante avanzado",AA492=3,"Competente",AA492=4,"Proficiente",AA492=5,"Master")</f>
        <v>Proficiente</v>
      </c>
      <c r="AC492" s="13">
        <v>3</v>
      </c>
      <c r="AD492" s="13" t="str" cm="1">
        <f t="array" ref="AD492">_xlfn.IFS(AC492=0,"Prenovato",AC492=1,"Novato",AC492=2,"Principiante avanzado",AC492=3,"Competente",AC492=4,"Proficiente",AC492=5,"Master")</f>
        <v>Competente</v>
      </c>
      <c r="AE492" s="13" t="s">
        <v>442</v>
      </c>
    </row>
    <row r="493" spans="1:31" x14ac:dyDescent="0.25">
      <c r="A493" t="s">
        <v>255</v>
      </c>
      <c r="B493" t="s">
        <v>256</v>
      </c>
      <c r="C493" t="s">
        <v>208</v>
      </c>
      <c r="D493" t="s">
        <v>201</v>
      </c>
      <c r="E493" t="s">
        <v>275</v>
      </c>
      <c r="F493" t="s">
        <v>276</v>
      </c>
      <c r="G493" t="s">
        <v>277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NO</v>
      </c>
      <c r="L493" t="s">
        <v>250</v>
      </c>
      <c r="M493" t="s">
        <v>424</v>
      </c>
      <c r="N493" t="s">
        <v>425</v>
      </c>
      <c r="O493" t="s">
        <v>425</v>
      </c>
      <c r="P493" t="str">
        <f t="shared" si="34"/>
        <v>ERICK MARTIN CAMUS HUAMANSistemas Operativos y CloudEVALUACION ANTERIOR</v>
      </c>
      <c r="Q493" t="str">
        <f>BASE[[#This Row],[NombresCalificado]]&amp;BASE[[#This Row],[TipoEvaluacion]]</f>
        <v>ERICK MARTIN CAMUS HUAMANEVALUACION ANTERIOR</v>
      </c>
      <c r="R493">
        <v>3</v>
      </c>
      <c r="S493" t="s">
        <v>5</v>
      </c>
      <c r="T493" t="s">
        <v>439</v>
      </c>
      <c r="U493" s="13">
        <v>3</v>
      </c>
      <c r="V493" s="13" t="str" cm="1">
        <f t="array" ref="V493">_xlfn.IFS(U493=0,"Prenovato",U493=1,"Novato",U493=2,"Principiante avanzado",U493=3,"Competente",U493=4,"Proficiente",U493=5,"Master")</f>
        <v>Competente</v>
      </c>
      <c r="W493" s="13">
        <v>3</v>
      </c>
      <c r="X493" s="13" t="str" cm="1">
        <f t="array" ref="X493">_xlfn.IFS(W493=0,"No evidenciado",W493=1,"Novato",W493=2,"Principiante avanzado",W493=3,"Competente",W493=4,"Proficiente",W493=5,"Master")</f>
        <v>Competente</v>
      </c>
      <c r="Y493" s="13">
        <v>3</v>
      </c>
      <c r="Z493" s="13" t="str" cm="1">
        <f t="array" ref="Z493">_xlfn.IFS(Y493=0,"No evidenciado",Y493=1,"Novato",Y493=2,"Principiante avanzado",Y493=3,"Competente",Y493=4,"Proficiente",Y493=5,"Master")</f>
        <v>Competente</v>
      </c>
      <c r="AA493" s="13">
        <v>4</v>
      </c>
      <c r="AB493" s="13" t="str" cm="1">
        <f t="array" ref="AB493">_xlfn.IFS(AA493=0,"No evidenciado",AA493=1,"Novato",AA493=2,"Principiante avanzado",AA493=3,"Competente",AA493=4,"Proficiente",AA493=5,"Master")</f>
        <v>Proficiente</v>
      </c>
      <c r="AC493" s="13">
        <v>3</v>
      </c>
      <c r="AD493" s="13" t="str" cm="1">
        <f t="array" ref="AD493">_xlfn.IFS(AC493=0,"Prenovato",AC493=1,"Novato",AC493=2,"Principiante avanzado",AC493=3,"Competente",AC493=4,"Proficiente",AC493=5,"Master")</f>
        <v>Competente</v>
      </c>
      <c r="AE493" s="13" t="s">
        <v>442</v>
      </c>
    </row>
    <row r="494" spans="1:31" x14ac:dyDescent="0.25">
      <c r="A494" t="s">
        <v>255</v>
      </c>
      <c r="B494" t="s">
        <v>256</v>
      </c>
      <c r="C494" t="s">
        <v>208</v>
      </c>
      <c r="D494" t="s">
        <v>201</v>
      </c>
      <c r="E494" t="s">
        <v>278</v>
      </c>
      <c r="F494" t="s">
        <v>279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NO</v>
      </c>
      <c r="L494" t="s">
        <v>370</v>
      </c>
      <c r="M494" t="s">
        <v>429</v>
      </c>
      <c r="N494" t="s">
        <v>425</v>
      </c>
      <c r="O494" t="s">
        <v>425</v>
      </c>
      <c r="P494" t="str">
        <f t="shared" si="34"/>
        <v>ALEXIS GIANPIERRE MENACHO BURGASeguridad DefensivaEVALUACION ANTERIOR</v>
      </c>
      <c r="Q494" t="str">
        <f>BASE[[#This Row],[NombresCalificado]]&amp;BASE[[#This Row],[TipoEvaluacion]]</f>
        <v>ALEXIS GIANPIERRE MENACHO BURGAEVALUACION ANTERIOR</v>
      </c>
      <c r="R494">
        <v>3</v>
      </c>
      <c r="S494" t="s">
        <v>5</v>
      </c>
      <c r="T494" t="s">
        <v>439</v>
      </c>
      <c r="U494" s="13">
        <v>3</v>
      </c>
      <c r="V494" s="13" t="str" cm="1">
        <f t="array" ref="V494">_xlfn.IFS(U494=0,"Prenovato",U494=1,"Novato",U494=2,"Principiante avanzado",U494=3,"Competente",U494=4,"Proficiente",U494=5,"Master")</f>
        <v>Competente</v>
      </c>
      <c r="W494" s="13">
        <v>4</v>
      </c>
      <c r="X494" s="13" t="str" cm="1">
        <f t="array" ref="X494">_xlfn.IFS(W494=0,"No evidenciado",W494=1,"Novato",W494=2,"Principiante avanzado",W494=3,"Competente",W494=4,"Proficiente",W494=5,"Master")</f>
        <v>Proficiente</v>
      </c>
      <c r="Y494" s="13">
        <v>4</v>
      </c>
      <c r="Z494" s="13" t="str" cm="1">
        <f t="array" ref="Z494">_xlfn.IFS(Y494=0,"No evidenciado",Y494=1,"Novato",Y494=2,"Principiante avanzado",Y494=3,"Competente",Y494=4,"Proficiente",Y494=5,"Master")</f>
        <v>Proficiente</v>
      </c>
      <c r="AA494" s="13">
        <v>4</v>
      </c>
      <c r="AB494" s="13" t="str" cm="1">
        <f t="array" ref="AB494">_xlfn.IFS(AA494=0,"No evidenciado",AA494=1,"Novato",AA494=2,"Principiante avanzado",AA494=3,"Competente",AA494=4,"Proficiente",AA494=5,"Master")</f>
        <v>Proficiente</v>
      </c>
      <c r="AC494" s="13">
        <v>3</v>
      </c>
      <c r="AD494" s="13" t="str" cm="1">
        <f t="array" ref="AD494">_xlfn.IFS(AC494=0,"Prenovato",AC494=1,"Novato",AC494=2,"Principiante avanzado",AC494=3,"Competente",AC494=4,"Proficiente",AC494=5,"Master")</f>
        <v>Competente</v>
      </c>
      <c r="AE494" s="13" t="s">
        <v>442</v>
      </c>
    </row>
    <row r="495" spans="1:31" x14ac:dyDescent="0.25">
      <c r="A495" t="s">
        <v>255</v>
      </c>
      <c r="B495" t="s">
        <v>256</v>
      </c>
      <c r="C495" t="s">
        <v>208</v>
      </c>
      <c r="D495" t="s">
        <v>201</v>
      </c>
      <c r="E495" t="s">
        <v>278</v>
      </c>
      <c r="F495" t="s">
        <v>279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NO</v>
      </c>
      <c r="L495" t="s">
        <v>370</v>
      </c>
      <c r="M495" t="s">
        <v>430</v>
      </c>
      <c r="N495" t="s">
        <v>425</v>
      </c>
      <c r="O495" t="s">
        <v>425</v>
      </c>
      <c r="P495" t="str">
        <f t="shared" si="34"/>
        <v>ALEXIS GIANPIERRE MENACHO BURGASeguridad OfensivaEVALUACION ANTERIOR</v>
      </c>
      <c r="Q495" t="str">
        <f>BASE[[#This Row],[NombresCalificado]]&amp;BASE[[#This Row],[TipoEvaluacion]]</f>
        <v>ALEXIS GIANPIERRE MENACHO BURGAEVALUACION ANTERIOR</v>
      </c>
      <c r="R495">
        <v>3</v>
      </c>
      <c r="S495" t="s">
        <v>5</v>
      </c>
      <c r="T495" t="s">
        <v>439</v>
      </c>
      <c r="U495" s="13">
        <v>3</v>
      </c>
      <c r="V495" s="13" t="str" cm="1">
        <f t="array" ref="V495">_xlfn.IFS(U495=0,"Prenovato",U495=1,"Novato",U495=2,"Principiante avanzado",U495=3,"Competente",U495=4,"Proficiente",U495=5,"Master")</f>
        <v>Competente</v>
      </c>
      <c r="W495" s="13">
        <v>4</v>
      </c>
      <c r="X495" s="13" t="str" cm="1">
        <f t="array" ref="X495">_xlfn.IFS(W495=0,"No evidenciado",W495=1,"Novato",W495=2,"Principiante avanzado",W495=3,"Competente",W495=4,"Proficiente",W495=5,"Master")</f>
        <v>Proficiente</v>
      </c>
      <c r="Y495" s="13">
        <v>4</v>
      </c>
      <c r="Z495" s="13" t="str" cm="1">
        <f t="array" ref="Z495">_xlfn.IFS(Y495=0,"No evidenciado",Y495=1,"Novato",Y495=2,"Principiante avanzado",Y495=3,"Competente",Y495=4,"Proficiente",Y495=5,"Master")</f>
        <v>Proficiente</v>
      </c>
      <c r="AA495" s="13">
        <v>4</v>
      </c>
      <c r="AB495" s="13" t="str" cm="1">
        <f t="array" ref="AB495">_xlfn.IFS(AA495=0,"No evidenciado",AA495=1,"Novato",AA495=2,"Principiante avanzado",AA495=3,"Competente",AA495=4,"Proficiente",AA495=5,"Master")</f>
        <v>Proficiente</v>
      </c>
      <c r="AC495" s="13">
        <v>3</v>
      </c>
      <c r="AD495" s="13" t="str" cm="1">
        <f t="array" ref="AD495">_xlfn.IFS(AC495=0,"Prenovato",AC495=1,"Novato",AC495=2,"Principiante avanzado",AC495=3,"Competente",AC495=4,"Proficiente",AC495=5,"Master")</f>
        <v>Competente</v>
      </c>
      <c r="AE495" s="13" t="s">
        <v>442</v>
      </c>
    </row>
    <row r="496" spans="1:31" x14ac:dyDescent="0.25">
      <c r="A496" t="s">
        <v>255</v>
      </c>
      <c r="B496" t="s">
        <v>256</v>
      </c>
      <c r="C496" t="s">
        <v>208</v>
      </c>
      <c r="D496" t="s">
        <v>201</v>
      </c>
      <c r="E496" t="s">
        <v>278</v>
      </c>
      <c r="F496" t="s">
        <v>279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NO</v>
      </c>
      <c r="L496" t="s">
        <v>370</v>
      </c>
      <c r="M496" t="s">
        <v>431</v>
      </c>
      <c r="N496" t="s">
        <v>425</v>
      </c>
      <c r="O496" t="s">
        <v>425</v>
      </c>
      <c r="P496" t="str">
        <f t="shared" si="34"/>
        <v>ALEXIS GIANPIERRE MENACHO BURGASeguridad PerimetralEVALUACION ANTERIOR</v>
      </c>
      <c r="Q496" t="str">
        <f>BASE[[#This Row],[NombresCalificado]]&amp;BASE[[#This Row],[TipoEvaluacion]]</f>
        <v>ALEXIS GIANPIERRE MENACHO BURGAEVALUACION ANTERIOR</v>
      </c>
      <c r="R496">
        <v>3</v>
      </c>
      <c r="S496" t="s">
        <v>5</v>
      </c>
      <c r="T496" t="s">
        <v>439</v>
      </c>
      <c r="U496" s="13">
        <v>3</v>
      </c>
      <c r="V496" s="13" t="str" cm="1">
        <f t="array" ref="V496">_xlfn.IFS(U496=0,"Prenovato",U496=1,"Novato",U496=2,"Principiante avanzado",U496=3,"Competente",U496=4,"Proficiente",U496=5,"Master")</f>
        <v>Competente</v>
      </c>
      <c r="W496" s="13">
        <v>4</v>
      </c>
      <c r="X496" s="13" t="str" cm="1">
        <f t="array" ref="X496">_xlfn.IFS(W496=0,"No evidenciado",W496=1,"Novato",W496=2,"Principiante avanzado",W496=3,"Competente",W496=4,"Proficiente",W496=5,"Master")</f>
        <v>Proficiente</v>
      </c>
      <c r="Y496" s="13">
        <v>4</v>
      </c>
      <c r="Z496" s="13" t="str" cm="1">
        <f t="array" ref="Z496">_xlfn.IFS(Y496=0,"No evidenciado",Y496=1,"Novato",Y496=2,"Principiante avanzado",Y496=3,"Competente",Y496=4,"Proficiente",Y496=5,"Master")</f>
        <v>Proficiente</v>
      </c>
      <c r="AA496" s="13">
        <v>4</v>
      </c>
      <c r="AB496" s="13" t="str" cm="1">
        <f t="array" ref="AB496">_xlfn.IFS(AA496=0,"No evidenciado",AA496=1,"Novato",AA496=2,"Principiante avanzado",AA496=3,"Competente",AA496=4,"Proficiente",AA496=5,"Master")</f>
        <v>Proficiente</v>
      </c>
      <c r="AC496" s="13">
        <v>3</v>
      </c>
      <c r="AD496" s="13" t="str" cm="1">
        <f t="array" ref="AD496">_xlfn.IFS(AC496=0,"Prenovato",AC496=1,"Novato",AC496=2,"Principiante avanzado",AC496=3,"Competente",AC496=4,"Proficiente",AC496=5,"Master")</f>
        <v>Competente</v>
      </c>
      <c r="AE496" s="13" t="s">
        <v>442</v>
      </c>
    </row>
    <row r="497" spans="1:31" x14ac:dyDescent="0.25">
      <c r="A497" t="s">
        <v>255</v>
      </c>
      <c r="B497" t="s">
        <v>256</v>
      </c>
      <c r="C497" t="s">
        <v>208</v>
      </c>
      <c r="D497" t="s">
        <v>201</v>
      </c>
      <c r="E497" t="s">
        <v>278</v>
      </c>
      <c r="F497" t="s">
        <v>279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NO</v>
      </c>
      <c r="L497" t="s">
        <v>370</v>
      </c>
      <c r="M497" t="s">
        <v>424</v>
      </c>
      <c r="N497" t="s">
        <v>425</v>
      </c>
      <c r="O497" t="s">
        <v>425</v>
      </c>
      <c r="P497" t="str">
        <f t="shared" si="34"/>
        <v>ALEXIS GIANPIERRE MENACHO BURGASistemas Operativos y CloudEVALUACION ANTERIOR</v>
      </c>
      <c r="Q497" t="str">
        <f>BASE[[#This Row],[NombresCalificado]]&amp;BASE[[#This Row],[TipoEvaluacion]]</f>
        <v>ALEXIS GIANPIERRE MENACHO BURGAEVALUACION ANTERIOR</v>
      </c>
      <c r="R497">
        <v>3</v>
      </c>
      <c r="S497" t="s">
        <v>5</v>
      </c>
      <c r="T497" t="s">
        <v>439</v>
      </c>
      <c r="U497" s="13">
        <v>3</v>
      </c>
      <c r="V497" s="13" t="str" cm="1">
        <f t="array" ref="V497">_xlfn.IFS(U497=0,"Prenovato",U497=1,"Novato",U497=2,"Principiante avanzado",U497=3,"Competente",U497=4,"Proficiente",U497=5,"Master")</f>
        <v>Competente</v>
      </c>
      <c r="W497" s="13">
        <v>4</v>
      </c>
      <c r="X497" s="13" t="str" cm="1">
        <f t="array" ref="X497">_xlfn.IFS(W497=0,"No evidenciado",W497=1,"Novato",W497=2,"Principiante avanzado",W497=3,"Competente",W497=4,"Proficiente",W497=5,"Master")</f>
        <v>Proficiente</v>
      </c>
      <c r="Y497" s="13">
        <v>4</v>
      </c>
      <c r="Z497" s="13" t="str" cm="1">
        <f t="array" ref="Z497">_xlfn.IFS(Y497=0,"No evidenciado",Y497=1,"Novato",Y497=2,"Principiante avanzado",Y497=3,"Competente",Y497=4,"Proficiente",Y497=5,"Master")</f>
        <v>Proficiente</v>
      </c>
      <c r="AA497" s="13">
        <v>4</v>
      </c>
      <c r="AB497" s="13" t="str" cm="1">
        <f t="array" ref="AB497">_xlfn.IFS(AA497=0,"No evidenciado",AA497=1,"Novato",AA497=2,"Principiante avanzado",AA497=3,"Competente",AA497=4,"Proficiente",AA497=5,"Master")</f>
        <v>Proficiente</v>
      </c>
      <c r="AC497" s="13">
        <v>3</v>
      </c>
      <c r="AD497" s="13" t="str" cm="1">
        <f t="array" ref="AD497">_xlfn.IFS(AC497=0,"Prenovato",AC497=1,"Novato",AC497=2,"Principiante avanzado",AC497=3,"Competente",AC497=4,"Proficiente",AC497=5,"Master")</f>
        <v>Competente</v>
      </c>
      <c r="AE497" s="13" t="s">
        <v>442</v>
      </c>
    </row>
    <row r="498" spans="1:31" x14ac:dyDescent="0.25">
      <c r="A498" t="s">
        <v>255</v>
      </c>
      <c r="B498" t="s">
        <v>256</v>
      </c>
      <c r="C498" t="s">
        <v>208</v>
      </c>
      <c r="D498" t="s">
        <v>201</v>
      </c>
      <c r="E498" t="s">
        <v>278</v>
      </c>
      <c r="F498" t="s">
        <v>279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NO</v>
      </c>
      <c r="L498" t="s">
        <v>370</v>
      </c>
      <c r="M498" t="s">
        <v>435</v>
      </c>
      <c r="N498" t="s">
        <v>425</v>
      </c>
      <c r="O498" t="s">
        <v>425</v>
      </c>
      <c r="P498" t="str">
        <f t="shared" si="34"/>
        <v>ALEXIS GIANPIERRE MENACHO BURGAIdentificación temprana de riesgosEVALUACION ANTERIOR</v>
      </c>
      <c r="Q498" t="str">
        <f>BASE[[#This Row],[NombresCalificado]]&amp;BASE[[#This Row],[TipoEvaluacion]]</f>
        <v>ALEXIS GIANPIERRE MENACHO BURGAEVALUACION ANTERIOR</v>
      </c>
      <c r="R498">
        <v>3</v>
      </c>
      <c r="S498" t="s">
        <v>5</v>
      </c>
      <c r="T498" t="s">
        <v>439</v>
      </c>
      <c r="U498" s="13">
        <v>3</v>
      </c>
      <c r="V498" s="13" t="str" cm="1">
        <f t="array" ref="V498">_xlfn.IFS(U498=0,"Prenovato",U498=1,"Novato",U498=2,"Principiante avanzado",U498=3,"Competente",U498=4,"Proficiente",U498=5,"Master")</f>
        <v>Competente</v>
      </c>
      <c r="W498" s="13">
        <v>4</v>
      </c>
      <c r="X498" s="13" t="str" cm="1">
        <f t="array" ref="X498">_xlfn.IFS(W498=0,"No evidenciado",W498=1,"Novato",W498=2,"Principiante avanzado",W498=3,"Competente",W498=4,"Proficiente",W498=5,"Master")</f>
        <v>Proficiente</v>
      </c>
      <c r="Y498" s="13">
        <v>4</v>
      </c>
      <c r="Z498" s="13" t="str" cm="1">
        <f t="array" ref="Z498">_xlfn.IFS(Y498=0,"No evidenciado",Y498=1,"Novato",Y498=2,"Principiante avanzado",Y498=3,"Competente",Y498=4,"Proficiente",Y498=5,"Master")</f>
        <v>Proficiente</v>
      </c>
      <c r="AA498" s="13">
        <v>4</v>
      </c>
      <c r="AB498" s="13" t="str" cm="1">
        <f t="array" ref="AB498">_xlfn.IFS(AA498=0,"No evidenciado",AA498=1,"Novato",AA498=2,"Principiante avanzado",AA498=3,"Competente",AA498=4,"Proficiente",AA498=5,"Master")</f>
        <v>Proficiente</v>
      </c>
      <c r="AC498" s="13">
        <v>3</v>
      </c>
      <c r="AD498" s="13" t="str" cm="1">
        <f t="array" ref="AD498">_xlfn.IFS(AC498=0,"Prenovato",AC498=1,"Novato",AC498=2,"Principiante avanzado",AC498=3,"Competente",AC498=4,"Proficiente",AC498=5,"Master")</f>
        <v>Competente</v>
      </c>
      <c r="AE498" s="13" t="s">
        <v>442</v>
      </c>
    </row>
    <row r="499" spans="1:31" x14ac:dyDescent="0.25">
      <c r="A499" t="s">
        <v>255</v>
      </c>
      <c r="B499" t="s">
        <v>256</v>
      </c>
      <c r="C499" t="s">
        <v>208</v>
      </c>
      <c r="D499" t="s">
        <v>201</v>
      </c>
      <c r="E499" t="s">
        <v>278</v>
      </c>
      <c r="F499" t="s">
        <v>279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NO</v>
      </c>
      <c r="L499" t="s">
        <v>370</v>
      </c>
      <c r="M499" t="s">
        <v>436</v>
      </c>
      <c r="N499" t="s">
        <v>425</v>
      </c>
      <c r="O499" t="s">
        <v>425</v>
      </c>
      <c r="P499" t="str">
        <f t="shared" si="34"/>
        <v>ALEXIS GIANPIERRE MENACHO BURGAInteligencia de AmenazasEVALUACION ANTERIOR</v>
      </c>
      <c r="Q499" t="str">
        <f>BASE[[#This Row],[NombresCalificado]]&amp;BASE[[#This Row],[TipoEvaluacion]]</f>
        <v>ALEXIS GIANPIERRE MENACHO BURGAEVALUACION ANTERIOR</v>
      </c>
      <c r="R499">
        <v>3</v>
      </c>
      <c r="S499" t="s">
        <v>5</v>
      </c>
      <c r="T499" t="s">
        <v>439</v>
      </c>
      <c r="U499" s="13">
        <v>3</v>
      </c>
      <c r="V499" s="13" t="str" cm="1">
        <f t="array" ref="V499">_xlfn.IFS(U499=0,"Prenovato",U499=1,"Novato",U499=2,"Principiante avanzado",U499=3,"Competente",U499=4,"Proficiente",U499=5,"Master")</f>
        <v>Competente</v>
      </c>
      <c r="W499" s="13">
        <v>4</v>
      </c>
      <c r="X499" s="13" t="str" cm="1">
        <f t="array" ref="X499">_xlfn.IFS(W499=0,"No evidenciado",W499=1,"Novato",W499=2,"Principiante avanzado",W499=3,"Competente",W499=4,"Proficiente",W499=5,"Master")</f>
        <v>Proficiente</v>
      </c>
      <c r="Y499" s="13">
        <v>4</v>
      </c>
      <c r="Z499" s="13" t="str" cm="1">
        <f t="array" ref="Z499">_xlfn.IFS(Y499=0,"No evidenciado",Y499=1,"Novato",Y499=2,"Principiante avanzado",Y499=3,"Competente",Y499=4,"Proficiente",Y499=5,"Master")</f>
        <v>Proficiente</v>
      </c>
      <c r="AA499" s="13">
        <v>4</v>
      </c>
      <c r="AB499" s="13" t="str" cm="1">
        <f t="array" ref="AB499">_xlfn.IFS(AA499=0,"No evidenciado",AA499=1,"Novato",AA499=2,"Principiante avanzado",AA499=3,"Competente",AA499=4,"Proficiente",AA499=5,"Master")</f>
        <v>Proficiente</v>
      </c>
      <c r="AC499" s="13">
        <v>3</v>
      </c>
      <c r="AD499" s="13" t="str" cm="1">
        <f t="array" ref="AD499">_xlfn.IFS(AC499=0,"Prenovato",AC499=1,"Novato",AC499=2,"Principiante avanzado",AC499=3,"Competente",AC499=4,"Proficiente",AC499=5,"Master")</f>
        <v>Competente</v>
      </c>
      <c r="AE499" s="13" t="s">
        <v>442</v>
      </c>
    </row>
    <row r="500" spans="1:31" x14ac:dyDescent="0.25">
      <c r="A500" t="s">
        <v>255</v>
      </c>
      <c r="B500" t="s">
        <v>256</v>
      </c>
      <c r="C500" t="s">
        <v>208</v>
      </c>
      <c r="D500" t="s">
        <v>201</v>
      </c>
      <c r="E500" t="s">
        <v>278</v>
      </c>
      <c r="F500" t="s">
        <v>279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NO</v>
      </c>
      <c r="L500" t="s">
        <v>370</v>
      </c>
      <c r="M500" t="s">
        <v>437</v>
      </c>
      <c r="N500" t="s">
        <v>425</v>
      </c>
      <c r="O500" t="s">
        <v>425</v>
      </c>
      <c r="P500" t="str">
        <f t="shared" si="34"/>
        <v>ALEXIS GIANPIERRE MENACHO BURGAInvestigación Forense DigitalEVALUACION ANTERIOR</v>
      </c>
      <c r="Q500" t="str">
        <f>BASE[[#This Row],[NombresCalificado]]&amp;BASE[[#This Row],[TipoEvaluacion]]</f>
        <v>ALEXIS GIANPIERRE MENACHO BURGAEVALUACION ANTERIOR</v>
      </c>
      <c r="R500">
        <v>3</v>
      </c>
      <c r="S500" t="s">
        <v>5</v>
      </c>
      <c r="T500" t="s">
        <v>439</v>
      </c>
      <c r="U500" s="13">
        <v>3</v>
      </c>
      <c r="V500" s="13" t="str" cm="1">
        <f t="array" ref="V500">_xlfn.IFS(U500=0,"Prenovato",U500=1,"Novato",U500=2,"Principiante avanzado",U500=3,"Competente",U500=4,"Proficiente",U500=5,"Master")</f>
        <v>Competente</v>
      </c>
      <c r="W500" s="13">
        <v>4</v>
      </c>
      <c r="X500" s="13" t="str" cm="1">
        <f t="array" ref="X500">_xlfn.IFS(W500=0,"No evidenciado",W500=1,"Novato",W500=2,"Principiante avanzado",W500=3,"Competente",W500=4,"Proficiente",W500=5,"Master")</f>
        <v>Proficiente</v>
      </c>
      <c r="Y500" s="13">
        <v>4</v>
      </c>
      <c r="Z500" s="13" t="str" cm="1">
        <f t="array" ref="Z500">_xlfn.IFS(Y500=0,"No evidenciado",Y500=1,"Novato",Y500=2,"Principiante avanzado",Y500=3,"Competente",Y500=4,"Proficiente",Y500=5,"Master")</f>
        <v>Proficiente</v>
      </c>
      <c r="AA500" s="13">
        <v>4</v>
      </c>
      <c r="AB500" s="13" t="str" cm="1">
        <f t="array" ref="AB500">_xlfn.IFS(AA500=0,"No evidenciado",AA500=1,"Novato",AA500=2,"Principiante avanzado",AA500=3,"Competente",AA500=4,"Proficiente",AA500=5,"Master")</f>
        <v>Proficiente</v>
      </c>
      <c r="AC500" s="13">
        <v>3</v>
      </c>
      <c r="AD500" s="13" t="str" cm="1">
        <f t="array" ref="AD500">_xlfn.IFS(AC500=0,"Prenovato",AC500=1,"Novato",AC500=2,"Principiante avanzado",AC500=3,"Competente",AC500=4,"Proficiente",AC500=5,"Master")</f>
        <v>Competente</v>
      </c>
      <c r="AE500" s="13" t="s">
        <v>442</v>
      </c>
    </row>
    <row r="501" spans="1:31" x14ac:dyDescent="0.25">
      <c r="A501" t="s">
        <v>255</v>
      </c>
      <c r="B501" t="s">
        <v>256</v>
      </c>
      <c r="C501" t="s">
        <v>208</v>
      </c>
      <c r="D501" t="s">
        <v>201</v>
      </c>
      <c r="E501" t="s">
        <v>278</v>
      </c>
      <c r="F501" t="s">
        <v>279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NO</v>
      </c>
      <c r="L501" t="s">
        <v>370</v>
      </c>
      <c r="M501" t="s">
        <v>426</v>
      </c>
      <c r="N501" t="s">
        <v>425</v>
      </c>
      <c r="O501" t="s">
        <v>425</v>
      </c>
      <c r="P501" t="str">
        <f t="shared" si="34"/>
        <v>ALEXIS GIANPIERRE MENACHO BURGAManejo de IncidentesEVALUACION ANTERIOR</v>
      </c>
      <c r="Q501" t="str">
        <f>BASE[[#This Row],[NombresCalificado]]&amp;BASE[[#This Row],[TipoEvaluacion]]</f>
        <v>ALEXIS GIANPIERRE MENACHO BURGAEVALUACION ANTERIOR</v>
      </c>
      <c r="R501">
        <v>4</v>
      </c>
      <c r="S501" t="s">
        <v>7</v>
      </c>
      <c r="T501" t="s">
        <v>439</v>
      </c>
      <c r="U501" s="13">
        <v>3</v>
      </c>
      <c r="V501" s="13" t="str" cm="1">
        <f t="array" ref="V501">_xlfn.IFS(U501=0,"Prenovato",U501=1,"Novato",U501=2,"Principiante avanzado",U501=3,"Competente",U501=4,"Proficiente",U501=5,"Master")</f>
        <v>Competente</v>
      </c>
      <c r="W501" s="13">
        <v>4</v>
      </c>
      <c r="X501" s="13" t="str" cm="1">
        <f t="array" ref="X501">_xlfn.IFS(W501=0,"No evidenciado",W501=1,"Novato",W501=2,"Principiante avanzado",W501=3,"Competente",W501=4,"Proficiente",W501=5,"Master")</f>
        <v>Proficiente</v>
      </c>
      <c r="Y501" s="13">
        <v>4</v>
      </c>
      <c r="Z501" s="13" t="str" cm="1">
        <f t="array" ref="Z501">_xlfn.IFS(Y501=0,"No evidenciado",Y501=1,"Novato",Y501=2,"Principiante avanzado",Y501=3,"Competente",Y501=4,"Proficiente",Y501=5,"Master")</f>
        <v>Proficiente</v>
      </c>
      <c r="AA501" s="13">
        <v>4</v>
      </c>
      <c r="AB501" s="13" t="str" cm="1">
        <f t="array" ref="AB501">_xlfn.IFS(AA501=0,"No evidenciado",AA501=1,"Novato",AA501=2,"Principiante avanzado",AA501=3,"Competente",AA501=4,"Proficiente",AA501=5,"Master")</f>
        <v>Proficiente</v>
      </c>
      <c r="AC501" s="13">
        <v>3</v>
      </c>
      <c r="AD501" s="13" t="str" cm="1">
        <f t="array" ref="AD501">_xlfn.IFS(AC501=0,"Prenovato",AC501=1,"Novato",AC501=2,"Principiante avanzado",AC501=3,"Competente",AC501=4,"Proficiente",AC501=5,"Master")</f>
        <v>Competente</v>
      </c>
      <c r="AE501" s="13" t="s">
        <v>442</v>
      </c>
    </row>
    <row r="502" spans="1:31" x14ac:dyDescent="0.25">
      <c r="A502" t="s">
        <v>255</v>
      </c>
      <c r="B502" t="s">
        <v>256</v>
      </c>
      <c r="C502" t="s">
        <v>208</v>
      </c>
      <c r="D502" t="s">
        <v>201</v>
      </c>
      <c r="E502" t="s">
        <v>278</v>
      </c>
      <c r="F502" t="s">
        <v>279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NO</v>
      </c>
      <c r="L502" t="s">
        <v>370</v>
      </c>
      <c r="M502" t="s">
        <v>427</v>
      </c>
      <c r="N502" t="s">
        <v>425</v>
      </c>
      <c r="O502" t="s">
        <v>425</v>
      </c>
      <c r="P502" t="str">
        <f t="shared" si="34"/>
        <v>ALEXIS GIANPIERRE MENACHO BURGAProtección de datosEVALUACION ANTERIOR</v>
      </c>
      <c r="Q502" t="str">
        <f>BASE[[#This Row],[NombresCalificado]]&amp;BASE[[#This Row],[TipoEvaluacion]]</f>
        <v>ALEXIS GIANPIERRE MENACHO BURGAEVALUACION ANTERIOR</v>
      </c>
      <c r="R502">
        <v>3</v>
      </c>
      <c r="S502" t="s">
        <v>5</v>
      </c>
      <c r="T502" t="s">
        <v>439</v>
      </c>
      <c r="U502" s="13">
        <v>3</v>
      </c>
      <c r="V502" s="13" t="str" cm="1">
        <f t="array" ref="V502">_xlfn.IFS(U502=0,"Prenovato",U502=1,"Novato",U502=2,"Principiante avanzado",U502=3,"Competente",U502=4,"Proficiente",U502=5,"Master")</f>
        <v>Competente</v>
      </c>
      <c r="W502" s="13">
        <v>4</v>
      </c>
      <c r="X502" s="13" t="str" cm="1">
        <f t="array" ref="X502">_xlfn.IFS(W502=0,"No evidenciado",W502=1,"Novato",W502=2,"Principiante avanzado",W502=3,"Competente",W502=4,"Proficiente",W502=5,"Master")</f>
        <v>Proficiente</v>
      </c>
      <c r="Y502" s="13">
        <v>4</v>
      </c>
      <c r="Z502" s="13" t="str" cm="1">
        <f t="array" ref="Z502">_xlfn.IFS(Y502=0,"No evidenciado",Y502=1,"Novato",Y502=2,"Principiante avanzado",Y502=3,"Competente",Y502=4,"Proficiente",Y502=5,"Master")</f>
        <v>Proficiente</v>
      </c>
      <c r="AA502" s="13">
        <v>4</v>
      </c>
      <c r="AB502" s="13" t="str" cm="1">
        <f t="array" ref="AB502">_xlfn.IFS(AA502=0,"No evidenciado",AA502=1,"Novato",AA502=2,"Principiante avanzado",AA502=3,"Competente",AA502=4,"Proficiente",AA502=5,"Master")</f>
        <v>Proficiente</v>
      </c>
      <c r="AC502" s="13">
        <v>3</v>
      </c>
      <c r="AD502" s="13" t="str" cm="1">
        <f t="array" ref="AD502">_xlfn.IFS(AC502=0,"Prenovato",AC502=1,"Novato",AC502=2,"Principiante avanzado",AC502=3,"Competente",AC502=4,"Proficiente",AC502=5,"Master")</f>
        <v>Competente</v>
      </c>
      <c r="AE502" s="13" t="s">
        <v>442</v>
      </c>
    </row>
    <row r="503" spans="1:31" x14ac:dyDescent="0.25">
      <c r="A503" t="s">
        <v>255</v>
      </c>
      <c r="B503" t="s">
        <v>256</v>
      </c>
      <c r="C503" t="s">
        <v>208</v>
      </c>
      <c r="D503" t="s">
        <v>201</v>
      </c>
      <c r="E503" t="s">
        <v>278</v>
      </c>
      <c r="F503" t="s">
        <v>279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NO</v>
      </c>
      <c r="L503" t="s">
        <v>370</v>
      </c>
      <c r="M503" t="s">
        <v>428</v>
      </c>
      <c r="N503" t="s">
        <v>425</v>
      </c>
      <c r="O503" t="s">
        <v>425</v>
      </c>
      <c r="P503" t="str">
        <f t="shared" si="34"/>
        <v>ALEXIS GIANPIERRE MENACHO BURGASeguridad de OperacionesEVALUACION ANTERIOR</v>
      </c>
      <c r="Q503" t="str">
        <f>BASE[[#This Row],[NombresCalificado]]&amp;BASE[[#This Row],[TipoEvaluacion]]</f>
        <v>ALEXIS GIANPIERRE MENACHO BURGAEVALUACION ANTERIOR</v>
      </c>
      <c r="R503">
        <v>3</v>
      </c>
      <c r="S503" t="s">
        <v>5</v>
      </c>
      <c r="T503" t="s">
        <v>439</v>
      </c>
      <c r="U503" s="13">
        <v>3</v>
      </c>
      <c r="V503" s="13" t="str" cm="1">
        <f t="array" ref="V503">_xlfn.IFS(U503=0,"Prenovato",U503=1,"Novato",U503=2,"Principiante avanzado",U503=3,"Competente",U503=4,"Proficiente",U503=5,"Master")</f>
        <v>Competente</v>
      </c>
      <c r="W503" s="13">
        <v>4</v>
      </c>
      <c r="X503" s="13" t="str" cm="1">
        <f t="array" ref="X503">_xlfn.IFS(W503=0,"No evidenciado",W503=1,"Novato",W503=2,"Principiante avanzado",W503=3,"Competente",W503=4,"Proficiente",W503=5,"Master")</f>
        <v>Proficiente</v>
      </c>
      <c r="Y503" s="13">
        <v>4</v>
      </c>
      <c r="Z503" s="13" t="str" cm="1">
        <f t="array" ref="Z503">_xlfn.IFS(Y503=0,"No evidenciado",Y503=1,"Novato",Y503=2,"Principiante avanzado",Y503=3,"Competente",Y503=4,"Proficiente",Y503=5,"Master")</f>
        <v>Proficiente</v>
      </c>
      <c r="AA503" s="13">
        <v>4</v>
      </c>
      <c r="AB503" s="13" t="str" cm="1">
        <f t="array" ref="AB503">_xlfn.IFS(AA503=0,"No evidenciado",AA503=1,"Novato",AA503=2,"Principiante avanzado",AA503=3,"Competente",AA503=4,"Proficiente",AA503=5,"Master")</f>
        <v>Proficiente</v>
      </c>
      <c r="AC503" s="13">
        <v>3</v>
      </c>
      <c r="AD503" s="13" t="str" cm="1">
        <f t="array" ref="AD503">_xlfn.IFS(AC503=0,"Prenovato",AC503=1,"Novato",AC503=2,"Principiante avanzado",AC503=3,"Competente",AC503=4,"Proficiente",AC503=5,"Master")</f>
        <v>Competente</v>
      </c>
      <c r="AE503" s="13" t="s">
        <v>442</v>
      </c>
    </row>
    <row r="504" spans="1:31" x14ac:dyDescent="0.25">
      <c r="A504" t="s">
        <v>255</v>
      </c>
      <c r="B504" t="s">
        <v>256</v>
      </c>
      <c r="C504" t="s">
        <v>208</v>
      </c>
      <c r="D504" t="s">
        <v>201</v>
      </c>
      <c r="E504" t="s">
        <v>275</v>
      </c>
      <c r="F504" t="s">
        <v>276</v>
      </c>
      <c r="G504" t="s">
        <v>277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NO</v>
      </c>
      <c r="L504" t="s">
        <v>250</v>
      </c>
      <c r="M504" t="s">
        <v>438</v>
      </c>
      <c r="N504" t="s">
        <v>425</v>
      </c>
      <c r="O504" t="s">
        <v>425</v>
      </c>
      <c r="P504" t="str">
        <f t="shared" si="34"/>
        <v>ERICK MARTIN CAMUS HUAMANDesarrollo SeguroEVALUACION ANTERIOR</v>
      </c>
      <c r="Q504" t="str">
        <f>BASE[[#This Row],[NombresCalificado]]&amp;BASE[[#This Row],[TipoEvaluacion]]</f>
        <v>ERICK MARTIN CAMUS HUAMANEVALUACION ANTERIOR</v>
      </c>
      <c r="R504">
        <v>3</v>
      </c>
      <c r="S504" t="s">
        <v>5</v>
      </c>
      <c r="T504" t="s">
        <v>439</v>
      </c>
      <c r="U504" s="13">
        <v>3</v>
      </c>
      <c r="V504" s="13" t="str" cm="1">
        <f t="array" ref="V504">_xlfn.IFS(U504=0,"Prenovato",U504=1,"Novato",U504=2,"Principiante avanzado",U504=3,"Competente",U504=4,"Proficiente",U504=5,"Master")</f>
        <v>Competente</v>
      </c>
      <c r="W504" s="13">
        <v>3</v>
      </c>
      <c r="X504" s="13" t="str" cm="1">
        <f t="array" ref="X504">_xlfn.IFS(W504=0,"No evidenciado",W504=1,"Novato",W504=2,"Principiante avanzado",W504=3,"Competente",W504=4,"Proficiente",W504=5,"Master")</f>
        <v>Competente</v>
      </c>
      <c r="Y504" s="13">
        <v>3</v>
      </c>
      <c r="Z504" s="13" t="str" cm="1">
        <f t="array" ref="Z504">_xlfn.IFS(Y504=0,"No evidenciado",Y504=1,"Novato",Y504=2,"Principiante avanzado",Y504=3,"Competente",Y504=4,"Proficiente",Y504=5,"Master")</f>
        <v>Competente</v>
      </c>
      <c r="AA504" s="13">
        <v>4</v>
      </c>
      <c r="AB504" s="13" t="str" cm="1">
        <f t="array" ref="AB504">_xlfn.IFS(AA504=0,"No evidenciado",AA504=1,"Novato",AA504=2,"Principiante avanzado",AA504=3,"Competente",AA504=4,"Proficiente",AA504=5,"Master")</f>
        <v>Proficiente</v>
      </c>
      <c r="AC504" s="13">
        <v>3</v>
      </c>
      <c r="AD504" s="13" t="str" cm="1">
        <f t="array" ref="AD504">_xlfn.IFS(AC504=0,"Prenovato",AC504=1,"Novato",AC504=2,"Principiante avanzado",AC504=3,"Competente",AC504=4,"Proficiente",AC504=5,"Master")</f>
        <v>Competente</v>
      </c>
      <c r="AE504" s="13" t="s">
        <v>442</v>
      </c>
    </row>
    <row r="505" spans="1:31" x14ac:dyDescent="0.25">
      <c r="A505" t="s">
        <v>255</v>
      </c>
      <c r="B505" t="s">
        <v>256</v>
      </c>
      <c r="C505" t="s">
        <v>208</v>
      </c>
      <c r="D505" t="s">
        <v>201</v>
      </c>
      <c r="E505" t="s">
        <v>275</v>
      </c>
      <c r="F505" t="s">
        <v>276</v>
      </c>
      <c r="G505" t="s">
        <v>277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NO</v>
      </c>
      <c r="L505" t="s">
        <v>250</v>
      </c>
      <c r="M505" t="s">
        <v>432</v>
      </c>
      <c r="N505" t="s">
        <v>425</v>
      </c>
      <c r="O505" t="s">
        <v>425</v>
      </c>
      <c r="P505" t="str">
        <f t="shared" si="34"/>
        <v>ERICK MARTIN CAMUS HUAMANFrameworks de CiberseguridadEVALUACION ANTERIOR</v>
      </c>
      <c r="Q505" t="str">
        <f>BASE[[#This Row],[NombresCalificado]]&amp;BASE[[#This Row],[TipoEvaluacion]]</f>
        <v>ERICK MARTIN CAMUS HUAMANEVALUACION ANTERIOR</v>
      </c>
      <c r="R505">
        <v>3</v>
      </c>
      <c r="S505" t="s">
        <v>5</v>
      </c>
      <c r="T505" t="s">
        <v>439</v>
      </c>
      <c r="U505" s="13">
        <v>3</v>
      </c>
      <c r="V505" s="13" t="str" cm="1">
        <f t="array" ref="V505">_xlfn.IFS(U505=0,"Prenovato",U505=1,"Novato",U505=2,"Principiante avanzado",U505=3,"Competente",U505=4,"Proficiente",U505=5,"Master")</f>
        <v>Competente</v>
      </c>
      <c r="W505" s="13">
        <v>3</v>
      </c>
      <c r="X505" s="13" t="str" cm="1">
        <f t="array" ref="X505">_xlfn.IFS(W505=0,"No evidenciado",W505=1,"Novato",W505=2,"Principiante avanzado",W505=3,"Competente",W505=4,"Proficiente",W505=5,"Master")</f>
        <v>Competente</v>
      </c>
      <c r="Y505" s="13">
        <v>3</v>
      </c>
      <c r="Z505" s="13" t="str" cm="1">
        <f t="array" ref="Z505">_xlfn.IFS(Y505=0,"No evidenciado",Y505=1,"Novato",Y505=2,"Principiante avanzado",Y505=3,"Competente",Y505=4,"Proficiente",Y505=5,"Master")</f>
        <v>Competente</v>
      </c>
      <c r="AA505" s="13">
        <v>4</v>
      </c>
      <c r="AB505" s="13" t="str" cm="1">
        <f t="array" ref="AB505">_xlfn.IFS(AA505=0,"No evidenciado",AA505=1,"Novato",AA505=2,"Principiante avanzado",AA505=3,"Competente",AA505=4,"Proficiente",AA505=5,"Master")</f>
        <v>Proficiente</v>
      </c>
      <c r="AC505" s="13">
        <v>3</v>
      </c>
      <c r="AD505" s="13" t="str" cm="1">
        <f t="array" ref="AD505">_xlfn.IFS(AC505=0,"Prenovato",AC505=1,"Novato",AC505=2,"Principiante avanzado",AC505=3,"Competente",AC505=4,"Proficiente",AC505=5,"Master")</f>
        <v>Competente</v>
      </c>
      <c r="AE505" s="13" t="s">
        <v>442</v>
      </c>
    </row>
    <row r="506" spans="1:31" x14ac:dyDescent="0.25">
      <c r="A506" t="s">
        <v>255</v>
      </c>
      <c r="B506" t="s">
        <v>256</v>
      </c>
      <c r="C506" t="s">
        <v>208</v>
      </c>
      <c r="D506" t="s">
        <v>201</v>
      </c>
      <c r="E506" t="s">
        <v>275</v>
      </c>
      <c r="F506" t="s">
        <v>276</v>
      </c>
      <c r="G506" t="s">
        <v>277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NO</v>
      </c>
      <c r="L506" t="s">
        <v>250</v>
      </c>
      <c r="M506" t="s">
        <v>433</v>
      </c>
      <c r="N506" t="s">
        <v>425</v>
      </c>
      <c r="O506" t="s">
        <v>425</v>
      </c>
      <c r="P506" t="str">
        <f t="shared" si="34"/>
        <v>ERICK MARTIN CAMUS HUAMANGestión de IdentidadesEVALUACION ANTERIOR</v>
      </c>
      <c r="Q506" t="str">
        <f>BASE[[#This Row],[NombresCalificado]]&amp;BASE[[#This Row],[TipoEvaluacion]]</f>
        <v>ERICK MARTIN CAMUS HUAMANEVALUACION ANTERIOR</v>
      </c>
      <c r="R506">
        <v>4</v>
      </c>
      <c r="S506" t="s">
        <v>7</v>
      </c>
      <c r="T506" t="s">
        <v>439</v>
      </c>
      <c r="U506" s="13">
        <v>3</v>
      </c>
      <c r="V506" s="13" t="str" cm="1">
        <f t="array" ref="V506">_xlfn.IFS(U506=0,"Prenovato",U506=1,"Novato",U506=2,"Principiante avanzado",U506=3,"Competente",U506=4,"Proficiente",U506=5,"Master")</f>
        <v>Competente</v>
      </c>
      <c r="W506" s="13">
        <v>3</v>
      </c>
      <c r="X506" s="13" t="str" cm="1">
        <f t="array" ref="X506">_xlfn.IFS(W506=0,"No evidenciado",W506=1,"Novato",W506=2,"Principiante avanzado",W506=3,"Competente",W506=4,"Proficiente",W506=5,"Master")</f>
        <v>Competente</v>
      </c>
      <c r="Y506" s="13">
        <v>3</v>
      </c>
      <c r="Z506" s="13" t="str" cm="1">
        <f t="array" ref="Z506">_xlfn.IFS(Y506=0,"No evidenciado",Y506=1,"Novato",Y506=2,"Principiante avanzado",Y506=3,"Competente",Y506=4,"Proficiente",Y506=5,"Master")</f>
        <v>Competente</v>
      </c>
      <c r="AA506" s="13">
        <v>4</v>
      </c>
      <c r="AB506" s="13" t="str" cm="1">
        <f t="array" ref="AB506">_xlfn.IFS(AA506=0,"No evidenciado",AA506=1,"Novato",AA506=2,"Principiante avanzado",AA506=3,"Competente",AA506=4,"Proficiente",AA506=5,"Master")</f>
        <v>Proficiente</v>
      </c>
      <c r="AC506" s="13">
        <v>3</v>
      </c>
      <c r="AD506" s="13" t="str" cm="1">
        <f t="array" ref="AD506">_xlfn.IFS(AC506=0,"Prenovato",AC506=1,"Novato",AC506=2,"Principiante avanzado",AC506=3,"Competente",AC506=4,"Proficiente",AC506=5,"Master")</f>
        <v>Competente</v>
      </c>
      <c r="AE506" s="13" t="s">
        <v>442</v>
      </c>
    </row>
    <row r="507" spans="1:31" x14ac:dyDescent="0.25">
      <c r="A507" t="s">
        <v>255</v>
      </c>
      <c r="B507" t="s">
        <v>256</v>
      </c>
      <c r="C507" t="s">
        <v>208</v>
      </c>
      <c r="D507" t="s">
        <v>201</v>
      </c>
      <c r="E507" t="s">
        <v>275</v>
      </c>
      <c r="F507" t="s">
        <v>276</v>
      </c>
      <c r="G507" t="s">
        <v>277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NO</v>
      </c>
      <c r="L507" t="s">
        <v>250</v>
      </c>
      <c r="M507" t="s">
        <v>434</v>
      </c>
      <c r="N507" t="s">
        <v>425</v>
      </c>
      <c r="O507" t="s">
        <v>425</v>
      </c>
      <c r="P507" t="str">
        <f t="shared" si="34"/>
        <v>ERICK MARTIN CAMUS HUAMANGestión de VulnerabilidadesEVALUACION ANTERIOR</v>
      </c>
      <c r="Q507" t="str">
        <f>BASE[[#This Row],[NombresCalificado]]&amp;BASE[[#This Row],[TipoEvaluacion]]</f>
        <v>ERICK MARTIN CAMUS HUAMANEVALUACION ANTERIOR</v>
      </c>
      <c r="R507">
        <v>3</v>
      </c>
      <c r="S507" t="s">
        <v>5</v>
      </c>
      <c r="T507" t="s">
        <v>439</v>
      </c>
      <c r="U507" s="13">
        <v>3</v>
      </c>
      <c r="V507" s="13" t="str" cm="1">
        <f t="array" ref="V507">_xlfn.IFS(U507=0,"Prenovato",U507=1,"Novato",U507=2,"Principiante avanzado",U507=3,"Competente",U507=4,"Proficiente",U507=5,"Master")</f>
        <v>Competente</v>
      </c>
      <c r="W507" s="13">
        <v>3</v>
      </c>
      <c r="X507" s="13" t="str" cm="1">
        <f t="array" ref="X507">_xlfn.IFS(W507=0,"No evidenciado",W507=1,"Novato",W507=2,"Principiante avanzado",W507=3,"Competente",W507=4,"Proficiente",W507=5,"Master")</f>
        <v>Competente</v>
      </c>
      <c r="Y507" s="13">
        <v>3</v>
      </c>
      <c r="Z507" s="13" t="str" cm="1">
        <f t="array" ref="Z507">_xlfn.IFS(Y507=0,"No evidenciado",Y507=1,"Novato",Y507=2,"Principiante avanzado",Y507=3,"Competente",Y507=4,"Proficiente",Y507=5,"Master")</f>
        <v>Competente</v>
      </c>
      <c r="AA507" s="13">
        <v>4</v>
      </c>
      <c r="AB507" s="13" t="str" cm="1">
        <f t="array" ref="AB507">_xlfn.IFS(AA507=0,"No evidenciado",AA507=1,"Novato",AA507=2,"Principiante avanzado",AA507=3,"Competente",AA507=4,"Proficiente",AA507=5,"Master")</f>
        <v>Proficiente</v>
      </c>
      <c r="AC507" s="13">
        <v>3</v>
      </c>
      <c r="AD507" s="13" t="str" cm="1">
        <f t="array" ref="AD507">_xlfn.IFS(AC507=0,"Prenovato",AC507=1,"Novato",AC507=2,"Principiante avanzado",AC507=3,"Competente",AC507=4,"Proficiente",AC507=5,"Master")</f>
        <v>Competente</v>
      </c>
      <c r="AE507" s="13" t="s">
        <v>442</v>
      </c>
    </row>
    <row r="508" spans="1:31" x14ac:dyDescent="0.25">
      <c r="A508" t="s">
        <v>255</v>
      </c>
      <c r="B508" t="s">
        <v>256</v>
      </c>
      <c r="C508" t="s">
        <v>208</v>
      </c>
      <c r="D508" t="s">
        <v>201</v>
      </c>
      <c r="E508" t="s">
        <v>275</v>
      </c>
      <c r="F508" t="s">
        <v>276</v>
      </c>
      <c r="G508" t="s">
        <v>277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NO</v>
      </c>
      <c r="L508" t="s">
        <v>250</v>
      </c>
      <c r="M508" t="s">
        <v>435</v>
      </c>
      <c r="N508" t="s">
        <v>425</v>
      </c>
      <c r="O508" t="s">
        <v>425</v>
      </c>
      <c r="P508" t="str">
        <f t="shared" si="34"/>
        <v>ERICK MARTIN CAMUS HUAMANIdentificación temprana de riesgosEVALUACION ANTERIOR</v>
      </c>
      <c r="Q508" t="str">
        <f>BASE[[#This Row],[NombresCalificado]]&amp;BASE[[#This Row],[TipoEvaluacion]]</f>
        <v>ERICK MARTIN CAMUS HUAMANEVALUACION ANTERIOR</v>
      </c>
      <c r="R508">
        <v>3</v>
      </c>
      <c r="S508" t="s">
        <v>5</v>
      </c>
      <c r="T508" t="s">
        <v>439</v>
      </c>
      <c r="U508" s="13">
        <v>3</v>
      </c>
      <c r="V508" s="13" t="str" cm="1">
        <f t="array" ref="V508">_xlfn.IFS(U508=0,"Prenovato",U508=1,"Novato",U508=2,"Principiante avanzado",U508=3,"Competente",U508=4,"Proficiente",U508=5,"Master")</f>
        <v>Competente</v>
      </c>
      <c r="W508" s="13">
        <v>3</v>
      </c>
      <c r="X508" s="13" t="str" cm="1">
        <f t="array" ref="X508">_xlfn.IFS(W508=0,"No evidenciado",W508=1,"Novato",W508=2,"Principiante avanzado",W508=3,"Competente",W508=4,"Proficiente",W508=5,"Master")</f>
        <v>Competente</v>
      </c>
      <c r="Y508" s="13">
        <v>3</v>
      </c>
      <c r="Z508" s="13" t="str" cm="1">
        <f t="array" ref="Z508">_xlfn.IFS(Y508=0,"No evidenciado",Y508=1,"Novato",Y508=2,"Principiante avanzado",Y508=3,"Competente",Y508=4,"Proficiente",Y508=5,"Master")</f>
        <v>Competente</v>
      </c>
      <c r="AA508" s="13">
        <v>4</v>
      </c>
      <c r="AB508" s="13" t="str" cm="1">
        <f t="array" ref="AB508">_xlfn.IFS(AA508=0,"No evidenciado",AA508=1,"Novato",AA508=2,"Principiante avanzado",AA508=3,"Competente",AA508=4,"Proficiente",AA508=5,"Master")</f>
        <v>Proficiente</v>
      </c>
      <c r="AC508" s="13">
        <v>3</v>
      </c>
      <c r="AD508" s="13" t="str" cm="1">
        <f t="array" ref="AD508">_xlfn.IFS(AC508=0,"Prenovato",AC508=1,"Novato",AC508=2,"Principiante avanzado",AC508=3,"Competente",AC508=4,"Proficiente",AC508=5,"Master")</f>
        <v>Competente</v>
      </c>
      <c r="AE508" s="13" t="s">
        <v>442</v>
      </c>
    </row>
    <row r="509" spans="1:31" x14ac:dyDescent="0.25">
      <c r="A509" t="s">
        <v>255</v>
      </c>
      <c r="B509" t="s">
        <v>256</v>
      </c>
      <c r="C509" t="s">
        <v>208</v>
      </c>
      <c r="D509" t="s">
        <v>201</v>
      </c>
      <c r="E509" t="s">
        <v>275</v>
      </c>
      <c r="F509" t="s">
        <v>276</v>
      </c>
      <c r="G509" t="s">
        <v>277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NO</v>
      </c>
      <c r="L509" t="s">
        <v>250</v>
      </c>
      <c r="M509" t="s">
        <v>436</v>
      </c>
      <c r="N509" t="s">
        <v>425</v>
      </c>
      <c r="O509" t="s">
        <v>425</v>
      </c>
      <c r="P509" t="str">
        <f t="shared" si="34"/>
        <v>ERICK MARTIN CAMUS HUAMANInteligencia de AmenazasEVALUACION ANTERIOR</v>
      </c>
      <c r="Q509" t="str">
        <f>BASE[[#This Row],[NombresCalificado]]&amp;BASE[[#This Row],[TipoEvaluacion]]</f>
        <v>ERICK MARTIN CAMUS HUAMANEVALUACION ANTERIOR</v>
      </c>
      <c r="R509">
        <v>3</v>
      </c>
      <c r="S509" t="s">
        <v>5</v>
      </c>
      <c r="T509" t="s">
        <v>439</v>
      </c>
      <c r="U509" s="13">
        <v>3</v>
      </c>
      <c r="V509" s="13" t="str" cm="1">
        <f t="array" ref="V509">_xlfn.IFS(U509=0,"Prenovato",U509=1,"Novato",U509=2,"Principiante avanzado",U509=3,"Competente",U509=4,"Proficiente",U509=5,"Master")</f>
        <v>Competente</v>
      </c>
      <c r="W509" s="13">
        <v>3</v>
      </c>
      <c r="X509" s="13" t="str" cm="1">
        <f t="array" ref="X509">_xlfn.IFS(W509=0,"No evidenciado",W509=1,"Novato",W509=2,"Principiante avanzado",W509=3,"Competente",W509=4,"Proficiente",W509=5,"Master")</f>
        <v>Competente</v>
      </c>
      <c r="Y509" s="13">
        <v>3</v>
      </c>
      <c r="Z509" s="13" t="str" cm="1">
        <f t="array" ref="Z509">_xlfn.IFS(Y509=0,"No evidenciado",Y509=1,"Novato",Y509=2,"Principiante avanzado",Y509=3,"Competente",Y509=4,"Proficiente",Y509=5,"Master")</f>
        <v>Competente</v>
      </c>
      <c r="AA509" s="13">
        <v>4</v>
      </c>
      <c r="AB509" s="13" t="str" cm="1">
        <f t="array" ref="AB509">_xlfn.IFS(AA509=0,"No evidenciado",AA509=1,"Novato",AA509=2,"Principiante avanzado",AA509=3,"Competente",AA509=4,"Proficiente",AA509=5,"Master")</f>
        <v>Proficiente</v>
      </c>
      <c r="AC509" s="13">
        <v>3</v>
      </c>
      <c r="AD509" s="13" t="str" cm="1">
        <f t="array" ref="AD509">_xlfn.IFS(AC509=0,"Prenovato",AC509=1,"Novato",AC509=2,"Principiante avanzado",AC509=3,"Competente",AC509=4,"Proficiente",AC509=5,"Master")</f>
        <v>Competente</v>
      </c>
      <c r="AE509" s="13" t="s">
        <v>442</v>
      </c>
    </row>
    <row r="510" spans="1:31" x14ac:dyDescent="0.25">
      <c r="A510" t="s">
        <v>255</v>
      </c>
      <c r="B510" t="s">
        <v>256</v>
      </c>
      <c r="C510" t="s">
        <v>200</v>
      </c>
      <c r="D510" t="s">
        <v>201</v>
      </c>
      <c r="E510" t="s">
        <v>275</v>
      </c>
      <c r="F510" t="s">
        <v>276</v>
      </c>
      <c r="G510" t="s">
        <v>277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NO</v>
      </c>
      <c r="L510" t="s">
        <v>364</v>
      </c>
      <c r="M510" t="s">
        <v>419</v>
      </c>
      <c r="N510" t="s">
        <v>411</v>
      </c>
      <c r="O510" t="s">
        <v>411</v>
      </c>
      <c r="P510" t="str">
        <f t="shared" si="34"/>
        <v>ERICK MARTIN CAMUS HUAMANCryptography &amp; Data ProtectionEVALUACION</v>
      </c>
      <c r="Q510" t="str">
        <f>BASE[[#This Row],[NombresCalificado]]&amp;BASE[[#This Row],[TipoEvaluacion]]</f>
        <v>ERICK MARTIN CAMUS HUAMANEVALUACION</v>
      </c>
      <c r="R510">
        <v>2</v>
      </c>
      <c r="S510" t="s">
        <v>4</v>
      </c>
      <c r="T510" t="s">
        <v>439</v>
      </c>
      <c r="U510" s="13">
        <v>3</v>
      </c>
      <c r="V510" s="13" t="str" cm="1">
        <f t="array" ref="V510">_xlfn.IFS(U510=0,"Prenovato",U510=1,"Novato",U510=2,"Principiante avanzado",U510=3,"Competente",U510=4,"Proficiente",U510=5,"Master")</f>
        <v>Competente</v>
      </c>
      <c r="W510" s="13">
        <v>3</v>
      </c>
      <c r="X510" s="13" t="str" cm="1">
        <f t="array" ref="X510">_xlfn.IFS(W510=0,"No evidenciado",W510=1,"Novato",W510=2,"Principiante avanzado",W510=3,"Competente",W510=4,"Proficiente",W510=5,"Master")</f>
        <v>Competente</v>
      </c>
      <c r="Y510" s="13">
        <v>4</v>
      </c>
      <c r="Z510" s="13" t="str" cm="1">
        <f t="array" ref="Z510">_xlfn.IFS(Y510=0,"No evidenciado",Y510=1,"Novato",Y510=2,"Principiante avanzado",Y510=3,"Competente",Y510=4,"Proficiente",Y510=5,"Master")</f>
        <v>Proficiente</v>
      </c>
      <c r="AA510" s="13">
        <v>4</v>
      </c>
      <c r="AB510" s="13" t="str" cm="1">
        <f t="array" ref="AB510">_xlfn.IFS(AA510=0,"No evidenciado",AA510=1,"Novato",AA510=2,"Principiante avanzado",AA510=3,"Competente",AA510=4,"Proficiente",AA510=5,"Master")</f>
        <v>Proficiente</v>
      </c>
      <c r="AC510" s="13">
        <v>3</v>
      </c>
      <c r="AD510" s="13" t="str" cm="1">
        <f t="array" ref="AD510">_xlfn.IFS(AC510=0,"Prenovato",AC510=1,"Novato",AC510=2,"Principiante avanzado",AC510=3,"Competente",AC510=4,"Proficiente",AC510=5,"Master")</f>
        <v>Competente</v>
      </c>
      <c r="AE510" s="13" t="s">
        <v>441</v>
      </c>
    </row>
    <row r="511" spans="1:31" x14ac:dyDescent="0.25">
      <c r="A511" t="s">
        <v>255</v>
      </c>
      <c r="B511" t="s">
        <v>256</v>
      </c>
      <c r="C511" t="s">
        <v>200</v>
      </c>
      <c r="D511" t="s">
        <v>201</v>
      </c>
      <c r="E511" t="s">
        <v>275</v>
      </c>
      <c r="F511" t="s">
        <v>276</v>
      </c>
      <c r="G511" t="s">
        <v>277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NO</v>
      </c>
      <c r="L511" t="s">
        <v>364</v>
      </c>
      <c r="M511" t="s">
        <v>420</v>
      </c>
      <c r="N511" t="s">
        <v>413</v>
      </c>
      <c r="O511" t="s">
        <v>411</v>
      </c>
      <c r="P511" t="str">
        <f t="shared" si="34"/>
        <v>ERICK MARTIN CAMUS HUAMANIdentity &amp; Access ManagementEVALUACION</v>
      </c>
      <c r="Q511" t="str">
        <f>BASE[[#This Row],[NombresCalificado]]&amp;BASE[[#This Row],[TipoEvaluacion]]</f>
        <v>ERICK MARTIN CAMUS HUAMANEVALUACION</v>
      </c>
      <c r="R511">
        <v>5</v>
      </c>
      <c r="S511" t="s">
        <v>177</v>
      </c>
      <c r="T511" t="s">
        <v>439</v>
      </c>
      <c r="U511" s="13">
        <v>3</v>
      </c>
      <c r="V511" s="13" t="str" cm="1">
        <f t="array" ref="V511">_xlfn.IFS(U511=0,"Prenovato",U511=1,"Novato",U511=2,"Principiante avanzado",U511=3,"Competente",U511=4,"Proficiente",U511=5,"Master")</f>
        <v>Competente</v>
      </c>
      <c r="W511" s="13">
        <v>3</v>
      </c>
      <c r="X511" s="13" t="str" cm="1">
        <f t="array" ref="X511">_xlfn.IFS(W511=0,"No evidenciado",W511=1,"Novato",W511=2,"Principiante avanzado",W511=3,"Competente",W511=4,"Proficiente",W511=5,"Master")</f>
        <v>Competente</v>
      </c>
      <c r="Y511" s="13">
        <v>4</v>
      </c>
      <c r="Z511" s="13" t="str" cm="1">
        <f t="array" ref="Z511">_xlfn.IFS(Y511=0,"No evidenciado",Y511=1,"Novato",Y511=2,"Principiante avanzado",Y511=3,"Competente",Y511=4,"Proficiente",Y511=5,"Master")</f>
        <v>Proficiente</v>
      </c>
      <c r="AA511" s="13">
        <v>4</v>
      </c>
      <c r="AB511" s="13" t="str" cm="1">
        <f t="array" ref="AB511">_xlfn.IFS(AA511=0,"No evidenciado",AA511=1,"Novato",AA511=2,"Principiante avanzado",AA511=3,"Competente",AA511=4,"Proficiente",AA511=5,"Master")</f>
        <v>Proficiente</v>
      </c>
      <c r="AC511" s="13">
        <v>3</v>
      </c>
      <c r="AD511" s="13" t="str" cm="1">
        <f t="array" ref="AD511">_xlfn.IFS(AC511=0,"Prenovato",AC511=1,"Novato",AC511=2,"Principiante avanzado",AC511=3,"Competente",AC511=4,"Proficiente",AC511=5,"Master")</f>
        <v>Competente</v>
      </c>
      <c r="AE511" s="13" t="s">
        <v>441</v>
      </c>
    </row>
    <row r="512" spans="1:31" x14ac:dyDescent="0.25">
      <c r="A512" t="s">
        <v>255</v>
      </c>
      <c r="B512" t="s">
        <v>256</v>
      </c>
      <c r="C512" t="s">
        <v>200</v>
      </c>
      <c r="D512" t="s">
        <v>201</v>
      </c>
      <c r="E512" t="s">
        <v>275</v>
      </c>
      <c r="F512" t="s">
        <v>276</v>
      </c>
      <c r="G512" t="s">
        <v>277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NO</v>
      </c>
      <c r="L512" t="s">
        <v>364</v>
      </c>
      <c r="M512" t="s">
        <v>421</v>
      </c>
      <c r="N512" t="s">
        <v>407</v>
      </c>
      <c r="O512" t="s">
        <v>407</v>
      </c>
      <c r="P512" t="str">
        <f t="shared" si="34"/>
        <v>ERICK MARTIN CAMUS HUAMANFrameworks &amp; Security ArchitectureEVALUACION</v>
      </c>
      <c r="Q512" t="str">
        <f>BASE[[#This Row],[NombresCalificado]]&amp;BASE[[#This Row],[TipoEvaluacion]]</f>
        <v>ERICK MARTIN CAMUS HUAMANEVALUACION</v>
      </c>
      <c r="R512">
        <v>3</v>
      </c>
      <c r="S512" t="s">
        <v>5</v>
      </c>
      <c r="T512" t="s">
        <v>439</v>
      </c>
      <c r="U512" s="13">
        <v>3</v>
      </c>
      <c r="V512" s="13" t="str" cm="1">
        <f t="array" ref="V512">_xlfn.IFS(U512=0,"Prenovato",U512=1,"Novato",U512=2,"Principiante avanzado",U512=3,"Competente",U512=4,"Proficiente",U512=5,"Master")</f>
        <v>Competente</v>
      </c>
      <c r="W512" s="13">
        <v>3</v>
      </c>
      <c r="X512" s="13" t="str" cm="1">
        <f t="array" ref="X512">_xlfn.IFS(W512=0,"No evidenciado",W512=1,"Novato",W512=2,"Principiante avanzado",W512=3,"Competente",W512=4,"Proficiente",W512=5,"Master")</f>
        <v>Competente</v>
      </c>
      <c r="Y512" s="13">
        <v>4</v>
      </c>
      <c r="Z512" s="13" t="str" cm="1">
        <f t="array" ref="Z512">_xlfn.IFS(Y512=0,"No evidenciado",Y512=1,"Novato",Y512=2,"Principiante avanzado",Y512=3,"Competente",Y512=4,"Proficiente",Y512=5,"Master")</f>
        <v>Proficiente</v>
      </c>
      <c r="AA512" s="13">
        <v>4</v>
      </c>
      <c r="AB512" s="13" t="str" cm="1">
        <f t="array" ref="AB512">_xlfn.IFS(AA512=0,"No evidenciado",AA512=1,"Novato",AA512=2,"Principiante avanzado",AA512=3,"Competente",AA512=4,"Proficiente",AA512=5,"Master")</f>
        <v>Proficiente</v>
      </c>
      <c r="AC512" s="13">
        <v>3</v>
      </c>
      <c r="AD512" s="13" t="str" cm="1">
        <f t="array" ref="AD512">_xlfn.IFS(AC512=0,"Prenovato",AC512=1,"Novato",AC512=2,"Principiante avanzado",AC512=3,"Competente",AC512=4,"Proficiente",AC512=5,"Master")</f>
        <v>Competente</v>
      </c>
      <c r="AE512" s="13" t="s">
        <v>441</v>
      </c>
    </row>
    <row r="513" spans="1:31" x14ac:dyDescent="0.25">
      <c r="A513" t="s">
        <v>255</v>
      </c>
      <c r="B513" t="s">
        <v>256</v>
      </c>
      <c r="C513" t="s">
        <v>200</v>
      </c>
      <c r="D513" t="s">
        <v>201</v>
      </c>
      <c r="E513" t="s">
        <v>275</v>
      </c>
      <c r="F513" t="s">
        <v>276</v>
      </c>
      <c r="G513" t="s">
        <v>277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NO</v>
      </c>
      <c r="L513" t="s">
        <v>364</v>
      </c>
      <c r="M513" t="s">
        <v>422</v>
      </c>
      <c r="N513" t="s">
        <v>411</v>
      </c>
      <c r="O513" t="s">
        <v>411</v>
      </c>
      <c r="P513" t="str">
        <f t="shared" si="34"/>
        <v>ERICK MARTIN CAMUS HUAMANVulnerability ManagementEVALUACION</v>
      </c>
      <c r="Q513" t="str">
        <f>BASE[[#This Row],[NombresCalificado]]&amp;BASE[[#This Row],[TipoEvaluacion]]</f>
        <v>ERICK MARTIN CAMUS HUAMANEVALUACION</v>
      </c>
      <c r="R513">
        <v>4</v>
      </c>
      <c r="S513" t="s">
        <v>7</v>
      </c>
      <c r="T513" t="s">
        <v>439</v>
      </c>
      <c r="U513" s="13">
        <v>3</v>
      </c>
      <c r="V513" s="13" t="str" cm="1">
        <f t="array" ref="V513">_xlfn.IFS(U513=0,"Prenovato",U513=1,"Novato",U513=2,"Principiante avanzado",U513=3,"Competente",U513=4,"Proficiente",U513=5,"Master")</f>
        <v>Competente</v>
      </c>
      <c r="W513" s="13">
        <v>3</v>
      </c>
      <c r="X513" s="13" t="str" cm="1">
        <f t="array" ref="X513">_xlfn.IFS(W513=0,"No evidenciado",W513=1,"Novato",W513=2,"Principiante avanzado",W513=3,"Competente",W513=4,"Proficiente",W513=5,"Master")</f>
        <v>Competente</v>
      </c>
      <c r="Y513" s="13">
        <v>4</v>
      </c>
      <c r="Z513" s="13" t="str" cm="1">
        <f t="array" ref="Z513">_xlfn.IFS(Y513=0,"No evidenciado",Y513=1,"Novato",Y513=2,"Principiante avanzado",Y513=3,"Competente",Y513=4,"Proficiente",Y513=5,"Master")</f>
        <v>Proficiente</v>
      </c>
      <c r="AA513" s="13">
        <v>4</v>
      </c>
      <c r="AB513" s="13" t="str" cm="1">
        <f t="array" ref="AB513">_xlfn.IFS(AA513=0,"No evidenciado",AA513=1,"Novato",AA513=2,"Principiante avanzado",AA513=3,"Competente",AA513=4,"Proficiente",AA513=5,"Master")</f>
        <v>Proficiente</v>
      </c>
      <c r="AC513" s="13">
        <v>3</v>
      </c>
      <c r="AD513" s="13" t="str" cm="1">
        <f t="array" ref="AD513">_xlfn.IFS(AC513=0,"Prenovato",AC513=1,"Novato",AC513=2,"Principiante avanzado",AC513=3,"Competente",AC513=4,"Proficiente",AC513=5,"Master")</f>
        <v>Competente</v>
      </c>
      <c r="AE513" s="13" t="s">
        <v>441</v>
      </c>
    </row>
    <row r="514" spans="1:31" x14ac:dyDescent="0.25">
      <c r="A514" t="s">
        <v>255</v>
      </c>
      <c r="B514" t="s">
        <v>256</v>
      </c>
      <c r="C514" t="s">
        <v>200</v>
      </c>
      <c r="D514" t="s">
        <v>201</v>
      </c>
      <c r="E514" t="s">
        <v>275</v>
      </c>
      <c r="F514" t="s">
        <v>276</v>
      </c>
      <c r="G514" t="s">
        <v>277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NO</v>
      </c>
      <c r="L514" t="s">
        <v>364</v>
      </c>
      <c r="M514" t="s">
        <v>423</v>
      </c>
      <c r="N514" t="s">
        <v>413</v>
      </c>
      <c r="O514" t="s">
        <v>411</v>
      </c>
      <c r="P514" t="str">
        <f t="shared" si="34"/>
        <v>ERICK MARTIN CAMUS HUAMANSecurity AssessmentEVALUACION</v>
      </c>
      <c r="Q514" t="str">
        <f>BASE[[#This Row],[NombresCalificado]]&amp;BASE[[#This Row],[TipoEvaluacion]]</f>
        <v>ERICK MARTIN CAMUS HUAMANEVALUACION</v>
      </c>
      <c r="R514">
        <v>3</v>
      </c>
      <c r="S514" t="s">
        <v>5</v>
      </c>
      <c r="T514" t="s">
        <v>439</v>
      </c>
      <c r="U514" s="13">
        <v>3</v>
      </c>
      <c r="V514" s="13" t="str" cm="1">
        <f t="array" ref="V514">_xlfn.IFS(U514=0,"Prenovato",U514=1,"Novato",U514=2,"Principiante avanzado",U514=3,"Competente",U514=4,"Proficiente",U514=5,"Master")</f>
        <v>Competente</v>
      </c>
      <c r="W514" s="13">
        <v>3</v>
      </c>
      <c r="X514" s="13" t="str" cm="1">
        <f t="array" ref="X514">_xlfn.IFS(W514=0,"No evidenciado",W514=1,"Novato",W514=2,"Principiante avanzado",W514=3,"Competente",W514=4,"Proficiente",W514=5,"Master")</f>
        <v>Competente</v>
      </c>
      <c r="Y514" s="13">
        <v>4</v>
      </c>
      <c r="Z514" s="13" t="str" cm="1">
        <f t="array" ref="Z514">_xlfn.IFS(Y514=0,"No evidenciado",Y514=1,"Novato",Y514=2,"Principiante avanzado",Y514=3,"Competente",Y514=4,"Proficiente",Y514=5,"Master")</f>
        <v>Proficiente</v>
      </c>
      <c r="AA514" s="13">
        <v>4</v>
      </c>
      <c r="AB514" s="13" t="str" cm="1">
        <f t="array" ref="AB514">_xlfn.IFS(AA514=0,"No evidenciado",AA514=1,"Novato",AA514=2,"Principiante avanzado",AA514=3,"Competente",AA514=4,"Proficiente",AA514=5,"Master")</f>
        <v>Proficiente</v>
      </c>
      <c r="AC514" s="13">
        <v>3</v>
      </c>
      <c r="AD514" s="13" t="str" cm="1">
        <f t="array" ref="AD514">_xlfn.IFS(AC514=0,"Prenovato",AC514=1,"Novato",AC514=2,"Principiante avanzado",AC514=3,"Competente",AC514=4,"Proficiente",AC514=5,"Master")</f>
        <v>Competente</v>
      </c>
      <c r="AE514" s="13" t="s">
        <v>441</v>
      </c>
    </row>
    <row r="515" spans="1:31" x14ac:dyDescent="0.25">
      <c r="A515" t="s">
        <v>255</v>
      </c>
      <c r="B515" t="s">
        <v>256</v>
      </c>
      <c r="C515" t="s">
        <v>200</v>
      </c>
      <c r="D515" t="s">
        <v>201</v>
      </c>
      <c r="E515" t="s">
        <v>275</v>
      </c>
      <c r="F515" t="s">
        <v>276</v>
      </c>
      <c r="G515" t="s">
        <v>277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IF(COUNTIFS($E$2:$E$2700,E515,$O$2:$O$2700,"PRINCIPAL",$R$2:$R$2700,0)&gt;0,"SI","NO")</f>
        <v>NO</v>
      </c>
      <c r="L515" t="s">
        <v>364</v>
      </c>
      <c r="M515" t="s">
        <v>415</v>
      </c>
      <c r="N515" t="s">
        <v>413</v>
      </c>
      <c r="O515" t="s">
        <v>411</v>
      </c>
      <c r="P515" t="str">
        <f t="shared" ref="P515:P578" si="38">F515&amp;M515&amp;AE515</f>
        <v>ERICK MARTIN CAMUS HUAMANSecurity Process AutomationEVALUACION</v>
      </c>
      <c r="Q515" t="str">
        <f>BASE[[#This Row],[NombresCalificado]]&amp;BASE[[#This Row],[TipoEvaluacion]]</f>
        <v>ERICK MARTIN CAMUS HUAMANEVALUACION</v>
      </c>
      <c r="R515">
        <v>3</v>
      </c>
      <c r="S515" t="s">
        <v>5</v>
      </c>
      <c r="T515" t="s">
        <v>439</v>
      </c>
      <c r="U515" s="13">
        <v>3</v>
      </c>
      <c r="V515" s="13" t="str" cm="1">
        <f t="array" ref="V515">_xlfn.IFS(U515=0,"Prenovato",U515=1,"Novato",U515=2,"Principiante avanzado",U515=3,"Competente",U515=4,"Proficiente",U515=5,"Master")</f>
        <v>Competente</v>
      </c>
      <c r="W515" s="13">
        <v>3</v>
      </c>
      <c r="X515" s="13" t="str" cm="1">
        <f t="array" ref="X515">_xlfn.IFS(W515=0,"No evidenciado",W515=1,"Novato",W515=2,"Principiante avanzado",W515=3,"Competente",W515=4,"Proficiente",W515=5,"Master")</f>
        <v>Competente</v>
      </c>
      <c r="Y515" s="13">
        <v>4</v>
      </c>
      <c r="Z515" s="13" t="str" cm="1">
        <f t="array" ref="Z515">_xlfn.IFS(Y515=0,"No evidenciado",Y515=1,"Novato",Y515=2,"Principiante avanzado",Y515=3,"Competente",Y515=4,"Proficiente",Y515=5,"Master")</f>
        <v>Proficiente</v>
      </c>
      <c r="AA515" s="13">
        <v>4</v>
      </c>
      <c r="AB515" s="13" t="str" cm="1">
        <f t="array" ref="AB515">_xlfn.IFS(AA515=0,"No evidenciado",AA515=1,"Novato",AA515=2,"Principiante avanzado",AA515=3,"Competente",AA515=4,"Proficiente",AA515=5,"Master")</f>
        <v>Proficiente</v>
      </c>
      <c r="AC515" s="13">
        <v>3</v>
      </c>
      <c r="AD515" s="13" t="str" cm="1">
        <f t="array" ref="AD515">_xlfn.IFS(AC515=0,"Prenovato",AC515=1,"Novato",AC515=2,"Principiante avanzado",AC515=3,"Competente",AC515=4,"Proficiente",AC515=5,"Master")</f>
        <v>Competente</v>
      </c>
      <c r="AE515" s="13" t="s">
        <v>441</v>
      </c>
    </row>
    <row r="516" spans="1:31" x14ac:dyDescent="0.25">
      <c r="A516" t="s">
        <v>255</v>
      </c>
      <c r="B516" t="s">
        <v>256</v>
      </c>
      <c r="C516" t="s">
        <v>200</v>
      </c>
      <c r="D516" t="s">
        <v>201</v>
      </c>
      <c r="E516" t="s">
        <v>275</v>
      </c>
      <c r="F516" t="s">
        <v>276</v>
      </c>
      <c r="G516" t="s">
        <v>277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NO</v>
      </c>
      <c r="L516" t="s">
        <v>364</v>
      </c>
      <c r="M516" t="s">
        <v>416</v>
      </c>
      <c r="N516" t="s">
        <v>407</v>
      </c>
      <c r="O516" t="s">
        <v>407</v>
      </c>
      <c r="P516" t="str">
        <f t="shared" si="38"/>
        <v>ERICK MARTIN CAMUS HUAMANIncident ManagementEVALUACION</v>
      </c>
      <c r="Q516" t="str">
        <f>BASE[[#This Row],[NombresCalificado]]&amp;BASE[[#This Row],[TipoEvaluacion]]</f>
        <v>ERICK MARTIN CAMUS HUAMANEVALUACION</v>
      </c>
      <c r="R516">
        <v>4</v>
      </c>
      <c r="S516" t="s">
        <v>7</v>
      </c>
      <c r="T516" t="s">
        <v>439</v>
      </c>
      <c r="U516" s="13">
        <v>3</v>
      </c>
      <c r="V516" s="13" t="str" cm="1">
        <f t="array" ref="V516">_xlfn.IFS(U516=0,"Prenovato",U516=1,"Novato",U516=2,"Principiante avanzado",U516=3,"Competente",U516=4,"Proficiente",U516=5,"Master")</f>
        <v>Competente</v>
      </c>
      <c r="W516" s="13">
        <v>3</v>
      </c>
      <c r="X516" s="13" t="str" cm="1">
        <f t="array" ref="X516">_xlfn.IFS(W516=0,"No evidenciado",W516=1,"Novato",W516=2,"Principiante avanzado",W516=3,"Competente",W516=4,"Proficiente",W516=5,"Master")</f>
        <v>Competente</v>
      </c>
      <c r="Y516" s="13">
        <v>4</v>
      </c>
      <c r="Z516" s="13" t="str" cm="1">
        <f t="array" ref="Z516">_xlfn.IFS(Y516=0,"No evidenciado",Y516=1,"Novato",Y516=2,"Principiante avanzado",Y516=3,"Competente",Y516=4,"Proficiente",Y516=5,"Master")</f>
        <v>Proficiente</v>
      </c>
      <c r="AA516" s="13">
        <v>4</v>
      </c>
      <c r="AB516" s="13" t="str" cm="1">
        <f t="array" ref="AB516">_xlfn.IFS(AA516=0,"No evidenciado",AA516=1,"Novato",AA516=2,"Principiante avanzado",AA516=3,"Competente",AA516=4,"Proficiente",AA516=5,"Master")</f>
        <v>Proficiente</v>
      </c>
      <c r="AC516" s="13">
        <v>3</v>
      </c>
      <c r="AD516" s="13" t="str" cm="1">
        <f t="array" ref="AD516">_xlfn.IFS(AC516=0,"Prenovato",AC516=1,"Novato",AC516=2,"Principiante avanzado",AC516=3,"Competente",AC516=4,"Proficiente",AC516=5,"Master")</f>
        <v>Competente</v>
      </c>
      <c r="AE516" s="13" t="s">
        <v>441</v>
      </c>
    </row>
    <row r="517" spans="1:31" x14ac:dyDescent="0.25">
      <c r="A517" t="s">
        <v>255</v>
      </c>
      <c r="B517" t="s">
        <v>256</v>
      </c>
      <c r="C517" t="s">
        <v>200</v>
      </c>
      <c r="D517" t="s">
        <v>201</v>
      </c>
      <c r="E517" t="s">
        <v>275</v>
      </c>
      <c r="F517" t="s">
        <v>276</v>
      </c>
      <c r="G517" t="s">
        <v>277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NO</v>
      </c>
      <c r="L517" t="s">
        <v>364</v>
      </c>
      <c r="M517" t="s">
        <v>417</v>
      </c>
      <c r="N517" t="s">
        <v>407</v>
      </c>
      <c r="O517" t="s">
        <v>407</v>
      </c>
      <c r="P517" t="str">
        <f t="shared" si="38"/>
        <v>ERICK MARTIN CAMUS HUAMANDefensive SecurityEVALUACION</v>
      </c>
      <c r="Q517" t="str">
        <f>BASE[[#This Row],[NombresCalificado]]&amp;BASE[[#This Row],[TipoEvaluacion]]</f>
        <v>ERICK MARTIN CAMUS HUAMANEVALUACION</v>
      </c>
      <c r="R517">
        <v>4</v>
      </c>
      <c r="S517" t="s">
        <v>7</v>
      </c>
      <c r="T517" t="s">
        <v>439</v>
      </c>
      <c r="U517" s="13">
        <v>3</v>
      </c>
      <c r="V517" s="13" t="str" cm="1">
        <f t="array" ref="V517">_xlfn.IFS(U517=0,"Prenovato",U517=1,"Novato",U517=2,"Principiante avanzado",U517=3,"Competente",U517=4,"Proficiente",U517=5,"Master")</f>
        <v>Competente</v>
      </c>
      <c r="W517" s="13">
        <v>3</v>
      </c>
      <c r="X517" s="13" t="str" cm="1">
        <f t="array" ref="X517">_xlfn.IFS(W517=0,"No evidenciado",W517=1,"Novato",W517=2,"Principiante avanzado",W517=3,"Competente",W517=4,"Proficiente",W517=5,"Master")</f>
        <v>Competente</v>
      </c>
      <c r="Y517" s="13">
        <v>4</v>
      </c>
      <c r="Z517" s="13" t="str" cm="1">
        <f t="array" ref="Z517">_xlfn.IFS(Y517=0,"No evidenciado",Y517=1,"Novato",Y517=2,"Principiante avanzado",Y517=3,"Competente",Y517=4,"Proficiente",Y517=5,"Master")</f>
        <v>Proficiente</v>
      </c>
      <c r="AA517" s="13">
        <v>4</v>
      </c>
      <c r="AB517" s="13" t="str" cm="1">
        <f t="array" ref="AB517">_xlfn.IFS(AA517=0,"No evidenciado",AA517=1,"Novato",AA517=2,"Principiante avanzado",AA517=3,"Competente",AA517=4,"Proficiente",AA517=5,"Master")</f>
        <v>Proficiente</v>
      </c>
      <c r="AC517" s="13">
        <v>3</v>
      </c>
      <c r="AD517" s="13" t="str" cm="1">
        <f t="array" ref="AD517">_xlfn.IFS(AC517=0,"Prenovato",AC517=1,"Novato",AC517=2,"Principiante avanzado",AC517=3,"Competente",AC517=4,"Proficiente",AC517=5,"Master")</f>
        <v>Competente</v>
      </c>
      <c r="AE517" s="13" t="s">
        <v>441</v>
      </c>
    </row>
    <row r="518" spans="1:31" x14ac:dyDescent="0.25">
      <c r="A518" t="s">
        <v>255</v>
      </c>
      <c r="B518" t="s">
        <v>256</v>
      </c>
      <c r="C518" t="s">
        <v>200</v>
      </c>
      <c r="D518" t="s">
        <v>201</v>
      </c>
      <c r="E518" t="s">
        <v>275</v>
      </c>
      <c r="F518" t="s">
        <v>276</v>
      </c>
      <c r="G518" t="s">
        <v>277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NO</v>
      </c>
      <c r="L518" t="s">
        <v>364</v>
      </c>
      <c r="M518" t="s">
        <v>414</v>
      </c>
      <c r="N518" t="s">
        <v>407</v>
      </c>
      <c r="O518" t="s">
        <v>407</v>
      </c>
      <c r="P518" t="str">
        <f t="shared" si="38"/>
        <v>ERICK MARTIN CAMUS HUAMANOfensive SecurityEVALUACION</v>
      </c>
      <c r="Q518" t="str">
        <f>BASE[[#This Row],[NombresCalificado]]&amp;BASE[[#This Row],[TipoEvaluacion]]</f>
        <v>ERICK MARTIN CAMUS HUAMANEVALUACION</v>
      </c>
      <c r="R518">
        <v>3</v>
      </c>
      <c r="S518" t="s">
        <v>5</v>
      </c>
      <c r="T518" t="s">
        <v>439</v>
      </c>
      <c r="U518" s="13">
        <v>3</v>
      </c>
      <c r="V518" s="13" t="str" cm="1">
        <f t="array" ref="V518">_xlfn.IFS(U518=0,"Prenovato",U518=1,"Novato",U518=2,"Principiante avanzado",U518=3,"Competente",U518=4,"Proficiente",U518=5,"Master")</f>
        <v>Competente</v>
      </c>
      <c r="W518" s="13">
        <v>3</v>
      </c>
      <c r="X518" s="13" t="str" cm="1">
        <f t="array" ref="X518">_xlfn.IFS(W518=0,"No evidenciado",W518=1,"Novato",W518=2,"Principiante avanzado",W518=3,"Competente",W518=4,"Proficiente",W518=5,"Master")</f>
        <v>Competente</v>
      </c>
      <c r="Y518" s="13">
        <v>4</v>
      </c>
      <c r="Z518" s="13" t="str" cm="1">
        <f t="array" ref="Z518">_xlfn.IFS(Y518=0,"No evidenciado",Y518=1,"Novato",Y518=2,"Principiante avanzado",Y518=3,"Competente",Y518=4,"Proficiente",Y518=5,"Master")</f>
        <v>Proficiente</v>
      </c>
      <c r="AA518" s="13">
        <v>4</v>
      </c>
      <c r="AB518" s="13" t="str" cm="1">
        <f t="array" ref="AB518">_xlfn.IFS(AA518=0,"No evidenciado",AA518=1,"Novato",AA518=2,"Principiante avanzado",AA518=3,"Competente",AA518=4,"Proficiente",AA518=5,"Master")</f>
        <v>Proficiente</v>
      </c>
      <c r="AC518" s="13">
        <v>3</v>
      </c>
      <c r="AD518" s="13" t="str" cm="1">
        <f t="array" ref="AD518">_xlfn.IFS(AC518=0,"Prenovato",AC518=1,"Novato",AC518=2,"Principiante avanzado",AC518=3,"Competente",AC518=4,"Proficiente",AC518=5,"Master")</f>
        <v>Competente</v>
      </c>
      <c r="AE518" s="13" t="s">
        <v>441</v>
      </c>
    </row>
    <row r="519" spans="1:31" x14ac:dyDescent="0.25">
      <c r="A519" t="s">
        <v>255</v>
      </c>
      <c r="B519" t="s">
        <v>256</v>
      </c>
      <c r="C519" t="s">
        <v>200</v>
      </c>
      <c r="D519" t="s">
        <v>201</v>
      </c>
      <c r="E519" t="s">
        <v>275</v>
      </c>
      <c r="F519" t="s">
        <v>276</v>
      </c>
      <c r="G519" t="s">
        <v>277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NO</v>
      </c>
      <c r="L519" t="s">
        <v>364</v>
      </c>
      <c r="M519" t="s">
        <v>418</v>
      </c>
      <c r="N519" t="s">
        <v>413</v>
      </c>
      <c r="O519" t="s">
        <v>411</v>
      </c>
      <c r="P519" t="str">
        <f t="shared" si="38"/>
        <v>ERICK MARTIN CAMUS HUAMANSDLC Y DevSecOpsEVALUACION</v>
      </c>
      <c r="Q519" t="str">
        <f>BASE[[#This Row],[NombresCalificado]]&amp;BASE[[#This Row],[TipoEvaluacion]]</f>
        <v>ERICK MARTIN CAMUS HUAMANEVALUACION</v>
      </c>
      <c r="R519">
        <v>3</v>
      </c>
      <c r="S519" t="s">
        <v>5</v>
      </c>
      <c r="T519" t="s">
        <v>439</v>
      </c>
      <c r="U519" s="13">
        <v>3</v>
      </c>
      <c r="V519" s="13" t="str" cm="1">
        <f t="array" ref="V519">_xlfn.IFS(U519=0,"Prenovato",U519=1,"Novato",U519=2,"Principiante avanzado",U519=3,"Competente",U519=4,"Proficiente",U519=5,"Master")</f>
        <v>Competente</v>
      </c>
      <c r="W519" s="13">
        <v>3</v>
      </c>
      <c r="X519" s="13" t="str" cm="1">
        <f t="array" ref="X519">_xlfn.IFS(W519=0,"No evidenciado",W519=1,"Novato",W519=2,"Principiante avanzado",W519=3,"Competente",W519=4,"Proficiente",W519=5,"Master")</f>
        <v>Competente</v>
      </c>
      <c r="Y519" s="13">
        <v>4</v>
      </c>
      <c r="Z519" s="13" t="str" cm="1">
        <f t="array" ref="Z519">_xlfn.IFS(Y519=0,"No evidenciado",Y519=1,"Novato",Y519=2,"Principiante avanzado",Y519=3,"Competente",Y519=4,"Proficiente",Y519=5,"Master")</f>
        <v>Proficiente</v>
      </c>
      <c r="AA519" s="13">
        <v>4</v>
      </c>
      <c r="AB519" s="13" t="str" cm="1">
        <f t="array" ref="AB519">_xlfn.IFS(AA519=0,"No evidenciado",AA519=1,"Novato",AA519=2,"Principiante avanzado",AA519=3,"Competente",AA519=4,"Proficiente",AA519=5,"Master")</f>
        <v>Proficiente</v>
      </c>
      <c r="AC519" s="13">
        <v>3</v>
      </c>
      <c r="AD519" s="13" t="str" cm="1">
        <f t="array" ref="AD519">_xlfn.IFS(AC519=0,"Prenovato",AC519=1,"Novato",AC519=2,"Principiante avanzado",AC519=3,"Competente",AC519=4,"Proficiente",AC519=5,"Master")</f>
        <v>Competente</v>
      </c>
      <c r="AE519" s="13" t="s">
        <v>441</v>
      </c>
    </row>
    <row r="520" spans="1:31" x14ac:dyDescent="0.25">
      <c r="A520" t="s">
        <v>255</v>
      </c>
      <c r="B520" t="s">
        <v>256</v>
      </c>
      <c r="C520" t="s">
        <v>200</v>
      </c>
      <c r="D520" t="s">
        <v>201</v>
      </c>
      <c r="E520" t="s">
        <v>275</v>
      </c>
      <c r="F520" t="s">
        <v>276</v>
      </c>
      <c r="G520" t="s">
        <v>277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NO</v>
      </c>
      <c r="L520" t="s">
        <v>364</v>
      </c>
      <c r="M520" t="s">
        <v>406</v>
      </c>
      <c r="N520" t="s">
        <v>413</v>
      </c>
      <c r="O520" t="s">
        <v>411</v>
      </c>
      <c r="P520" t="str">
        <f t="shared" si="38"/>
        <v>ERICK MARTIN CAMUS HUAMANNetwork SecurityEVALUACION</v>
      </c>
      <c r="Q520" t="str">
        <f>BASE[[#This Row],[NombresCalificado]]&amp;BASE[[#This Row],[TipoEvaluacion]]</f>
        <v>ERICK MARTIN CAMUS HUAMANEVALUACION</v>
      </c>
      <c r="R520">
        <v>3</v>
      </c>
      <c r="S520" t="s">
        <v>5</v>
      </c>
      <c r="T520" t="s">
        <v>439</v>
      </c>
      <c r="U520" s="13">
        <v>3</v>
      </c>
      <c r="V520" s="13" t="str" cm="1">
        <f t="array" ref="V520">_xlfn.IFS(U520=0,"Prenovato",U520=1,"Novato",U520=2,"Principiante avanzado",U520=3,"Competente",U520=4,"Proficiente",U520=5,"Master")</f>
        <v>Competente</v>
      </c>
      <c r="W520" s="13">
        <v>3</v>
      </c>
      <c r="X520" s="13" t="str" cm="1">
        <f t="array" ref="X520">_xlfn.IFS(W520=0,"No evidenciado",W520=1,"Novato",W520=2,"Principiante avanzado",W520=3,"Competente",W520=4,"Proficiente",W520=5,"Master")</f>
        <v>Competente</v>
      </c>
      <c r="Y520" s="13">
        <v>4</v>
      </c>
      <c r="Z520" s="13" t="str" cm="1">
        <f t="array" ref="Z520">_xlfn.IFS(Y520=0,"No evidenciado",Y520=1,"Novato",Y520=2,"Principiante avanzado",Y520=3,"Competente",Y520=4,"Proficiente",Y520=5,"Master")</f>
        <v>Proficiente</v>
      </c>
      <c r="AA520" s="13">
        <v>4</v>
      </c>
      <c r="AB520" s="13" t="str" cm="1">
        <f t="array" ref="AB520">_xlfn.IFS(AA520=0,"No evidenciado",AA520=1,"Novato",AA520=2,"Principiante avanzado",AA520=3,"Competente",AA520=4,"Proficiente",AA520=5,"Master")</f>
        <v>Proficiente</v>
      </c>
      <c r="AC520" s="13">
        <v>3</v>
      </c>
      <c r="AD520" s="13" t="str" cm="1">
        <f t="array" ref="AD520">_xlfn.IFS(AC520=0,"Prenovato",AC520=1,"Novato",AC520=2,"Principiante avanzado",AC520=3,"Competente",AC520=4,"Proficiente",AC520=5,"Master")</f>
        <v>Competente</v>
      </c>
      <c r="AE520" s="13" t="s">
        <v>441</v>
      </c>
    </row>
    <row r="521" spans="1:31" x14ac:dyDescent="0.25">
      <c r="A521" t="s">
        <v>255</v>
      </c>
      <c r="B521" t="s">
        <v>256</v>
      </c>
      <c r="C521" t="s">
        <v>200</v>
      </c>
      <c r="D521" t="s">
        <v>201</v>
      </c>
      <c r="E521" t="s">
        <v>275</v>
      </c>
      <c r="F521" t="s">
        <v>276</v>
      </c>
      <c r="G521" t="s">
        <v>277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NO</v>
      </c>
      <c r="L521" t="s">
        <v>364</v>
      </c>
      <c r="M521" t="s">
        <v>408</v>
      </c>
      <c r="N521" t="s">
        <v>411</v>
      </c>
      <c r="O521" t="s">
        <v>411</v>
      </c>
      <c r="P521" t="str">
        <f t="shared" si="38"/>
        <v>ERICK MARTIN CAMUS HUAMANCloud &amp; Operation SystemEVALUACION</v>
      </c>
      <c r="Q521" t="str">
        <f>BASE[[#This Row],[NombresCalificado]]&amp;BASE[[#This Row],[TipoEvaluacion]]</f>
        <v>ERICK MARTIN CAMUS HUAMANEVALUACION</v>
      </c>
      <c r="R521">
        <v>4</v>
      </c>
      <c r="S521" t="s">
        <v>7</v>
      </c>
      <c r="T521" t="s">
        <v>439</v>
      </c>
      <c r="U521" s="13">
        <v>3</v>
      </c>
      <c r="V521" s="13" t="str" cm="1">
        <f t="array" ref="V521">_xlfn.IFS(U521=0,"Prenovato",U521=1,"Novato",U521=2,"Principiante avanzado",U521=3,"Competente",U521=4,"Proficiente",U521=5,"Master")</f>
        <v>Competente</v>
      </c>
      <c r="W521" s="13">
        <v>3</v>
      </c>
      <c r="X521" s="13" t="str" cm="1">
        <f t="array" ref="X521">_xlfn.IFS(W521=0,"No evidenciado",W521=1,"Novato",W521=2,"Principiante avanzado",W521=3,"Competente",W521=4,"Proficiente",W521=5,"Master")</f>
        <v>Competente</v>
      </c>
      <c r="Y521" s="13">
        <v>4</v>
      </c>
      <c r="Z521" s="13" t="str" cm="1">
        <f t="array" ref="Z521">_xlfn.IFS(Y521=0,"No evidenciado",Y521=1,"Novato",Y521=2,"Principiante avanzado",Y521=3,"Competente",Y521=4,"Proficiente",Y521=5,"Master")</f>
        <v>Proficiente</v>
      </c>
      <c r="AA521" s="13">
        <v>4</v>
      </c>
      <c r="AB521" s="13" t="str" cm="1">
        <f t="array" ref="AB521">_xlfn.IFS(AA521=0,"No evidenciado",AA521=1,"Novato",AA521=2,"Principiante avanzado",AA521=3,"Competente",AA521=4,"Proficiente",AA521=5,"Master")</f>
        <v>Proficiente</v>
      </c>
      <c r="AC521" s="13">
        <v>3</v>
      </c>
      <c r="AD521" s="13" t="str" cm="1">
        <f t="array" ref="AD521">_xlfn.IFS(AC521=0,"Prenovato",AC521=1,"Novato",AC521=2,"Principiante avanzado",AC521=3,"Competente",AC521=4,"Proficiente",AC521=5,"Master")</f>
        <v>Competente</v>
      </c>
      <c r="AE521" s="13" t="s">
        <v>441</v>
      </c>
    </row>
    <row r="522" spans="1:31" x14ac:dyDescent="0.25">
      <c r="A522" t="s">
        <v>255</v>
      </c>
      <c r="B522" t="s">
        <v>256</v>
      </c>
      <c r="C522" t="s">
        <v>200</v>
      </c>
      <c r="D522" t="s">
        <v>201</v>
      </c>
      <c r="E522" t="s">
        <v>275</v>
      </c>
      <c r="F522" t="s">
        <v>276</v>
      </c>
      <c r="G522" t="s">
        <v>277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NO</v>
      </c>
      <c r="L522" t="s">
        <v>364</v>
      </c>
      <c r="M522" t="s">
        <v>409</v>
      </c>
      <c r="N522" t="s">
        <v>411</v>
      </c>
      <c r="O522" t="s">
        <v>411</v>
      </c>
      <c r="P522" t="str">
        <f t="shared" si="38"/>
        <v>ERICK MARTIN CAMUS HUAMANSecurity Program ManagementEVALUACION</v>
      </c>
      <c r="Q522" t="str">
        <f>BASE[[#This Row],[NombresCalificado]]&amp;BASE[[#This Row],[TipoEvaluacion]]</f>
        <v>ERICK MARTIN CAMUS HUAMANEVALUACION</v>
      </c>
      <c r="R522">
        <v>3</v>
      </c>
      <c r="S522" t="s">
        <v>5</v>
      </c>
      <c r="T522" t="s">
        <v>439</v>
      </c>
      <c r="U522" s="13">
        <v>3</v>
      </c>
      <c r="V522" s="13" t="str" cm="1">
        <f t="array" ref="V522">_xlfn.IFS(U522=0,"Prenovato",U522=1,"Novato",U522=2,"Principiante avanzado",U522=3,"Competente",U522=4,"Proficiente",U522=5,"Master")</f>
        <v>Competente</v>
      </c>
      <c r="W522" s="13">
        <v>3</v>
      </c>
      <c r="X522" s="13" t="str" cm="1">
        <f t="array" ref="X522">_xlfn.IFS(W522=0,"No evidenciado",W522=1,"Novato",W522=2,"Principiante avanzado",W522=3,"Competente",W522=4,"Proficiente",W522=5,"Master")</f>
        <v>Competente</v>
      </c>
      <c r="Y522" s="13">
        <v>4</v>
      </c>
      <c r="Z522" s="13" t="str" cm="1">
        <f t="array" ref="Z522">_xlfn.IFS(Y522=0,"No evidenciado",Y522=1,"Novato",Y522=2,"Principiante avanzado",Y522=3,"Competente",Y522=4,"Proficiente",Y522=5,"Master")</f>
        <v>Proficiente</v>
      </c>
      <c r="AA522" s="13">
        <v>4</v>
      </c>
      <c r="AB522" s="13" t="str" cm="1">
        <f t="array" ref="AB522">_xlfn.IFS(AA522=0,"No evidenciado",AA522=1,"Novato",AA522=2,"Principiante avanzado",AA522=3,"Competente",AA522=4,"Proficiente",AA522=5,"Master")</f>
        <v>Proficiente</v>
      </c>
      <c r="AC522" s="13">
        <v>3</v>
      </c>
      <c r="AD522" s="13" t="str" cm="1">
        <f t="array" ref="AD522">_xlfn.IFS(AC522=0,"Prenovato",AC522=1,"Novato",AC522=2,"Principiante avanzado",AC522=3,"Competente",AC522=4,"Proficiente",AC522=5,"Master")</f>
        <v>Competente</v>
      </c>
      <c r="AE522" s="13" t="s">
        <v>441</v>
      </c>
    </row>
    <row r="523" spans="1:31" x14ac:dyDescent="0.25">
      <c r="A523" t="s">
        <v>255</v>
      </c>
      <c r="B523" t="s">
        <v>256</v>
      </c>
      <c r="C523" t="s">
        <v>200</v>
      </c>
      <c r="D523" t="s">
        <v>201</v>
      </c>
      <c r="E523" t="s">
        <v>275</v>
      </c>
      <c r="F523" t="s">
        <v>276</v>
      </c>
      <c r="G523" t="s">
        <v>277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NO</v>
      </c>
      <c r="L523" t="s">
        <v>364</v>
      </c>
      <c r="M523" t="s">
        <v>410</v>
      </c>
      <c r="N523" t="s">
        <v>407</v>
      </c>
      <c r="O523" t="s">
        <v>407</v>
      </c>
      <c r="P523" t="str">
        <f t="shared" si="38"/>
        <v>ERICK MARTIN CAMUS HUAMANThreat IntelligenceEVALUACION</v>
      </c>
      <c r="Q523" t="str">
        <f>BASE[[#This Row],[NombresCalificado]]&amp;BASE[[#This Row],[TipoEvaluacion]]</f>
        <v>ERICK MARTIN CAMUS HUAMANEVALUACION</v>
      </c>
      <c r="R523">
        <v>4</v>
      </c>
      <c r="S523" t="s">
        <v>7</v>
      </c>
      <c r="T523" t="s">
        <v>439</v>
      </c>
      <c r="U523" s="13">
        <v>3</v>
      </c>
      <c r="V523" s="13" t="str" cm="1">
        <f t="array" ref="V523">_xlfn.IFS(U523=0,"Prenovato",U523=1,"Novato",U523=2,"Principiante avanzado",U523=3,"Competente",U523=4,"Proficiente",U523=5,"Master")</f>
        <v>Competente</v>
      </c>
      <c r="W523" s="13">
        <v>3</v>
      </c>
      <c r="X523" s="13" t="str" cm="1">
        <f t="array" ref="X523">_xlfn.IFS(W523=0,"No evidenciado",W523=1,"Novato",W523=2,"Principiante avanzado",W523=3,"Competente",W523=4,"Proficiente",W523=5,"Master")</f>
        <v>Competente</v>
      </c>
      <c r="Y523" s="13">
        <v>4</v>
      </c>
      <c r="Z523" s="13" t="str" cm="1">
        <f t="array" ref="Z523">_xlfn.IFS(Y523=0,"No evidenciado",Y523=1,"Novato",Y523=2,"Principiante avanzado",Y523=3,"Competente",Y523=4,"Proficiente",Y523=5,"Master")</f>
        <v>Proficiente</v>
      </c>
      <c r="AA523" s="13">
        <v>4</v>
      </c>
      <c r="AB523" s="13" t="str" cm="1">
        <f t="array" ref="AB523">_xlfn.IFS(AA523=0,"No evidenciado",AA523=1,"Novato",AA523=2,"Principiante avanzado",AA523=3,"Competente",AA523=4,"Proficiente",AA523=5,"Master")</f>
        <v>Proficiente</v>
      </c>
      <c r="AC523" s="13">
        <v>3</v>
      </c>
      <c r="AD523" s="13" t="str" cm="1">
        <f t="array" ref="AD523">_xlfn.IFS(AC523=0,"Prenovato",AC523=1,"Novato",AC523=2,"Principiante avanzado",AC523=3,"Competente",AC523=4,"Proficiente",AC523=5,"Master")</f>
        <v>Competente</v>
      </c>
      <c r="AE523" s="13" t="s">
        <v>441</v>
      </c>
    </row>
    <row r="524" spans="1:31" x14ac:dyDescent="0.25">
      <c r="A524" t="s">
        <v>255</v>
      </c>
      <c r="B524" t="s">
        <v>256</v>
      </c>
      <c r="C524" t="s">
        <v>200</v>
      </c>
      <c r="D524" t="s">
        <v>201</v>
      </c>
      <c r="E524" t="s">
        <v>275</v>
      </c>
      <c r="F524" t="s">
        <v>276</v>
      </c>
      <c r="G524" t="s">
        <v>277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NO</v>
      </c>
      <c r="L524" t="s">
        <v>364</v>
      </c>
      <c r="M524" t="s">
        <v>412</v>
      </c>
      <c r="N524" t="s">
        <v>413</v>
      </c>
      <c r="O524" t="s">
        <v>411</v>
      </c>
      <c r="P524" t="str">
        <f t="shared" si="38"/>
        <v>ERICK MARTIN CAMUS HUAMANForensic AnalysisEVALUACION</v>
      </c>
      <c r="Q524" t="str">
        <f>BASE[[#This Row],[NombresCalificado]]&amp;BASE[[#This Row],[TipoEvaluacion]]</f>
        <v>ERICK MARTIN CAMUS HUAMANEVALUACION</v>
      </c>
      <c r="R524">
        <v>3</v>
      </c>
      <c r="S524" t="s">
        <v>5</v>
      </c>
      <c r="T524" t="s">
        <v>439</v>
      </c>
      <c r="U524" s="13">
        <v>3</v>
      </c>
      <c r="V524" s="13" t="str" cm="1">
        <f t="array" ref="V524">_xlfn.IFS(U524=0,"Prenovato",U524=1,"Novato",U524=2,"Principiante avanzado",U524=3,"Competente",U524=4,"Proficiente",U524=5,"Master")</f>
        <v>Competente</v>
      </c>
      <c r="W524" s="13">
        <v>3</v>
      </c>
      <c r="X524" s="13" t="str" cm="1">
        <f t="array" ref="X524">_xlfn.IFS(W524=0,"No evidenciado",W524=1,"Novato",W524=2,"Principiante avanzado",W524=3,"Competente",W524=4,"Proficiente",W524=5,"Master")</f>
        <v>Competente</v>
      </c>
      <c r="Y524" s="13">
        <v>4</v>
      </c>
      <c r="Z524" s="13" t="str" cm="1">
        <f t="array" ref="Z524">_xlfn.IFS(Y524=0,"No evidenciado",Y524=1,"Novato",Y524=2,"Principiante avanzado",Y524=3,"Competente",Y524=4,"Proficiente",Y524=5,"Master")</f>
        <v>Proficiente</v>
      </c>
      <c r="AA524" s="13">
        <v>4</v>
      </c>
      <c r="AB524" s="13" t="str" cm="1">
        <f t="array" ref="AB524">_xlfn.IFS(AA524=0,"No evidenciado",AA524=1,"Novato",AA524=2,"Principiante avanzado",AA524=3,"Competente",AA524=4,"Proficiente",AA524=5,"Master")</f>
        <v>Proficiente</v>
      </c>
      <c r="AC524" s="13">
        <v>3</v>
      </c>
      <c r="AD524" s="13" t="str" cm="1">
        <f t="array" ref="AD524">_xlfn.IFS(AC524=0,"Prenovato",AC524=1,"Novato",AC524=2,"Principiante avanzado",AC524=3,"Competente",AC524=4,"Proficiente",AC524=5,"Master")</f>
        <v>Competente</v>
      </c>
      <c r="AE524" s="13" t="s">
        <v>441</v>
      </c>
    </row>
    <row r="525" spans="1:31" x14ac:dyDescent="0.25">
      <c r="A525" t="s">
        <v>255</v>
      </c>
      <c r="B525" t="s">
        <v>256</v>
      </c>
      <c r="C525" t="s">
        <v>208</v>
      </c>
      <c r="D525" t="s">
        <v>201</v>
      </c>
      <c r="E525" t="s">
        <v>278</v>
      </c>
      <c r="F525" t="s">
        <v>279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NO</v>
      </c>
      <c r="L525" t="s">
        <v>370</v>
      </c>
      <c r="M525" t="s">
        <v>438</v>
      </c>
      <c r="N525" t="s">
        <v>425</v>
      </c>
      <c r="O525" t="s">
        <v>425</v>
      </c>
      <c r="P525" t="str">
        <f t="shared" si="38"/>
        <v>ALEXIS GIANPIERRE MENACHO BURGADesarrollo SeguroEVALUACION ANTERIOR</v>
      </c>
      <c r="Q525" t="str">
        <f>BASE[[#This Row],[NombresCalificado]]&amp;BASE[[#This Row],[TipoEvaluacion]]</f>
        <v>ALEXIS GIANPIERRE MENACHO BURGAEVALUACION ANTERIOR</v>
      </c>
      <c r="R525">
        <v>3</v>
      </c>
      <c r="S525" t="s">
        <v>5</v>
      </c>
      <c r="T525" t="s">
        <v>439</v>
      </c>
      <c r="U525" s="13">
        <v>3</v>
      </c>
      <c r="V525" s="13" t="str" cm="1">
        <f t="array" ref="V525">_xlfn.IFS(U525=0,"Prenovato",U525=1,"Novato",U525=2,"Principiante avanzado",U525=3,"Competente",U525=4,"Proficiente",U525=5,"Master")</f>
        <v>Competente</v>
      </c>
      <c r="W525" s="13">
        <v>4</v>
      </c>
      <c r="X525" s="13" t="str" cm="1">
        <f t="array" ref="X525">_xlfn.IFS(W525=0,"No evidenciado",W525=1,"Novato",W525=2,"Principiante avanzado",W525=3,"Competente",W525=4,"Proficiente",W525=5,"Master")</f>
        <v>Proficiente</v>
      </c>
      <c r="Y525" s="13">
        <v>4</v>
      </c>
      <c r="Z525" s="13" t="str" cm="1">
        <f t="array" ref="Z525">_xlfn.IFS(Y525=0,"No evidenciado",Y525=1,"Novato",Y525=2,"Principiante avanzado",Y525=3,"Competente",Y525=4,"Proficiente",Y525=5,"Master")</f>
        <v>Proficiente</v>
      </c>
      <c r="AA525" s="13">
        <v>4</v>
      </c>
      <c r="AB525" s="13" t="str" cm="1">
        <f t="array" ref="AB525">_xlfn.IFS(AA525=0,"No evidenciado",AA525=1,"Novato",AA525=2,"Principiante avanzado",AA525=3,"Competente",AA525=4,"Proficiente",AA525=5,"Master")</f>
        <v>Proficiente</v>
      </c>
      <c r="AC525" s="13">
        <v>3</v>
      </c>
      <c r="AD525" s="13" t="str" cm="1">
        <f t="array" ref="AD525">_xlfn.IFS(AC525=0,"Prenovato",AC525=1,"Novato",AC525=2,"Principiante avanzado",AC525=3,"Competente",AC525=4,"Proficiente",AC525=5,"Master")</f>
        <v>Competente</v>
      </c>
      <c r="AE525" s="13" t="s">
        <v>442</v>
      </c>
    </row>
    <row r="526" spans="1:31" x14ac:dyDescent="0.25">
      <c r="A526" t="s">
        <v>255</v>
      </c>
      <c r="B526" t="s">
        <v>256</v>
      </c>
      <c r="C526" t="s">
        <v>208</v>
      </c>
      <c r="D526" t="s">
        <v>201</v>
      </c>
      <c r="E526" t="s">
        <v>278</v>
      </c>
      <c r="F526" t="s">
        <v>279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NO</v>
      </c>
      <c r="L526" t="s">
        <v>370</v>
      </c>
      <c r="M526" t="s">
        <v>432</v>
      </c>
      <c r="N526" t="s">
        <v>425</v>
      </c>
      <c r="O526" t="s">
        <v>425</v>
      </c>
      <c r="P526" t="str">
        <f t="shared" si="38"/>
        <v>ALEXIS GIANPIERRE MENACHO BURGAFrameworks de CiberseguridadEVALUACION ANTERIOR</v>
      </c>
      <c r="Q526" t="str">
        <f>BASE[[#This Row],[NombresCalificado]]&amp;BASE[[#This Row],[TipoEvaluacion]]</f>
        <v>ALEXIS GIANPIERRE MENACHO BURGAEVALUACION ANTERIOR</v>
      </c>
      <c r="R526">
        <v>3</v>
      </c>
      <c r="S526" t="s">
        <v>5</v>
      </c>
      <c r="T526" t="s">
        <v>439</v>
      </c>
      <c r="U526" s="13">
        <v>3</v>
      </c>
      <c r="V526" s="13" t="str" cm="1">
        <f t="array" ref="V526">_xlfn.IFS(U526=0,"Prenovato",U526=1,"Novato",U526=2,"Principiante avanzado",U526=3,"Competente",U526=4,"Proficiente",U526=5,"Master")</f>
        <v>Competente</v>
      </c>
      <c r="W526" s="13">
        <v>4</v>
      </c>
      <c r="X526" s="13" t="str" cm="1">
        <f t="array" ref="X526">_xlfn.IFS(W526=0,"No evidenciado",W526=1,"Novato",W526=2,"Principiante avanzado",W526=3,"Competente",W526=4,"Proficiente",W526=5,"Master")</f>
        <v>Proficiente</v>
      </c>
      <c r="Y526" s="13">
        <v>4</v>
      </c>
      <c r="Z526" s="13" t="str" cm="1">
        <f t="array" ref="Z526">_xlfn.IFS(Y526=0,"No evidenciado",Y526=1,"Novato",Y526=2,"Principiante avanzado",Y526=3,"Competente",Y526=4,"Proficiente",Y526=5,"Master")</f>
        <v>Proficiente</v>
      </c>
      <c r="AA526" s="13">
        <v>4</v>
      </c>
      <c r="AB526" s="13" t="str" cm="1">
        <f t="array" ref="AB526">_xlfn.IFS(AA526=0,"No evidenciado",AA526=1,"Novato",AA526=2,"Principiante avanzado",AA526=3,"Competente",AA526=4,"Proficiente",AA526=5,"Master")</f>
        <v>Proficiente</v>
      </c>
      <c r="AC526" s="13">
        <v>3</v>
      </c>
      <c r="AD526" s="13" t="str" cm="1">
        <f t="array" ref="AD526">_xlfn.IFS(AC526=0,"Prenovato",AC526=1,"Novato",AC526=2,"Principiante avanzado",AC526=3,"Competente",AC526=4,"Proficiente",AC526=5,"Master")</f>
        <v>Competente</v>
      </c>
      <c r="AE526" s="13" t="s">
        <v>442</v>
      </c>
    </row>
    <row r="527" spans="1:31" x14ac:dyDescent="0.25">
      <c r="A527" t="s">
        <v>255</v>
      </c>
      <c r="B527" t="s">
        <v>256</v>
      </c>
      <c r="C527" t="s">
        <v>208</v>
      </c>
      <c r="D527" t="s">
        <v>201</v>
      </c>
      <c r="E527" t="s">
        <v>278</v>
      </c>
      <c r="F527" t="s">
        <v>279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NO</v>
      </c>
      <c r="L527" t="s">
        <v>370</v>
      </c>
      <c r="M527" t="s">
        <v>433</v>
      </c>
      <c r="N527" t="s">
        <v>425</v>
      </c>
      <c r="O527" t="s">
        <v>425</v>
      </c>
      <c r="P527" t="str">
        <f t="shared" si="38"/>
        <v>ALEXIS GIANPIERRE MENACHO BURGAGestión de IdentidadesEVALUACION ANTERIOR</v>
      </c>
      <c r="Q527" t="str">
        <f>BASE[[#This Row],[NombresCalificado]]&amp;BASE[[#This Row],[TipoEvaluacion]]</f>
        <v>ALEXIS GIANPIERRE MENACHO BURGAEVALUACION ANTERIOR</v>
      </c>
      <c r="R527">
        <v>3</v>
      </c>
      <c r="S527" t="s">
        <v>5</v>
      </c>
      <c r="T527" t="s">
        <v>439</v>
      </c>
      <c r="U527" s="13">
        <v>3</v>
      </c>
      <c r="V527" s="13" t="str" cm="1">
        <f t="array" ref="V527">_xlfn.IFS(U527=0,"Prenovato",U527=1,"Novato",U527=2,"Principiante avanzado",U527=3,"Competente",U527=4,"Proficiente",U527=5,"Master")</f>
        <v>Competente</v>
      </c>
      <c r="W527" s="13">
        <v>4</v>
      </c>
      <c r="X527" s="13" t="str" cm="1">
        <f t="array" ref="X527">_xlfn.IFS(W527=0,"No evidenciado",W527=1,"Novato",W527=2,"Principiante avanzado",W527=3,"Competente",W527=4,"Proficiente",W527=5,"Master")</f>
        <v>Proficiente</v>
      </c>
      <c r="Y527" s="13">
        <v>4</v>
      </c>
      <c r="Z527" s="13" t="str" cm="1">
        <f t="array" ref="Z527">_xlfn.IFS(Y527=0,"No evidenciado",Y527=1,"Novato",Y527=2,"Principiante avanzado",Y527=3,"Competente",Y527=4,"Proficiente",Y527=5,"Master")</f>
        <v>Proficiente</v>
      </c>
      <c r="AA527" s="13">
        <v>4</v>
      </c>
      <c r="AB527" s="13" t="str" cm="1">
        <f t="array" ref="AB527">_xlfn.IFS(AA527=0,"No evidenciado",AA527=1,"Novato",AA527=2,"Principiante avanzado",AA527=3,"Competente",AA527=4,"Proficiente",AA527=5,"Master")</f>
        <v>Proficiente</v>
      </c>
      <c r="AC527" s="13">
        <v>3</v>
      </c>
      <c r="AD527" s="13" t="str" cm="1">
        <f t="array" ref="AD527">_xlfn.IFS(AC527=0,"Prenovato",AC527=1,"Novato",AC527=2,"Principiante avanzado",AC527=3,"Competente",AC527=4,"Proficiente",AC527=5,"Master")</f>
        <v>Competente</v>
      </c>
      <c r="AE527" s="13" t="s">
        <v>442</v>
      </c>
    </row>
    <row r="528" spans="1:31" x14ac:dyDescent="0.25">
      <c r="A528" t="s">
        <v>255</v>
      </c>
      <c r="B528" t="s">
        <v>256</v>
      </c>
      <c r="C528" t="s">
        <v>208</v>
      </c>
      <c r="D528" t="s">
        <v>201</v>
      </c>
      <c r="E528" t="s">
        <v>278</v>
      </c>
      <c r="F528" t="s">
        <v>279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NO</v>
      </c>
      <c r="L528" t="s">
        <v>370</v>
      </c>
      <c r="M528" t="s">
        <v>434</v>
      </c>
      <c r="N528" t="s">
        <v>425</v>
      </c>
      <c r="O528" t="s">
        <v>425</v>
      </c>
      <c r="P528" t="str">
        <f t="shared" si="38"/>
        <v>ALEXIS GIANPIERRE MENACHO BURGAGestión de VulnerabilidadesEVALUACION ANTERIOR</v>
      </c>
      <c r="Q528" t="str">
        <f>BASE[[#This Row],[NombresCalificado]]&amp;BASE[[#This Row],[TipoEvaluacion]]</f>
        <v>ALEXIS GIANPIERRE MENACHO BURGAEVALUACION ANTERIOR</v>
      </c>
      <c r="R528">
        <v>3</v>
      </c>
      <c r="S528" t="s">
        <v>5</v>
      </c>
      <c r="T528" t="s">
        <v>439</v>
      </c>
      <c r="U528" s="13">
        <v>3</v>
      </c>
      <c r="V528" s="13" t="str" cm="1">
        <f t="array" ref="V528">_xlfn.IFS(U528=0,"Prenovato",U528=1,"Novato",U528=2,"Principiante avanzado",U528=3,"Competente",U528=4,"Proficiente",U528=5,"Master")</f>
        <v>Competente</v>
      </c>
      <c r="W528" s="13">
        <v>4</v>
      </c>
      <c r="X528" s="13" t="str" cm="1">
        <f t="array" ref="X528">_xlfn.IFS(W528=0,"No evidenciado",W528=1,"Novato",W528=2,"Principiante avanzado",W528=3,"Competente",W528=4,"Proficiente",W528=5,"Master")</f>
        <v>Proficiente</v>
      </c>
      <c r="Y528" s="13">
        <v>4</v>
      </c>
      <c r="Z528" s="13" t="str" cm="1">
        <f t="array" ref="Z528">_xlfn.IFS(Y528=0,"No evidenciado",Y528=1,"Novato",Y528=2,"Principiante avanzado",Y528=3,"Competente",Y528=4,"Proficiente",Y528=5,"Master")</f>
        <v>Proficiente</v>
      </c>
      <c r="AA528" s="13">
        <v>4</v>
      </c>
      <c r="AB528" s="13" t="str" cm="1">
        <f t="array" ref="AB528">_xlfn.IFS(AA528=0,"No evidenciado",AA528=1,"Novato",AA528=2,"Principiante avanzado",AA528=3,"Competente",AA528=4,"Proficiente",AA528=5,"Master")</f>
        <v>Proficiente</v>
      </c>
      <c r="AC528" s="13">
        <v>3</v>
      </c>
      <c r="AD528" s="13" t="str" cm="1">
        <f t="array" ref="AD528">_xlfn.IFS(AC528=0,"Prenovato",AC528=1,"Novato",AC528=2,"Principiante avanzado",AC528=3,"Competente",AC528=4,"Proficiente",AC528=5,"Master")</f>
        <v>Competente</v>
      </c>
      <c r="AE528" s="13" t="s">
        <v>442</v>
      </c>
    </row>
    <row r="529" spans="1:31" x14ac:dyDescent="0.25">
      <c r="A529" t="s">
        <v>255</v>
      </c>
      <c r="B529" t="s">
        <v>256</v>
      </c>
      <c r="C529" t="s">
        <v>208</v>
      </c>
      <c r="D529" t="s">
        <v>201</v>
      </c>
      <c r="E529" t="s">
        <v>275</v>
      </c>
      <c r="F529" t="s">
        <v>276</v>
      </c>
      <c r="G529" t="s">
        <v>277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250</v>
      </c>
      <c r="M529" t="s">
        <v>437</v>
      </c>
      <c r="N529" t="s">
        <v>425</v>
      </c>
      <c r="O529" t="s">
        <v>425</v>
      </c>
      <c r="P529" t="str">
        <f t="shared" si="38"/>
        <v>ERICK MARTIN CAMUS HUAMANInvestigación Forense DigitalEVALUACION ANTERIOR</v>
      </c>
      <c r="Q529" t="str">
        <f>BASE[[#This Row],[NombresCalificado]]&amp;BASE[[#This Row],[TipoEvaluacion]]</f>
        <v>ERICK MARTIN CAMUS HUAMANEVALUACION ANTERIOR</v>
      </c>
      <c r="R529">
        <v>3</v>
      </c>
      <c r="S529" t="s">
        <v>5</v>
      </c>
      <c r="T529" t="s">
        <v>439</v>
      </c>
      <c r="U529" s="13">
        <v>3</v>
      </c>
      <c r="V529" s="13" t="str" cm="1">
        <f t="array" ref="V529">_xlfn.IFS(U529=0,"Prenovato",U529=1,"Novato",U529=2,"Principiante avanzado",U529=3,"Competente",U529=4,"Proficiente",U529=5,"Master")</f>
        <v>Competente</v>
      </c>
      <c r="W529" s="13">
        <v>3</v>
      </c>
      <c r="X529" s="13" t="str" cm="1">
        <f t="array" ref="X529">_xlfn.IFS(W529=0,"No evidenciado",W529=1,"Novato",W529=2,"Principiante avanzado",W529=3,"Competente",W529=4,"Proficiente",W529=5,"Master")</f>
        <v>Competente</v>
      </c>
      <c r="Y529" s="13">
        <v>3</v>
      </c>
      <c r="Z529" s="13" t="str" cm="1">
        <f t="array" ref="Z529">_xlfn.IFS(Y529=0,"No evidenciado",Y529=1,"Novato",Y529=2,"Principiante avanzado",Y529=3,"Competente",Y529=4,"Proficiente",Y529=5,"Master")</f>
        <v>Competente</v>
      </c>
      <c r="AA529" s="13">
        <v>4</v>
      </c>
      <c r="AB529" s="13" t="str" cm="1">
        <f t="array" ref="AB529">_xlfn.IFS(AA529=0,"No evidenciado",AA529=1,"Novato",AA529=2,"Principiante avanzado",AA529=3,"Competente",AA529=4,"Proficiente",AA529=5,"Master")</f>
        <v>Proficiente</v>
      </c>
      <c r="AC529" s="13">
        <v>3</v>
      </c>
      <c r="AD529" s="13" t="str" cm="1">
        <f t="array" ref="AD529">_xlfn.IFS(AC529=0,"Prenovato",AC529=1,"Novato",AC529=2,"Principiante avanzado",AC529=3,"Competente",AC529=4,"Proficiente",AC529=5,"Master")</f>
        <v>Competente</v>
      </c>
      <c r="AE529" s="13" t="s">
        <v>442</v>
      </c>
    </row>
    <row r="530" spans="1:31" x14ac:dyDescent="0.25">
      <c r="A530" t="s">
        <v>255</v>
      </c>
      <c r="B530" t="s">
        <v>256</v>
      </c>
      <c r="C530" t="s">
        <v>208</v>
      </c>
      <c r="D530" t="s">
        <v>201</v>
      </c>
      <c r="E530" t="s">
        <v>275</v>
      </c>
      <c r="F530" t="s">
        <v>276</v>
      </c>
      <c r="G530" t="s">
        <v>277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250</v>
      </c>
      <c r="M530" t="s">
        <v>426</v>
      </c>
      <c r="N530" t="s">
        <v>425</v>
      </c>
      <c r="O530" t="s">
        <v>425</v>
      </c>
      <c r="P530" t="str">
        <f t="shared" si="38"/>
        <v>ERICK MARTIN CAMUS HUAMANManejo de IncidentesEVALUACION ANTERIOR</v>
      </c>
      <c r="Q530" t="str">
        <f>BASE[[#This Row],[NombresCalificado]]&amp;BASE[[#This Row],[TipoEvaluacion]]</f>
        <v>ERICK MARTIN CAMUS HUAMANEVALUACION ANTERIOR</v>
      </c>
      <c r="R530">
        <v>3</v>
      </c>
      <c r="S530" t="s">
        <v>5</v>
      </c>
      <c r="T530" t="s">
        <v>439</v>
      </c>
      <c r="U530" s="13">
        <v>3</v>
      </c>
      <c r="V530" s="13" t="str" cm="1">
        <f t="array" ref="V530">_xlfn.IFS(U530=0,"Prenovato",U530=1,"Novato",U530=2,"Principiante avanzado",U530=3,"Competente",U530=4,"Proficiente",U530=5,"Master")</f>
        <v>Competente</v>
      </c>
      <c r="W530" s="13">
        <v>3</v>
      </c>
      <c r="X530" s="13" t="str" cm="1">
        <f t="array" ref="X530">_xlfn.IFS(W530=0,"No evidenciado",W530=1,"Novato",W530=2,"Principiante avanzado",W530=3,"Competente",W530=4,"Proficiente",W530=5,"Master")</f>
        <v>Competente</v>
      </c>
      <c r="Y530" s="13">
        <v>3</v>
      </c>
      <c r="Z530" s="13" t="str" cm="1">
        <f t="array" ref="Z530">_xlfn.IFS(Y530=0,"No evidenciado",Y530=1,"Novato",Y530=2,"Principiante avanzado",Y530=3,"Competente",Y530=4,"Proficiente",Y530=5,"Master")</f>
        <v>Competente</v>
      </c>
      <c r="AA530" s="13">
        <v>4</v>
      </c>
      <c r="AB530" s="13" t="str" cm="1">
        <f t="array" ref="AB530">_xlfn.IFS(AA530=0,"No evidenciado",AA530=1,"Novato",AA530=2,"Principiante avanzado",AA530=3,"Competente",AA530=4,"Proficiente",AA530=5,"Master")</f>
        <v>Proficiente</v>
      </c>
      <c r="AC530" s="13">
        <v>3</v>
      </c>
      <c r="AD530" s="13" t="str" cm="1">
        <f t="array" ref="AD530">_xlfn.IFS(AC530=0,"Prenovato",AC530=1,"Novato",AC530=2,"Principiante avanzado",AC530=3,"Competente",AC530=4,"Proficiente",AC530=5,"Master")</f>
        <v>Competente</v>
      </c>
      <c r="AE530" s="13" t="s">
        <v>442</v>
      </c>
    </row>
    <row r="531" spans="1:31" x14ac:dyDescent="0.25">
      <c r="A531" t="s">
        <v>255</v>
      </c>
      <c r="B531" t="s">
        <v>256</v>
      </c>
      <c r="C531" t="s">
        <v>208</v>
      </c>
      <c r="D531" t="s">
        <v>201</v>
      </c>
      <c r="E531" t="s">
        <v>275</v>
      </c>
      <c r="F531" t="s">
        <v>276</v>
      </c>
      <c r="G531" t="s">
        <v>277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250</v>
      </c>
      <c r="M531" t="s">
        <v>427</v>
      </c>
      <c r="N531" t="s">
        <v>425</v>
      </c>
      <c r="O531" t="s">
        <v>425</v>
      </c>
      <c r="P531" t="str">
        <f t="shared" si="38"/>
        <v>ERICK MARTIN CAMUS HUAMANProtección de datosEVALUACION ANTERIOR</v>
      </c>
      <c r="Q531" t="str">
        <f>BASE[[#This Row],[NombresCalificado]]&amp;BASE[[#This Row],[TipoEvaluacion]]</f>
        <v>ERICK MARTIN CAMUS HUAMANEVALUACION ANTERIOR</v>
      </c>
      <c r="R531">
        <v>3</v>
      </c>
      <c r="S531" t="s">
        <v>5</v>
      </c>
      <c r="T531" t="s">
        <v>439</v>
      </c>
      <c r="U531" s="13">
        <v>3</v>
      </c>
      <c r="V531" s="13" t="str" cm="1">
        <f t="array" ref="V531">_xlfn.IFS(U531=0,"Prenovato",U531=1,"Novato",U531=2,"Principiante avanzado",U531=3,"Competente",U531=4,"Proficiente",U531=5,"Master")</f>
        <v>Competente</v>
      </c>
      <c r="W531" s="13">
        <v>3</v>
      </c>
      <c r="X531" s="13" t="str" cm="1">
        <f t="array" ref="X531">_xlfn.IFS(W531=0,"No evidenciado",W531=1,"Novato",W531=2,"Principiante avanzado",W531=3,"Competente",W531=4,"Proficiente",W531=5,"Master")</f>
        <v>Competente</v>
      </c>
      <c r="Y531" s="13">
        <v>3</v>
      </c>
      <c r="Z531" s="13" t="str" cm="1">
        <f t="array" ref="Z531">_xlfn.IFS(Y531=0,"No evidenciado",Y531=1,"Novato",Y531=2,"Principiante avanzado",Y531=3,"Competente",Y531=4,"Proficiente",Y531=5,"Master")</f>
        <v>Competente</v>
      </c>
      <c r="AA531" s="13">
        <v>4</v>
      </c>
      <c r="AB531" s="13" t="str" cm="1">
        <f t="array" ref="AB531">_xlfn.IFS(AA531=0,"No evidenciado",AA531=1,"Novato",AA531=2,"Principiante avanzado",AA531=3,"Competente",AA531=4,"Proficiente",AA531=5,"Master")</f>
        <v>Proficiente</v>
      </c>
      <c r="AC531" s="13">
        <v>3</v>
      </c>
      <c r="AD531" s="13" t="str" cm="1">
        <f t="array" ref="AD531">_xlfn.IFS(AC531=0,"Prenovato",AC531=1,"Novato",AC531=2,"Principiante avanzado",AC531=3,"Competente",AC531=4,"Proficiente",AC531=5,"Master")</f>
        <v>Competente</v>
      </c>
      <c r="AE531" s="13" t="s">
        <v>442</v>
      </c>
    </row>
    <row r="532" spans="1:31" x14ac:dyDescent="0.25">
      <c r="A532" t="s">
        <v>255</v>
      </c>
      <c r="B532" t="s">
        <v>256</v>
      </c>
      <c r="C532" t="s">
        <v>208</v>
      </c>
      <c r="D532" t="s">
        <v>201</v>
      </c>
      <c r="E532" t="s">
        <v>275</v>
      </c>
      <c r="F532" t="s">
        <v>276</v>
      </c>
      <c r="G532" t="s">
        <v>277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250</v>
      </c>
      <c r="M532" t="s">
        <v>428</v>
      </c>
      <c r="N532" t="s">
        <v>425</v>
      </c>
      <c r="O532" t="s">
        <v>425</v>
      </c>
      <c r="P532" t="str">
        <f t="shared" si="38"/>
        <v>ERICK MARTIN CAMUS HUAMANSeguridad de OperacionesEVALUACION ANTERIOR</v>
      </c>
      <c r="Q532" t="str">
        <f>BASE[[#This Row],[NombresCalificado]]&amp;BASE[[#This Row],[TipoEvaluacion]]</f>
        <v>ERICK MARTIN CAMUS HUAMANEVALUACION ANTERIOR</v>
      </c>
      <c r="R532">
        <v>4</v>
      </c>
      <c r="S532" t="s">
        <v>7</v>
      </c>
      <c r="T532" t="s">
        <v>439</v>
      </c>
      <c r="U532" s="13">
        <v>3</v>
      </c>
      <c r="V532" s="13" t="str" cm="1">
        <f t="array" ref="V532">_xlfn.IFS(U532=0,"Prenovato",U532=1,"Novato",U532=2,"Principiante avanzado",U532=3,"Competente",U532=4,"Proficiente",U532=5,"Master")</f>
        <v>Competente</v>
      </c>
      <c r="W532" s="13">
        <v>3</v>
      </c>
      <c r="X532" s="13" t="str" cm="1">
        <f t="array" ref="X532">_xlfn.IFS(W532=0,"No evidenciado",W532=1,"Novato",W532=2,"Principiante avanzado",W532=3,"Competente",W532=4,"Proficiente",W532=5,"Master")</f>
        <v>Competente</v>
      </c>
      <c r="Y532" s="13">
        <v>3</v>
      </c>
      <c r="Z532" s="13" t="str" cm="1">
        <f t="array" ref="Z532">_xlfn.IFS(Y532=0,"No evidenciado",Y532=1,"Novato",Y532=2,"Principiante avanzado",Y532=3,"Competente",Y532=4,"Proficiente",Y532=5,"Master")</f>
        <v>Competente</v>
      </c>
      <c r="AA532" s="13">
        <v>4</v>
      </c>
      <c r="AB532" s="13" t="str" cm="1">
        <f t="array" ref="AB532">_xlfn.IFS(AA532=0,"No evidenciado",AA532=1,"Novato",AA532=2,"Principiante avanzado",AA532=3,"Competente",AA532=4,"Proficiente",AA532=5,"Master")</f>
        <v>Proficiente</v>
      </c>
      <c r="AC532" s="13">
        <v>3</v>
      </c>
      <c r="AD532" s="13" t="str" cm="1">
        <f t="array" ref="AD532">_xlfn.IFS(AC532=0,"Prenovato",AC532=1,"Novato",AC532=2,"Principiante avanzado",AC532=3,"Competente",AC532=4,"Proficiente",AC532=5,"Master")</f>
        <v>Competente</v>
      </c>
      <c r="AE532" s="13" t="s">
        <v>442</v>
      </c>
    </row>
    <row r="533" spans="1:31" x14ac:dyDescent="0.25">
      <c r="A533" t="s">
        <v>255</v>
      </c>
      <c r="B533" t="s">
        <v>256</v>
      </c>
      <c r="C533" t="s">
        <v>208</v>
      </c>
      <c r="D533" t="s">
        <v>201</v>
      </c>
      <c r="E533" t="s">
        <v>275</v>
      </c>
      <c r="F533" t="s">
        <v>276</v>
      </c>
      <c r="G533" t="s">
        <v>277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250</v>
      </c>
      <c r="M533" t="s">
        <v>429</v>
      </c>
      <c r="N533" t="s">
        <v>425</v>
      </c>
      <c r="O533" t="s">
        <v>425</v>
      </c>
      <c r="P533" t="str">
        <f t="shared" si="38"/>
        <v>ERICK MARTIN CAMUS HUAMANSeguridad DefensivaEVALUACION ANTERIOR</v>
      </c>
      <c r="Q533" t="str">
        <f>BASE[[#This Row],[NombresCalificado]]&amp;BASE[[#This Row],[TipoEvaluacion]]</f>
        <v>ERICK MARTIN CAMUS HUAMANEVALUACION ANTERIOR</v>
      </c>
      <c r="R533">
        <v>4</v>
      </c>
      <c r="S533" t="s">
        <v>7</v>
      </c>
      <c r="T533" t="s">
        <v>439</v>
      </c>
      <c r="U533" s="13">
        <v>3</v>
      </c>
      <c r="V533" s="13" t="str" cm="1">
        <f t="array" ref="V533">_xlfn.IFS(U533=0,"Prenovato",U533=1,"Novato",U533=2,"Principiante avanzado",U533=3,"Competente",U533=4,"Proficiente",U533=5,"Master")</f>
        <v>Competente</v>
      </c>
      <c r="W533" s="13">
        <v>3</v>
      </c>
      <c r="X533" s="13" t="str" cm="1">
        <f t="array" ref="X533">_xlfn.IFS(W533=0,"No evidenciado",W533=1,"Novato",W533=2,"Principiante avanzado",W533=3,"Competente",W533=4,"Proficiente",W533=5,"Master")</f>
        <v>Competente</v>
      </c>
      <c r="Y533" s="13">
        <v>3</v>
      </c>
      <c r="Z533" s="13" t="str" cm="1">
        <f t="array" ref="Z533">_xlfn.IFS(Y533=0,"No evidenciado",Y533=1,"Novato",Y533=2,"Principiante avanzado",Y533=3,"Competente",Y533=4,"Proficiente",Y533=5,"Master")</f>
        <v>Competente</v>
      </c>
      <c r="AA533" s="13">
        <v>4</v>
      </c>
      <c r="AB533" s="13" t="str" cm="1">
        <f t="array" ref="AB533">_xlfn.IFS(AA533=0,"No evidenciado",AA533=1,"Novato",AA533=2,"Principiante avanzado",AA533=3,"Competente",AA533=4,"Proficiente",AA533=5,"Master")</f>
        <v>Proficiente</v>
      </c>
      <c r="AC533" s="13">
        <v>3</v>
      </c>
      <c r="AD533" s="13" t="str" cm="1">
        <f t="array" ref="AD533">_xlfn.IFS(AC533=0,"Prenovato",AC533=1,"Novato",AC533=2,"Principiante avanzado",AC533=3,"Competente",AC533=4,"Proficiente",AC533=5,"Master")</f>
        <v>Competente</v>
      </c>
      <c r="AE533" s="13" t="s">
        <v>442</v>
      </c>
    </row>
    <row r="534" spans="1:31" x14ac:dyDescent="0.25">
      <c r="A534" t="s">
        <v>255</v>
      </c>
      <c r="B534" t="s">
        <v>256</v>
      </c>
      <c r="C534" t="s">
        <v>208</v>
      </c>
      <c r="D534" t="s">
        <v>201</v>
      </c>
      <c r="E534" t="s">
        <v>275</v>
      </c>
      <c r="F534" t="s">
        <v>276</v>
      </c>
      <c r="G534" t="s">
        <v>277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250</v>
      </c>
      <c r="M534" t="s">
        <v>430</v>
      </c>
      <c r="N534" t="s">
        <v>425</v>
      </c>
      <c r="O534" t="s">
        <v>425</v>
      </c>
      <c r="P534" t="str">
        <f t="shared" si="38"/>
        <v>ERICK MARTIN CAMUS HUAMANSeguridad OfensivaEVALUACION ANTERIOR</v>
      </c>
      <c r="Q534" t="str">
        <f>BASE[[#This Row],[NombresCalificado]]&amp;BASE[[#This Row],[TipoEvaluacion]]</f>
        <v>ERICK MARTIN CAMUS HUAMANEVALUACION ANTERIOR</v>
      </c>
      <c r="R534">
        <v>3</v>
      </c>
      <c r="S534" t="s">
        <v>5</v>
      </c>
      <c r="T534" t="s">
        <v>439</v>
      </c>
      <c r="U534" s="13">
        <v>3</v>
      </c>
      <c r="V534" s="13" t="str" cm="1">
        <f t="array" ref="V534">_xlfn.IFS(U534=0,"Prenovato",U534=1,"Novato",U534=2,"Principiante avanzado",U534=3,"Competente",U534=4,"Proficiente",U534=5,"Master")</f>
        <v>Competente</v>
      </c>
      <c r="W534" s="13">
        <v>3</v>
      </c>
      <c r="X534" s="13" t="str" cm="1">
        <f t="array" ref="X534">_xlfn.IFS(W534=0,"No evidenciado",W534=1,"Novato",W534=2,"Principiante avanzado",W534=3,"Competente",W534=4,"Proficiente",W534=5,"Master")</f>
        <v>Competente</v>
      </c>
      <c r="Y534" s="13">
        <v>3</v>
      </c>
      <c r="Z534" s="13" t="str" cm="1">
        <f t="array" ref="Z534">_xlfn.IFS(Y534=0,"No evidenciado",Y534=1,"Novato",Y534=2,"Principiante avanzado",Y534=3,"Competente",Y534=4,"Proficiente",Y534=5,"Master")</f>
        <v>Competente</v>
      </c>
      <c r="AA534" s="13">
        <v>4</v>
      </c>
      <c r="AB534" s="13" t="str" cm="1">
        <f t="array" ref="AB534">_xlfn.IFS(AA534=0,"No evidenciado",AA534=1,"Novato",AA534=2,"Principiante avanzado",AA534=3,"Competente",AA534=4,"Proficiente",AA534=5,"Master")</f>
        <v>Proficiente</v>
      </c>
      <c r="AC534" s="13">
        <v>3</v>
      </c>
      <c r="AD534" s="13" t="str" cm="1">
        <f t="array" ref="AD534">_xlfn.IFS(AC534=0,"Prenovato",AC534=1,"Novato",AC534=2,"Principiante avanzado",AC534=3,"Competente",AC534=4,"Proficiente",AC534=5,"Master")</f>
        <v>Competente</v>
      </c>
      <c r="AE534" s="13" t="s">
        <v>442</v>
      </c>
    </row>
    <row r="535" spans="1:31" x14ac:dyDescent="0.25">
      <c r="A535" t="s">
        <v>255</v>
      </c>
      <c r="B535" t="s">
        <v>256</v>
      </c>
      <c r="C535" t="s">
        <v>208</v>
      </c>
      <c r="D535" t="s">
        <v>201</v>
      </c>
      <c r="E535" t="s">
        <v>280</v>
      </c>
      <c r="F535" t="s">
        <v>281</v>
      </c>
      <c r="G535" t="s">
        <v>282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370</v>
      </c>
      <c r="M535" t="s">
        <v>433</v>
      </c>
      <c r="N535" t="s">
        <v>425</v>
      </c>
      <c r="O535" t="s">
        <v>425</v>
      </c>
      <c r="P535" t="str">
        <f t="shared" si="38"/>
        <v>ANTONIO ACEVEDO GUTIERREZGestión de IdentidadesEVALUACION ANTERIOR</v>
      </c>
      <c r="Q535" t="str">
        <f>BASE[[#This Row],[NombresCalificado]]&amp;BASE[[#This Row],[TipoEvaluacion]]</f>
        <v>ANTONIO ACEVEDO GUTIERREZEVALUACION ANTERIOR</v>
      </c>
      <c r="R535">
        <v>4</v>
      </c>
      <c r="S535" t="s">
        <v>7</v>
      </c>
      <c r="T535" t="s">
        <v>439</v>
      </c>
      <c r="U535" s="13">
        <v>4</v>
      </c>
      <c r="V535" s="13" t="str" cm="1">
        <f t="array" ref="V535">_xlfn.IFS(U535=0,"Prenovato",U535=1,"Novato",U535=2,"Principiante avanzado",U535=3,"Competente",U535=4,"Proficiente",U535=5,"Master")</f>
        <v>Proficiente</v>
      </c>
      <c r="W535" s="13">
        <v>4</v>
      </c>
      <c r="X535" s="13" t="str" cm="1">
        <f t="array" ref="X535">_xlfn.IFS(W535=0,"No evidenciado",W535=1,"Novato",W535=2,"Principiante avanzado",W535=3,"Competente",W535=4,"Proficiente",W535=5,"Master")</f>
        <v>Proficiente</v>
      </c>
      <c r="Y535" s="13">
        <v>4</v>
      </c>
      <c r="Z535" s="13" t="str" cm="1">
        <f t="array" ref="Z535">_xlfn.IFS(Y535=0,"No evidenciado",Y535=1,"Novato",Y535=2,"Principiante avanzado",Y535=3,"Competente",Y535=4,"Proficiente",Y535=5,"Master")</f>
        <v>Proficiente</v>
      </c>
      <c r="AA535" s="13">
        <v>4</v>
      </c>
      <c r="AB535" s="13" t="str" cm="1">
        <f t="array" ref="AB535">_xlfn.IFS(AA535=0,"No evidenciado",AA535=1,"Novato",AA535=2,"Principiante avanzado",AA535=3,"Competente",AA535=4,"Proficiente",AA535=5,"Master")</f>
        <v>Proficiente</v>
      </c>
      <c r="AC535" s="13">
        <v>4</v>
      </c>
      <c r="AD535" s="13" t="str" cm="1">
        <f t="array" ref="AD535">_xlfn.IFS(AC535=0,"Prenovato",AC535=1,"Novato",AC535=2,"Principiante avanzado",AC535=3,"Competente",AC535=4,"Proficiente",AC535=5,"Master")</f>
        <v>Proficiente</v>
      </c>
      <c r="AE535" s="13" t="s">
        <v>442</v>
      </c>
    </row>
    <row r="536" spans="1:31" x14ac:dyDescent="0.25">
      <c r="A536" t="s">
        <v>255</v>
      </c>
      <c r="B536" t="s">
        <v>256</v>
      </c>
      <c r="C536" t="s">
        <v>208</v>
      </c>
      <c r="D536" t="s">
        <v>201</v>
      </c>
      <c r="E536" t="s">
        <v>280</v>
      </c>
      <c r="F536" t="s">
        <v>281</v>
      </c>
      <c r="G536" t="s">
        <v>282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370</v>
      </c>
      <c r="M536" t="s">
        <v>434</v>
      </c>
      <c r="N536" t="s">
        <v>425</v>
      </c>
      <c r="O536" t="s">
        <v>425</v>
      </c>
      <c r="P536" t="str">
        <f t="shared" si="38"/>
        <v>ANTONIO ACEVEDO GUTIERREZGestión de VulnerabilidadesEVALUACION ANTERIOR</v>
      </c>
      <c r="Q536" t="str">
        <f>BASE[[#This Row],[NombresCalificado]]&amp;BASE[[#This Row],[TipoEvaluacion]]</f>
        <v>ANTONIO ACEVEDO GUTIERREZEVALUACION ANTERIOR</v>
      </c>
      <c r="R536">
        <v>4</v>
      </c>
      <c r="S536" t="s">
        <v>7</v>
      </c>
      <c r="T536" t="s">
        <v>439</v>
      </c>
      <c r="U536" s="13">
        <v>4</v>
      </c>
      <c r="V536" s="13" t="str" cm="1">
        <f t="array" ref="V536">_xlfn.IFS(U536=0,"Prenovato",U536=1,"Novato",U536=2,"Principiante avanzado",U536=3,"Competente",U536=4,"Proficiente",U536=5,"Master")</f>
        <v>Proficiente</v>
      </c>
      <c r="W536" s="13">
        <v>4</v>
      </c>
      <c r="X536" s="13" t="str" cm="1">
        <f t="array" ref="X536">_xlfn.IFS(W536=0,"No evidenciado",W536=1,"Novato",W536=2,"Principiante avanzado",W536=3,"Competente",W536=4,"Proficiente",W536=5,"Master")</f>
        <v>Proficiente</v>
      </c>
      <c r="Y536" s="13">
        <v>4</v>
      </c>
      <c r="Z536" s="13" t="str" cm="1">
        <f t="array" ref="Z536">_xlfn.IFS(Y536=0,"No evidenciado",Y536=1,"Novato",Y536=2,"Principiante avanzado",Y536=3,"Competente",Y536=4,"Proficiente",Y536=5,"Master")</f>
        <v>Proficiente</v>
      </c>
      <c r="AA536" s="13">
        <v>4</v>
      </c>
      <c r="AB536" s="13" t="str" cm="1">
        <f t="array" ref="AB536">_xlfn.IFS(AA536=0,"No evidenciado",AA536=1,"Novato",AA536=2,"Principiante avanzado",AA536=3,"Competente",AA536=4,"Proficiente",AA536=5,"Master")</f>
        <v>Proficiente</v>
      </c>
      <c r="AC536" s="13">
        <v>4</v>
      </c>
      <c r="AD536" s="13" t="str" cm="1">
        <f t="array" ref="AD536">_xlfn.IFS(AC536=0,"Prenovato",AC536=1,"Novato",AC536=2,"Principiante avanzado",AC536=3,"Competente",AC536=4,"Proficiente",AC536=5,"Master")</f>
        <v>Proficiente</v>
      </c>
      <c r="AE536" s="13" t="s">
        <v>442</v>
      </c>
    </row>
    <row r="537" spans="1:31" x14ac:dyDescent="0.25">
      <c r="A537" t="s">
        <v>255</v>
      </c>
      <c r="B537" t="s">
        <v>256</v>
      </c>
      <c r="C537" t="s">
        <v>208</v>
      </c>
      <c r="D537" t="s">
        <v>201</v>
      </c>
      <c r="E537" t="s">
        <v>280</v>
      </c>
      <c r="F537" t="s">
        <v>281</v>
      </c>
      <c r="G537" t="s">
        <v>282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370</v>
      </c>
      <c r="M537" t="s">
        <v>435</v>
      </c>
      <c r="N537" t="s">
        <v>425</v>
      </c>
      <c r="O537" t="s">
        <v>425</v>
      </c>
      <c r="P537" t="str">
        <f t="shared" si="38"/>
        <v>ANTONIO ACEVEDO GUTIERREZIdentificación temprana de riesgosEVALUACION ANTERIOR</v>
      </c>
      <c r="Q537" t="str">
        <f>BASE[[#This Row],[NombresCalificado]]&amp;BASE[[#This Row],[TipoEvaluacion]]</f>
        <v>ANTONIO ACEVEDO GUTIERREZEVALUACION ANTERIOR</v>
      </c>
      <c r="R537">
        <v>4</v>
      </c>
      <c r="S537" t="s">
        <v>7</v>
      </c>
      <c r="T537" t="s">
        <v>439</v>
      </c>
      <c r="U537" s="13">
        <v>4</v>
      </c>
      <c r="V537" s="13" t="str" cm="1">
        <f t="array" ref="V537">_xlfn.IFS(U537=0,"Prenovato",U537=1,"Novato",U537=2,"Principiante avanzado",U537=3,"Competente",U537=4,"Proficiente",U537=5,"Master")</f>
        <v>Proficiente</v>
      </c>
      <c r="W537" s="13">
        <v>4</v>
      </c>
      <c r="X537" s="13" t="str" cm="1">
        <f t="array" ref="X537">_xlfn.IFS(W537=0,"No evidenciado",W537=1,"Novato",W537=2,"Principiante avanzado",W537=3,"Competente",W537=4,"Proficiente",W537=5,"Master")</f>
        <v>Proficiente</v>
      </c>
      <c r="Y537" s="13">
        <v>4</v>
      </c>
      <c r="Z537" s="13" t="str" cm="1">
        <f t="array" ref="Z537">_xlfn.IFS(Y537=0,"No evidenciado",Y537=1,"Novato",Y537=2,"Principiante avanzado",Y537=3,"Competente",Y537=4,"Proficiente",Y537=5,"Master")</f>
        <v>Proficiente</v>
      </c>
      <c r="AA537" s="13">
        <v>4</v>
      </c>
      <c r="AB537" s="13" t="str" cm="1">
        <f t="array" ref="AB537">_xlfn.IFS(AA537=0,"No evidenciado",AA537=1,"Novato",AA537=2,"Principiante avanzado",AA537=3,"Competente",AA537=4,"Proficiente",AA537=5,"Master")</f>
        <v>Proficiente</v>
      </c>
      <c r="AC537" s="13">
        <v>4</v>
      </c>
      <c r="AD537" s="13" t="str" cm="1">
        <f t="array" ref="AD537">_xlfn.IFS(AC537=0,"Prenovato",AC537=1,"Novato",AC537=2,"Principiante avanzado",AC537=3,"Competente",AC537=4,"Proficiente",AC537=5,"Master")</f>
        <v>Proficiente</v>
      </c>
      <c r="AE537" s="13" t="s">
        <v>442</v>
      </c>
    </row>
    <row r="538" spans="1:31" x14ac:dyDescent="0.25">
      <c r="A538" t="s">
        <v>255</v>
      </c>
      <c r="B538" t="s">
        <v>256</v>
      </c>
      <c r="C538" t="s">
        <v>208</v>
      </c>
      <c r="D538" t="s">
        <v>201</v>
      </c>
      <c r="E538" t="s">
        <v>280</v>
      </c>
      <c r="F538" t="s">
        <v>281</v>
      </c>
      <c r="G538" t="s">
        <v>282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370</v>
      </c>
      <c r="M538" t="s">
        <v>436</v>
      </c>
      <c r="N538" t="s">
        <v>425</v>
      </c>
      <c r="O538" t="s">
        <v>425</v>
      </c>
      <c r="P538" t="str">
        <f t="shared" si="38"/>
        <v>ANTONIO ACEVEDO GUTIERREZInteligencia de AmenazasEVALUACION ANTERIOR</v>
      </c>
      <c r="Q538" t="str">
        <f>BASE[[#This Row],[NombresCalificado]]&amp;BASE[[#This Row],[TipoEvaluacion]]</f>
        <v>ANTONIO ACEVEDO GUTIERREZEVALUACION ANTERIOR</v>
      </c>
      <c r="R538">
        <v>4</v>
      </c>
      <c r="S538" t="s">
        <v>7</v>
      </c>
      <c r="T538" t="s">
        <v>439</v>
      </c>
      <c r="U538" s="13">
        <v>4</v>
      </c>
      <c r="V538" s="13" t="str" cm="1">
        <f t="array" ref="V538">_xlfn.IFS(U538=0,"Prenovato",U538=1,"Novato",U538=2,"Principiante avanzado",U538=3,"Competente",U538=4,"Proficiente",U538=5,"Master")</f>
        <v>Proficiente</v>
      </c>
      <c r="W538" s="13">
        <v>4</v>
      </c>
      <c r="X538" s="13" t="str" cm="1">
        <f t="array" ref="X538">_xlfn.IFS(W538=0,"No evidenciado",W538=1,"Novato",W538=2,"Principiante avanzado",W538=3,"Competente",W538=4,"Proficiente",W538=5,"Master")</f>
        <v>Proficiente</v>
      </c>
      <c r="Y538" s="13">
        <v>4</v>
      </c>
      <c r="Z538" s="13" t="str" cm="1">
        <f t="array" ref="Z538">_xlfn.IFS(Y538=0,"No evidenciado",Y538=1,"Novato",Y538=2,"Principiante avanzado",Y538=3,"Competente",Y538=4,"Proficiente",Y538=5,"Master")</f>
        <v>Proficiente</v>
      </c>
      <c r="AA538" s="13">
        <v>4</v>
      </c>
      <c r="AB538" s="13" t="str" cm="1">
        <f t="array" ref="AB538">_xlfn.IFS(AA538=0,"No evidenciado",AA538=1,"Novato",AA538=2,"Principiante avanzado",AA538=3,"Competente",AA538=4,"Proficiente",AA538=5,"Master")</f>
        <v>Proficiente</v>
      </c>
      <c r="AC538" s="13">
        <v>4</v>
      </c>
      <c r="AD538" s="13" t="str" cm="1">
        <f t="array" ref="AD538">_xlfn.IFS(AC538=0,"Prenovato",AC538=1,"Novato",AC538=2,"Principiante avanzado",AC538=3,"Competente",AC538=4,"Proficiente",AC538=5,"Master")</f>
        <v>Proficiente</v>
      </c>
      <c r="AE538" s="13" t="s">
        <v>442</v>
      </c>
    </row>
    <row r="539" spans="1:31" x14ac:dyDescent="0.25">
      <c r="A539" t="s">
        <v>255</v>
      </c>
      <c r="B539" t="s">
        <v>256</v>
      </c>
      <c r="C539" t="s">
        <v>208</v>
      </c>
      <c r="D539" t="s">
        <v>201</v>
      </c>
      <c r="E539" t="s">
        <v>280</v>
      </c>
      <c r="F539" t="s">
        <v>281</v>
      </c>
      <c r="G539" t="s">
        <v>282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370</v>
      </c>
      <c r="M539" t="s">
        <v>438</v>
      </c>
      <c r="N539" t="s">
        <v>425</v>
      </c>
      <c r="O539" t="s">
        <v>425</v>
      </c>
      <c r="P539" t="str">
        <f t="shared" si="38"/>
        <v>ANTONIO ACEVEDO GUTIERREZDesarrollo SeguroEVALUACION ANTERIOR</v>
      </c>
      <c r="Q539" t="str">
        <f>BASE[[#This Row],[NombresCalificado]]&amp;BASE[[#This Row],[TipoEvaluacion]]</f>
        <v>ANTONIO ACEVEDO GUTIERREZEVALUACION ANTERIOR</v>
      </c>
      <c r="R539">
        <v>4</v>
      </c>
      <c r="S539" t="s">
        <v>7</v>
      </c>
      <c r="T539" t="s">
        <v>439</v>
      </c>
      <c r="U539" s="13">
        <v>4</v>
      </c>
      <c r="V539" s="13" t="str" cm="1">
        <f t="array" ref="V539">_xlfn.IFS(U539=0,"Prenovato",U539=1,"Novato",U539=2,"Principiante avanzado",U539=3,"Competente",U539=4,"Proficiente",U539=5,"Master")</f>
        <v>Proficiente</v>
      </c>
      <c r="W539" s="13">
        <v>4</v>
      </c>
      <c r="X539" s="13" t="str" cm="1">
        <f t="array" ref="X539">_xlfn.IFS(W539=0,"No evidenciado",W539=1,"Novato",W539=2,"Principiante avanzado",W539=3,"Competente",W539=4,"Proficiente",W539=5,"Master")</f>
        <v>Proficiente</v>
      </c>
      <c r="Y539" s="13">
        <v>4</v>
      </c>
      <c r="Z539" s="13" t="str" cm="1">
        <f t="array" ref="Z539">_xlfn.IFS(Y539=0,"No evidenciado",Y539=1,"Novato",Y539=2,"Principiante avanzado",Y539=3,"Competente",Y539=4,"Proficiente",Y539=5,"Master")</f>
        <v>Proficiente</v>
      </c>
      <c r="AA539" s="13">
        <v>4</v>
      </c>
      <c r="AB539" s="13" t="str" cm="1">
        <f t="array" ref="AB539">_xlfn.IFS(AA539=0,"No evidenciado",AA539=1,"Novato",AA539=2,"Principiante avanzado",AA539=3,"Competente",AA539=4,"Proficiente",AA539=5,"Master")</f>
        <v>Proficiente</v>
      </c>
      <c r="AC539" s="13">
        <v>4</v>
      </c>
      <c r="AD539" s="13" t="str" cm="1">
        <f t="array" ref="AD539">_xlfn.IFS(AC539=0,"Prenovato",AC539=1,"Novato",AC539=2,"Principiante avanzado",AC539=3,"Competente",AC539=4,"Proficiente",AC539=5,"Master")</f>
        <v>Proficiente</v>
      </c>
      <c r="AE539" s="13" t="s">
        <v>442</v>
      </c>
    </row>
    <row r="540" spans="1:31" x14ac:dyDescent="0.25">
      <c r="A540" t="s">
        <v>255</v>
      </c>
      <c r="B540" t="s">
        <v>256</v>
      </c>
      <c r="C540" t="s">
        <v>208</v>
      </c>
      <c r="D540" t="s">
        <v>201</v>
      </c>
      <c r="E540" t="s">
        <v>280</v>
      </c>
      <c r="F540" t="s">
        <v>281</v>
      </c>
      <c r="G540" t="s">
        <v>282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370</v>
      </c>
      <c r="M540" t="s">
        <v>432</v>
      </c>
      <c r="N540" t="s">
        <v>425</v>
      </c>
      <c r="O540" t="s">
        <v>425</v>
      </c>
      <c r="P540" t="str">
        <f t="shared" si="38"/>
        <v>ANTONIO ACEVEDO GUTIERREZFrameworks de CiberseguridadEVALUACION ANTERIOR</v>
      </c>
      <c r="Q540" t="str">
        <f>BASE[[#This Row],[NombresCalificado]]&amp;BASE[[#This Row],[TipoEvaluacion]]</f>
        <v>ANTONIO ACEVEDO GUTIERREZEVALUACION ANTERIOR</v>
      </c>
      <c r="R540">
        <v>4</v>
      </c>
      <c r="S540" t="s">
        <v>7</v>
      </c>
      <c r="T540" t="s">
        <v>439</v>
      </c>
      <c r="U540" s="13">
        <v>4</v>
      </c>
      <c r="V540" s="13" t="str" cm="1">
        <f t="array" ref="V540">_xlfn.IFS(U540=0,"Prenovato",U540=1,"Novato",U540=2,"Principiante avanzado",U540=3,"Competente",U540=4,"Proficiente",U540=5,"Master")</f>
        <v>Proficiente</v>
      </c>
      <c r="W540" s="13">
        <v>4</v>
      </c>
      <c r="X540" s="13" t="str" cm="1">
        <f t="array" ref="X540">_xlfn.IFS(W540=0,"No evidenciado",W540=1,"Novato",W540=2,"Principiante avanzado",W540=3,"Competente",W540=4,"Proficiente",W540=5,"Master")</f>
        <v>Proficiente</v>
      </c>
      <c r="Y540" s="13">
        <v>4</v>
      </c>
      <c r="Z540" s="13" t="str" cm="1">
        <f t="array" ref="Z540">_xlfn.IFS(Y540=0,"No evidenciado",Y540=1,"Novato",Y540=2,"Principiante avanzado",Y540=3,"Competente",Y540=4,"Proficiente",Y540=5,"Master")</f>
        <v>Proficiente</v>
      </c>
      <c r="AA540" s="13">
        <v>4</v>
      </c>
      <c r="AB540" s="13" t="str" cm="1">
        <f t="array" ref="AB540">_xlfn.IFS(AA540=0,"No evidenciado",AA540=1,"Novato",AA540=2,"Principiante avanzado",AA540=3,"Competente",AA540=4,"Proficiente",AA540=5,"Master")</f>
        <v>Proficiente</v>
      </c>
      <c r="AC540" s="13">
        <v>4</v>
      </c>
      <c r="AD540" s="13" t="str" cm="1">
        <f t="array" ref="AD540">_xlfn.IFS(AC540=0,"Prenovato",AC540=1,"Novato",AC540=2,"Principiante avanzado",AC540=3,"Competente",AC540=4,"Proficiente",AC540=5,"Master")</f>
        <v>Proficiente</v>
      </c>
      <c r="AE540" s="13" t="s">
        <v>442</v>
      </c>
    </row>
    <row r="541" spans="1:31" x14ac:dyDescent="0.25">
      <c r="A541" t="s">
        <v>255</v>
      </c>
      <c r="B541" t="s">
        <v>256</v>
      </c>
      <c r="C541" t="s">
        <v>208</v>
      </c>
      <c r="D541" t="s">
        <v>201</v>
      </c>
      <c r="E541" t="s">
        <v>280</v>
      </c>
      <c r="F541" t="s">
        <v>281</v>
      </c>
      <c r="G541" t="s">
        <v>282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370</v>
      </c>
      <c r="M541" t="s">
        <v>427</v>
      </c>
      <c r="N541" t="s">
        <v>425</v>
      </c>
      <c r="O541" t="s">
        <v>425</v>
      </c>
      <c r="P541" t="str">
        <f t="shared" si="38"/>
        <v>ANTONIO ACEVEDO GUTIERREZProtección de datosEVALUACION ANTERIOR</v>
      </c>
      <c r="Q541" t="str">
        <f>BASE[[#This Row],[NombresCalificado]]&amp;BASE[[#This Row],[TipoEvaluacion]]</f>
        <v>ANTONIO ACEVEDO GUTIERREZEVALUACION ANTERIOR</v>
      </c>
      <c r="R541">
        <v>4</v>
      </c>
      <c r="S541" t="s">
        <v>7</v>
      </c>
      <c r="T541" t="s">
        <v>439</v>
      </c>
      <c r="U541" s="13">
        <v>4</v>
      </c>
      <c r="V541" s="13" t="str" cm="1">
        <f t="array" ref="V541">_xlfn.IFS(U541=0,"Prenovato",U541=1,"Novato",U541=2,"Principiante avanzado",U541=3,"Competente",U541=4,"Proficiente",U541=5,"Master")</f>
        <v>Proficiente</v>
      </c>
      <c r="W541" s="13">
        <v>4</v>
      </c>
      <c r="X541" s="13" t="str" cm="1">
        <f t="array" ref="X541">_xlfn.IFS(W541=0,"No evidenciado",W541=1,"Novato",W541=2,"Principiante avanzado",W541=3,"Competente",W541=4,"Proficiente",W541=5,"Master")</f>
        <v>Proficiente</v>
      </c>
      <c r="Y541" s="13">
        <v>4</v>
      </c>
      <c r="Z541" s="13" t="str" cm="1">
        <f t="array" ref="Z541">_xlfn.IFS(Y541=0,"No evidenciado",Y541=1,"Novato",Y541=2,"Principiante avanzado",Y541=3,"Competente",Y541=4,"Proficiente",Y541=5,"Master")</f>
        <v>Proficiente</v>
      </c>
      <c r="AA541" s="13">
        <v>4</v>
      </c>
      <c r="AB541" s="13" t="str" cm="1">
        <f t="array" ref="AB541">_xlfn.IFS(AA541=0,"No evidenciado",AA541=1,"Novato",AA541=2,"Principiante avanzado",AA541=3,"Competente",AA541=4,"Proficiente",AA541=5,"Master")</f>
        <v>Proficiente</v>
      </c>
      <c r="AC541" s="13">
        <v>4</v>
      </c>
      <c r="AD541" s="13" t="str" cm="1">
        <f t="array" ref="AD541">_xlfn.IFS(AC541=0,"Prenovato",AC541=1,"Novato",AC541=2,"Principiante avanzado",AC541=3,"Competente",AC541=4,"Proficiente",AC541=5,"Master")</f>
        <v>Proficiente</v>
      </c>
      <c r="AE541" s="13" t="s">
        <v>442</v>
      </c>
    </row>
    <row r="542" spans="1:31" x14ac:dyDescent="0.25">
      <c r="A542" t="s">
        <v>255</v>
      </c>
      <c r="B542" t="s">
        <v>256</v>
      </c>
      <c r="C542" t="s">
        <v>208</v>
      </c>
      <c r="D542" t="s">
        <v>201</v>
      </c>
      <c r="E542" t="s">
        <v>280</v>
      </c>
      <c r="F542" t="s">
        <v>281</v>
      </c>
      <c r="G542" t="s">
        <v>282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NO</v>
      </c>
      <c r="L542" t="s">
        <v>370</v>
      </c>
      <c r="M542" t="s">
        <v>428</v>
      </c>
      <c r="N542" t="s">
        <v>425</v>
      </c>
      <c r="O542" t="s">
        <v>425</v>
      </c>
      <c r="P542" t="str">
        <f t="shared" si="38"/>
        <v>ANTONIO ACEVEDO GUTIERREZSeguridad de OperacionesEVALUACION ANTERIOR</v>
      </c>
      <c r="Q542" t="str">
        <f>BASE[[#This Row],[NombresCalificado]]&amp;BASE[[#This Row],[TipoEvaluacion]]</f>
        <v>ANTONIO ACEVEDO GUTIERREZEVALUACION ANTERIOR</v>
      </c>
      <c r="R542">
        <v>4</v>
      </c>
      <c r="S542" t="s">
        <v>7</v>
      </c>
      <c r="T542" t="s">
        <v>439</v>
      </c>
      <c r="U542" s="13">
        <v>4</v>
      </c>
      <c r="V542" s="13" t="str" cm="1">
        <f t="array" ref="V542">_xlfn.IFS(U542=0,"Prenovato",U542=1,"Novato",U542=2,"Principiante avanzado",U542=3,"Competente",U542=4,"Proficiente",U542=5,"Master")</f>
        <v>Proficiente</v>
      </c>
      <c r="W542" s="13">
        <v>4</v>
      </c>
      <c r="X542" s="13" t="str" cm="1">
        <f t="array" ref="X542">_xlfn.IFS(W542=0,"No evidenciado",W542=1,"Novato",W542=2,"Principiante avanzado",W542=3,"Competente",W542=4,"Proficiente",W542=5,"Master")</f>
        <v>Proficiente</v>
      </c>
      <c r="Y542" s="13">
        <v>4</v>
      </c>
      <c r="Z542" s="13" t="str" cm="1">
        <f t="array" ref="Z542">_xlfn.IFS(Y542=0,"No evidenciado",Y542=1,"Novato",Y542=2,"Principiante avanzado",Y542=3,"Competente",Y542=4,"Proficiente",Y542=5,"Master")</f>
        <v>Proficiente</v>
      </c>
      <c r="AA542" s="13">
        <v>4</v>
      </c>
      <c r="AB542" s="13" t="str" cm="1">
        <f t="array" ref="AB542">_xlfn.IFS(AA542=0,"No evidenciado",AA542=1,"Novato",AA542=2,"Principiante avanzado",AA542=3,"Competente",AA542=4,"Proficiente",AA542=5,"Master")</f>
        <v>Proficiente</v>
      </c>
      <c r="AC542" s="13">
        <v>4</v>
      </c>
      <c r="AD542" s="13" t="str" cm="1">
        <f t="array" ref="AD542">_xlfn.IFS(AC542=0,"Prenovato",AC542=1,"Novato",AC542=2,"Principiante avanzado",AC542=3,"Competente",AC542=4,"Proficiente",AC542=5,"Master")</f>
        <v>Proficiente</v>
      </c>
      <c r="AE542" s="13" t="s">
        <v>442</v>
      </c>
    </row>
    <row r="543" spans="1:31" x14ac:dyDescent="0.25">
      <c r="A543" t="s">
        <v>255</v>
      </c>
      <c r="B543" t="s">
        <v>256</v>
      </c>
      <c r="C543" t="s">
        <v>208</v>
      </c>
      <c r="D543" t="s">
        <v>201</v>
      </c>
      <c r="E543" t="s">
        <v>280</v>
      </c>
      <c r="F543" t="s">
        <v>281</v>
      </c>
      <c r="G543" t="s">
        <v>282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NO</v>
      </c>
      <c r="L543" t="s">
        <v>370</v>
      </c>
      <c r="M543" t="s">
        <v>429</v>
      </c>
      <c r="N543" t="s">
        <v>425</v>
      </c>
      <c r="O543" t="s">
        <v>425</v>
      </c>
      <c r="P543" t="str">
        <f t="shared" si="38"/>
        <v>ANTONIO ACEVEDO GUTIERREZSeguridad DefensivaEVALUACION ANTERIOR</v>
      </c>
      <c r="Q543" t="str">
        <f>BASE[[#This Row],[NombresCalificado]]&amp;BASE[[#This Row],[TipoEvaluacion]]</f>
        <v>ANTONIO ACEVEDO GUTIERREZEVALUACION ANTERIOR</v>
      </c>
      <c r="R543">
        <v>4</v>
      </c>
      <c r="S543" t="s">
        <v>7</v>
      </c>
      <c r="T543" t="s">
        <v>439</v>
      </c>
      <c r="U543" s="13">
        <v>4</v>
      </c>
      <c r="V543" s="13" t="str" cm="1">
        <f t="array" ref="V543">_xlfn.IFS(U543=0,"Prenovato",U543=1,"Novato",U543=2,"Principiante avanzado",U543=3,"Competente",U543=4,"Proficiente",U543=5,"Master")</f>
        <v>Proficiente</v>
      </c>
      <c r="W543" s="13">
        <v>4</v>
      </c>
      <c r="X543" s="13" t="str" cm="1">
        <f t="array" ref="X543">_xlfn.IFS(W543=0,"No evidenciado",W543=1,"Novato",W543=2,"Principiante avanzado",W543=3,"Competente",W543=4,"Proficiente",W543=5,"Master")</f>
        <v>Proficiente</v>
      </c>
      <c r="Y543" s="13">
        <v>4</v>
      </c>
      <c r="Z543" s="13" t="str" cm="1">
        <f t="array" ref="Z543">_xlfn.IFS(Y543=0,"No evidenciado",Y543=1,"Novato",Y543=2,"Principiante avanzado",Y543=3,"Competente",Y543=4,"Proficiente",Y543=5,"Master")</f>
        <v>Proficiente</v>
      </c>
      <c r="AA543" s="13">
        <v>4</v>
      </c>
      <c r="AB543" s="13" t="str" cm="1">
        <f t="array" ref="AB543">_xlfn.IFS(AA543=0,"No evidenciado",AA543=1,"Novato",AA543=2,"Principiante avanzado",AA543=3,"Competente",AA543=4,"Proficiente",AA543=5,"Master")</f>
        <v>Proficiente</v>
      </c>
      <c r="AC543" s="13">
        <v>4</v>
      </c>
      <c r="AD543" s="13" t="str" cm="1">
        <f t="array" ref="AD543">_xlfn.IFS(AC543=0,"Prenovato",AC543=1,"Novato",AC543=2,"Principiante avanzado",AC543=3,"Competente",AC543=4,"Proficiente",AC543=5,"Master")</f>
        <v>Proficiente</v>
      </c>
      <c r="AE543" s="13" t="s">
        <v>442</v>
      </c>
    </row>
    <row r="544" spans="1:31" x14ac:dyDescent="0.25">
      <c r="A544" t="s">
        <v>255</v>
      </c>
      <c r="B544" t="s">
        <v>256</v>
      </c>
      <c r="C544" t="s">
        <v>208</v>
      </c>
      <c r="D544" t="s">
        <v>201</v>
      </c>
      <c r="E544" t="s">
        <v>280</v>
      </c>
      <c r="F544" t="s">
        <v>281</v>
      </c>
      <c r="G544" t="s">
        <v>282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NO</v>
      </c>
      <c r="L544" t="s">
        <v>370</v>
      </c>
      <c r="M544" t="s">
        <v>430</v>
      </c>
      <c r="N544" t="s">
        <v>425</v>
      </c>
      <c r="O544" t="s">
        <v>425</v>
      </c>
      <c r="P544" t="str">
        <f t="shared" si="38"/>
        <v>ANTONIO ACEVEDO GUTIERREZSeguridad OfensivaEVALUACION ANTERIOR</v>
      </c>
      <c r="Q544" t="str">
        <f>BASE[[#This Row],[NombresCalificado]]&amp;BASE[[#This Row],[TipoEvaluacion]]</f>
        <v>ANTONIO ACEVEDO GUTIERREZEVALUACION ANTERIOR</v>
      </c>
      <c r="R544">
        <v>4</v>
      </c>
      <c r="S544" t="s">
        <v>7</v>
      </c>
      <c r="T544" t="s">
        <v>439</v>
      </c>
      <c r="U544" s="13">
        <v>4</v>
      </c>
      <c r="V544" s="13" t="str" cm="1">
        <f t="array" ref="V544">_xlfn.IFS(U544=0,"Prenovato",U544=1,"Novato",U544=2,"Principiante avanzado",U544=3,"Competente",U544=4,"Proficiente",U544=5,"Master")</f>
        <v>Proficiente</v>
      </c>
      <c r="W544" s="13">
        <v>4</v>
      </c>
      <c r="X544" s="13" t="str" cm="1">
        <f t="array" ref="X544">_xlfn.IFS(W544=0,"No evidenciado",W544=1,"Novato",W544=2,"Principiante avanzado",W544=3,"Competente",W544=4,"Proficiente",W544=5,"Master")</f>
        <v>Proficiente</v>
      </c>
      <c r="Y544" s="13">
        <v>4</v>
      </c>
      <c r="Z544" s="13" t="str" cm="1">
        <f t="array" ref="Z544">_xlfn.IFS(Y544=0,"No evidenciado",Y544=1,"Novato",Y544=2,"Principiante avanzado",Y544=3,"Competente",Y544=4,"Proficiente",Y544=5,"Master")</f>
        <v>Proficiente</v>
      </c>
      <c r="AA544" s="13">
        <v>4</v>
      </c>
      <c r="AB544" s="13" t="str" cm="1">
        <f t="array" ref="AB544">_xlfn.IFS(AA544=0,"No evidenciado",AA544=1,"Novato",AA544=2,"Principiante avanzado",AA544=3,"Competente",AA544=4,"Proficiente",AA544=5,"Master")</f>
        <v>Proficiente</v>
      </c>
      <c r="AC544" s="13">
        <v>4</v>
      </c>
      <c r="AD544" s="13" t="str" cm="1">
        <f t="array" ref="AD544">_xlfn.IFS(AC544=0,"Prenovato",AC544=1,"Novato",AC544=2,"Principiante avanzado",AC544=3,"Competente",AC544=4,"Proficiente",AC544=5,"Master")</f>
        <v>Proficiente</v>
      </c>
      <c r="AE544" s="13" t="s">
        <v>442</v>
      </c>
    </row>
    <row r="545" spans="1:31" x14ac:dyDescent="0.25">
      <c r="A545" t="s">
        <v>255</v>
      </c>
      <c r="B545" t="s">
        <v>256</v>
      </c>
      <c r="C545" t="s">
        <v>208</v>
      </c>
      <c r="D545" t="s">
        <v>201</v>
      </c>
      <c r="E545" t="s">
        <v>280</v>
      </c>
      <c r="F545" t="s">
        <v>281</v>
      </c>
      <c r="G545" t="s">
        <v>282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NO</v>
      </c>
      <c r="L545" t="s">
        <v>370</v>
      </c>
      <c r="M545" t="s">
        <v>431</v>
      </c>
      <c r="N545" t="s">
        <v>425</v>
      </c>
      <c r="O545" t="s">
        <v>425</v>
      </c>
      <c r="P545" t="str">
        <f t="shared" si="38"/>
        <v>ANTONIO ACEVEDO GUTIERREZSeguridad PerimetralEVALUACION ANTERIOR</v>
      </c>
      <c r="Q545" t="str">
        <f>BASE[[#This Row],[NombresCalificado]]&amp;BASE[[#This Row],[TipoEvaluacion]]</f>
        <v>ANTONIO ACEVEDO GUTIERREZEVALUACION ANTERIOR</v>
      </c>
      <c r="R545">
        <v>4</v>
      </c>
      <c r="S545" t="s">
        <v>7</v>
      </c>
      <c r="T545" t="s">
        <v>439</v>
      </c>
      <c r="U545" s="13">
        <v>4</v>
      </c>
      <c r="V545" s="13" t="str" cm="1">
        <f t="array" ref="V545">_xlfn.IFS(U545=0,"Prenovato",U545=1,"Novato",U545=2,"Principiante avanzado",U545=3,"Competente",U545=4,"Proficiente",U545=5,"Master")</f>
        <v>Proficiente</v>
      </c>
      <c r="W545" s="13">
        <v>4</v>
      </c>
      <c r="X545" s="13" t="str" cm="1">
        <f t="array" ref="X545">_xlfn.IFS(W545=0,"No evidenciado",W545=1,"Novato",W545=2,"Principiante avanzado",W545=3,"Competente",W545=4,"Proficiente",W545=5,"Master")</f>
        <v>Proficiente</v>
      </c>
      <c r="Y545" s="13">
        <v>4</v>
      </c>
      <c r="Z545" s="13" t="str" cm="1">
        <f t="array" ref="Z545">_xlfn.IFS(Y545=0,"No evidenciado",Y545=1,"Novato",Y545=2,"Principiante avanzado",Y545=3,"Competente",Y545=4,"Proficiente",Y545=5,"Master")</f>
        <v>Proficiente</v>
      </c>
      <c r="AA545" s="13">
        <v>4</v>
      </c>
      <c r="AB545" s="13" t="str" cm="1">
        <f t="array" ref="AB545">_xlfn.IFS(AA545=0,"No evidenciado",AA545=1,"Novato",AA545=2,"Principiante avanzado",AA545=3,"Competente",AA545=4,"Proficiente",AA545=5,"Master")</f>
        <v>Proficiente</v>
      </c>
      <c r="AC545" s="13">
        <v>4</v>
      </c>
      <c r="AD545" s="13" t="str" cm="1">
        <f t="array" ref="AD545">_xlfn.IFS(AC545=0,"Prenovato",AC545=1,"Novato",AC545=2,"Principiante avanzado",AC545=3,"Competente",AC545=4,"Proficiente",AC545=5,"Master")</f>
        <v>Proficiente</v>
      </c>
      <c r="AE545" s="13" t="s">
        <v>442</v>
      </c>
    </row>
    <row r="546" spans="1:31" x14ac:dyDescent="0.25">
      <c r="A546" t="s">
        <v>255</v>
      </c>
      <c r="B546" t="s">
        <v>256</v>
      </c>
      <c r="C546" t="s">
        <v>208</v>
      </c>
      <c r="D546" t="s">
        <v>201</v>
      </c>
      <c r="E546" t="s">
        <v>280</v>
      </c>
      <c r="F546" t="s">
        <v>281</v>
      </c>
      <c r="G546" t="s">
        <v>282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NO</v>
      </c>
      <c r="L546" t="s">
        <v>370</v>
      </c>
      <c r="M546" t="s">
        <v>424</v>
      </c>
      <c r="N546" t="s">
        <v>425</v>
      </c>
      <c r="O546" t="s">
        <v>425</v>
      </c>
      <c r="P546" t="str">
        <f t="shared" si="38"/>
        <v>ANTONIO ACEVEDO GUTIERREZSistemas Operativos y CloudEVALUACION ANTERIOR</v>
      </c>
      <c r="Q546" t="str">
        <f>BASE[[#This Row],[NombresCalificado]]&amp;BASE[[#This Row],[TipoEvaluacion]]</f>
        <v>ANTONIO ACEVEDO GUTIERREZEVALUACION ANTERIOR</v>
      </c>
      <c r="R546">
        <v>4</v>
      </c>
      <c r="S546" t="s">
        <v>7</v>
      </c>
      <c r="T546" t="s">
        <v>439</v>
      </c>
      <c r="U546" s="13">
        <v>4</v>
      </c>
      <c r="V546" s="13" t="str" cm="1">
        <f t="array" ref="V546">_xlfn.IFS(U546=0,"Prenovato",U546=1,"Novato",U546=2,"Principiante avanzado",U546=3,"Competente",U546=4,"Proficiente",U546=5,"Master")</f>
        <v>Proficiente</v>
      </c>
      <c r="W546" s="13">
        <v>4</v>
      </c>
      <c r="X546" s="13" t="str" cm="1">
        <f t="array" ref="X546">_xlfn.IFS(W546=0,"No evidenciado",W546=1,"Novato",W546=2,"Principiante avanzado",W546=3,"Competente",W546=4,"Proficiente",W546=5,"Master")</f>
        <v>Proficiente</v>
      </c>
      <c r="Y546" s="13">
        <v>4</v>
      </c>
      <c r="Z546" s="13" t="str" cm="1">
        <f t="array" ref="Z546">_xlfn.IFS(Y546=0,"No evidenciado",Y546=1,"Novato",Y546=2,"Principiante avanzado",Y546=3,"Competente",Y546=4,"Proficiente",Y546=5,"Master")</f>
        <v>Proficiente</v>
      </c>
      <c r="AA546" s="13">
        <v>4</v>
      </c>
      <c r="AB546" s="13" t="str" cm="1">
        <f t="array" ref="AB546">_xlfn.IFS(AA546=0,"No evidenciado",AA546=1,"Novato",AA546=2,"Principiante avanzado",AA546=3,"Competente",AA546=4,"Proficiente",AA546=5,"Master")</f>
        <v>Proficiente</v>
      </c>
      <c r="AC546" s="13">
        <v>4</v>
      </c>
      <c r="AD546" s="13" t="str" cm="1">
        <f t="array" ref="AD546">_xlfn.IFS(AC546=0,"Prenovato",AC546=1,"Novato",AC546=2,"Principiante avanzado",AC546=3,"Competente",AC546=4,"Proficiente",AC546=5,"Master")</f>
        <v>Proficiente</v>
      </c>
      <c r="AE546" s="13" t="s">
        <v>442</v>
      </c>
    </row>
    <row r="547" spans="1:31" x14ac:dyDescent="0.25">
      <c r="A547" t="s">
        <v>255</v>
      </c>
      <c r="B547" t="s">
        <v>256</v>
      </c>
      <c r="C547" t="s">
        <v>208</v>
      </c>
      <c r="D547" t="s">
        <v>201</v>
      </c>
      <c r="E547" t="s">
        <v>280</v>
      </c>
      <c r="F547" t="s">
        <v>281</v>
      </c>
      <c r="G547" t="s">
        <v>282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NO</v>
      </c>
      <c r="L547" t="s">
        <v>370</v>
      </c>
      <c r="M547" t="s">
        <v>437</v>
      </c>
      <c r="N547" t="s">
        <v>425</v>
      </c>
      <c r="O547" t="s">
        <v>425</v>
      </c>
      <c r="P547" t="str">
        <f t="shared" si="38"/>
        <v>ANTONIO ACEVEDO GUTIERREZInvestigación Forense DigitalEVALUACION ANTERIOR</v>
      </c>
      <c r="Q547" t="str">
        <f>BASE[[#This Row],[NombresCalificado]]&amp;BASE[[#This Row],[TipoEvaluacion]]</f>
        <v>ANTONIO ACEVEDO GUTIERREZEVALUACION ANTERIOR</v>
      </c>
      <c r="R547">
        <v>4</v>
      </c>
      <c r="S547" t="s">
        <v>7</v>
      </c>
      <c r="T547" t="s">
        <v>439</v>
      </c>
      <c r="U547" s="13">
        <v>4</v>
      </c>
      <c r="V547" s="13" t="str" cm="1">
        <f t="array" ref="V547">_xlfn.IFS(U547=0,"Prenovato",U547=1,"Novato",U547=2,"Principiante avanzado",U547=3,"Competente",U547=4,"Proficiente",U547=5,"Master")</f>
        <v>Proficiente</v>
      </c>
      <c r="W547" s="13">
        <v>4</v>
      </c>
      <c r="X547" s="13" t="str" cm="1">
        <f t="array" ref="X547">_xlfn.IFS(W547=0,"No evidenciado",W547=1,"Novato",W547=2,"Principiante avanzado",W547=3,"Competente",W547=4,"Proficiente",W547=5,"Master")</f>
        <v>Proficiente</v>
      </c>
      <c r="Y547" s="13">
        <v>4</v>
      </c>
      <c r="Z547" s="13" t="str" cm="1">
        <f t="array" ref="Z547">_xlfn.IFS(Y547=0,"No evidenciado",Y547=1,"Novato",Y547=2,"Principiante avanzado",Y547=3,"Competente",Y547=4,"Proficiente",Y547=5,"Master")</f>
        <v>Proficiente</v>
      </c>
      <c r="AA547" s="13">
        <v>4</v>
      </c>
      <c r="AB547" s="13" t="str" cm="1">
        <f t="array" ref="AB547">_xlfn.IFS(AA547=0,"No evidenciado",AA547=1,"Novato",AA547=2,"Principiante avanzado",AA547=3,"Competente",AA547=4,"Proficiente",AA547=5,"Master")</f>
        <v>Proficiente</v>
      </c>
      <c r="AC547" s="13">
        <v>4</v>
      </c>
      <c r="AD547" s="13" t="str" cm="1">
        <f t="array" ref="AD547">_xlfn.IFS(AC547=0,"Prenovato",AC547=1,"Novato",AC547=2,"Principiante avanzado",AC547=3,"Competente",AC547=4,"Proficiente",AC547=5,"Master")</f>
        <v>Proficiente</v>
      </c>
      <c r="AE547" s="13" t="s">
        <v>442</v>
      </c>
    </row>
    <row r="548" spans="1:31" x14ac:dyDescent="0.25">
      <c r="A548" t="s">
        <v>255</v>
      </c>
      <c r="B548" t="s">
        <v>256</v>
      </c>
      <c r="C548" t="s">
        <v>208</v>
      </c>
      <c r="D548" t="s">
        <v>201</v>
      </c>
      <c r="E548" t="s">
        <v>280</v>
      </c>
      <c r="F548" t="s">
        <v>281</v>
      </c>
      <c r="G548" t="s">
        <v>282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NO</v>
      </c>
      <c r="L548" t="s">
        <v>370</v>
      </c>
      <c r="M548" t="s">
        <v>426</v>
      </c>
      <c r="N548" t="s">
        <v>425</v>
      </c>
      <c r="O548" t="s">
        <v>425</v>
      </c>
      <c r="P548" t="str">
        <f t="shared" si="38"/>
        <v>ANTONIO ACEVEDO GUTIERREZManejo de IncidentesEVALUACION ANTERIOR</v>
      </c>
      <c r="Q548" t="str">
        <f>BASE[[#This Row],[NombresCalificado]]&amp;BASE[[#This Row],[TipoEvaluacion]]</f>
        <v>ANTONIO ACEVEDO GUTIERREZEVALUACION ANTERIOR</v>
      </c>
      <c r="R548">
        <v>5</v>
      </c>
      <c r="S548" t="s">
        <v>177</v>
      </c>
      <c r="T548" t="s">
        <v>439</v>
      </c>
      <c r="U548" s="13">
        <v>4</v>
      </c>
      <c r="V548" s="13" t="str" cm="1">
        <f t="array" ref="V548">_xlfn.IFS(U548=0,"Prenovato",U548=1,"Novato",U548=2,"Principiante avanzado",U548=3,"Competente",U548=4,"Proficiente",U548=5,"Master")</f>
        <v>Proficiente</v>
      </c>
      <c r="W548" s="13">
        <v>4</v>
      </c>
      <c r="X548" s="13" t="str" cm="1">
        <f t="array" ref="X548">_xlfn.IFS(W548=0,"No evidenciado",W548=1,"Novato",W548=2,"Principiante avanzado",W548=3,"Competente",W548=4,"Proficiente",W548=5,"Master")</f>
        <v>Proficiente</v>
      </c>
      <c r="Y548" s="13">
        <v>4</v>
      </c>
      <c r="Z548" s="13" t="str" cm="1">
        <f t="array" ref="Z548">_xlfn.IFS(Y548=0,"No evidenciado",Y548=1,"Novato",Y548=2,"Principiante avanzado",Y548=3,"Competente",Y548=4,"Proficiente",Y548=5,"Master")</f>
        <v>Proficiente</v>
      </c>
      <c r="AA548" s="13">
        <v>4</v>
      </c>
      <c r="AB548" s="13" t="str" cm="1">
        <f t="array" ref="AB548">_xlfn.IFS(AA548=0,"No evidenciado",AA548=1,"Novato",AA548=2,"Principiante avanzado",AA548=3,"Competente",AA548=4,"Proficiente",AA548=5,"Master")</f>
        <v>Proficiente</v>
      </c>
      <c r="AC548" s="13">
        <v>4</v>
      </c>
      <c r="AD548" s="13" t="str" cm="1">
        <f t="array" ref="AD548">_xlfn.IFS(AC548=0,"Prenovato",AC548=1,"Novato",AC548=2,"Principiante avanzado",AC548=3,"Competente",AC548=4,"Proficiente",AC548=5,"Master")</f>
        <v>Proficiente</v>
      </c>
      <c r="AE548" s="13" t="s">
        <v>442</v>
      </c>
    </row>
    <row r="549" spans="1:31" x14ac:dyDescent="0.25">
      <c r="A549" t="s">
        <v>255</v>
      </c>
      <c r="B549" t="s">
        <v>256</v>
      </c>
      <c r="C549" t="s">
        <v>208</v>
      </c>
      <c r="D549" t="s">
        <v>201</v>
      </c>
      <c r="E549" t="s">
        <v>283</v>
      </c>
      <c r="F549" t="s">
        <v>284</v>
      </c>
      <c r="G549" t="s">
        <v>285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NO</v>
      </c>
      <c r="L549" t="s">
        <v>250</v>
      </c>
      <c r="M549" t="s">
        <v>429</v>
      </c>
      <c r="N549" t="s">
        <v>425</v>
      </c>
      <c r="O549" t="s">
        <v>425</v>
      </c>
      <c r="P549" t="str">
        <f t="shared" si="38"/>
        <v>GERSON AIMAR TTITO CRUZSeguridad DefensivaEVALUACION ANTERIOR</v>
      </c>
      <c r="Q549" t="str">
        <f>BASE[[#This Row],[NombresCalificado]]&amp;BASE[[#This Row],[TipoEvaluacion]]</f>
        <v>GERSON AIMAR TTITO CRUZEVALUACION ANTERIOR</v>
      </c>
      <c r="R549">
        <v>3</v>
      </c>
      <c r="S549" t="s">
        <v>5</v>
      </c>
      <c r="T549" t="s">
        <v>439</v>
      </c>
      <c r="U549" s="13">
        <v>2</v>
      </c>
      <c r="V549" s="13" t="str" cm="1">
        <f t="array" ref="V549">_xlfn.IFS(U549=0,"Prenovato",U549=1,"Novato",U549=2,"Principiante avanzado",U549=3,"Competente",U549=4,"Proficiente",U549=5,"Master")</f>
        <v>Principiante avanzado</v>
      </c>
      <c r="W549" s="13">
        <v>2</v>
      </c>
      <c r="X549" s="13" t="str" cm="1">
        <f t="array" ref="X549">_xlfn.IFS(W549=0,"No evidenciado",W549=1,"Novato",W549=2,"Principiante avanzado",W549=3,"Competente",W549=4,"Proficiente",W549=5,"Master")</f>
        <v>Principiante avanzado</v>
      </c>
      <c r="Y549" s="13">
        <v>2</v>
      </c>
      <c r="Z549" s="13" t="str" cm="1">
        <f t="array" ref="Z549">_xlfn.IFS(Y549=0,"No evidenciado",Y549=1,"Novato",Y549=2,"Principiante avanzado",Y549=3,"Competente",Y549=4,"Proficiente",Y549=5,"Master")</f>
        <v>Principiante avanzado</v>
      </c>
      <c r="AA549" s="13">
        <v>2</v>
      </c>
      <c r="AB549" s="13" t="str" cm="1">
        <f t="array" ref="AB549">_xlfn.IFS(AA549=0,"No evidenciado",AA549=1,"Novato",AA549=2,"Principiante avanzado",AA549=3,"Competente",AA549=4,"Proficiente",AA549=5,"Master")</f>
        <v>Principiante avanzado</v>
      </c>
      <c r="AC549" s="13">
        <v>2</v>
      </c>
      <c r="AD549" s="13" t="str" cm="1">
        <f t="array" ref="AD549">_xlfn.IFS(AC549=0,"Prenovato",AC549=1,"Novato",AC549=2,"Principiante avanzado",AC549=3,"Competente",AC549=4,"Proficiente",AC549=5,"Master")</f>
        <v>Principiante avanzado</v>
      </c>
      <c r="AE549" s="13" t="s">
        <v>442</v>
      </c>
    </row>
    <row r="550" spans="1:31" x14ac:dyDescent="0.25">
      <c r="A550" t="s">
        <v>255</v>
      </c>
      <c r="B550" t="s">
        <v>256</v>
      </c>
      <c r="C550" t="s">
        <v>208</v>
      </c>
      <c r="D550" t="s">
        <v>201</v>
      </c>
      <c r="E550" t="s">
        <v>283</v>
      </c>
      <c r="F550" t="s">
        <v>284</v>
      </c>
      <c r="G550" t="s">
        <v>285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NO</v>
      </c>
      <c r="L550" t="s">
        <v>250</v>
      </c>
      <c r="M550" t="s">
        <v>430</v>
      </c>
      <c r="N550" t="s">
        <v>425</v>
      </c>
      <c r="O550" t="s">
        <v>425</v>
      </c>
      <c r="P550" t="str">
        <f t="shared" si="38"/>
        <v>GERSON AIMAR TTITO CRUZSeguridad OfensivaEVALUACION ANTERIOR</v>
      </c>
      <c r="Q550" t="str">
        <f>BASE[[#This Row],[NombresCalificado]]&amp;BASE[[#This Row],[TipoEvaluacion]]</f>
        <v>GERSON AIMAR TTITO CRUZEVALUACION ANTERIOR</v>
      </c>
      <c r="R550">
        <v>2</v>
      </c>
      <c r="S550" t="s">
        <v>4</v>
      </c>
      <c r="T550" t="s">
        <v>439</v>
      </c>
      <c r="U550" s="13">
        <v>2</v>
      </c>
      <c r="V550" s="13" t="str" cm="1">
        <f t="array" ref="V550">_xlfn.IFS(U550=0,"Prenovato",U550=1,"Novato",U550=2,"Principiante avanzado",U550=3,"Competente",U550=4,"Proficiente",U550=5,"Master")</f>
        <v>Principiante avanzado</v>
      </c>
      <c r="W550" s="13">
        <v>2</v>
      </c>
      <c r="X550" s="13" t="str" cm="1">
        <f t="array" ref="X550">_xlfn.IFS(W550=0,"No evidenciado",W550=1,"Novato",W550=2,"Principiante avanzado",W550=3,"Competente",W550=4,"Proficiente",W550=5,"Master")</f>
        <v>Principiante avanzado</v>
      </c>
      <c r="Y550" s="13">
        <v>2</v>
      </c>
      <c r="Z550" s="13" t="str" cm="1">
        <f t="array" ref="Z550">_xlfn.IFS(Y550=0,"No evidenciado",Y550=1,"Novato",Y550=2,"Principiante avanzado",Y550=3,"Competente",Y550=4,"Proficiente",Y550=5,"Master")</f>
        <v>Principiante avanzado</v>
      </c>
      <c r="AA550" s="13">
        <v>2</v>
      </c>
      <c r="AB550" s="13" t="str" cm="1">
        <f t="array" ref="AB550">_xlfn.IFS(AA550=0,"No evidenciado",AA550=1,"Novato",AA550=2,"Principiante avanzado",AA550=3,"Competente",AA550=4,"Proficiente",AA550=5,"Master")</f>
        <v>Principiante avanzado</v>
      </c>
      <c r="AC550" s="13">
        <v>2</v>
      </c>
      <c r="AD550" s="13" t="str" cm="1">
        <f t="array" ref="AD550">_xlfn.IFS(AC550=0,"Prenovato",AC550=1,"Novato",AC550=2,"Principiante avanzado",AC550=3,"Competente",AC550=4,"Proficiente",AC550=5,"Master")</f>
        <v>Principiante avanzado</v>
      </c>
      <c r="AE550" s="13" t="s">
        <v>442</v>
      </c>
    </row>
    <row r="551" spans="1:31" x14ac:dyDescent="0.25">
      <c r="A551" t="s">
        <v>255</v>
      </c>
      <c r="B551" t="s">
        <v>256</v>
      </c>
      <c r="C551" t="s">
        <v>208</v>
      </c>
      <c r="D551" t="s">
        <v>201</v>
      </c>
      <c r="E551" t="s">
        <v>283</v>
      </c>
      <c r="F551" t="s">
        <v>284</v>
      </c>
      <c r="G551" t="s">
        <v>285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NO</v>
      </c>
      <c r="L551" t="s">
        <v>250</v>
      </c>
      <c r="M551" t="s">
        <v>431</v>
      </c>
      <c r="N551" t="s">
        <v>425</v>
      </c>
      <c r="O551" t="s">
        <v>425</v>
      </c>
      <c r="P551" t="str">
        <f t="shared" si="38"/>
        <v>GERSON AIMAR TTITO CRUZSeguridad PerimetralEVALUACION ANTERIOR</v>
      </c>
      <c r="Q551" t="str">
        <f>BASE[[#This Row],[NombresCalificado]]&amp;BASE[[#This Row],[TipoEvaluacion]]</f>
        <v>GERSON AIMAR TTITO CRUZEVALUACION ANTERIOR</v>
      </c>
      <c r="R551">
        <v>3</v>
      </c>
      <c r="S551" t="s">
        <v>5</v>
      </c>
      <c r="T551" t="s">
        <v>439</v>
      </c>
      <c r="U551" s="13">
        <v>2</v>
      </c>
      <c r="V551" s="13" t="str" cm="1">
        <f t="array" ref="V551">_xlfn.IFS(U551=0,"Prenovato",U551=1,"Novato",U551=2,"Principiante avanzado",U551=3,"Competente",U551=4,"Proficiente",U551=5,"Master")</f>
        <v>Principiante avanzado</v>
      </c>
      <c r="W551" s="13">
        <v>2</v>
      </c>
      <c r="X551" s="13" t="str" cm="1">
        <f t="array" ref="X551">_xlfn.IFS(W551=0,"No evidenciado",W551=1,"Novato",W551=2,"Principiante avanzado",W551=3,"Competente",W551=4,"Proficiente",W551=5,"Master")</f>
        <v>Principiante avanzado</v>
      </c>
      <c r="Y551" s="13">
        <v>2</v>
      </c>
      <c r="Z551" s="13" t="str" cm="1">
        <f t="array" ref="Z551">_xlfn.IFS(Y551=0,"No evidenciado",Y551=1,"Novato",Y551=2,"Principiante avanzado",Y551=3,"Competente",Y551=4,"Proficiente",Y551=5,"Master")</f>
        <v>Principiante avanzado</v>
      </c>
      <c r="AA551" s="13">
        <v>2</v>
      </c>
      <c r="AB551" s="13" t="str" cm="1">
        <f t="array" ref="AB551">_xlfn.IFS(AA551=0,"No evidenciado",AA551=1,"Novato",AA551=2,"Principiante avanzado",AA551=3,"Competente",AA551=4,"Proficiente",AA551=5,"Master")</f>
        <v>Principiante avanzado</v>
      </c>
      <c r="AC551" s="13">
        <v>2</v>
      </c>
      <c r="AD551" s="13" t="str" cm="1">
        <f t="array" ref="AD551">_xlfn.IFS(AC551=0,"Prenovato",AC551=1,"Novato",AC551=2,"Principiante avanzado",AC551=3,"Competente",AC551=4,"Proficiente",AC551=5,"Master")</f>
        <v>Principiante avanzado</v>
      </c>
      <c r="AE551" s="13" t="s">
        <v>442</v>
      </c>
    </row>
    <row r="552" spans="1:31" x14ac:dyDescent="0.25">
      <c r="A552" t="s">
        <v>255</v>
      </c>
      <c r="B552" t="s">
        <v>256</v>
      </c>
      <c r="C552" t="s">
        <v>208</v>
      </c>
      <c r="D552" t="s">
        <v>201</v>
      </c>
      <c r="E552" t="s">
        <v>283</v>
      </c>
      <c r="F552" t="s">
        <v>284</v>
      </c>
      <c r="G552" t="s">
        <v>285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NO</v>
      </c>
      <c r="L552" t="s">
        <v>250</v>
      </c>
      <c r="M552" t="s">
        <v>424</v>
      </c>
      <c r="N552" t="s">
        <v>425</v>
      </c>
      <c r="O552" t="s">
        <v>425</v>
      </c>
      <c r="P552" t="str">
        <f t="shared" si="38"/>
        <v>GERSON AIMAR TTITO CRUZSistemas Operativos y CloudEVALUACION ANTERIOR</v>
      </c>
      <c r="Q552" t="str">
        <f>BASE[[#This Row],[NombresCalificado]]&amp;BASE[[#This Row],[TipoEvaluacion]]</f>
        <v>GERSON AIMAR TTITO CRUZEVALUACION ANTERIOR</v>
      </c>
      <c r="R552">
        <v>3</v>
      </c>
      <c r="S552" t="s">
        <v>5</v>
      </c>
      <c r="T552" t="s">
        <v>439</v>
      </c>
      <c r="U552" s="13">
        <v>2</v>
      </c>
      <c r="V552" s="13" t="str" cm="1">
        <f t="array" ref="V552">_xlfn.IFS(U552=0,"Prenovato",U552=1,"Novato",U552=2,"Principiante avanzado",U552=3,"Competente",U552=4,"Proficiente",U552=5,"Master")</f>
        <v>Principiante avanzado</v>
      </c>
      <c r="W552" s="13">
        <v>2</v>
      </c>
      <c r="X552" s="13" t="str" cm="1">
        <f t="array" ref="X552">_xlfn.IFS(W552=0,"No evidenciado",W552=1,"Novato",W552=2,"Principiante avanzado",W552=3,"Competente",W552=4,"Proficiente",W552=5,"Master")</f>
        <v>Principiante avanzado</v>
      </c>
      <c r="Y552" s="13">
        <v>2</v>
      </c>
      <c r="Z552" s="13" t="str" cm="1">
        <f t="array" ref="Z552">_xlfn.IFS(Y552=0,"No evidenciado",Y552=1,"Novato",Y552=2,"Principiante avanzado",Y552=3,"Competente",Y552=4,"Proficiente",Y552=5,"Master")</f>
        <v>Principiante avanzado</v>
      </c>
      <c r="AA552" s="13">
        <v>2</v>
      </c>
      <c r="AB552" s="13" t="str" cm="1">
        <f t="array" ref="AB552">_xlfn.IFS(AA552=0,"No evidenciado",AA552=1,"Novato",AA552=2,"Principiante avanzado",AA552=3,"Competente",AA552=4,"Proficiente",AA552=5,"Master")</f>
        <v>Principiante avanzado</v>
      </c>
      <c r="AC552" s="13">
        <v>2</v>
      </c>
      <c r="AD552" s="13" t="str" cm="1">
        <f t="array" ref="AD552">_xlfn.IFS(AC552=0,"Prenovato",AC552=1,"Novato",AC552=2,"Principiante avanzado",AC552=3,"Competente",AC552=4,"Proficiente",AC552=5,"Master")</f>
        <v>Principiante avanzado</v>
      </c>
      <c r="AE552" s="13" t="s">
        <v>442</v>
      </c>
    </row>
    <row r="553" spans="1:31" x14ac:dyDescent="0.25">
      <c r="A553" t="s">
        <v>255</v>
      </c>
      <c r="B553" t="s">
        <v>256</v>
      </c>
      <c r="C553" t="s">
        <v>208</v>
      </c>
      <c r="D553" t="s">
        <v>201</v>
      </c>
      <c r="E553" t="s">
        <v>283</v>
      </c>
      <c r="F553" t="s">
        <v>284</v>
      </c>
      <c r="G553" t="s">
        <v>285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NO</v>
      </c>
      <c r="L553" t="s">
        <v>250</v>
      </c>
      <c r="M553" t="s">
        <v>435</v>
      </c>
      <c r="N553" t="s">
        <v>425</v>
      </c>
      <c r="O553" t="s">
        <v>425</v>
      </c>
      <c r="P553" t="str">
        <f t="shared" si="38"/>
        <v>GERSON AIMAR TTITO CRUZIdentificación temprana de riesgosEVALUACION ANTERIOR</v>
      </c>
      <c r="Q553" t="str">
        <f>BASE[[#This Row],[NombresCalificado]]&amp;BASE[[#This Row],[TipoEvaluacion]]</f>
        <v>GERSON AIMAR TTITO CRUZEVALUACION ANTERIOR</v>
      </c>
      <c r="R553">
        <v>2</v>
      </c>
      <c r="S553" t="s">
        <v>4</v>
      </c>
      <c r="T553" t="s">
        <v>439</v>
      </c>
      <c r="U553" s="13">
        <v>2</v>
      </c>
      <c r="V553" s="13" t="str" cm="1">
        <f t="array" ref="V553">_xlfn.IFS(U553=0,"Prenovato",U553=1,"Novato",U553=2,"Principiante avanzado",U553=3,"Competente",U553=4,"Proficiente",U553=5,"Master")</f>
        <v>Principiante avanzado</v>
      </c>
      <c r="W553" s="13">
        <v>2</v>
      </c>
      <c r="X553" s="13" t="str" cm="1">
        <f t="array" ref="X553">_xlfn.IFS(W553=0,"No evidenciado",W553=1,"Novato",W553=2,"Principiante avanzado",W553=3,"Competente",W553=4,"Proficiente",W553=5,"Master")</f>
        <v>Principiante avanzado</v>
      </c>
      <c r="Y553" s="13">
        <v>2</v>
      </c>
      <c r="Z553" s="13" t="str" cm="1">
        <f t="array" ref="Z553">_xlfn.IFS(Y553=0,"No evidenciado",Y553=1,"Novato",Y553=2,"Principiante avanzado",Y553=3,"Competente",Y553=4,"Proficiente",Y553=5,"Master")</f>
        <v>Principiante avanzado</v>
      </c>
      <c r="AA553" s="13">
        <v>2</v>
      </c>
      <c r="AB553" s="13" t="str" cm="1">
        <f t="array" ref="AB553">_xlfn.IFS(AA553=0,"No evidenciado",AA553=1,"Novato",AA553=2,"Principiante avanzado",AA553=3,"Competente",AA553=4,"Proficiente",AA553=5,"Master")</f>
        <v>Principiante avanzado</v>
      </c>
      <c r="AC553" s="13">
        <v>2</v>
      </c>
      <c r="AD553" s="13" t="str" cm="1">
        <f t="array" ref="AD553">_xlfn.IFS(AC553=0,"Prenovato",AC553=1,"Novato",AC553=2,"Principiante avanzado",AC553=3,"Competente",AC553=4,"Proficiente",AC553=5,"Master")</f>
        <v>Principiante avanzado</v>
      </c>
      <c r="AE553" s="13" t="s">
        <v>442</v>
      </c>
    </row>
    <row r="554" spans="1:31" x14ac:dyDescent="0.25">
      <c r="A554" t="s">
        <v>255</v>
      </c>
      <c r="B554" t="s">
        <v>256</v>
      </c>
      <c r="C554" t="s">
        <v>208</v>
      </c>
      <c r="D554" t="s">
        <v>201</v>
      </c>
      <c r="E554" t="s">
        <v>283</v>
      </c>
      <c r="F554" t="s">
        <v>284</v>
      </c>
      <c r="G554" t="s">
        <v>285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NO</v>
      </c>
      <c r="L554" t="s">
        <v>250</v>
      </c>
      <c r="M554" t="s">
        <v>436</v>
      </c>
      <c r="N554" t="s">
        <v>425</v>
      </c>
      <c r="O554" t="s">
        <v>425</v>
      </c>
      <c r="P554" t="str">
        <f t="shared" si="38"/>
        <v>GERSON AIMAR TTITO CRUZInteligencia de AmenazasEVALUACION ANTERIOR</v>
      </c>
      <c r="Q554" t="str">
        <f>BASE[[#This Row],[NombresCalificado]]&amp;BASE[[#This Row],[TipoEvaluacion]]</f>
        <v>GERSON AIMAR TTITO CRUZEVALUACION ANTERIOR</v>
      </c>
      <c r="R554">
        <v>3</v>
      </c>
      <c r="S554" t="s">
        <v>5</v>
      </c>
      <c r="T554" t="s">
        <v>439</v>
      </c>
      <c r="U554" s="13">
        <v>2</v>
      </c>
      <c r="V554" s="13" t="str" cm="1">
        <f t="array" ref="V554">_xlfn.IFS(U554=0,"Prenovato",U554=1,"Novato",U554=2,"Principiante avanzado",U554=3,"Competente",U554=4,"Proficiente",U554=5,"Master")</f>
        <v>Principiante avanzado</v>
      </c>
      <c r="W554" s="13">
        <v>2</v>
      </c>
      <c r="X554" s="13" t="str" cm="1">
        <f t="array" ref="X554">_xlfn.IFS(W554=0,"No evidenciado",W554=1,"Novato",W554=2,"Principiante avanzado",W554=3,"Competente",W554=4,"Proficiente",W554=5,"Master")</f>
        <v>Principiante avanzado</v>
      </c>
      <c r="Y554" s="13">
        <v>2</v>
      </c>
      <c r="Z554" s="13" t="str" cm="1">
        <f t="array" ref="Z554">_xlfn.IFS(Y554=0,"No evidenciado",Y554=1,"Novato",Y554=2,"Principiante avanzado",Y554=3,"Competente",Y554=4,"Proficiente",Y554=5,"Master")</f>
        <v>Principiante avanzado</v>
      </c>
      <c r="AA554" s="13">
        <v>2</v>
      </c>
      <c r="AB554" s="13" t="str" cm="1">
        <f t="array" ref="AB554">_xlfn.IFS(AA554=0,"No evidenciado",AA554=1,"Novato",AA554=2,"Principiante avanzado",AA554=3,"Competente",AA554=4,"Proficiente",AA554=5,"Master")</f>
        <v>Principiante avanzado</v>
      </c>
      <c r="AC554" s="13">
        <v>2</v>
      </c>
      <c r="AD554" s="13" t="str" cm="1">
        <f t="array" ref="AD554">_xlfn.IFS(AC554=0,"Prenovato",AC554=1,"Novato",AC554=2,"Principiante avanzado",AC554=3,"Competente",AC554=4,"Proficiente",AC554=5,"Master")</f>
        <v>Principiante avanzado</v>
      </c>
      <c r="AE554" s="13" t="s">
        <v>442</v>
      </c>
    </row>
    <row r="555" spans="1:31" x14ac:dyDescent="0.25">
      <c r="A555" t="s">
        <v>255</v>
      </c>
      <c r="B555" t="s">
        <v>256</v>
      </c>
      <c r="C555" t="s">
        <v>208</v>
      </c>
      <c r="D555" t="s">
        <v>201</v>
      </c>
      <c r="E555" t="s">
        <v>283</v>
      </c>
      <c r="F555" t="s">
        <v>284</v>
      </c>
      <c r="G555" t="s">
        <v>285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NO</v>
      </c>
      <c r="L555" t="s">
        <v>250</v>
      </c>
      <c r="M555" t="s">
        <v>437</v>
      </c>
      <c r="N555" t="s">
        <v>425</v>
      </c>
      <c r="O555" t="s">
        <v>425</v>
      </c>
      <c r="P555" t="str">
        <f t="shared" si="38"/>
        <v>GERSON AIMAR TTITO CRUZInvestigación Forense DigitalEVALUACION ANTERIOR</v>
      </c>
      <c r="Q555" t="str">
        <f>BASE[[#This Row],[NombresCalificado]]&amp;BASE[[#This Row],[TipoEvaluacion]]</f>
        <v>GERSON AIMAR TTITO CRUZEVALUACION ANTERIOR</v>
      </c>
      <c r="R555">
        <v>2</v>
      </c>
      <c r="S555" t="s">
        <v>4</v>
      </c>
      <c r="T555" t="s">
        <v>439</v>
      </c>
      <c r="U555" s="13">
        <v>2</v>
      </c>
      <c r="V555" s="13" t="str" cm="1">
        <f t="array" ref="V555">_xlfn.IFS(U555=0,"Prenovato",U555=1,"Novato",U555=2,"Principiante avanzado",U555=3,"Competente",U555=4,"Proficiente",U555=5,"Master")</f>
        <v>Principiante avanzado</v>
      </c>
      <c r="W555" s="13">
        <v>2</v>
      </c>
      <c r="X555" s="13" t="str" cm="1">
        <f t="array" ref="X555">_xlfn.IFS(W555=0,"No evidenciado",W555=1,"Novato",W555=2,"Principiante avanzado",W555=3,"Competente",W555=4,"Proficiente",W555=5,"Master")</f>
        <v>Principiante avanzado</v>
      </c>
      <c r="Y555" s="13">
        <v>2</v>
      </c>
      <c r="Z555" s="13" t="str" cm="1">
        <f t="array" ref="Z555">_xlfn.IFS(Y555=0,"No evidenciado",Y555=1,"Novato",Y555=2,"Principiante avanzado",Y555=3,"Competente",Y555=4,"Proficiente",Y555=5,"Master")</f>
        <v>Principiante avanzado</v>
      </c>
      <c r="AA555" s="13">
        <v>2</v>
      </c>
      <c r="AB555" s="13" t="str" cm="1">
        <f t="array" ref="AB555">_xlfn.IFS(AA555=0,"No evidenciado",AA555=1,"Novato",AA555=2,"Principiante avanzado",AA555=3,"Competente",AA555=4,"Proficiente",AA555=5,"Master")</f>
        <v>Principiante avanzado</v>
      </c>
      <c r="AC555" s="13">
        <v>2</v>
      </c>
      <c r="AD555" s="13" t="str" cm="1">
        <f t="array" ref="AD555">_xlfn.IFS(AC555=0,"Prenovato",AC555=1,"Novato",AC555=2,"Principiante avanzado",AC555=3,"Competente",AC555=4,"Proficiente",AC555=5,"Master")</f>
        <v>Principiante avanzado</v>
      </c>
      <c r="AE555" s="13" t="s">
        <v>442</v>
      </c>
    </row>
    <row r="556" spans="1:31" x14ac:dyDescent="0.25">
      <c r="A556" t="s">
        <v>255</v>
      </c>
      <c r="B556" t="s">
        <v>256</v>
      </c>
      <c r="C556" t="s">
        <v>208</v>
      </c>
      <c r="D556" t="s">
        <v>201</v>
      </c>
      <c r="E556" t="s">
        <v>283</v>
      </c>
      <c r="F556" t="s">
        <v>284</v>
      </c>
      <c r="G556" t="s">
        <v>285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NO</v>
      </c>
      <c r="L556" t="s">
        <v>250</v>
      </c>
      <c r="M556" t="s">
        <v>426</v>
      </c>
      <c r="N556" t="s">
        <v>425</v>
      </c>
      <c r="O556" t="s">
        <v>425</v>
      </c>
      <c r="P556" t="str">
        <f t="shared" si="38"/>
        <v>GERSON AIMAR TTITO CRUZManejo de IncidentesEVALUACION ANTERIOR</v>
      </c>
      <c r="Q556" t="str">
        <f>BASE[[#This Row],[NombresCalificado]]&amp;BASE[[#This Row],[TipoEvaluacion]]</f>
        <v>GERSON AIMAR TTITO CRUZEVALUACION ANTERIOR</v>
      </c>
      <c r="R556">
        <v>2</v>
      </c>
      <c r="S556" t="s">
        <v>4</v>
      </c>
      <c r="T556" t="s">
        <v>439</v>
      </c>
      <c r="U556" s="13">
        <v>2</v>
      </c>
      <c r="V556" s="13" t="str" cm="1">
        <f t="array" ref="V556">_xlfn.IFS(U556=0,"Prenovato",U556=1,"Novato",U556=2,"Principiante avanzado",U556=3,"Competente",U556=4,"Proficiente",U556=5,"Master")</f>
        <v>Principiante avanzado</v>
      </c>
      <c r="W556" s="13">
        <v>2</v>
      </c>
      <c r="X556" s="13" t="str" cm="1">
        <f t="array" ref="X556">_xlfn.IFS(W556=0,"No evidenciado",W556=1,"Novato",W556=2,"Principiante avanzado",W556=3,"Competente",W556=4,"Proficiente",W556=5,"Master")</f>
        <v>Principiante avanzado</v>
      </c>
      <c r="Y556" s="13">
        <v>2</v>
      </c>
      <c r="Z556" s="13" t="str" cm="1">
        <f t="array" ref="Z556">_xlfn.IFS(Y556=0,"No evidenciado",Y556=1,"Novato",Y556=2,"Principiante avanzado",Y556=3,"Competente",Y556=4,"Proficiente",Y556=5,"Master")</f>
        <v>Principiante avanzado</v>
      </c>
      <c r="AA556" s="13">
        <v>2</v>
      </c>
      <c r="AB556" s="13" t="str" cm="1">
        <f t="array" ref="AB556">_xlfn.IFS(AA556=0,"No evidenciado",AA556=1,"Novato",AA556=2,"Principiante avanzado",AA556=3,"Competente",AA556=4,"Proficiente",AA556=5,"Master")</f>
        <v>Principiante avanzado</v>
      </c>
      <c r="AC556" s="13">
        <v>2</v>
      </c>
      <c r="AD556" s="13" t="str" cm="1">
        <f t="array" ref="AD556">_xlfn.IFS(AC556=0,"Prenovato",AC556=1,"Novato",AC556=2,"Principiante avanzado",AC556=3,"Competente",AC556=4,"Proficiente",AC556=5,"Master")</f>
        <v>Principiante avanzado</v>
      </c>
      <c r="AE556" s="13" t="s">
        <v>442</v>
      </c>
    </row>
    <row r="557" spans="1:31" x14ac:dyDescent="0.25">
      <c r="A557" t="s">
        <v>255</v>
      </c>
      <c r="B557" t="s">
        <v>256</v>
      </c>
      <c r="C557" t="s">
        <v>208</v>
      </c>
      <c r="D557" t="s">
        <v>201</v>
      </c>
      <c r="E557" t="s">
        <v>283</v>
      </c>
      <c r="F557" t="s">
        <v>284</v>
      </c>
      <c r="G557" t="s">
        <v>285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NO</v>
      </c>
      <c r="L557" t="s">
        <v>250</v>
      </c>
      <c r="M557" t="s">
        <v>427</v>
      </c>
      <c r="N557" t="s">
        <v>425</v>
      </c>
      <c r="O557" t="s">
        <v>425</v>
      </c>
      <c r="P557" t="str">
        <f t="shared" si="38"/>
        <v>GERSON AIMAR TTITO CRUZProtección de datosEVALUACION ANTERIOR</v>
      </c>
      <c r="Q557" t="str">
        <f>BASE[[#This Row],[NombresCalificado]]&amp;BASE[[#This Row],[TipoEvaluacion]]</f>
        <v>GERSON AIMAR TTITO CRUZEVALUACION ANTERIOR</v>
      </c>
      <c r="R557">
        <v>2</v>
      </c>
      <c r="S557" t="s">
        <v>4</v>
      </c>
      <c r="T557" t="s">
        <v>439</v>
      </c>
      <c r="U557" s="13">
        <v>2</v>
      </c>
      <c r="V557" s="13" t="str" cm="1">
        <f t="array" ref="V557">_xlfn.IFS(U557=0,"Prenovato",U557=1,"Novato",U557=2,"Principiante avanzado",U557=3,"Competente",U557=4,"Proficiente",U557=5,"Master")</f>
        <v>Principiante avanzado</v>
      </c>
      <c r="W557" s="13">
        <v>2</v>
      </c>
      <c r="X557" s="13" t="str" cm="1">
        <f t="array" ref="X557">_xlfn.IFS(W557=0,"No evidenciado",W557=1,"Novato",W557=2,"Principiante avanzado",W557=3,"Competente",W557=4,"Proficiente",W557=5,"Master")</f>
        <v>Principiante avanzado</v>
      </c>
      <c r="Y557" s="13">
        <v>2</v>
      </c>
      <c r="Z557" s="13" t="str" cm="1">
        <f t="array" ref="Z557">_xlfn.IFS(Y557=0,"No evidenciado",Y557=1,"Novato",Y557=2,"Principiante avanzado",Y557=3,"Competente",Y557=4,"Proficiente",Y557=5,"Master")</f>
        <v>Principiante avanzado</v>
      </c>
      <c r="AA557" s="13">
        <v>2</v>
      </c>
      <c r="AB557" s="13" t="str" cm="1">
        <f t="array" ref="AB557">_xlfn.IFS(AA557=0,"No evidenciado",AA557=1,"Novato",AA557=2,"Principiante avanzado",AA557=3,"Competente",AA557=4,"Proficiente",AA557=5,"Master")</f>
        <v>Principiante avanzado</v>
      </c>
      <c r="AC557" s="13">
        <v>2</v>
      </c>
      <c r="AD557" s="13" t="str" cm="1">
        <f t="array" ref="AD557">_xlfn.IFS(AC557=0,"Prenovato",AC557=1,"Novato",AC557=2,"Principiante avanzado",AC557=3,"Competente",AC557=4,"Proficiente",AC557=5,"Master")</f>
        <v>Principiante avanzado</v>
      </c>
      <c r="AE557" s="13" t="s">
        <v>442</v>
      </c>
    </row>
    <row r="558" spans="1:31" x14ac:dyDescent="0.25">
      <c r="A558" t="s">
        <v>255</v>
      </c>
      <c r="B558" t="s">
        <v>256</v>
      </c>
      <c r="C558" t="s">
        <v>208</v>
      </c>
      <c r="D558" t="s">
        <v>201</v>
      </c>
      <c r="E558" t="s">
        <v>283</v>
      </c>
      <c r="F558" t="s">
        <v>284</v>
      </c>
      <c r="G558" t="s">
        <v>285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NO</v>
      </c>
      <c r="L558" t="s">
        <v>250</v>
      </c>
      <c r="M558" t="s">
        <v>428</v>
      </c>
      <c r="N558" t="s">
        <v>425</v>
      </c>
      <c r="O558" t="s">
        <v>425</v>
      </c>
      <c r="P558" t="str">
        <f t="shared" si="38"/>
        <v>GERSON AIMAR TTITO CRUZSeguridad de OperacionesEVALUACION ANTERIOR</v>
      </c>
      <c r="Q558" t="str">
        <f>BASE[[#This Row],[NombresCalificado]]&amp;BASE[[#This Row],[TipoEvaluacion]]</f>
        <v>GERSON AIMAR TTITO CRUZEVALUACION ANTERIOR</v>
      </c>
      <c r="R558">
        <v>3</v>
      </c>
      <c r="S558" t="s">
        <v>5</v>
      </c>
      <c r="T558" t="s">
        <v>439</v>
      </c>
      <c r="U558" s="13">
        <v>2</v>
      </c>
      <c r="V558" s="13" t="str" cm="1">
        <f t="array" ref="V558">_xlfn.IFS(U558=0,"Prenovato",U558=1,"Novato",U558=2,"Principiante avanzado",U558=3,"Competente",U558=4,"Proficiente",U558=5,"Master")</f>
        <v>Principiante avanzado</v>
      </c>
      <c r="W558" s="13">
        <v>2</v>
      </c>
      <c r="X558" s="13" t="str" cm="1">
        <f t="array" ref="X558">_xlfn.IFS(W558=0,"No evidenciado",W558=1,"Novato",W558=2,"Principiante avanzado",W558=3,"Competente",W558=4,"Proficiente",W558=5,"Master")</f>
        <v>Principiante avanzado</v>
      </c>
      <c r="Y558" s="13">
        <v>2</v>
      </c>
      <c r="Z558" s="13" t="str" cm="1">
        <f t="array" ref="Z558">_xlfn.IFS(Y558=0,"No evidenciado",Y558=1,"Novato",Y558=2,"Principiante avanzado",Y558=3,"Competente",Y558=4,"Proficiente",Y558=5,"Master")</f>
        <v>Principiante avanzado</v>
      </c>
      <c r="AA558" s="13">
        <v>2</v>
      </c>
      <c r="AB558" s="13" t="str" cm="1">
        <f t="array" ref="AB558">_xlfn.IFS(AA558=0,"No evidenciado",AA558=1,"Novato",AA558=2,"Principiante avanzado",AA558=3,"Competente",AA558=4,"Proficiente",AA558=5,"Master")</f>
        <v>Principiante avanzado</v>
      </c>
      <c r="AC558" s="13">
        <v>2</v>
      </c>
      <c r="AD558" s="13" t="str" cm="1">
        <f t="array" ref="AD558">_xlfn.IFS(AC558=0,"Prenovato",AC558=1,"Novato",AC558=2,"Principiante avanzado",AC558=3,"Competente",AC558=4,"Proficiente",AC558=5,"Master")</f>
        <v>Principiante avanzado</v>
      </c>
      <c r="AE558" s="13" t="s">
        <v>442</v>
      </c>
    </row>
    <row r="559" spans="1:31" x14ac:dyDescent="0.25">
      <c r="A559" t="s">
        <v>255</v>
      </c>
      <c r="B559" t="s">
        <v>256</v>
      </c>
      <c r="C559" t="s">
        <v>208</v>
      </c>
      <c r="D559" t="s">
        <v>201</v>
      </c>
      <c r="E559" t="s">
        <v>283</v>
      </c>
      <c r="F559" t="s">
        <v>284</v>
      </c>
      <c r="G559" t="s">
        <v>285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NO</v>
      </c>
      <c r="L559" t="s">
        <v>250</v>
      </c>
      <c r="M559" t="s">
        <v>438</v>
      </c>
      <c r="N559" t="s">
        <v>425</v>
      </c>
      <c r="O559" t="s">
        <v>425</v>
      </c>
      <c r="P559" t="str">
        <f t="shared" si="38"/>
        <v>GERSON AIMAR TTITO CRUZDesarrollo SeguroEVALUACION ANTERIOR</v>
      </c>
      <c r="Q559" t="str">
        <f>BASE[[#This Row],[NombresCalificado]]&amp;BASE[[#This Row],[TipoEvaluacion]]</f>
        <v>GERSON AIMAR TTITO CRUZEVALUACION ANTERIOR</v>
      </c>
      <c r="R559">
        <v>3</v>
      </c>
      <c r="S559" t="s">
        <v>5</v>
      </c>
      <c r="T559" t="s">
        <v>439</v>
      </c>
      <c r="U559" s="13">
        <v>2</v>
      </c>
      <c r="V559" s="13" t="str" cm="1">
        <f t="array" ref="V559">_xlfn.IFS(U559=0,"Prenovato",U559=1,"Novato",U559=2,"Principiante avanzado",U559=3,"Competente",U559=4,"Proficiente",U559=5,"Master")</f>
        <v>Principiante avanzado</v>
      </c>
      <c r="W559" s="13">
        <v>2</v>
      </c>
      <c r="X559" s="13" t="str" cm="1">
        <f t="array" ref="X559">_xlfn.IFS(W559=0,"No evidenciado",W559=1,"Novato",W559=2,"Principiante avanzado",W559=3,"Competente",W559=4,"Proficiente",W559=5,"Master")</f>
        <v>Principiante avanzado</v>
      </c>
      <c r="Y559" s="13">
        <v>2</v>
      </c>
      <c r="Z559" s="13" t="str" cm="1">
        <f t="array" ref="Z559">_xlfn.IFS(Y559=0,"No evidenciado",Y559=1,"Novato",Y559=2,"Principiante avanzado",Y559=3,"Competente",Y559=4,"Proficiente",Y559=5,"Master")</f>
        <v>Principiante avanzado</v>
      </c>
      <c r="AA559" s="13">
        <v>2</v>
      </c>
      <c r="AB559" s="13" t="str" cm="1">
        <f t="array" ref="AB559">_xlfn.IFS(AA559=0,"No evidenciado",AA559=1,"Novato",AA559=2,"Principiante avanzado",AA559=3,"Competente",AA559=4,"Proficiente",AA559=5,"Master")</f>
        <v>Principiante avanzado</v>
      </c>
      <c r="AC559" s="13">
        <v>2</v>
      </c>
      <c r="AD559" s="13" t="str" cm="1">
        <f t="array" ref="AD559">_xlfn.IFS(AC559=0,"Prenovato",AC559=1,"Novato",AC559=2,"Principiante avanzado",AC559=3,"Competente",AC559=4,"Proficiente",AC559=5,"Master")</f>
        <v>Principiante avanzado</v>
      </c>
      <c r="AE559" s="13" t="s">
        <v>442</v>
      </c>
    </row>
    <row r="560" spans="1:31" x14ac:dyDescent="0.25">
      <c r="A560" t="s">
        <v>255</v>
      </c>
      <c r="B560" t="s">
        <v>256</v>
      </c>
      <c r="C560" t="s">
        <v>208</v>
      </c>
      <c r="D560" t="s">
        <v>201</v>
      </c>
      <c r="E560" t="s">
        <v>283</v>
      </c>
      <c r="F560" t="s">
        <v>284</v>
      </c>
      <c r="G560" t="s">
        <v>285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NO</v>
      </c>
      <c r="L560" t="s">
        <v>250</v>
      </c>
      <c r="M560" t="s">
        <v>432</v>
      </c>
      <c r="N560" t="s">
        <v>425</v>
      </c>
      <c r="O560" t="s">
        <v>425</v>
      </c>
      <c r="P560" t="str">
        <f t="shared" si="38"/>
        <v>GERSON AIMAR TTITO CRUZFrameworks de CiberseguridadEVALUACION ANTERIOR</v>
      </c>
      <c r="Q560" t="str">
        <f>BASE[[#This Row],[NombresCalificado]]&amp;BASE[[#This Row],[TipoEvaluacion]]</f>
        <v>GERSON AIMAR TTITO CRUZEVALUACION ANTERIOR</v>
      </c>
      <c r="R560">
        <v>2</v>
      </c>
      <c r="S560" t="s">
        <v>4</v>
      </c>
      <c r="T560" t="s">
        <v>439</v>
      </c>
      <c r="U560" s="13">
        <v>2</v>
      </c>
      <c r="V560" s="13" t="str" cm="1">
        <f t="array" ref="V560">_xlfn.IFS(U560=0,"Prenovato",U560=1,"Novato",U560=2,"Principiante avanzado",U560=3,"Competente",U560=4,"Proficiente",U560=5,"Master")</f>
        <v>Principiante avanzado</v>
      </c>
      <c r="W560" s="13">
        <v>2</v>
      </c>
      <c r="X560" s="13" t="str" cm="1">
        <f t="array" ref="X560">_xlfn.IFS(W560=0,"No evidenciado",W560=1,"Novato",W560=2,"Principiante avanzado",W560=3,"Competente",W560=4,"Proficiente",W560=5,"Master")</f>
        <v>Principiante avanzado</v>
      </c>
      <c r="Y560" s="13">
        <v>2</v>
      </c>
      <c r="Z560" s="13" t="str" cm="1">
        <f t="array" ref="Z560">_xlfn.IFS(Y560=0,"No evidenciado",Y560=1,"Novato",Y560=2,"Principiante avanzado",Y560=3,"Competente",Y560=4,"Proficiente",Y560=5,"Master")</f>
        <v>Principiante avanzado</v>
      </c>
      <c r="AA560" s="13">
        <v>2</v>
      </c>
      <c r="AB560" s="13" t="str" cm="1">
        <f t="array" ref="AB560">_xlfn.IFS(AA560=0,"No evidenciado",AA560=1,"Novato",AA560=2,"Principiante avanzado",AA560=3,"Competente",AA560=4,"Proficiente",AA560=5,"Master")</f>
        <v>Principiante avanzado</v>
      </c>
      <c r="AC560" s="13">
        <v>2</v>
      </c>
      <c r="AD560" s="13" t="str" cm="1">
        <f t="array" ref="AD560">_xlfn.IFS(AC560=0,"Prenovato",AC560=1,"Novato",AC560=2,"Principiante avanzado",AC560=3,"Competente",AC560=4,"Proficiente",AC560=5,"Master")</f>
        <v>Principiante avanzado</v>
      </c>
      <c r="AE560" s="13" t="s">
        <v>442</v>
      </c>
    </row>
    <row r="561" spans="1:31" x14ac:dyDescent="0.25">
      <c r="A561" t="s">
        <v>255</v>
      </c>
      <c r="B561" t="s">
        <v>256</v>
      </c>
      <c r="C561" t="s">
        <v>208</v>
      </c>
      <c r="D561" t="s">
        <v>201</v>
      </c>
      <c r="E561" t="s">
        <v>283</v>
      </c>
      <c r="F561" t="s">
        <v>284</v>
      </c>
      <c r="G561" t="s">
        <v>285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NO</v>
      </c>
      <c r="L561" t="s">
        <v>250</v>
      </c>
      <c r="M561" t="s">
        <v>433</v>
      </c>
      <c r="N561" t="s">
        <v>425</v>
      </c>
      <c r="O561" t="s">
        <v>425</v>
      </c>
      <c r="P561" t="str">
        <f t="shared" si="38"/>
        <v>GERSON AIMAR TTITO CRUZGestión de IdentidadesEVALUACION ANTERIOR</v>
      </c>
      <c r="Q561" t="str">
        <f>BASE[[#This Row],[NombresCalificado]]&amp;BASE[[#This Row],[TipoEvaluacion]]</f>
        <v>GERSON AIMAR TTITO CRUZEVALUACION ANTERIOR</v>
      </c>
      <c r="R561">
        <v>2</v>
      </c>
      <c r="S561" t="s">
        <v>4</v>
      </c>
      <c r="T561" t="s">
        <v>439</v>
      </c>
      <c r="U561" s="13">
        <v>2</v>
      </c>
      <c r="V561" s="13" t="str" cm="1">
        <f t="array" ref="V561">_xlfn.IFS(U561=0,"Prenovato",U561=1,"Novato",U561=2,"Principiante avanzado",U561=3,"Competente",U561=4,"Proficiente",U561=5,"Master")</f>
        <v>Principiante avanzado</v>
      </c>
      <c r="W561" s="13">
        <v>2</v>
      </c>
      <c r="X561" s="13" t="str" cm="1">
        <f t="array" ref="X561">_xlfn.IFS(W561=0,"No evidenciado",W561=1,"Novato",W561=2,"Principiante avanzado",W561=3,"Competente",W561=4,"Proficiente",W561=5,"Master")</f>
        <v>Principiante avanzado</v>
      </c>
      <c r="Y561" s="13">
        <v>2</v>
      </c>
      <c r="Z561" s="13" t="str" cm="1">
        <f t="array" ref="Z561">_xlfn.IFS(Y561=0,"No evidenciado",Y561=1,"Novato",Y561=2,"Principiante avanzado",Y561=3,"Competente",Y561=4,"Proficiente",Y561=5,"Master")</f>
        <v>Principiante avanzado</v>
      </c>
      <c r="AA561" s="13">
        <v>2</v>
      </c>
      <c r="AB561" s="13" t="str" cm="1">
        <f t="array" ref="AB561">_xlfn.IFS(AA561=0,"No evidenciado",AA561=1,"Novato",AA561=2,"Principiante avanzado",AA561=3,"Competente",AA561=4,"Proficiente",AA561=5,"Master")</f>
        <v>Principiante avanzado</v>
      </c>
      <c r="AC561" s="13">
        <v>2</v>
      </c>
      <c r="AD561" s="13" t="str" cm="1">
        <f t="array" ref="AD561">_xlfn.IFS(AC561=0,"Prenovato",AC561=1,"Novato",AC561=2,"Principiante avanzado",AC561=3,"Competente",AC561=4,"Proficiente",AC561=5,"Master")</f>
        <v>Principiante avanzado</v>
      </c>
      <c r="AE561" s="13" t="s">
        <v>442</v>
      </c>
    </row>
    <row r="562" spans="1:31" x14ac:dyDescent="0.25">
      <c r="A562" t="s">
        <v>255</v>
      </c>
      <c r="B562" t="s">
        <v>256</v>
      </c>
      <c r="C562" t="s">
        <v>208</v>
      </c>
      <c r="D562" t="s">
        <v>201</v>
      </c>
      <c r="E562" t="s">
        <v>283</v>
      </c>
      <c r="F562" t="s">
        <v>284</v>
      </c>
      <c r="G562" t="s">
        <v>285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NO</v>
      </c>
      <c r="L562" t="s">
        <v>250</v>
      </c>
      <c r="M562" t="s">
        <v>434</v>
      </c>
      <c r="N562" t="s">
        <v>425</v>
      </c>
      <c r="O562" t="s">
        <v>425</v>
      </c>
      <c r="P562" t="str">
        <f t="shared" si="38"/>
        <v>GERSON AIMAR TTITO CRUZGestión de VulnerabilidadesEVALUACION ANTERIOR</v>
      </c>
      <c r="Q562" t="str">
        <f>BASE[[#This Row],[NombresCalificado]]&amp;BASE[[#This Row],[TipoEvaluacion]]</f>
        <v>GERSON AIMAR TTITO CRUZEVALUACION ANTERIOR</v>
      </c>
      <c r="R562">
        <v>2</v>
      </c>
      <c r="S562" t="s">
        <v>4</v>
      </c>
      <c r="T562" t="s">
        <v>439</v>
      </c>
      <c r="U562" s="13">
        <v>2</v>
      </c>
      <c r="V562" s="13" t="str" cm="1">
        <f t="array" ref="V562">_xlfn.IFS(U562=0,"Prenovato",U562=1,"Novato",U562=2,"Principiante avanzado",U562=3,"Competente",U562=4,"Proficiente",U562=5,"Master")</f>
        <v>Principiante avanzado</v>
      </c>
      <c r="W562" s="13">
        <v>2</v>
      </c>
      <c r="X562" s="13" t="str" cm="1">
        <f t="array" ref="X562">_xlfn.IFS(W562=0,"No evidenciado",W562=1,"Novato",W562=2,"Principiante avanzado",W562=3,"Competente",W562=4,"Proficiente",W562=5,"Master")</f>
        <v>Principiante avanzado</v>
      </c>
      <c r="Y562" s="13">
        <v>2</v>
      </c>
      <c r="Z562" s="13" t="str" cm="1">
        <f t="array" ref="Z562">_xlfn.IFS(Y562=0,"No evidenciado",Y562=1,"Novato",Y562=2,"Principiante avanzado",Y562=3,"Competente",Y562=4,"Proficiente",Y562=5,"Master")</f>
        <v>Principiante avanzado</v>
      </c>
      <c r="AA562" s="13">
        <v>2</v>
      </c>
      <c r="AB562" s="13" t="str" cm="1">
        <f t="array" ref="AB562">_xlfn.IFS(AA562=0,"No evidenciado",AA562=1,"Novato",AA562=2,"Principiante avanzado",AA562=3,"Competente",AA562=4,"Proficiente",AA562=5,"Master")</f>
        <v>Principiante avanzado</v>
      </c>
      <c r="AC562" s="13">
        <v>2</v>
      </c>
      <c r="AD562" s="13" t="str" cm="1">
        <f t="array" ref="AD562">_xlfn.IFS(AC562=0,"Prenovato",AC562=1,"Novato",AC562=2,"Principiante avanzado",AC562=3,"Competente",AC562=4,"Proficiente",AC562=5,"Master")</f>
        <v>Principiante avanzado</v>
      </c>
      <c r="AE562" s="13" t="s">
        <v>442</v>
      </c>
    </row>
    <row r="563" spans="1:31" x14ac:dyDescent="0.25">
      <c r="A563" t="s">
        <v>255</v>
      </c>
      <c r="B563" t="s">
        <v>256</v>
      </c>
      <c r="C563" t="s">
        <v>200</v>
      </c>
      <c r="D563" t="s">
        <v>201</v>
      </c>
      <c r="E563" t="s">
        <v>286</v>
      </c>
      <c r="F563" t="s">
        <v>287</v>
      </c>
      <c r="G563" t="s">
        <v>288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NO</v>
      </c>
      <c r="L563" t="s">
        <v>251</v>
      </c>
      <c r="M563" t="s">
        <v>406</v>
      </c>
      <c r="N563" t="s">
        <v>407</v>
      </c>
      <c r="O563" t="s">
        <v>407</v>
      </c>
      <c r="P563" t="str">
        <f t="shared" si="38"/>
        <v>WILLIAMS EDWART SOTO PINONetwork SecurityEVALUACION</v>
      </c>
      <c r="Q563" t="str">
        <f>BASE[[#This Row],[NombresCalificado]]&amp;BASE[[#This Row],[TipoEvaluacion]]</f>
        <v>WILLIAMS EDWART SOTO PINOEVALUACION</v>
      </c>
      <c r="R563">
        <v>3</v>
      </c>
      <c r="S563" t="s">
        <v>5</v>
      </c>
      <c r="T563" t="s">
        <v>439</v>
      </c>
      <c r="U563" s="13">
        <v>2</v>
      </c>
      <c r="V563" s="13" t="str" cm="1">
        <f t="array" ref="V563">_xlfn.IFS(U563=0,"Prenovato",U563=1,"Novato",U563=2,"Principiante avanzado",U563=3,"Competente",U563=4,"Proficiente",U563=5,"Master")</f>
        <v>Principiante avanzado</v>
      </c>
      <c r="W563" s="13">
        <v>3</v>
      </c>
      <c r="X563" s="13" t="str" cm="1">
        <f t="array" ref="X563">_xlfn.IFS(W563=0,"No evidenciado",W563=1,"Novato",W563=2,"Principiante avanzado",W563=3,"Competente",W563=4,"Proficiente",W563=5,"Master")</f>
        <v>Competente</v>
      </c>
      <c r="Y563" s="13">
        <v>3</v>
      </c>
      <c r="Z563" s="13" t="str" cm="1">
        <f t="array" ref="Z563">_xlfn.IFS(Y563=0,"No evidenciado",Y563=1,"Novato",Y563=2,"Principiante avanzado",Y563=3,"Competente",Y563=4,"Proficiente",Y563=5,"Master")</f>
        <v>Competente</v>
      </c>
      <c r="AA563" s="13">
        <v>3</v>
      </c>
      <c r="AB563" s="13" t="str" cm="1">
        <f t="array" ref="AB563">_xlfn.IFS(AA563=0,"No evidenciado",AA563=1,"Novato",AA563=2,"Principiante avanzado",AA563=3,"Competente",AA563=4,"Proficiente",AA563=5,"Master")</f>
        <v>Competente</v>
      </c>
      <c r="AC563" s="13">
        <v>2</v>
      </c>
      <c r="AD563" s="13" t="str" cm="1">
        <f t="array" ref="AD563">_xlfn.IFS(AC563=0,"Prenovato",AC563=1,"Novato",AC563=2,"Principiante avanzado",AC563=3,"Competente",AC563=4,"Proficiente",AC563=5,"Master")</f>
        <v>Principiante avanzado</v>
      </c>
      <c r="AE563" s="13" t="s">
        <v>441</v>
      </c>
    </row>
    <row r="564" spans="1:31" x14ac:dyDescent="0.25">
      <c r="A564" t="s">
        <v>255</v>
      </c>
      <c r="B564" t="s">
        <v>256</v>
      </c>
      <c r="C564" t="s">
        <v>200</v>
      </c>
      <c r="D564" t="s">
        <v>201</v>
      </c>
      <c r="E564" t="s">
        <v>286</v>
      </c>
      <c r="F564" t="s">
        <v>287</v>
      </c>
      <c r="G564" t="s">
        <v>288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NO</v>
      </c>
      <c r="L564" t="s">
        <v>251</v>
      </c>
      <c r="M564" t="s">
        <v>408</v>
      </c>
      <c r="N564" t="s">
        <v>407</v>
      </c>
      <c r="O564" t="s">
        <v>407</v>
      </c>
      <c r="P564" t="str">
        <f t="shared" si="38"/>
        <v>WILLIAMS EDWART SOTO PINOCloud &amp; Operation SystemEVALUACION</v>
      </c>
      <c r="Q564" t="str">
        <f>BASE[[#This Row],[NombresCalificado]]&amp;BASE[[#This Row],[TipoEvaluacion]]</f>
        <v>WILLIAMS EDWART SOTO PINOEVALUACION</v>
      </c>
      <c r="R564">
        <v>3</v>
      </c>
      <c r="S564" t="s">
        <v>5</v>
      </c>
      <c r="T564" t="s">
        <v>439</v>
      </c>
      <c r="U564" s="13">
        <v>2</v>
      </c>
      <c r="V564" s="13" t="str" cm="1">
        <f t="array" ref="V564">_xlfn.IFS(U564=0,"Prenovato",U564=1,"Novato",U564=2,"Principiante avanzado",U564=3,"Competente",U564=4,"Proficiente",U564=5,"Master")</f>
        <v>Principiante avanzado</v>
      </c>
      <c r="W564" s="13">
        <v>3</v>
      </c>
      <c r="X564" s="13" t="str" cm="1">
        <f t="array" ref="X564">_xlfn.IFS(W564=0,"No evidenciado",W564=1,"Novato",W564=2,"Principiante avanzado",W564=3,"Competente",W564=4,"Proficiente",W564=5,"Master")</f>
        <v>Competente</v>
      </c>
      <c r="Y564" s="13">
        <v>3</v>
      </c>
      <c r="Z564" s="13" t="str" cm="1">
        <f t="array" ref="Z564">_xlfn.IFS(Y564=0,"No evidenciado",Y564=1,"Novato",Y564=2,"Principiante avanzado",Y564=3,"Competente",Y564=4,"Proficiente",Y564=5,"Master")</f>
        <v>Competente</v>
      </c>
      <c r="AA564" s="13">
        <v>3</v>
      </c>
      <c r="AB564" s="13" t="str" cm="1">
        <f t="array" ref="AB564">_xlfn.IFS(AA564=0,"No evidenciado",AA564=1,"Novato",AA564=2,"Principiante avanzado",AA564=3,"Competente",AA564=4,"Proficiente",AA564=5,"Master")</f>
        <v>Competente</v>
      </c>
      <c r="AC564" s="13">
        <v>2</v>
      </c>
      <c r="AD564" s="13" t="str" cm="1">
        <f t="array" ref="AD564">_xlfn.IFS(AC564=0,"Prenovato",AC564=1,"Novato",AC564=2,"Principiante avanzado",AC564=3,"Competente",AC564=4,"Proficiente",AC564=5,"Master")</f>
        <v>Principiante avanzado</v>
      </c>
      <c r="AE564" s="13" t="s">
        <v>441</v>
      </c>
    </row>
    <row r="565" spans="1:31" x14ac:dyDescent="0.25">
      <c r="A565" t="s">
        <v>255</v>
      </c>
      <c r="B565" t="s">
        <v>256</v>
      </c>
      <c r="C565" t="s">
        <v>200</v>
      </c>
      <c r="D565" t="s">
        <v>201</v>
      </c>
      <c r="E565" t="s">
        <v>286</v>
      </c>
      <c r="F565" t="s">
        <v>287</v>
      </c>
      <c r="G565" t="s">
        <v>288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NO</v>
      </c>
      <c r="L565" t="s">
        <v>251</v>
      </c>
      <c r="M565" t="s">
        <v>414</v>
      </c>
      <c r="N565" t="s">
        <v>411</v>
      </c>
      <c r="O565" t="s">
        <v>411</v>
      </c>
      <c r="P565" t="str">
        <f t="shared" si="38"/>
        <v>WILLIAMS EDWART SOTO PINOOfensive SecurityEVALUACION</v>
      </c>
      <c r="Q565" t="str">
        <f>BASE[[#This Row],[NombresCalificado]]&amp;BASE[[#This Row],[TipoEvaluacion]]</f>
        <v>WILLIAMS EDWART SOTO PINOEVALUACION</v>
      </c>
      <c r="R565">
        <v>3</v>
      </c>
      <c r="S565" t="s">
        <v>5</v>
      </c>
      <c r="T565" t="s">
        <v>439</v>
      </c>
      <c r="U565" s="13">
        <v>2</v>
      </c>
      <c r="V565" s="13" t="str" cm="1">
        <f t="array" ref="V565">_xlfn.IFS(U565=0,"Prenovato",U565=1,"Novato",U565=2,"Principiante avanzado",U565=3,"Competente",U565=4,"Proficiente",U565=5,"Master")</f>
        <v>Principiante avanzado</v>
      </c>
      <c r="W565" s="13">
        <v>3</v>
      </c>
      <c r="X565" s="13" t="str" cm="1">
        <f t="array" ref="X565">_xlfn.IFS(W565=0,"No evidenciado",W565=1,"Novato",W565=2,"Principiante avanzado",W565=3,"Competente",W565=4,"Proficiente",W565=5,"Master")</f>
        <v>Competente</v>
      </c>
      <c r="Y565" s="13">
        <v>3</v>
      </c>
      <c r="Z565" s="13" t="str" cm="1">
        <f t="array" ref="Z565">_xlfn.IFS(Y565=0,"No evidenciado",Y565=1,"Novato",Y565=2,"Principiante avanzado",Y565=3,"Competente",Y565=4,"Proficiente",Y565=5,"Master")</f>
        <v>Competente</v>
      </c>
      <c r="AA565" s="13">
        <v>3</v>
      </c>
      <c r="AB565" s="13" t="str" cm="1">
        <f t="array" ref="AB565">_xlfn.IFS(AA565=0,"No evidenciado",AA565=1,"Novato",AA565=2,"Principiante avanzado",AA565=3,"Competente",AA565=4,"Proficiente",AA565=5,"Master")</f>
        <v>Competente</v>
      </c>
      <c r="AC565" s="13">
        <v>2</v>
      </c>
      <c r="AD565" s="13" t="str" cm="1">
        <f t="array" ref="AD565">_xlfn.IFS(AC565=0,"Prenovato",AC565=1,"Novato",AC565=2,"Principiante avanzado",AC565=3,"Competente",AC565=4,"Proficiente",AC565=5,"Master")</f>
        <v>Principiante avanzado</v>
      </c>
      <c r="AE565" s="13" t="s">
        <v>441</v>
      </c>
    </row>
    <row r="566" spans="1:31" x14ac:dyDescent="0.25">
      <c r="A566" t="s">
        <v>255</v>
      </c>
      <c r="B566" t="s">
        <v>256</v>
      </c>
      <c r="C566" t="s">
        <v>200</v>
      </c>
      <c r="D566" t="s">
        <v>201</v>
      </c>
      <c r="E566" t="s">
        <v>286</v>
      </c>
      <c r="F566" t="s">
        <v>287</v>
      </c>
      <c r="G566" t="s">
        <v>288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NO</v>
      </c>
      <c r="L566" t="s">
        <v>251</v>
      </c>
      <c r="M566" t="s">
        <v>418</v>
      </c>
      <c r="N566" t="s">
        <v>407</v>
      </c>
      <c r="O566" t="s">
        <v>407</v>
      </c>
      <c r="P566" t="str">
        <f t="shared" si="38"/>
        <v>WILLIAMS EDWART SOTO PINOSDLC Y DevSecOpsEVALUACION</v>
      </c>
      <c r="Q566" t="str">
        <f>BASE[[#This Row],[NombresCalificado]]&amp;BASE[[#This Row],[TipoEvaluacion]]</f>
        <v>WILLIAMS EDWART SOTO PINOEVALUACION</v>
      </c>
      <c r="R566">
        <v>2</v>
      </c>
      <c r="S566" t="s">
        <v>4</v>
      </c>
      <c r="T566" t="s">
        <v>439</v>
      </c>
      <c r="U566" s="13">
        <v>2</v>
      </c>
      <c r="V566" s="13" t="str" cm="1">
        <f t="array" ref="V566">_xlfn.IFS(U566=0,"Prenovato",U566=1,"Novato",U566=2,"Principiante avanzado",U566=3,"Competente",U566=4,"Proficiente",U566=5,"Master")</f>
        <v>Principiante avanzado</v>
      </c>
      <c r="W566" s="13">
        <v>3</v>
      </c>
      <c r="X566" s="13" t="str" cm="1">
        <f t="array" ref="X566">_xlfn.IFS(W566=0,"No evidenciado",W566=1,"Novato",W566=2,"Principiante avanzado",W566=3,"Competente",W566=4,"Proficiente",W566=5,"Master")</f>
        <v>Competente</v>
      </c>
      <c r="Y566" s="13">
        <v>3</v>
      </c>
      <c r="Z566" s="13" t="str" cm="1">
        <f t="array" ref="Z566">_xlfn.IFS(Y566=0,"No evidenciado",Y566=1,"Novato",Y566=2,"Principiante avanzado",Y566=3,"Competente",Y566=4,"Proficiente",Y566=5,"Master")</f>
        <v>Competente</v>
      </c>
      <c r="AA566" s="13">
        <v>3</v>
      </c>
      <c r="AB566" s="13" t="str" cm="1">
        <f t="array" ref="AB566">_xlfn.IFS(AA566=0,"No evidenciado",AA566=1,"Novato",AA566=2,"Principiante avanzado",AA566=3,"Competente",AA566=4,"Proficiente",AA566=5,"Master")</f>
        <v>Competente</v>
      </c>
      <c r="AC566" s="13">
        <v>2</v>
      </c>
      <c r="AD566" s="13" t="str" cm="1">
        <f t="array" ref="AD566">_xlfn.IFS(AC566=0,"Prenovato",AC566=1,"Novato",AC566=2,"Principiante avanzado",AC566=3,"Competente",AC566=4,"Proficiente",AC566=5,"Master")</f>
        <v>Principiante avanzado</v>
      </c>
      <c r="AE566" s="13" t="s">
        <v>441</v>
      </c>
    </row>
    <row r="567" spans="1:31" x14ac:dyDescent="0.25">
      <c r="A567" t="s">
        <v>255</v>
      </c>
      <c r="B567" t="s">
        <v>256</v>
      </c>
      <c r="C567" t="s">
        <v>200</v>
      </c>
      <c r="D567" t="s">
        <v>201</v>
      </c>
      <c r="E567" t="s">
        <v>286</v>
      </c>
      <c r="F567" t="s">
        <v>287</v>
      </c>
      <c r="G567" t="s">
        <v>288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NO</v>
      </c>
      <c r="L567" t="s">
        <v>251</v>
      </c>
      <c r="M567" t="s">
        <v>419</v>
      </c>
      <c r="N567" t="s">
        <v>413</v>
      </c>
      <c r="O567" t="s">
        <v>411</v>
      </c>
      <c r="P567" t="str">
        <f t="shared" si="38"/>
        <v>WILLIAMS EDWART SOTO PINOCryptography &amp; Data ProtectionEVALUACION</v>
      </c>
      <c r="Q567" t="str">
        <f>BASE[[#This Row],[NombresCalificado]]&amp;BASE[[#This Row],[TipoEvaluacion]]</f>
        <v>WILLIAMS EDWART SOTO PINOEVALUACION</v>
      </c>
      <c r="R567">
        <v>2</v>
      </c>
      <c r="S567" t="s">
        <v>4</v>
      </c>
      <c r="T567" t="s">
        <v>439</v>
      </c>
      <c r="U567" s="13">
        <v>2</v>
      </c>
      <c r="V567" s="13" t="str" cm="1">
        <f t="array" ref="V567">_xlfn.IFS(U567=0,"Prenovato",U567=1,"Novato",U567=2,"Principiante avanzado",U567=3,"Competente",U567=4,"Proficiente",U567=5,"Master")</f>
        <v>Principiante avanzado</v>
      </c>
      <c r="W567" s="13">
        <v>3</v>
      </c>
      <c r="X567" s="13" t="str" cm="1">
        <f t="array" ref="X567">_xlfn.IFS(W567=0,"No evidenciado",W567=1,"Novato",W567=2,"Principiante avanzado",W567=3,"Competente",W567=4,"Proficiente",W567=5,"Master")</f>
        <v>Competente</v>
      </c>
      <c r="Y567" s="13">
        <v>3</v>
      </c>
      <c r="Z567" s="13" t="str" cm="1">
        <f t="array" ref="Z567">_xlfn.IFS(Y567=0,"No evidenciado",Y567=1,"Novato",Y567=2,"Principiante avanzado",Y567=3,"Competente",Y567=4,"Proficiente",Y567=5,"Master")</f>
        <v>Competente</v>
      </c>
      <c r="AA567" s="13">
        <v>3</v>
      </c>
      <c r="AB567" s="13" t="str" cm="1">
        <f t="array" ref="AB567">_xlfn.IFS(AA567=0,"No evidenciado",AA567=1,"Novato",AA567=2,"Principiante avanzado",AA567=3,"Competente",AA567=4,"Proficiente",AA567=5,"Master")</f>
        <v>Competente</v>
      </c>
      <c r="AC567" s="13">
        <v>2</v>
      </c>
      <c r="AD567" s="13" t="str" cm="1">
        <f t="array" ref="AD567">_xlfn.IFS(AC567=0,"Prenovato",AC567=1,"Novato",AC567=2,"Principiante avanzado",AC567=3,"Competente",AC567=4,"Proficiente",AC567=5,"Master")</f>
        <v>Principiante avanzado</v>
      </c>
      <c r="AE567" s="13" t="s">
        <v>441</v>
      </c>
    </row>
    <row r="568" spans="1:31" x14ac:dyDescent="0.25">
      <c r="A568" t="s">
        <v>255</v>
      </c>
      <c r="B568" t="s">
        <v>256</v>
      </c>
      <c r="C568" t="s">
        <v>200</v>
      </c>
      <c r="D568" t="s">
        <v>201</v>
      </c>
      <c r="E568" t="s">
        <v>286</v>
      </c>
      <c r="F568" t="s">
        <v>287</v>
      </c>
      <c r="G568" t="s">
        <v>288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NO</v>
      </c>
      <c r="L568" t="s">
        <v>251</v>
      </c>
      <c r="M568" t="s">
        <v>420</v>
      </c>
      <c r="N568" t="s">
        <v>413</v>
      </c>
      <c r="O568" t="s">
        <v>411</v>
      </c>
      <c r="P568" t="str">
        <f t="shared" si="38"/>
        <v>WILLIAMS EDWART SOTO PINOIdentity &amp; Access ManagementEVALUACION</v>
      </c>
      <c r="Q568" t="str">
        <f>BASE[[#This Row],[NombresCalificado]]&amp;BASE[[#This Row],[TipoEvaluacion]]</f>
        <v>WILLIAMS EDWART SOTO PINOEVALUACION</v>
      </c>
      <c r="R568">
        <v>4</v>
      </c>
      <c r="S568" t="s">
        <v>7</v>
      </c>
      <c r="T568" t="s">
        <v>439</v>
      </c>
      <c r="U568" s="13">
        <v>2</v>
      </c>
      <c r="V568" s="13" t="str" cm="1">
        <f t="array" ref="V568">_xlfn.IFS(U568=0,"Prenovato",U568=1,"Novato",U568=2,"Principiante avanzado",U568=3,"Competente",U568=4,"Proficiente",U568=5,"Master")</f>
        <v>Principiante avanzado</v>
      </c>
      <c r="W568" s="13">
        <v>3</v>
      </c>
      <c r="X568" s="13" t="str" cm="1">
        <f t="array" ref="X568">_xlfn.IFS(W568=0,"No evidenciado",W568=1,"Novato",W568=2,"Principiante avanzado",W568=3,"Competente",W568=4,"Proficiente",W568=5,"Master")</f>
        <v>Competente</v>
      </c>
      <c r="Y568" s="13">
        <v>3</v>
      </c>
      <c r="Z568" s="13" t="str" cm="1">
        <f t="array" ref="Z568">_xlfn.IFS(Y568=0,"No evidenciado",Y568=1,"Novato",Y568=2,"Principiante avanzado",Y568=3,"Competente",Y568=4,"Proficiente",Y568=5,"Master")</f>
        <v>Competente</v>
      </c>
      <c r="AA568" s="13">
        <v>3</v>
      </c>
      <c r="AB568" s="13" t="str" cm="1">
        <f t="array" ref="AB568">_xlfn.IFS(AA568=0,"No evidenciado",AA568=1,"Novato",AA568=2,"Principiante avanzado",AA568=3,"Competente",AA568=4,"Proficiente",AA568=5,"Master")</f>
        <v>Competente</v>
      </c>
      <c r="AC568" s="13">
        <v>2</v>
      </c>
      <c r="AD568" s="13" t="str" cm="1">
        <f t="array" ref="AD568">_xlfn.IFS(AC568=0,"Prenovato",AC568=1,"Novato",AC568=2,"Principiante avanzado",AC568=3,"Competente",AC568=4,"Proficiente",AC568=5,"Master")</f>
        <v>Principiante avanzado</v>
      </c>
      <c r="AE568" s="13" t="s">
        <v>441</v>
      </c>
    </row>
    <row r="569" spans="1:31" x14ac:dyDescent="0.25">
      <c r="A569" t="s">
        <v>255</v>
      </c>
      <c r="B569" t="s">
        <v>256</v>
      </c>
      <c r="C569" t="s">
        <v>200</v>
      </c>
      <c r="D569" t="s">
        <v>201</v>
      </c>
      <c r="E569" t="s">
        <v>286</v>
      </c>
      <c r="F569" t="s">
        <v>287</v>
      </c>
      <c r="G569" t="s">
        <v>288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NO</v>
      </c>
      <c r="L569" t="s">
        <v>251</v>
      </c>
      <c r="M569" t="s">
        <v>421</v>
      </c>
      <c r="N569" t="s">
        <v>411</v>
      </c>
      <c r="O569" t="s">
        <v>411</v>
      </c>
      <c r="P569" t="str">
        <f t="shared" si="38"/>
        <v>WILLIAMS EDWART SOTO PINOFrameworks &amp; Security ArchitectureEVALUACION</v>
      </c>
      <c r="Q569" t="str">
        <f>BASE[[#This Row],[NombresCalificado]]&amp;BASE[[#This Row],[TipoEvaluacion]]</f>
        <v>WILLIAMS EDWART SOTO PINOEVALUACION</v>
      </c>
      <c r="R569">
        <v>3</v>
      </c>
      <c r="S569" t="s">
        <v>5</v>
      </c>
      <c r="T569" t="s">
        <v>439</v>
      </c>
      <c r="U569" s="13">
        <v>2</v>
      </c>
      <c r="V569" s="13" t="str" cm="1">
        <f t="array" ref="V569">_xlfn.IFS(U569=0,"Prenovato",U569=1,"Novato",U569=2,"Principiante avanzado",U569=3,"Competente",U569=4,"Proficiente",U569=5,"Master")</f>
        <v>Principiante avanzado</v>
      </c>
      <c r="W569" s="13">
        <v>3</v>
      </c>
      <c r="X569" s="13" t="str" cm="1">
        <f t="array" ref="X569">_xlfn.IFS(W569=0,"No evidenciado",W569=1,"Novato",W569=2,"Principiante avanzado",W569=3,"Competente",W569=4,"Proficiente",W569=5,"Master")</f>
        <v>Competente</v>
      </c>
      <c r="Y569" s="13">
        <v>3</v>
      </c>
      <c r="Z569" s="13" t="str" cm="1">
        <f t="array" ref="Z569">_xlfn.IFS(Y569=0,"No evidenciado",Y569=1,"Novato",Y569=2,"Principiante avanzado",Y569=3,"Competente",Y569=4,"Proficiente",Y569=5,"Master")</f>
        <v>Competente</v>
      </c>
      <c r="AA569" s="13">
        <v>3</v>
      </c>
      <c r="AB569" s="13" t="str" cm="1">
        <f t="array" ref="AB569">_xlfn.IFS(AA569=0,"No evidenciado",AA569=1,"Novato",AA569=2,"Principiante avanzado",AA569=3,"Competente",AA569=4,"Proficiente",AA569=5,"Master")</f>
        <v>Competente</v>
      </c>
      <c r="AC569" s="13">
        <v>2</v>
      </c>
      <c r="AD569" s="13" t="str" cm="1">
        <f t="array" ref="AD569">_xlfn.IFS(AC569=0,"Prenovato",AC569=1,"Novato",AC569=2,"Principiante avanzado",AC569=3,"Competente",AC569=4,"Proficiente",AC569=5,"Master")</f>
        <v>Principiante avanzado</v>
      </c>
      <c r="AE569" s="13" t="s">
        <v>441</v>
      </c>
    </row>
    <row r="570" spans="1:31" x14ac:dyDescent="0.25">
      <c r="A570" t="s">
        <v>255</v>
      </c>
      <c r="B570" t="s">
        <v>256</v>
      </c>
      <c r="C570" t="s">
        <v>200</v>
      </c>
      <c r="D570" t="s">
        <v>201</v>
      </c>
      <c r="E570" t="s">
        <v>286</v>
      </c>
      <c r="F570" t="s">
        <v>287</v>
      </c>
      <c r="G570" t="s">
        <v>288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NO</v>
      </c>
      <c r="L570" t="s">
        <v>251</v>
      </c>
      <c r="M570" t="s">
        <v>422</v>
      </c>
      <c r="N570" t="s">
        <v>407</v>
      </c>
      <c r="O570" t="s">
        <v>407</v>
      </c>
      <c r="P570" t="str">
        <f t="shared" si="38"/>
        <v>WILLIAMS EDWART SOTO PINOVulnerability ManagementEVALUACION</v>
      </c>
      <c r="Q570" t="str">
        <f>BASE[[#This Row],[NombresCalificado]]&amp;BASE[[#This Row],[TipoEvaluacion]]</f>
        <v>WILLIAMS EDWART SOTO PINOEVALUACION</v>
      </c>
      <c r="R570">
        <v>4</v>
      </c>
      <c r="S570" t="s">
        <v>7</v>
      </c>
      <c r="T570" t="s">
        <v>439</v>
      </c>
      <c r="U570" s="13">
        <v>2</v>
      </c>
      <c r="V570" s="13" t="str" cm="1">
        <f t="array" ref="V570">_xlfn.IFS(U570=0,"Prenovato",U570=1,"Novato",U570=2,"Principiante avanzado",U570=3,"Competente",U570=4,"Proficiente",U570=5,"Master")</f>
        <v>Principiante avanzado</v>
      </c>
      <c r="W570" s="13">
        <v>3</v>
      </c>
      <c r="X570" s="13" t="str" cm="1">
        <f t="array" ref="X570">_xlfn.IFS(W570=0,"No evidenciado",W570=1,"Novato",W570=2,"Principiante avanzado",W570=3,"Competente",W570=4,"Proficiente",W570=5,"Master")</f>
        <v>Competente</v>
      </c>
      <c r="Y570" s="13">
        <v>3</v>
      </c>
      <c r="Z570" s="13" t="str" cm="1">
        <f t="array" ref="Z570">_xlfn.IFS(Y570=0,"No evidenciado",Y570=1,"Novato",Y570=2,"Principiante avanzado",Y570=3,"Competente",Y570=4,"Proficiente",Y570=5,"Master")</f>
        <v>Competente</v>
      </c>
      <c r="AA570" s="13">
        <v>3</v>
      </c>
      <c r="AB570" s="13" t="str" cm="1">
        <f t="array" ref="AB570">_xlfn.IFS(AA570=0,"No evidenciado",AA570=1,"Novato",AA570=2,"Principiante avanzado",AA570=3,"Competente",AA570=4,"Proficiente",AA570=5,"Master")</f>
        <v>Competente</v>
      </c>
      <c r="AC570" s="13">
        <v>2</v>
      </c>
      <c r="AD570" s="13" t="str" cm="1">
        <f t="array" ref="AD570">_xlfn.IFS(AC570=0,"Prenovato",AC570=1,"Novato",AC570=2,"Principiante avanzado",AC570=3,"Competente",AC570=4,"Proficiente",AC570=5,"Master")</f>
        <v>Principiante avanzado</v>
      </c>
      <c r="AE570" s="13" t="s">
        <v>441</v>
      </c>
    </row>
    <row r="571" spans="1:31" x14ac:dyDescent="0.25">
      <c r="A571" t="s">
        <v>255</v>
      </c>
      <c r="B571" t="s">
        <v>256</v>
      </c>
      <c r="C571" t="s">
        <v>200</v>
      </c>
      <c r="D571" t="s">
        <v>201</v>
      </c>
      <c r="E571" t="s">
        <v>286</v>
      </c>
      <c r="F571" t="s">
        <v>287</v>
      </c>
      <c r="G571" t="s">
        <v>288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NO</v>
      </c>
      <c r="L571" t="s">
        <v>251</v>
      </c>
      <c r="M571" t="s">
        <v>409</v>
      </c>
      <c r="N571" t="s">
        <v>407</v>
      </c>
      <c r="O571" t="s">
        <v>407</v>
      </c>
      <c r="P571" t="str">
        <f t="shared" si="38"/>
        <v>WILLIAMS EDWART SOTO PINOSecurity Program ManagementEVALUACION</v>
      </c>
      <c r="Q571" t="str">
        <f>BASE[[#This Row],[NombresCalificado]]&amp;BASE[[#This Row],[TipoEvaluacion]]</f>
        <v>WILLIAMS EDWART SOTO PINOEVALUACION</v>
      </c>
      <c r="R571">
        <v>3</v>
      </c>
      <c r="S571" t="s">
        <v>5</v>
      </c>
      <c r="T571" t="s">
        <v>439</v>
      </c>
      <c r="U571" s="13">
        <v>2</v>
      </c>
      <c r="V571" s="13" t="str" cm="1">
        <f t="array" ref="V571">_xlfn.IFS(U571=0,"Prenovato",U571=1,"Novato",U571=2,"Principiante avanzado",U571=3,"Competente",U571=4,"Proficiente",U571=5,"Master")</f>
        <v>Principiante avanzado</v>
      </c>
      <c r="W571" s="13">
        <v>3</v>
      </c>
      <c r="X571" s="13" t="str" cm="1">
        <f t="array" ref="X571">_xlfn.IFS(W571=0,"No evidenciado",W571=1,"Novato",W571=2,"Principiante avanzado",W571=3,"Competente",W571=4,"Proficiente",W571=5,"Master")</f>
        <v>Competente</v>
      </c>
      <c r="Y571" s="13">
        <v>3</v>
      </c>
      <c r="Z571" s="13" t="str" cm="1">
        <f t="array" ref="Z571">_xlfn.IFS(Y571=0,"No evidenciado",Y571=1,"Novato",Y571=2,"Principiante avanzado",Y571=3,"Competente",Y571=4,"Proficiente",Y571=5,"Master")</f>
        <v>Competente</v>
      </c>
      <c r="AA571" s="13">
        <v>3</v>
      </c>
      <c r="AB571" s="13" t="str" cm="1">
        <f t="array" ref="AB571">_xlfn.IFS(AA571=0,"No evidenciado",AA571=1,"Novato",AA571=2,"Principiante avanzado",AA571=3,"Competente",AA571=4,"Proficiente",AA571=5,"Master")</f>
        <v>Competente</v>
      </c>
      <c r="AC571" s="13">
        <v>2</v>
      </c>
      <c r="AD571" s="13" t="str" cm="1">
        <f t="array" ref="AD571">_xlfn.IFS(AC571=0,"Prenovato",AC571=1,"Novato",AC571=2,"Principiante avanzado",AC571=3,"Competente",AC571=4,"Proficiente",AC571=5,"Master")</f>
        <v>Principiante avanzado</v>
      </c>
      <c r="AE571" s="13" t="s">
        <v>441</v>
      </c>
    </row>
    <row r="572" spans="1:31" x14ac:dyDescent="0.25">
      <c r="A572" t="s">
        <v>255</v>
      </c>
      <c r="B572" t="s">
        <v>256</v>
      </c>
      <c r="C572" t="s">
        <v>200</v>
      </c>
      <c r="D572" t="s">
        <v>201</v>
      </c>
      <c r="E572" t="s">
        <v>286</v>
      </c>
      <c r="F572" t="s">
        <v>287</v>
      </c>
      <c r="G572" t="s">
        <v>288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NO</v>
      </c>
      <c r="L572" t="s">
        <v>251</v>
      </c>
      <c r="M572" t="s">
        <v>410</v>
      </c>
      <c r="N572" t="s">
        <v>411</v>
      </c>
      <c r="O572" t="s">
        <v>411</v>
      </c>
      <c r="P572" t="str">
        <f t="shared" si="38"/>
        <v>WILLIAMS EDWART SOTO PINOThreat IntelligenceEVALUACION</v>
      </c>
      <c r="Q572" t="str">
        <f>BASE[[#This Row],[NombresCalificado]]&amp;BASE[[#This Row],[TipoEvaluacion]]</f>
        <v>WILLIAMS EDWART SOTO PINOEVALUACION</v>
      </c>
      <c r="R572">
        <v>3</v>
      </c>
      <c r="S572" t="s">
        <v>5</v>
      </c>
      <c r="T572" t="s">
        <v>439</v>
      </c>
      <c r="U572" s="13">
        <v>2</v>
      </c>
      <c r="V572" s="13" t="str" cm="1">
        <f t="array" ref="V572">_xlfn.IFS(U572=0,"Prenovato",U572=1,"Novato",U572=2,"Principiante avanzado",U572=3,"Competente",U572=4,"Proficiente",U572=5,"Master")</f>
        <v>Principiante avanzado</v>
      </c>
      <c r="W572" s="13">
        <v>3</v>
      </c>
      <c r="X572" s="13" t="str" cm="1">
        <f t="array" ref="X572">_xlfn.IFS(W572=0,"No evidenciado",W572=1,"Novato",W572=2,"Principiante avanzado",W572=3,"Competente",W572=4,"Proficiente",W572=5,"Master")</f>
        <v>Competente</v>
      </c>
      <c r="Y572" s="13">
        <v>3</v>
      </c>
      <c r="Z572" s="13" t="str" cm="1">
        <f t="array" ref="Z572">_xlfn.IFS(Y572=0,"No evidenciado",Y572=1,"Novato",Y572=2,"Principiante avanzado",Y572=3,"Competente",Y572=4,"Proficiente",Y572=5,"Master")</f>
        <v>Competente</v>
      </c>
      <c r="AA572" s="13">
        <v>3</v>
      </c>
      <c r="AB572" s="13" t="str" cm="1">
        <f t="array" ref="AB572">_xlfn.IFS(AA572=0,"No evidenciado",AA572=1,"Novato",AA572=2,"Principiante avanzado",AA572=3,"Competente",AA572=4,"Proficiente",AA572=5,"Master")</f>
        <v>Competente</v>
      </c>
      <c r="AC572" s="13">
        <v>2</v>
      </c>
      <c r="AD572" s="13" t="str" cm="1">
        <f t="array" ref="AD572">_xlfn.IFS(AC572=0,"Prenovato",AC572=1,"Novato",AC572=2,"Principiante avanzado",AC572=3,"Competente",AC572=4,"Proficiente",AC572=5,"Master")</f>
        <v>Principiante avanzado</v>
      </c>
      <c r="AE572" s="13" t="s">
        <v>441</v>
      </c>
    </row>
    <row r="573" spans="1:31" x14ac:dyDescent="0.25">
      <c r="A573" t="s">
        <v>255</v>
      </c>
      <c r="B573" t="s">
        <v>256</v>
      </c>
      <c r="C573" t="s">
        <v>200</v>
      </c>
      <c r="D573" t="s">
        <v>201</v>
      </c>
      <c r="E573" t="s">
        <v>286</v>
      </c>
      <c r="F573" t="s">
        <v>287</v>
      </c>
      <c r="G573" t="s">
        <v>288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NO</v>
      </c>
      <c r="L573" t="s">
        <v>251</v>
      </c>
      <c r="M573" t="s">
        <v>412</v>
      </c>
      <c r="N573" t="s">
        <v>413</v>
      </c>
      <c r="O573" t="s">
        <v>411</v>
      </c>
      <c r="P573" t="str">
        <f t="shared" si="38"/>
        <v>WILLIAMS EDWART SOTO PINOForensic AnalysisEVALUACION</v>
      </c>
      <c r="Q573" t="str">
        <f>BASE[[#This Row],[NombresCalificado]]&amp;BASE[[#This Row],[TipoEvaluacion]]</f>
        <v>WILLIAMS EDWART SOTO PINOEVALUACION</v>
      </c>
      <c r="R573">
        <v>3</v>
      </c>
      <c r="S573" t="s">
        <v>5</v>
      </c>
      <c r="T573" t="s">
        <v>439</v>
      </c>
      <c r="U573" s="13">
        <v>2</v>
      </c>
      <c r="V573" s="13" t="str" cm="1">
        <f t="array" ref="V573">_xlfn.IFS(U573=0,"Prenovato",U573=1,"Novato",U573=2,"Principiante avanzado",U573=3,"Competente",U573=4,"Proficiente",U573=5,"Master")</f>
        <v>Principiante avanzado</v>
      </c>
      <c r="W573" s="13">
        <v>3</v>
      </c>
      <c r="X573" s="13" t="str" cm="1">
        <f t="array" ref="X573">_xlfn.IFS(W573=0,"No evidenciado",W573=1,"Novato",W573=2,"Principiante avanzado",W573=3,"Competente",W573=4,"Proficiente",W573=5,"Master")</f>
        <v>Competente</v>
      </c>
      <c r="Y573" s="13">
        <v>3</v>
      </c>
      <c r="Z573" s="13" t="str" cm="1">
        <f t="array" ref="Z573">_xlfn.IFS(Y573=0,"No evidenciado",Y573=1,"Novato",Y573=2,"Principiante avanzado",Y573=3,"Competente",Y573=4,"Proficiente",Y573=5,"Master")</f>
        <v>Competente</v>
      </c>
      <c r="AA573" s="13">
        <v>3</v>
      </c>
      <c r="AB573" s="13" t="str" cm="1">
        <f t="array" ref="AB573">_xlfn.IFS(AA573=0,"No evidenciado",AA573=1,"Novato",AA573=2,"Principiante avanzado",AA573=3,"Competente",AA573=4,"Proficiente",AA573=5,"Master")</f>
        <v>Competente</v>
      </c>
      <c r="AC573" s="13">
        <v>2</v>
      </c>
      <c r="AD573" s="13" t="str" cm="1">
        <f t="array" ref="AD573">_xlfn.IFS(AC573=0,"Prenovato",AC573=1,"Novato",AC573=2,"Principiante avanzado",AC573=3,"Competente",AC573=4,"Proficiente",AC573=5,"Master")</f>
        <v>Principiante avanzado</v>
      </c>
      <c r="AE573" s="13" t="s">
        <v>441</v>
      </c>
    </row>
    <row r="574" spans="1:31" x14ac:dyDescent="0.25">
      <c r="A574" t="s">
        <v>255</v>
      </c>
      <c r="B574" t="s">
        <v>256</v>
      </c>
      <c r="C574" t="s">
        <v>200</v>
      </c>
      <c r="D574" t="s">
        <v>201</v>
      </c>
      <c r="E574" t="s">
        <v>286</v>
      </c>
      <c r="F574" t="s">
        <v>287</v>
      </c>
      <c r="G574" t="s">
        <v>288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NO</v>
      </c>
      <c r="L574" t="s">
        <v>251</v>
      </c>
      <c r="M574" t="s">
        <v>415</v>
      </c>
      <c r="N574" t="s">
        <v>413</v>
      </c>
      <c r="O574" t="s">
        <v>411</v>
      </c>
      <c r="P574" t="str">
        <f t="shared" si="38"/>
        <v>WILLIAMS EDWART SOTO PINOSecurity Process AutomationEVALUACION</v>
      </c>
      <c r="Q574" t="str">
        <f>BASE[[#This Row],[NombresCalificado]]&amp;BASE[[#This Row],[TipoEvaluacion]]</f>
        <v>WILLIAMS EDWART SOTO PINOEVALUACION</v>
      </c>
      <c r="R574">
        <v>3</v>
      </c>
      <c r="S574" t="s">
        <v>5</v>
      </c>
      <c r="T574" t="s">
        <v>439</v>
      </c>
      <c r="U574" s="13">
        <v>2</v>
      </c>
      <c r="V574" s="13" t="str" cm="1">
        <f t="array" ref="V574">_xlfn.IFS(U574=0,"Prenovato",U574=1,"Novato",U574=2,"Principiante avanzado",U574=3,"Competente",U574=4,"Proficiente",U574=5,"Master")</f>
        <v>Principiante avanzado</v>
      </c>
      <c r="W574" s="13">
        <v>3</v>
      </c>
      <c r="X574" s="13" t="str" cm="1">
        <f t="array" ref="X574">_xlfn.IFS(W574=0,"No evidenciado",W574=1,"Novato",W574=2,"Principiante avanzado",W574=3,"Competente",W574=4,"Proficiente",W574=5,"Master")</f>
        <v>Competente</v>
      </c>
      <c r="Y574" s="13">
        <v>3</v>
      </c>
      <c r="Z574" s="13" t="str" cm="1">
        <f t="array" ref="Z574">_xlfn.IFS(Y574=0,"No evidenciado",Y574=1,"Novato",Y574=2,"Principiante avanzado",Y574=3,"Competente",Y574=4,"Proficiente",Y574=5,"Master")</f>
        <v>Competente</v>
      </c>
      <c r="AA574" s="13">
        <v>3</v>
      </c>
      <c r="AB574" s="13" t="str" cm="1">
        <f t="array" ref="AB574">_xlfn.IFS(AA574=0,"No evidenciado",AA574=1,"Novato",AA574=2,"Principiante avanzado",AA574=3,"Competente",AA574=4,"Proficiente",AA574=5,"Master")</f>
        <v>Competente</v>
      </c>
      <c r="AC574" s="13">
        <v>2</v>
      </c>
      <c r="AD574" s="13" t="str" cm="1">
        <f t="array" ref="AD574">_xlfn.IFS(AC574=0,"Prenovato",AC574=1,"Novato",AC574=2,"Principiante avanzado",AC574=3,"Competente",AC574=4,"Proficiente",AC574=5,"Master")</f>
        <v>Principiante avanzado</v>
      </c>
      <c r="AE574" s="13" t="s">
        <v>441</v>
      </c>
    </row>
    <row r="575" spans="1:31" x14ac:dyDescent="0.25">
      <c r="A575" t="s">
        <v>255</v>
      </c>
      <c r="B575" t="s">
        <v>256</v>
      </c>
      <c r="C575" t="s">
        <v>200</v>
      </c>
      <c r="D575" t="s">
        <v>201</v>
      </c>
      <c r="E575" t="s">
        <v>286</v>
      </c>
      <c r="F575" t="s">
        <v>287</v>
      </c>
      <c r="G575" t="s">
        <v>288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NO</v>
      </c>
      <c r="L575" t="s">
        <v>251</v>
      </c>
      <c r="M575" t="s">
        <v>416</v>
      </c>
      <c r="N575" t="s">
        <v>411</v>
      </c>
      <c r="O575" t="s">
        <v>411</v>
      </c>
      <c r="P575" t="str">
        <f t="shared" si="38"/>
        <v>WILLIAMS EDWART SOTO PINOIncident ManagementEVALUACION</v>
      </c>
      <c r="Q575" t="str">
        <f>BASE[[#This Row],[NombresCalificado]]&amp;BASE[[#This Row],[TipoEvaluacion]]</f>
        <v>WILLIAMS EDWART SOTO PINOEVALUACION</v>
      </c>
      <c r="R575">
        <v>3</v>
      </c>
      <c r="S575" t="s">
        <v>5</v>
      </c>
      <c r="T575" t="s">
        <v>439</v>
      </c>
      <c r="U575" s="13">
        <v>2</v>
      </c>
      <c r="V575" s="13" t="str" cm="1">
        <f t="array" ref="V575">_xlfn.IFS(U575=0,"Prenovato",U575=1,"Novato",U575=2,"Principiante avanzado",U575=3,"Competente",U575=4,"Proficiente",U575=5,"Master")</f>
        <v>Principiante avanzado</v>
      </c>
      <c r="W575" s="13">
        <v>3</v>
      </c>
      <c r="X575" s="13" t="str" cm="1">
        <f t="array" ref="X575">_xlfn.IFS(W575=0,"No evidenciado",W575=1,"Novato",W575=2,"Principiante avanzado",W575=3,"Competente",W575=4,"Proficiente",W575=5,"Master")</f>
        <v>Competente</v>
      </c>
      <c r="Y575" s="13">
        <v>3</v>
      </c>
      <c r="Z575" s="13" t="str" cm="1">
        <f t="array" ref="Z575">_xlfn.IFS(Y575=0,"No evidenciado",Y575=1,"Novato",Y575=2,"Principiante avanzado",Y575=3,"Competente",Y575=4,"Proficiente",Y575=5,"Master")</f>
        <v>Competente</v>
      </c>
      <c r="AA575" s="13">
        <v>3</v>
      </c>
      <c r="AB575" s="13" t="str" cm="1">
        <f t="array" ref="AB575">_xlfn.IFS(AA575=0,"No evidenciado",AA575=1,"Novato",AA575=2,"Principiante avanzado",AA575=3,"Competente",AA575=4,"Proficiente",AA575=5,"Master")</f>
        <v>Competente</v>
      </c>
      <c r="AC575" s="13">
        <v>2</v>
      </c>
      <c r="AD575" s="13" t="str" cm="1">
        <f t="array" ref="AD575">_xlfn.IFS(AC575=0,"Prenovato",AC575=1,"Novato",AC575=2,"Principiante avanzado",AC575=3,"Competente",AC575=4,"Proficiente",AC575=5,"Master")</f>
        <v>Principiante avanzado</v>
      </c>
      <c r="AE575" s="13" t="s">
        <v>441</v>
      </c>
    </row>
    <row r="576" spans="1:31" x14ac:dyDescent="0.25">
      <c r="A576" t="s">
        <v>255</v>
      </c>
      <c r="B576" t="s">
        <v>256</v>
      </c>
      <c r="C576" t="s">
        <v>200</v>
      </c>
      <c r="D576" t="s">
        <v>201</v>
      </c>
      <c r="E576" t="s">
        <v>286</v>
      </c>
      <c r="F576" t="s">
        <v>287</v>
      </c>
      <c r="G576" t="s">
        <v>288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NO</v>
      </c>
      <c r="L576" t="s">
        <v>251</v>
      </c>
      <c r="M576" t="s">
        <v>417</v>
      </c>
      <c r="N576" t="s">
        <v>407</v>
      </c>
      <c r="O576" t="s">
        <v>407</v>
      </c>
      <c r="P576" t="str">
        <f t="shared" si="38"/>
        <v>WILLIAMS EDWART SOTO PINODefensive SecurityEVALUACION</v>
      </c>
      <c r="Q576" t="str">
        <f>BASE[[#This Row],[NombresCalificado]]&amp;BASE[[#This Row],[TipoEvaluacion]]</f>
        <v>WILLIAMS EDWART SOTO PINOEVALUACION</v>
      </c>
      <c r="R576">
        <v>3</v>
      </c>
      <c r="S576" t="s">
        <v>5</v>
      </c>
      <c r="T576" t="s">
        <v>439</v>
      </c>
      <c r="U576" s="13">
        <v>2</v>
      </c>
      <c r="V576" s="13" t="str" cm="1">
        <f t="array" ref="V576">_xlfn.IFS(U576=0,"Prenovato",U576=1,"Novato",U576=2,"Principiante avanzado",U576=3,"Competente",U576=4,"Proficiente",U576=5,"Master")</f>
        <v>Principiante avanzado</v>
      </c>
      <c r="W576" s="13">
        <v>3</v>
      </c>
      <c r="X576" s="13" t="str" cm="1">
        <f t="array" ref="X576">_xlfn.IFS(W576=0,"No evidenciado",W576=1,"Novato",W576=2,"Principiante avanzado",W576=3,"Competente",W576=4,"Proficiente",W576=5,"Master")</f>
        <v>Competente</v>
      </c>
      <c r="Y576" s="13">
        <v>3</v>
      </c>
      <c r="Z576" s="13" t="str" cm="1">
        <f t="array" ref="Z576">_xlfn.IFS(Y576=0,"No evidenciado",Y576=1,"Novato",Y576=2,"Principiante avanzado",Y576=3,"Competente",Y576=4,"Proficiente",Y576=5,"Master")</f>
        <v>Competente</v>
      </c>
      <c r="AA576" s="13">
        <v>3</v>
      </c>
      <c r="AB576" s="13" t="str" cm="1">
        <f t="array" ref="AB576">_xlfn.IFS(AA576=0,"No evidenciado",AA576=1,"Novato",AA576=2,"Principiante avanzado",AA576=3,"Competente",AA576=4,"Proficiente",AA576=5,"Master")</f>
        <v>Competente</v>
      </c>
      <c r="AC576" s="13">
        <v>2</v>
      </c>
      <c r="AD576" s="13" t="str" cm="1">
        <f t="array" ref="AD576">_xlfn.IFS(AC576=0,"Prenovato",AC576=1,"Novato",AC576=2,"Principiante avanzado",AC576=3,"Competente",AC576=4,"Proficiente",AC576=5,"Master")</f>
        <v>Principiante avanzado</v>
      </c>
      <c r="AE576" s="13" t="s">
        <v>441</v>
      </c>
    </row>
    <row r="577" spans="1:31" x14ac:dyDescent="0.25">
      <c r="A577" t="s">
        <v>255</v>
      </c>
      <c r="B577" t="s">
        <v>256</v>
      </c>
      <c r="C577" t="s">
        <v>200</v>
      </c>
      <c r="D577" t="s">
        <v>201</v>
      </c>
      <c r="E577" t="s">
        <v>286</v>
      </c>
      <c r="F577" t="s">
        <v>287</v>
      </c>
      <c r="G577" t="s">
        <v>288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NO</v>
      </c>
      <c r="L577" t="s">
        <v>251</v>
      </c>
      <c r="M577" t="s">
        <v>423</v>
      </c>
      <c r="N577" t="s">
        <v>411</v>
      </c>
      <c r="O577" t="s">
        <v>411</v>
      </c>
      <c r="P577" t="str">
        <f t="shared" si="38"/>
        <v>WILLIAMS EDWART SOTO PINOSecurity AssessmentEVALUACION</v>
      </c>
      <c r="Q577" t="str">
        <f>BASE[[#This Row],[NombresCalificado]]&amp;BASE[[#This Row],[TipoEvaluacion]]</f>
        <v>WILLIAMS EDWART SOTO PINOEVALUACION</v>
      </c>
      <c r="R577">
        <v>3</v>
      </c>
      <c r="S577" t="s">
        <v>5</v>
      </c>
      <c r="T577" t="s">
        <v>439</v>
      </c>
      <c r="U577" s="13">
        <v>2</v>
      </c>
      <c r="V577" s="13" t="str" cm="1">
        <f t="array" ref="V577">_xlfn.IFS(U577=0,"Prenovato",U577=1,"Novato",U577=2,"Principiante avanzado",U577=3,"Competente",U577=4,"Proficiente",U577=5,"Master")</f>
        <v>Principiante avanzado</v>
      </c>
      <c r="W577" s="13">
        <v>3</v>
      </c>
      <c r="X577" s="13" t="str" cm="1">
        <f t="array" ref="X577">_xlfn.IFS(W577=0,"No evidenciado",W577=1,"Novato",W577=2,"Principiante avanzado",W577=3,"Competente",W577=4,"Proficiente",W577=5,"Master")</f>
        <v>Competente</v>
      </c>
      <c r="Y577" s="13">
        <v>3</v>
      </c>
      <c r="Z577" s="13" t="str" cm="1">
        <f t="array" ref="Z577">_xlfn.IFS(Y577=0,"No evidenciado",Y577=1,"Novato",Y577=2,"Principiante avanzado",Y577=3,"Competente",Y577=4,"Proficiente",Y577=5,"Master")</f>
        <v>Competente</v>
      </c>
      <c r="AA577" s="13">
        <v>3</v>
      </c>
      <c r="AB577" s="13" t="str" cm="1">
        <f t="array" ref="AB577">_xlfn.IFS(AA577=0,"No evidenciado",AA577=1,"Novato",AA577=2,"Principiante avanzado",AA577=3,"Competente",AA577=4,"Proficiente",AA577=5,"Master")</f>
        <v>Competente</v>
      </c>
      <c r="AC577" s="13">
        <v>2</v>
      </c>
      <c r="AD577" s="13" t="str" cm="1">
        <f t="array" ref="AD577">_xlfn.IFS(AC577=0,"Prenovato",AC577=1,"Novato",AC577=2,"Principiante avanzado",AC577=3,"Competente",AC577=4,"Proficiente",AC577=5,"Master")</f>
        <v>Principiante avanzado</v>
      </c>
      <c r="AE577" s="13" t="s">
        <v>441</v>
      </c>
    </row>
    <row r="578" spans="1:31" x14ac:dyDescent="0.25">
      <c r="A578" t="s">
        <v>255</v>
      </c>
      <c r="B578" t="s">
        <v>256</v>
      </c>
      <c r="C578" t="s">
        <v>208</v>
      </c>
      <c r="D578" t="s">
        <v>201</v>
      </c>
      <c r="E578" t="s">
        <v>286</v>
      </c>
      <c r="F578" t="s">
        <v>287</v>
      </c>
      <c r="G578" t="s">
        <v>288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NO</v>
      </c>
      <c r="L578" t="s">
        <v>250</v>
      </c>
      <c r="M578" t="s">
        <v>432</v>
      </c>
      <c r="N578" t="s">
        <v>425</v>
      </c>
      <c r="O578" t="s">
        <v>425</v>
      </c>
      <c r="P578" t="str">
        <f t="shared" si="38"/>
        <v>WILLIAMS EDWART SOTO PINOFrameworks de CiberseguridadEVALUACION ANTERIOR</v>
      </c>
      <c r="Q578" t="str">
        <f>BASE[[#This Row],[NombresCalificado]]&amp;BASE[[#This Row],[TipoEvaluacion]]</f>
        <v>WILLIAMS EDWART SOTO PINOEVALUACION ANTERIOR</v>
      </c>
      <c r="R578">
        <v>3</v>
      </c>
      <c r="S578" t="s">
        <v>5</v>
      </c>
      <c r="T578" t="s">
        <v>439</v>
      </c>
      <c r="U578" s="13">
        <v>3</v>
      </c>
      <c r="V578" s="13" t="str" cm="1">
        <f t="array" ref="V578">_xlfn.IFS(U578=0,"Prenovato",U578=1,"Novato",U578=2,"Principiante avanzado",U578=3,"Competente",U578=4,"Proficiente",U578=5,"Master")</f>
        <v>Competente</v>
      </c>
      <c r="W578" s="13">
        <v>2</v>
      </c>
      <c r="X578" s="13" t="str" cm="1">
        <f t="array" ref="X578">_xlfn.IFS(W578=0,"No evidenciado",W578=1,"Novato",W578=2,"Principiante avanzado",W578=3,"Competente",W578=4,"Proficiente",W578=5,"Master")</f>
        <v>Principiante avanzado</v>
      </c>
      <c r="Y578" s="13">
        <v>2</v>
      </c>
      <c r="Z578" s="13" t="str" cm="1">
        <f t="array" ref="Z578">_xlfn.IFS(Y578=0,"No evidenciado",Y578=1,"Novato",Y578=2,"Principiante avanzado",Y578=3,"Competente",Y578=4,"Proficiente",Y578=5,"Master")</f>
        <v>Principiante avanzado</v>
      </c>
      <c r="AA578" s="13">
        <v>2</v>
      </c>
      <c r="AB578" s="13" t="str" cm="1">
        <f t="array" ref="AB578">_xlfn.IFS(AA578=0,"No evidenciado",AA578=1,"Novato",AA578=2,"Principiante avanzado",AA578=3,"Competente",AA578=4,"Proficiente",AA578=5,"Master")</f>
        <v>Principiante avanzado</v>
      </c>
      <c r="AC578" s="13">
        <v>2</v>
      </c>
      <c r="AD578" s="13" t="str" cm="1">
        <f t="array" ref="AD578">_xlfn.IFS(AC578=0,"Prenovato",AC578=1,"Novato",AC578=2,"Principiante avanzado",AC578=3,"Competente",AC578=4,"Proficiente",AC578=5,"Master")</f>
        <v>Principiante avanzado</v>
      </c>
      <c r="AE578" s="13" t="s">
        <v>442</v>
      </c>
    </row>
    <row r="579" spans="1:31" x14ac:dyDescent="0.25">
      <c r="A579" t="s">
        <v>255</v>
      </c>
      <c r="B579" t="s">
        <v>256</v>
      </c>
      <c r="C579" t="s">
        <v>208</v>
      </c>
      <c r="D579" t="s">
        <v>201</v>
      </c>
      <c r="E579" t="s">
        <v>286</v>
      </c>
      <c r="F579" t="s">
        <v>287</v>
      </c>
      <c r="G579" t="s">
        <v>288</v>
      </c>
      <c r="H579" s="4"/>
      <c r="I579" s="1">
        <f t="shared" ref="I579:I642" ca="1" si="39">DATEDIF(H579,TODAY(),"m")</f>
        <v>1487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IF(COUNTIFS($E$2:$E$2700,E579,$O$2:$O$2700,"PRINCIPAL",$R$2:$R$2700,0)&gt;0,"SI","NO")</f>
        <v>NO</v>
      </c>
      <c r="L579" t="s">
        <v>250</v>
      </c>
      <c r="M579" t="s">
        <v>433</v>
      </c>
      <c r="N579" t="s">
        <v>425</v>
      </c>
      <c r="O579" t="s">
        <v>425</v>
      </c>
      <c r="P579" t="str">
        <f t="shared" ref="P579:P642" si="42">F579&amp;M579&amp;AE579</f>
        <v>WILLIAMS EDWART SOTO PINOGestión de IdentidadesEVALUACION ANTERIOR</v>
      </c>
      <c r="Q579" t="str">
        <f>BASE[[#This Row],[NombresCalificado]]&amp;BASE[[#This Row],[TipoEvaluacion]]</f>
        <v>WILLIAMS EDWART SOTO PINOEVALUACION ANTERIOR</v>
      </c>
      <c r="R579">
        <v>3</v>
      </c>
      <c r="S579" t="s">
        <v>5</v>
      </c>
      <c r="T579" t="s">
        <v>439</v>
      </c>
      <c r="U579" s="13">
        <v>3</v>
      </c>
      <c r="V579" s="13" t="str" cm="1">
        <f t="array" ref="V579">_xlfn.IFS(U579=0,"Prenovato",U579=1,"Novato",U579=2,"Principiante avanzado",U579=3,"Competente",U579=4,"Proficiente",U579=5,"Master")</f>
        <v>Competente</v>
      </c>
      <c r="W579" s="13">
        <v>2</v>
      </c>
      <c r="X579" s="13" t="str" cm="1">
        <f t="array" ref="X579">_xlfn.IFS(W579=0,"No evidenciado",W579=1,"Novato",W579=2,"Principiante avanzado",W579=3,"Competente",W579=4,"Proficiente",W579=5,"Master")</f>
        <v>Principiante avanzado</v>
      </c>
      <c r="Y579" s="13">
        <v>2</v>
      </c>
      <c r="Z579" s="13" t="str" cm="1">
        <f t="array" ref="Z579">_xlfn.IFS(Y579=0,"No evidenciado",Y579=1,"Novato",Y579=2,"Principiante avanzado",Y579=3,"Competente",Y579=4,"Proficiente",Y579=5,"Master")</f>
        <v>Principiante avanzado</v>
      </c>
      <c r="AA579" s="13">
        <v>2</v>
      </c>
      <c r="AB579" s="13" t="str" cm="1">
        <f t="array" ref="AB579">_xlfn.IFS(AA579=0,"No evidenciado",AA579=1,"Novato",AA579=2,"Principiante avanzado",AA579=3,"Competente",AA579=4,"Proficiente",AA579=5,"Master")</f>
        <v>Principiante avanzado</v>
      </c>
      <c r="AC579" s="13">
        <v>2</v>
      </c>
      <c r="AD579" s="13" t="str" cm="1">
        <f t="array" ref="AD579">_xlfn.IFS(AC579=0,"Prenovato",AC579=1,"Novato",AC579=2,"Principiante avanzado",AC579=3,"Competente",AC579=4,"Proficiente",AC579=5,"Master")</f>
        <v>Principiante avanzado</v>
      </c>
      <c r="AE579" s="13" t="s">
        <v>442</v>
      </c>
    </row>
    <row r="580" spans="1:31" x14ac:dyDescent="0.25">
      <c r="A580" t="s">
        <v>255</v>
      </c>
      <c r="B580" t="s">
        <v>256</v>
      </c>
      <c r="C580" t="s">
        <v>208</v>
      </c>
      <c r="D580" t="s">
        <v>201</v>
      </c>
      <c r="E580" t="s">
        <v>286</v>
      </c>
      <c r="F580" t="s">
        <v>287</v>
      </c>
      <c r="G580" t="s">
        <v>288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NO</v>
      </c>
      <c r="L580" t="s">
        <v>250</v>
      </c>
      <c r="M580" t="s">
        <v>428</v>
      </c>
      <c r="N580" t="s">
        <v>425</v>
      </c>
      <c r="O580" t="s">
        <v>425</v>
      </c>
      <c r="P580" t="str">
        <f t="shared" si="42"/>
        <v>WILLIAMS EDWART SOTO PINOSeguridad de OperacionesEVALUACION ANTERIOR</v>
      </c>
      <c r="Q580" t="str">
        <f>BASE[[#This Row],[NombresCalificado]]&amp;BASE[[#This Row],[TipoEvaluacion]]</f>
        <v>WILLIAMS EDWART SOTO PINOEVALUACION ANTERIOR</v>
      </c>
      <c r="R580">
        <v>3</v>
      </c>
      <c r="S580" t="s">
        <v>5</v>
      </c>
      <c r="T580" t="s">
        <v>439</v>
      </c>
      <c r="U580" s="13">
        <v>3</v>
      </c>
      <c r="V580" s="13" t="str" cm="1">
        <f t="array" ref="V580">_xlfn.IFS(U580=0,"Prenovato",U580=1,"Novato",U580=2,"Principiante avanzado",U580=3,"Competente",U580=4,"Proficiente",U580=5,"Master")</f>
        <v>Competente</v>
      </c>
      <c r="W580" s="13">
        <v>2</v>
      </c>
      <c r="X580" s="13" t="str" cm="1">
        <f t="array" ref="X580">_xlfn.IFS(W580=0,"No evidenciado",W580=1,"Novato",W580=2,"Principiante avanzado",W580=3,"Competente",W580=4,"Proficiente",W580=5,"Master")</f>
        <v>Principiante avanzado</v>
      </c>
      <c r="Y580" s="13">
        <v>2</v>
      </c>
      <c r="Z580" s="13" t="str" cm="1">
        <f t="array" ref="Z580">_xlfn.IFS(Y580=0,"No evidenciado",Y580=1,"Novato",Y580=2,"Principiante avanzado",Y580=3,"Competente",Y580=4,"Proficiente",Y580=5,"Master")</f>
        <v>Principiante avanzado</v>
      </c>
      <c r="AA580" s="13">
        <v>2</v>
      </c>
      <c r="AB580" s="13" t="str" cm="1">
        <f t="array" ref="AB580">_xlfn.IFS(AA580=0,"No evidenciado",AA580=1,"Novato",AA580=2,"Principiante avanzado",AA580=3,"Competente",AA580=4,"Proficiente",AA580=5,"Master")</f>
        <v>Principiante avanzado</v>
      </c>
      <c r="AC580" s="13">
        <v>2</v>
      </c>
      <c r="AD580" s="13" t="str" cm="1">
        <f t="array" ref="AD580">_xlfn.IFS(AC580=0,"Prenovato",AC580=1,"Novato",AC580=2,"Principiante avanzado",AC580=3,"Competente",AC580=4,"Proficiente",AC580=5,"Master")</f>
        <v>Principiante avanzado</v>
      </c>
      <c r="AE580" s="13" t="s">
        <v>442</v>
      </c>
    </row>
    <row r="581" spans="1:31" x14ac:dyDescent="0.25">
      <c r="A581" t="s">
        <v>255</v>
      </c>
      <c r="B581" t="s">
        <v>256</v>
      </c>
      <c r="C581" t="s">
        <v>208</v>
      </c>
      <c r="D581" t="s">
        <v>201</v>
      </c>
      <c r="E581" t="s">
        <v>286</v>
      </c>
      <c r="F581" t="s">
        <v>287</v>
      </c>
      <c r="G581" t="s">
        <v>288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NO</v>
      </c>
      <c r="L581" t="s">
        <v>250</v>
      </c>
      <c r="M581" t="s">
        <v>429</v>
      </c>
      <c r="N581" t="s">
        <v>425</v>
      </c>
      <c r="O581" t="s">
        <v>425</v>
      </c>
      <c r="P581" t="str">
        <f t="shared" si="42"/>
        <v>WILLIAMS EDWART SOTO PINOSeguridad DefensivaEVALUACION ANTERIOR</v>
      </c>
      <c r="Q581" t="str">
        <f>BASE[[#This Row],[NombresCalificado]]&amp;BASE[[#This Row],[TipoEvaluacion]]</f>
        <v>WILLIAMS EDWART SOTO PINOEVALUACION ANTERIOR</v>
      </c>
      <c r="R581">
        <v>3</v>
      </c>
      <c r="S581" t="s">
        <v>5</v>
      </c>
      <c r="T581" t="s">
        <v>439</v>
      </c>
      <c r="U581" s="13">
        <v>3</v>
      </c>
      <c r="V581" s="13" t="str" cm="1">
        <f t="array" ref="V581">_xlfn.IFS(U581=0,"Prenovato",U581=1,"Novato",U581=2,"Principiante avanzado",U581=3,"Competente",U581=4,"Proficiente",U581=5,"Master")</f>
        <v>Competente</v>
      </c>
      <c r="W581" s="13">
        <v>2</v>
      </c>
      <c r="X581" s="13" t="str" cm="1">
        <f t="array" ref="X581">_xlfn.IFS(W581=0,"No evidenciado",W581=1,"Novato",W581=2,"Principiante avanzado",W581=3,"Competente",W581=4,"Proficiente",W581=5,"Master")</f>
        <v>Principiante avanzado</v>
      </c>
      <c r="Y581" s="13">
        <v>2</v>
      </c>
      <c r="Z581" s="13" t="str" cm="1">
        <f t="array" ref="Z581">_xlfn.IFS(Y581=0,"No evidenciado",Y581=1,"Novato",Y581=2,"Principiante avanzado",Y581=3,"Competente",Y581=4,"Proficiente",Y581=5,"Master")</f>
        <v>Principiante avanzado</v>
      </c>
      <c r="AA581" s="13">
        <v>2</v>
      </c>
      <c r="AB581" s="13" t="str" cm="1">
        <f t="array" ref="AB581">_xlfn.IFS(AA581=0,"No evidenciado",AA581=1,"Novato",AA581=2,"Principiante avanzado",AA581=3,"Competente",AA581=4,"Proficiente",AA581=5,"Master")</f>
        <v>Principiante avanzado</v>
      </c>
      <c r="AC581" s="13">
        <v>2</v>
      </c>
      <c r="AD581" s="13" t="str" cm="1">
        <f t="array" ref="AD581">_xlfn.IFS(AC581=0,"Prenovato",AC581=1,"Novato",AC581=2,"Principiante avanzado",AC581=3,"Competente",AC581=4,"Proficiente",AC581=5,"Master")</f>
        <v>Principiante avanzado</v>
      </c>
      <c r="AE581" s="13" t="s">
        <v>442</v>
      </c>
    </row>
    <row r="582" spans="1:31" x14ac:dyDescent="0.25">
      <c r="A582" t="s">
        <v>255</v>
      </c>
      <c r="B582" t="s">
        <v>256</v>
      </c>
      <c r="C582" t="s">
        <v>208</v>
      </c>
      <c r="D582" t="s">
        <v>201</v>
      </c>
      <c r="E582" t="s">
        <v>286</v>
      </c>
      <c r="F582" t="s">
        <v>287</v>
      </c>
      <c r="G582" t="s">
        <v>288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NO</v>
      </c>
      <c r="L582" t="s">
        <v>250</v>
      </c>
      <c r="M582" t="s">
        <v>430</v>
      </c>
      <c r="N582" t="s">
        <v>425</v>
      </c>
      <c r="O582" t="s">
        <v>425</v>
      </c>
      <c r="P582" t="str">
        <f t="shared" si="42"/>
        <v>WILLIAMS EDWART SOTO PINOSeguridad OfensivaEVALUACION ANTERIOR</v>
      </c>
      <c r="Q582" t="str">
        <f>BASE[[#This Row],[NombresCalificado]]&amp;BASE[[#This Row],[TipoEvaluacion]]</f>
        <v>WILLIAMS EDWART SOTO PINOEVALUACION ANTERIOR</v>
      </c>
      <c r="R582">
        <v>3</v>
      </c>
      <c r="S582" t="s">
        <v>5</v>
      </c>
      <c r="T582" t="s">
        <v>439</v>
      </c>
      <c r="U582" s="13">
        <v>3</v>
      </c>
      <c r="V582" s="13" t="str" cm="1">
        <f t="array" ref="V582">_xlfn.IFS(U582=0,"Prenovato",U582=1,"Novato",U582=2,"Principiante avanzado",U582=3,"Competente",U582=4,"Proficiente",U582=5,"Master")</f>
        <v>Competente</v>
      </c>
      <c r="W582" s="13">
        <v>2</v>
      </c>
      <c r="X582" s="13" t="str" cm="1">
        <f t="array" ref="X582">_xlfn.IFS(W582=0,"No evidenciado",W582=1,"Novato",W582=2,"Principiante avanzado",W582=3,"Competente",W582=4,"Proficiente",W582=5,"Master")</f>
        <v>Principiante avanzado</v>
      </c>
      <c r="Y582" s="13">
        <v>2</v>
      </c>
      <c r="Z582" s="13" t="str" cm="1">
        <f t="array" ref="Z582">_xlfn.IFS(Y582=0,"No evidenciado",Y582=1,"Novato",Y582=2,"Principiante avanzado",Y582=3,"Competente",Y582=4,"Proficiente",Y582=5,"Master")</f>
        <v>Principiante avanzado</v>
      </c>
      <c r="AA582" s="13">
        <v>2</v>
      </c>
      <c r="AB582" s="13" t="str" cm="1">
        <f t="array" ref="AB582">_xlfn.IFS(AA582=0,"No evidenciado",AA582=1,"Novato",AA582=2,"Principiante avanzado",AA582=3,"Competente",AA582=4,"Proficiente",AA582=5,"Master")</f>
        <v>Principiante avanzado</v>
      </c>
      <c r="AC582" s="13">
        <v>2</v>
      </c>
      <c r="AD582" s="13" t="str" cm="1">
        <f t="array" ref="AD582">_xlfn.IFS(AC582=0,"Prenovato",AC582=1,"Novato",AC582=2,"Principiante avanzado",AC582=3,"Competente",AC582=4,"Proficiente",AC582=5,"Master")</f>
        <v>Principiante avanzado</v>
      </c>
      <c r="AE582" s="13" t="s">
        <v>442</v>
      </c>
    </row>
    <row r="583" spans="1:31" x14ac:dyDescent="0.25">
      <c r="A583" t="s">
        <v>255</v>
      </c>
      <c r="B583" t="s">
        <v>256</v>
      </c>
      <c r="C583" t="s">
        <v>208</v>
      </c>
      <c r="D583" t="s">
        <v>201</v>
      </c>
      <c r="E583" t="s">
        <v>286</v>
      </c>
      <c r="F583" t="s">
        <v>287</v>
      </c>
      <c r="G583" t="s">
        <v>288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NO</v>
      </c>
      <c r="L583" t="s">
        <v>250</v>
      </c>
      <c r="M583" t="s">
        <v>431</v>
      </c>
      <c r="N583" t="s">
        <v>425</v>
      </c>
      <c r="O583" t="s">
        <v>425</v>
      </c>
      <c r="P583" t="str">
        <f t="shared" si="42"/>
        <v>WILLIAMS EDWART SOTO PINOSeguridad PerimetralEVALUACION ANTERIOR</v>
      </c>
      <c r="Q583" t="str">
        <f>BASE[[#This Row],[NombresCalificado]]&amp;BASE[[#This Row],[TipoEvaluacion]]</f>
        <v>WILLIAMS EDWART SOTO PINOEVALUACION ANTERIOR</v>
      </c>
      <c r="R583">
        <v>3</v>
      </c>
      <c r="S583" t="s">
        <v>5</v>
      </c>
      <c r="T583" t="s">
        <v>439</v>
      </c>
      <c r="U583" s="13">
        <v>3</v>
      </c>
      <c r="V583" s="13" t="str" cm="1">
        <f t="array" ref="V583">_xlfn.IFS(U583=0,"Prenovato",U583=1,"Novato",U583=2,"Principiante avanzado",U583=3,"Competente",U583=4,"Proficiente",U583=5,"Master")</f>
        <v>Competente</v>
      </c>
      <c r="W583" s="13">
        <v>2</v>
      </c>
      <c r="X583" s="13" t="str" cm="1">
        <f t="array" ref="X583">_xlfn.IFS(W583=0,"No evidenciado",W583=1,"Novato",W583=2,"Principiante avanzado",W583=3,"Competente",W583=4,"Proficiente",W583=5,"Master")</f>
        <v>Principiante avanzado</v>
      </c>
      <c r="Y583" s="13">
        <v>2</v>
      </c>
      <c r="Z583" s="13" t="str" cm="1">
        <f t="array" ref="Z583">_xlfn.IFS(Y583=0,"No evidenciado",Y583=1,"Novato",Y583=2,"Principiante avanzado",Y583=3,"Competente",Y583=4,"Proficiente",Y583=5,"Master")</f>
        <v>Principiante avanzado</v>
      </c>
      <c r="AA583" s="13">
        <v>2</v>
      </c>
      <c r="AB583" s="13" t="str" cm="1">
        <f t="array" ref="AB583">_xlfn.IFS(AA583=0,"No evidenciado",AA583=1,"Novato",AA583=2,"Principiante avanzado",AA583=3,"Competente",AA583=4,"Proficiente",AA583=5,"Master")</f>
        <v>Principiante avanzado</v>
      </c>
      <c r="AC583" s="13">
        <v>2</v>
      </c>
      <c r="AD583" s="13" t="str" cm="1">
        <f t="array" ref="AD583">_xlfn.IFS(AC583=0,"Prenovato",AC583=1,"Novato",AC583=2,"Principiante avanzado",AC583=3,"Competente",AC583=4,"Proficiente",AC583=5,"Master")</f>
        <v>Principiante avanzado</v>
      </c>
      <c r="AE583" s="13" t="s">
        <v>442</v>
      </c>
    </row>
    <row r="584" spans="1:31" x14ac:dyDescent="0.25">
      <c r="A584" t="s">
        <v>255</v>
      </c>
      <c r="B584" t="s">
        <v>256</v>
      </c>
      <c r="C584" t="s">
        <v>208</v>
      </c>
      <c r="D584" t="s">
        <v>201</v>
      </c>
      <c r="E584" t="s">
        <v>286</v>
      </c>
      <c r="F584" t="s">
        <v>287</v>
      </c>
      <c r="G584" t="s">
        <v>288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NO</v>
      </c>
      <c r="L584" t="s">
        <v>250</v>
      </c>
      <c r="M584" t="s">
        <v>424</v>
      </c>
      <c r="N584" t="s">
        <v>425</v>
      </c>
      <c r="O584" t="s">
        <v>425</v>
      </c>
      <c r="P584" t="str">
        <f t="shared" si="42"/>
        <v>WILLIAMS EDWART SOTO PINOSistemas Operativos y CloudEVALUACION ANTERIOR</v>
      </c>
      <c r="Q584" t="str">
        <f>BASE[[#This Row],[NombresCalificado]]&amp;BASE[[#This Row],[TipoEvaluacion]]</f>
        <v>WILLIAMS EDWART SOTO PINOEVALUACION ANTERIOR</v>
      </c>
      <c r="R584">
        <v>3</v>
      </c>
      <c r="S584" t="s">
        <v>5</v>
      </c>
      <c r="T584" t="s">
        <v>439</v>
      </c>
      <c r="U584" s="13">
        <v>3</v>
      </c>
      <c r="V584" s="13" t="str" cm="1">
        <f t="array" ref="V584">_xlfn.IFS(U584=0,"Prenovato",U584=1,"Novato",U584=2,"Principiante avanzado",U584=3,"Competente",U584=4,"Proficiente",U584=5,"Master")</f>
        <v>Competente</v>
      </c>
      <c r="W584" s="13">
        <v>2</v>
      </c>
      <c r="X584" s="13" t="str" cm="1">
        <f t="array" ref="X584">_xlfn.IFS(W584=0,"No evidenciado",W584=1,"Novato",W584=2,"Principiante avanzado",W584=3,"Competente",W584=4,"Proficiente",W584=5,"Master")</f>
        <v>Principiante avanzado</v>
      </c>
      <c r="Y584" s="13">
        <v>2</v>
      </c>
      <c r="Z584" s="13" t="str" cm="1">
        <f t="array" ref="Z584">_xlfn.IFS(Y584=0,"No evidenciado",Y584=1,"Novato",Y584=2,"Principiante avanzado",Y584=3,"Competente",Y584=4,"Proficiente",Y584=5,"Master")</f>
        <v>Principiante avanzado</v>
      </c>
      <c r="AA584" s="13">
        <v>2</v>
      </c>
      <c r="AB584" s="13" t="str" cm="1">
        <f t="array" ref="AB584">_xlfn.IFS(AA584=0,"No evidenciado",AA584=1,"Novato",AA584=2,"Principiante avanzado",AA584=3,"Competente",AA584=4,"Proficiente",AA584=5,"Master")</f>
        <v>Principiante avanzado</v>
      </c>
      <c r="AC584" s="13">
        <v>2</v>
      </c>
      <c r="AD584" s="13" t="str" cm="1">
        <f t="array" ref="AD584">_xlfn.IFS(AC584=0,"Prenovato",AC584=1,"Novato",AC584=2,"Principiante avanzado",AC584=3,"Competente",AC584=4,"Proficiente",AC584=5,"Master")</f>
        <v>Principiante avanzado</v>
      </c>
      <c r="AE584" s="13" t="s">
        <v>442</v>
      </c>
    </row>
    <row r="585" spans="1:31" x14ac:dyDescent="0.25">
      <c r="A585" t="s">
        <v>255</v>
      </c>
      <c r="B585" t="s">
        <v>256</v>
      </c>
      <c r="C585" t="s">
        <v>208</v>
      </c>
      <c r="D585" t="s">
        <v>201</v>
      </c>
      <c r="E585" t="s">
        <v>286</v>
      </c>
      <c r="F585" t="s">
        <v>287</v>
      </c>
      <c r="G585" t="s">
        <v>288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NO</v>
      </c>
      <c r="L585" t="s">
        <v>250</v>
      </c>
      <c r="M585" t="s">
        <v>438</v>
      </c>
      <c r="N585" t="s">
        <v>425</v>
      </c>
      <c r="O585" t="s">
        <v>425</v>
      </c>
      <c r="P585" t="str">
        <f t="shared" si="42"/>
        <v>WILLIAMS EDWART SOTO PINODesarrollo SeguroEVALUACION ANTERIOR</v>
      </c>
      <c r="Q585" t="str">
        <f>BASE[[#This Row],[NombresCalificado]]&amp;BASE[[#This Row],[TipoEvaluacion]]</f>
        <v>WILLIAMS EDWART SOTO PINOEVALUACION ANTERIOR</v>
      </c>
      <c r="R585">
        <v>2</v>
      </c>
      <c r="S585" t="s">
        <v>4</v>
      </c>
      <c r="T585" t="s">
        <v>439</v>
      </c>
      <c r="U585" s="13">
        <v>3</v>
      </c>
      <c r="V585" s="13" t="str" cm="1">
        <f t="array" ref="V585">_xlfn.IFS(U585=0,"Prenovato",U585=1,"Novato",U585=2,"Principiante avanzado",U585=3,"Competente",U585=4,"Proficiente",U585=5,"Master")</f>
        <v>Competente</v>
      </c>
      <c r="W585" s="13">
        <v>2</v>
      </c>
      <c r="X585" s="13" t="str" cm="1">
        <f t="array" ref="X585">_xlfn.IFS(W585=0,"No evidenciado",W585=1,"Novato",W585=2,"Principiante avanzado",W585=3,"Competente",W585=4,"Proficiente",W585=5,"Master")</f>
        <v>Principiante avanzado</v>
      </c>
      <c r="Y585" s="13">
        <v>2</v>
      </c>
      <c r="Z585" s="13" t="str" cm="1">
        <f t="array" ref="Z585">_xlfn.IFS(Y585=0,"No evidenciado",Y585=1,"Novato",Y585=2,"Principiante avanzado",Y585=3,"Competente",Y585=4,"Proficiente",Y585=5,"Master")</f>
        <v>Principiante avanzado</v>
      </c>
      <c r="AA585" s="13">
        <v>2</v>
      </c>
      <c r="AB585" s="13" t="str" cm="1">
        <f t="array" ref="AB585">_xlfn.IFS(AA585=0,"No evidenciado",AA585=1,"Novato",AA585=2,"Principiante avanzado",AA585=3,"Competente",AA585=4,"Proficiente",AA585=5,"Master")</f>
        <v>Principiante avanzado</v>
      </c>
      <c r="AC585" s="13">
        <v>2</v>
      </c>
      <c r="AD585" s="13" t="str" cm="1">
        <f t="array" ref="AD585">_xlfn.IFS(AC585=0,"Prenovato",AC585=1,"Novato",AC585=2,"Principiante avanzado",AC585=3,"Competente",AC585=4,"Proficiente",AC585=5,"Master")</f>
        <v>Principiante avanzado</v>
      </c>
      <c r="AE585" s="13" t="s">
        <v>442</v>
      </c>
    </row>
    <row r="586" spans="1:31" x14ac:dyDescent="0.25">
      <c r="A586" t="s">
        <v>255</v>
      </c>
      <c r="B586" t="s">
        <v>256</v>
      </c>
      <c r="C586" t="s">
        <v>208</v>
      </c>
      <c r="D586" t="s">
        <v>201</v>
      </c>
      <c r="E586" t="s">
        <v>289</v>
      </c>
      <c r="F586" t="s">
        <v>290</v>
      </c>
      <c r="G586" t="s">
        <v>291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NO</v>
      </c>
      <c r="L586" t="s">
        <v>250</v>
      </c>
      <c r="M586" t="s">
        <v>429</v>
      </c>
      <c r="N586" t="s">
        <v>425</v>
      </c>
      <c r="O586" t="s">
        <v>425</v>
      </c>
      <c r="P586" t="str">
        <f t="shared" si="42"/>
        <v>MILAGROS GUILIANA COLLANTES ESQUIVESSeguridad DefensivaEVALUACION ANTERIOR</v>
      </c>
      <c r="Q586" t="str">
        <f>BASE[[#This Row],[NombresCalificado]]&amp;BASE[[#This Row],[TipoEvaluacion]]</f>
        <v>MILAGROS GUILIANA COLLANTES ESQUIVESEVALUACION ANTERIOR</v>
      </c>
      <c r="R586">
        <v>1</v>
      </c>
      <c r="S586" t="s">
        <v>6</v>
      </c>
      <c r="T586" t="s">
        <v>439</v>
      </c>
      <c r="U586" s="13">
        <v>1</v>
      </c>
      <c r="V586" s="13" t="str" cm="1">
        <f t="array" ref="V586">_xlfn.IFS(U586=0,"Prenovato",U586=1,"Novato",U586=2,"Principiante avanzado",U586=3,"Competente",U586=4,"Proficiente",U586=5,"Master")</f>
        <v>Novato</v>
      </c>
      <c r="W586" s="13">
        <v>2</v>
      </c>
      <c r="X586" s="13" t="str" cm="1">
        <f t="array" ref="X586">_xlfn.IFS(W586=0,"No evidenciado",W586=1,"Novato",W586=2,"Principiante avanzado",W586=3,"Competente",W586=4,"Proficiente",W586=5,"Master")</f>
        <v>Principiante avanzado</v>
      </c>
      <c r="Y586" s="13">
        <v>2</v>
      </c>
      <c r="Z586" s="13" t="str" cm="1">
        <f t="array" ref="Z586">_xlfn.IFS(Y586=0,"No evidenciado",Y586=1,"Novato",Y586=2,"Principiante avanzado",Y586=3,"Competente",Y586=4,"Proficiente",Y586=5,"Master")</f>
        <v>Principiante avanzado</v>
      </c>
      <c r="AA586" s="13">
        <v>2</v>
      </c>
      <c r="AB586" s="13" t="str" cm="1">
        <f t="array" ref="AB586">_xlfn.IFS(AA586=0,"No evidenciado",AA586=1,"Novato",AA586=2,"Principiante avanzado",AA586=3,"Competente",AA586=4,"Proficiente",AA586=5,"Master")</f>
        <v>Principiante avanzado</v>
      </c>
      <c r="AC586" s="13">
        <v>1</v>
      </c>
      <c r="AD586" s="13" t="str" cm="1">
        <f t="array" ref="AD586">_xlfn.IFS(AC586=0,"Prenovato",AC586=1,"Novato",AC586=2,"Principiante avanzado",AC586=3,"Competente",AC586=4,"Proficiente",AC586=5,"Master")</f>
        <v>Novato</v>
      </c>
      <c r="AE586" s="13" t="s">
        <v>442</v>
      </c>
    </row>
    <row r="587" spans="1:31" x14ac:dyDescent="0.25">
      <c r="A587" t="s">
        <v>255</v>
      </c>
      <c r="B587" t="s">
        <v>256</v>
      </c>
      <c r="C587" t="s">
        <v>208</v>
      </c>
      <c r="D587" t="s">
        <v>201</v>
      </c>
      <c r="E587" t="s">
        <v>289</v>
      </c>
      <c r="F587" t="s">
        <v>290</v>
      </c>
      <c r="G587" t="s">
        <v>291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NO</v>
      </c>
      <c r="L587" t="s">
        <v>250</v>
      </c>
      <c r="M587" t="s">
        <v>430</v>
      </c>
      <c r="N587" t="s">
        <v>425</v>
      </c>
      <c r="O587" t="s">
        <v>425</v>
      </c>
      <c r="P587" t="str">
        <f t="shared" si="42"/>
        <v>MILAGROS GUILIANA COLLANTES ESQUIVESSeguridad OfensivaEVALUACION ANTERIOR</v>
      </c>
      <c r="Q587" t="str">
        <f>BASE[[#This Row],[NombresCalificado]]&amp;BASE[[#This Row],[TipoEvaluacion]]</f>
        <v>MILAGROS GUILIANA COLLANTES ESQUIVESEVALUACION ANTERIOR</v>
      </c>
      <c r="R587">
        <v>2</v>
      </c>
      <c r="S587" t="s">
        <v>4</v>
      </c>
      <c r="T587" t="s">
        <v>439</v>
      </c>
      <c r="U587" s="13">
        <v>1</v>
      </c>
      <c r="V587" s="13" t="str" cm="1">
        <f t="array" ref="V587">_xlfn.IFS(U587=0,"Prenovato",U587=1,"Novato",U587=2,"Principiante avanzado",U587=3,"Competente",U587=4,"Proficiente",U587=5,"Master")</f>
        <v>Novato</v>
      </c>
      <c r="W587" s="13">
        <v>2</v>
      </c>
      <c r="X587" s="13" t="str" cm="1">
        <f t="array" ref="X587">_xlfn.IFS(W587=0,"No evidenciado",W587=1,"Novato",W587=2,"Principiante avanzado",W587=3,"Competente",W587=4,"Proficiente",W587=5,"Master")</f>
        <v>Principiante avanzado</v>
      </c>
      <c r="Y587" s="13">
        <v>2</v>
      </c>
      <c r="Z587" s="13" t="str" cm="1">
        <f t="array" ref="Z587">_xlfn.IFS(Y587=0,"No evidenciado",Y587=1,"Novato",Y587=2,"Principiante avanzado",Y587=3,"Competente",Y587=4,"Proficiente",Y587=5,"Master")</f>
        <v>Principiante avanzado</v>
      </c>
      <c r="AA587" s="13">
        <v>2</v>
      </c>
      <c r="AB587" s="13" t="str" cm="1">
        <f t="array" ref="AB587">_xlfn.IFS(AA587=0,"No evidenciado",AA587=1,"Novato",AA587=2,"Principiante avanzado",AA587=3,"Competente",AA587=4,"Proficiente",AA587=5,"Master")</f>
        <v>Principiante avanzado</v>
      </c>
      <c r="AC587" s="13">
        <v>1</v>
      </c>
      <c r="AD587" s="13" t="str" cm="1">
        <f t="array" ref="AD587">_xlfn.IFS(AC587=0,"Prenovato",AC587=1,"Novato",AC587=2,"Principiante avanzado",AC587=3,"Competente",AC587=4,"Proficiente",AC587=5,"Master")</f>
        <v>Novato</v>
      </c>
      <c r="AE587" s="13" t="s">
        <v>442</v>
      </c>
    </row>
    <row r="588" spans="1:31" x14ac:dyDescent="0.25">
      <c r="A588" t="s">
        <v>255</v>
      </c>
      <c r="B588" t="s">
        <v>256</v>
      </c>
      <c r="C588" t="s">
        <v>208</v>
      </c>
      <c r="D588" t="s">
        <v>201</v>
      </c>
      <c r="E588" t="s">
        <v>289</v>
      </c>
      <c r="F588" t="s">
        <v>290</v>
      </c>
      <c r="G588" t="s">
        <v>291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NO</v>
      </c>
      <c r="L588" t="s">
        <v>250</v>
      </c>
      <c r="M588" t="s">
        <v>431</v>
      </c>
      <c r="N588" t="s">
        <v>425</v>
      </c>
      <c r="O588" t="s">
        <v>425</v>
      </c>
      <c r="P588" t="str">
        <f t="shared" si="42"/>
        <v>MILAGROS GUILIANA COLLANTES ESQUIVESSeguridad PerimetralEVALUACION ANTERIOR</v>
      </c>
      <c r="Q588" t="str">
        <f>BASE[[#This Row],[NombresCalificado]]&amp;BASE[[#This Row],[TipoEvaluacion]]</f>
        <v>MILAGROS GUILIANA COLLANTES ESQUIVESEVALUACION ANTERIOR</v>
      </c>
      <c r="R588">
        <v>2</v>
      </c>
      <c r="S588" t="s">
        <v>4</v>
      </c>
      <c r="T588" t="s">
        <v>439</v>
      </c>
      <c r="U588" s="13">
        <v>1</v>
      </c>
      <c r="V588" s="13" t="str" cm="1">
        <f t="array" ref="V588">_xlfn.IFS(U588=0,"Prenovato",U588=1,"Novato",U588=2,"Principiante avanzado",U588=3,"Competente",U588=4,"Proficiente",U588=5,"Master")</f>
        <v>Novato</v>
      </c>
      <c r="W588" s="13">
        <v>2</v>
      </c>
      <c r="X588" s="13" t="str" cm="1">
        <f t="array" ref="X588">_xlfn.IFS(W588=0,"No evidenciado",W588=1,"Novato",W588=2,"Principiante avanzado",W588=3,"Competente",W588=4,"Proficiente",W588=5,"Master")</f>
        <v>Principiante avanzado</v>
      </c>
      <c r="Y588" s="13">
        <v>2</v>
      </c>
      <c r="Z588" s="13" t="str" cm="1">
        <f t="array" ref="Z588">_xlfn.IFS(Y588=0,"No evidenciado",Y588=1,"Novato",Y588=2,"Principiante avanzado",Y588=3,"Competente",Y588=4,"Proficiente",Y588=5,"Master")</f>
        <v>Principiante avanzado</v>
      </c>
      <c r="AA588" s="13">
        <v>2</v>
      </c>
      <c r="AB588" s="13" t="str" cm="1">
        <f t="array" ref="AB588">_xlfn.IFS(AA588=0,"No evidenciado",AA588=1,"Novato",AA588=2,"Principiante avanzado",AA588=3,"Competente",AA588=4,"Proficiente",AA588=5,"Master")</f>
        <v>Principiante avanzado</v>
      </c>
      <c r="AC588" s="13">
        <v>1</v>
      </c>
      <c r="AD588" s="13" t="str" cm="1">
        <f t="array" ref="AD588">_xlfn.IFS(AC588=0,"Prenovato",AC588=1,"Novato",AC588=2,"Principiante avanzado",AC588=3,"Competente",AC588=4,"Proficiente",AC588=5,"Master")</f>
        <v>Novato</v>
      </c>
      <c r="AE588" s="13" t="s">
        <v>442</v>
      </c>
    </row>
    <row r="589" spans="1:31" x14ac:dyDescent="0.25">
      <c r="A589" t="s">
        <v>255</v>
      </c>
      <c r="B589" t="s">
        <v>256</v>
      </c>
      <c r="C589" t="s">
        <v>208</v>
      </c>
      <c r="D589" t="s">
        <v>201</v>
      </c>
      <c r="E589" t="s">
        <v>289</v>
      </c>
      <c r="F589" t="s">
        <v>290</v>
      </c>
      <c r="G589" t="s">
        <v>291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NO</v>
      </c>
      <c r="L589" t="s">
        <v>250</v>
      </c>
      <c r="M589" t="s">
        <v>424</v>
      </c>
      <c r="N589" t="s">
        <v>425</v>
      </c>
      <c r="O589" t="s">
        <v>425</v>
      </c>
      <c r="P589" t="str">
        <f t="shared" si="42"/>
        <v>MILAGROS GUILIANA COLLANTES ESQUIVESSistemas Operativos y CloudEVALUACION ANTERIOR</v>
      </c>
      <c r="Q589" t="str">
        <f>BASE[[#This Row],[NombresCalificado]]&amp;BASE[[#This Row],[TipoEvaluacion]]</f>
        <v>MILAGROS GUILIANA COLLANTES ESQUIVESEVALUACION ANTERIOR</v>
      </c>
      <c r="R589">
        <v>2</v>
      </c>
      <c r="S589" t="s">
        <v>4</v>
      </c>
      <c r="T589" t="s">
        <v>439</v>
      </c>
      <c r="U589" s="13">
        <v>1</v>
      </c>
      <c r="V589" s="13" t="str" cm="1">
        <f t="array" ref="V589">_xlfn.IFS(U589=0,"Prenovato",U589=1,"Novato",U589=2,"Principiante avanzado",U589=3,"Competente",U589=4,"Proficiente",U589=5,"Master")</f>
        <v>Novato</v>
      </c>
      <c r="W589" s="13">
        <v>2</v>
      </c>
      <c r="X589" s="13" t="str" cm="1">
        <f t="array" ref="X589">_xlfn.IFS(W589=0,"No evidenciado",W589=1,"Novato",W589=2,"Principiante avanzado",W589=3,"Competente",W589=4,"Proficiente",W589=5,"Master")</f>
        <v>Principiante avanzado</v>
      </c>
      <c r="Y589" s="13">
        <v>2</v>
      </c>
      <c r="Z589" s="13" t="str" cm="1">
        <f t="array" ref="Z589">_xlfn.IFS(Y589=0,"No evidenciado",Y589=1,"Novato",Y589=2,"Principiante avanzado",Y589=3,"Competente",Y589=4,"Proficiente",Y589=5,"Master")</f>
        <v>Principiante avanzado</v>
      </c>
      <c r="AA589" s="13">
        <v>2</v>
      </c>
      <c r="AB589" s="13" t="str" cm="1">
        <f t="array" ref="AB589">_xlfn.IFS(AA589=0,"No evidenciado",AA589=1,"Novato",AA589=2,"Principiante avanzado",AA589=3,"Competente",AA589=4,"Proficiente",AA589=5,"Master")</f>
        <v>Principiante avanzado</v>
      </c>
      <c r="AC589" s="13">
        <v>1</v>
      </c>
      <c r="AD589" s="13" t="str" cm="1">
        <f t="array" ref="AD589">_xlfn.IFS(AC589=0,"Prenovato",AC589=1,"Novato",AC589=2,"Principiante avanzado",AC589=3,"Competente",AC589=4,"Proficiente",AC589=5,"Master")</f>
        <v>Novato</v>
      </c>
      <c r="AE589" s="13" t="s">
        <v>442</v>
      </c>
    </row>
    <row r="590" spans="1:31" x14ac:dyDescent="0.25">
      <c r="A590" t="s">
        <v>255</v>
      </c>
      <c r="B590" t="s">
        <v>256</v>
      </c>
      <c r="C590" t="s">
        <v>208</v>
      </c>
      <c r="D590" t="s">
        <v>201</v>
      </c>
      <c r="E590" t="s">
        <v>289</v>
      </c>
      <c r="F590" t="s">
        <v>290</v>
      </c>
      <c r="G590" t="s">
        <v>291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NO</v>
      </c>
      <c r="L590" t="s">
        <v>250</v>
      </c>
      <c r="M590" t="s">
        <v>435</v>
      </c>
      <c r="N590" t="s">
        <v>425</v>
      </c>
      <c r="O590" t="s">
        <v>425</v>
      </c>
      <c r="P590" t="str">
        <f t="shared" si="42"/>
        <v>MILAGROS GUILIANA COLLANTES ESQUIVESIdentificación temprana de riesgosEVALUACION ANTERIOR</v>
      </c>
      <c r="Q590" t="str">
        <f>BASE[[#This Row],[NombresCalificado]]&amp;BASE[[#This Row],[TipoEvaluacion]]</f>
        <v>MILAGROS GUILIANA COLLANTES ESQUIVESEVALUACION ANTERIOR</v>
      </c>
      <c r="R590">
        <v>3</v>
      </c>
      <c r="S590" t="s">
        <v>5</v>
      </c>
      <c r="T590" t="s">
        <v>439</v>
      </c>
      <c r="U590" s="13">
        <v>1</v>
      </c>
      <c r="V590" s="13" t="str" cm="1">
        <f t="array" ref="V590">_xlfn.IFS(U590=0,"Prenovato",U590=1,"Novato",U590=2,"Principiante avanzado",U590=3,"Competente",U590=4,"Proficiente",U590=5,"Master")</f>
        <v>Novato</v>
      </c>
      <c r="W590" s="13">
        <v>2</v>
      </c>
      <c r="X590" s="13" t="str" cm="1">
        <f t="array" ref="X590">_xlfn.IFS(W590=0,"No evidenciado",W590=1,"Novato",W590=2,"Principiante avanzado",W590=3,"Competente",W590=4,"Proficiente",W590=5,"Master")</f>
        <v>Principiante avanzado</v>
      </c>
      <c r="Y590" s="13">
        <v>2</v>
      </c>
      <c r="Z590" s="13" t="str" cm="1">
        <f t="array" ref="Z590">_xlfn.IFS(Y590=0,"No evidenciado",Y590=1,"Novato",Y590=2,"Principiante avanzado",Y590=3,"Competente",Y590=4,"Proficiente",Y590=5,"Master")</f>
        <v>Principiante avanzado</v>
      </c>
      <c r="AA590" s="13">
        <v>2</v>
      </c>
      <c r="AB590" s="13" t="str" cm="1">
        <f t="array" ref="AB590">_xlfn.IFS(AA590=0,"No evidenciado",AA590=1,"Novato",AA590=2,"Principiante avanzado",AA590=3,"Competente",AA590=4,"Proficiente",AA590=5,"Master")</f>
        <v>Principiante avanzado</v>
      </c>
      <c r="AC590" s="13">
        <v>1</v>
      </c>
      <c r="AD590" s="13" t="str" cm="1">
        <f t="array" ref="AD590">_xlfn.IFS(AC590=0,"Prenovato",AC590=1,"Novato",AC590=2,"Principiante avanzado",AC590=3,"Competente",AC590=4,"Proficiente",AC590=5,"Master")</f>
        <v>Novato</v>
      </c>
      <c r="AE590" s="13" t="s">
        <v>442</v>
      </c>
    </row>
    <row r="591" spans="1:31" x14ac:dyDescent="0.25">
      <c r="A591" t="s">
        <v>255</v>
      </c>
      <c r="B591" t="s">
        <v>256</v>
      </c>
      <c r="C591" t="s">
        <v>208</v>
      </c>
      <c r="D591" t="s">
        <v>201</v>
      </c>
      <c r="E591" t="s">
        <v>289</v>
      </c>
      <c r="F591" t="s">
        <v>290</v>
      </c>
      <c r="G591" t="s">
        <v>291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NO</v>
      </c>
      <c r="L591" t="s">
        <v>250</v>
      </c>
      <c r="M591" t="s">
        <v>436</v>
      </c>
      <c r="N591" t="s">
        <v>425</v>
      </c>
      <c r="O591" t="s">
        <v>425</v>
      </c>
      <c r="P591" t="str">
        <f t="shared" si="42"/>
        <v>MILAGROS GUILIANA COLLANTES ESQUIVESInteligencia de AmenazasEVALUACION ANTERIOR</v>
      </c>
      <c r="Q591" t="str">
        <f>BASE[[#This Row],[NombresCalificado]]&amp;BASE[[#This Row],[TipoEvaluacion]]</f>
        <v>MILAGROS GUILIANA COLLANTES ESQUIVESEVALUACION ANTERIOR</v>
      </c>
      <c r="R591">
        <v>2</v>
      </c>
      <c r="S591" t="s">
        <v>4</v>
      </c>
      <c r="T591" t="s">
        <v>439</v>
      </c>
      <c r="U591" s="13">
        <v>1</v>
      </c>
      <c r="V591" s="13" t="str" cm="1">
        <f t="array" ref="V591">_xlfn.IFS(U591=0,"Prenovato",U591=1,"Novato",U591=2,"Principiante avanzado",U591=3,"Competente",U591=4,"Proficiente",U591=5,"Master")</f>
        <v>Novato</v>
      </c>
      <c r="W591" s="13">
        <v>2</v>
      </c>
      <c r="X591" s="13" t="str" cm="1">
        <f t="array" ref="X591">_xlfn.IFS(W591=0,"No evidenciado",W591=1,"Novato",W591=2,"Principiante avanzado",W591=3,"Competente",W591=4,"Proficiente",W591=5,"Master")</f>
        <v>Principiante avanzado</v>
      </c>
      <c r="Y591" s="13">
        <v>2</v>
      </c>
      <c r="Z591" s="13" t="str" cm="1">
        <f t="array" ref="Z591">_xlfn.IFS(Y591=0,"No evidenciado",Y591=1,"Novato",Y591=2,"Principiante avanzado",Y591=3,"Competente",Y591=4,"Proficiente",Y591=5,"Master")</f>
        <v>Principiante avanzado</v>
      </c>
      <c r="AA591" s="13">
        <v>2</v>
      </c>
      <c r="AB591" s="13" t="str" cm="1">
        <f t="array" ref="AB591">_xlfn.IFS(AA591=0,"No evidenciado",AA591=1,"Novato",AA591=2,"Principiante avanzado",AA591=3,"Competente",AA591=4,"Proficiente",AA591=5,"Master")</f>
        <v>Principiante avanzado</v>
      </c>
      <c r="AC591" s="13">
        <v>1</v>
      </c>
      <c r="AD591" s="13" t="str" cm="1">
        <f t="array" ref="AD591">_xlfn.IFS(AC591=0,"Prenovato",AC591=1,"Novato",AC591=2,"Principiante avanzado",AC591=3,"Competente",AC591=4,"Proficiente",AC591=5,"Master")</f>
        <v>Novato</v>
      </c>
      <c r="AE591" s="13" t="s">
        <v>442</v>
      </c>
    </row>
    <row r="592" spans="1:31" x14ac:dyDescent="0.25">
      <c r="A592" t="s">
        <v>255</v>
      </c>
      <c r="B592" t="s">
        <v>256</v>
      </c>
      <c r="C592" t="s">
        <v>208</v>
      </c>
      <c r="D592" t="s">
        <v>201</v>
      </c>
      <c r="E592" t="s">
        <v>289</v>
      </c>
      <c r="F592" t="s">
        <v>290</v>
      </c>
      <c r="G592" t="s">
        <v>291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NO</v>
      </c>
      <c r="L592" t="s">
        <v>250</v>
      </c>
      <c r="M592" t="s">
        <v>437</v>
      </c>
      <c r="N592" t="s">
        <v>425</v>
      </c>
      <c r="O592" t="s">
        <v>425</v>
      </c>
      <c r="P592" t="str">
        <f t="shared" si="42"/>
        <v>MILAGROS GUILIANA COLLANTES ESQUIVESInvestigación Forense DigitalEVALUACION ANTERIOR</v>
      </c>
      <c r="Q592" t="str">
        <f>BASE[[#This Row],[NombresCalificado]]&amp;BASE[[#This Row],[TipoEvaluacion]]</f>
        <v>MILAGROS GUILIANA COLLANTES ESQUIVESEVALUACION ANTERIOR</v>
      </c>
      <c r="R592">
        <v>1</v>
      </c>
      <c r="S592" t="s">
        <v>6</v>
      </c>
      <c r="T592" t="s">
        <v>439</v>
      </c>
      <c r="U592" s="13">
        <v>1</v>
      </c>
      <c r="V592" s="13" t="str" cm="1">
        <f t="array" ref="V592">_xlfn.IFS(U592=0,"Prenovato",U592=1,"Novato",U592=2,"Principiante avanzado",U592=3,"Competente",U592=4,"Proficiente",U592=5,"Master")</f>
        <v>Novato</v>
      </c>
      <c r="W592" s="13">
        <v>2</v>
      </c>
      <c r="X592" s="13" t="str" cm="1">
        <f t="array" ref="X592">_xlfn.IFS(W592=0,"No evidenciado",W592=1,"Novato",W592=2,"Principiante avanzado",W592=3,"Competente",W592=4,"Proficiente",W592=5,"Master")</f>
        <v>Principiante avanzado</v>
      </c>
      <c r="Y592" s="13">
        <v>2</v>
      </c>
      <c r="Z592" s="13" t="str" cm="1">
        <f t="array" ref="Z592">_xlfn.IFS(Y592=0,"No evidenciado",Y592=1,"Novato",Y592=2,"Principiante avanzado",Y592=3,"Competente",Y592=4,"Proficiente",Y592=5,"Master")</f>
        <v>Principiante avanzado</v>
      </c>
      <c r="AA592" s="13">
        <v>2</v>
      </c>
      <c r="AB592" s="13" t="str" cm="1">
        <f t="array" ref="AB592">_xlfn.IFS(AA592=0,"No evidenciado",AA592=1,"Novato",AA592=2,"Principiante avanzado",AA592=3,"Competente",AA592=4,"Proficiente",AA592=5,"Master")</f>
        <v>Principiante avanzado</v>
      </c>
      <c r="AC592" s="13">
        <v>1</v>
      </c>
      <c r="AD592" s="13" t="str" cm="1">
        <f t="array" ref="AD592">_xlfn.IFS(AC592=0,"Prenovato",AC592=1,"Novato",AC592=2,"Principiante avanzado",AC592=3,"Competente",AC592=4,"Proficiente",AC592=5,"Master")</f>
        <v>Novato</v>
      </c>
      <c r="AE592" s="13" t="s">
        <v>442</v>
      </c>
    </row>
    <row r="593" spans="1:31" x14ac:dyDescent="0.25">
      <c r="A593" t="s">
        <v>255</v>
      </c>
      <c r="B593" t="s">
        <v>256</v>
      </c>
      <c r="C593" t="s">
        <v>208</v>
      </c>
      <c r="D593" t="s">
        <v>201</v>
      </c>
      <c r="E593" t="s">
        <v>289</v>
      </c>
      <c r="F593" t="s">
        <v>290</v>
      </c>
      <c r="G593" t="s">
        <v>291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NO</v>
      </c>
      <c r="L593" t="s">
        <v>250</v>
      </c>
      <c r="M593" t="s">
        <v>426</v>
      </c>
      <c r="N593" t="s">
        <v>425</v>
      </c>
      <c r="O593" t="s">
        <v>425</v>
      </c>
      <c r="P593" t="str">
        <f t="shared" si="42"/>
        <v>MILAGROS GUILIANA COLLANTES ESQUIVESManejo de IncidentesEVALUACION ANTERIOR</v>
      </c>
      <c r="Q593" t="str">
        <f>BASE[[#This Row],[NombresCalificado]]&amp;BASE[[#This Row],[TipoEvaluacion]]</f>
        <v>MILAGROS GUILIANA COLLANTES ESQUIVESEVALUACION ANTERIOR</v>
      </c>
      <c r="R593">
        <v>2</v>
      </c>
      <c r="S593" t="s">
        <v>4</v>
      </c>
      <c r="T593" t="s">
        <v>439</v>
      </c>
      <c r="U593" s="13">
        <v>1</v>
      </c>
      <c r="V593" s="13" t="str" cm="1">
        <f t="array" ref="V593">_xlfn.IFS(U593=0,"Prenovato",U593=1,"Novato",U593=2,"Principiante avanzado",U593=3,"Competente",U593=4,"Proficiente",U593=5,"Master")</f>
        <v>Novato</v>
      </c>
      <c r="W593" s="13">
        <v>2</v>
      </c>
      <c r="X593" s="13" t="str" cm="1">
        <f t="array" ref="X593">_xlfn.IFS(W593=0,"No evidenciado",W593=1,"Novato",W593=2,"Principiante avanzado",W593=3,"Competente",W593=4,"Proficiente",W593=5,"Master")</f>
        <v>Principiante avanzado</v>
      </c>
      <c r="Y593" s="13">
        <v>2</v>
      </c>
      <c r="Z593" s="13" t="str" cm="1">
        <f t="array" ref="Z593">_xlfn.IFS(Y593=0,"No evidenciado",Y593=1,"Novato",Y593=2,"Principiante avanzado",Y593=3,"Competente",Y593=4,"Proficiente",Y593=5,"Master")</f>
        <v>Principiante avanzado</v>
      </c>
      <c r="AA593" s="13">
        <v>2</v>
      </c>
      <c r="AB593" s="13" t="str" cm="1">
        <f t="array" ref="AB593">_xlfn.IFS(AA593=0,"No evidenciado",AA593=1,"Novato",AA593=2,"Principiante avanzado",AA593=3,"Competente",AA593=4,"Proficiente",AA593=5,"Master")</f>
        <v>Principiante avanzado</v>
      </c>
      <c r="AC593" s="13">
        <v>1</v>
      </c>
      <c r="AD593" s="13" t="str" cm="1">
        <f t="array" ref="AD593">_xlfn.IFS(AC593=0,"Prenovato",AC593=1,"Novato",AC593=2,"Principiante avanzado",AC593=3,"Competente",AC593=4,"Proficiente",AC593=5,"Master")</f>
        <v>Novato</v>
      </c>
      <c r="AE593" s="13" t="s">
        <v>442</v>
      </c>
    </row>
    <row r="594" spans="1:31" x14ac:dyDescent="0.25">
      <c r="A594" t="s">
        <v>255</v>
      </c>
      <c r="B594" t="s">
        <v>256</v>
      </c>
      <c r="C594" t="s">
        <v>208</v>
      </c>
      <c r="D594" t="s">
        <v>201</v>
      </c>
      <c r="E594" t="s">
        <v>289</v>
      </c>
      <c r="F594" t="s">
        <v>290</v>
      </c>
      <c r="G594" t="s">
        <v>291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NO</v>
      </c>
      <c r="L594" t="s">
        <v>250</v>
      </c>
      <c r="M594" t="s">
        <v>427</v>
      </c>
      <c r="N594" t="s">
        <v>425</v>
      </c>
      <c r="O594" t="s">
        <v>425</v>
      </c>
      <c r="P594" t="str">
        <f t="shared" si="42"/>
        <v>MILAGROS GUILIANA COLLANTES ESQUIVESProtección de datosEVALUACION ANTERIOR</v>
      </c>
      <c r="Q594" t="str">
        <f>BASE[[#This Row],[NombresCalificado]]&amp;BASE[[#This Row],[TipoEvaluacion]]</f>
        <v>MILAGROS GUILIANA COLLANTES ESQUIVESEVALUACION ANTERIOR</v>
      </c>
      <c r="R594">
        <v>2</v>
      </c>
      <c r="S594" t="s">
        <v>4</v>
      </c>
      <c r="T594" t="s">
        <v>439</v>
      </c>
      <c r="U594" s="13">
        <v>1</v>
      </c>
      <c r="V594" s="13" t="str" cm="1">
        <f t="array" ref="V594">_xlfn.IFS(U594=0,"Prenovato",U594=1,"Novato",U594=2,"Principiante avanzado",U594=3,"Competente",U594=4,"Proficiente",U594=5,"Master")</f>
        <v>Novato</v>
      </c>
      <c r="W594" s="13">
        <v>2</v>
      </c>
      <c r="X594" s="13" t="str" cm="1">
        <f t="array" ref="X594">_xlfn.IFS(W594=0,"No evidenciado",W594=1,"Novato",W594=2,"Principiante avanzado",W594=3,"Competente",W594=4,"Proficiente",W594=5,"Master")</f>
        <v>Principiante avanzado</v>
      </c>
      <c r="Y594" s="13">
        <v>2</v>
      </c>
      <c r="Z594" s="13" t="str" cm="1">
        <f t="array" ref="Z594">_xlfn.IFS(Y594=0,"No evidenciado",Y594=1,"Novato",Y594=2,"Principiante avanzado",Y594=3,"Competente",Y594=4,"Proficiente",Y594=5,"Master")</f>
        <v>Principiante avanzado</v>
      </c>
      <c r="AA594" s="13">
        <v>2</v>
      </c>
      <c r="AB594" s="13" t="str" cm="1">
        <f t="array" ref="AB594">_xlfn.IFS(AA594=0,"No evidenciado",AA594=1,"Novato",AA594=2,"Principiante avanzado",AA594=3,"Competente",AA594=4,"Proficiente",AA594=5,"Master")</f>
        <v>Principiante avanzado</v>
      </c>
      <c r="AC594" s="13">
        <v>1</v>
      </c>
      <c r="AD594" s="13" t="str" cm="1">
        <f t="array" ref="AD594">_xlfn.IFS(AC594=0,"Prenovato",AC594=1,"Novato",AC594=2,"Principiante avanzado",AC594=3,"Competente",AC594=4,"Proficiente",AC594=5,"Master")</f>
        <v>Novato</v>
      </c>
      <c r="AE594" s="13" t="s">
        <v>442</v>
      </c>
    </row>
    <row r="595" spans="1:31" x14ac:dyDescent="0.25">
      <c r="A595" t="s">
        <v>255</v>
      </c>
      <c r="B595" t="s">
        <v>256</v>
      </c>
      <c r="C595" t="s">
        <v>208</v>
      </c>
      <c r="D595" t="s">
        <v>201</v>
      </c>
      <c r="E595" t="s">
        <v>289</v>
      </c>
      <c r="F595" t="s">
        <v>290</v>
      </c>
      <c r="G595" t="s">
        <v>291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NO</v>
      </c>
      <c r="L595" t="s">
        <v>250</v>
      </c>
      <c r="M595" t="s">
        <v>428</v>
      </c>
      <c r="N595" t="s">
        <v>425</v>
      </c>
      <c r="O595" t="s">
        <v>425</v>
      </c>
      <c r="P595" t="str">
        <f t="shared" si="42"/>
        <v>MILAGROS GUILIANA COLLANTES ESQUIVESSeguridad de OperacionesEVALUACION ANTERIOR</v>
      </c>
      <c r="Q595" t="str">
        <f>BASE[[#This Row],[NombresCalificado]]&amp;BASE[[#This Row],[TipoEvaluacion]]</f>
        <v>MILAGROS GUILIANA COLLANTES ESQUIVESEVALUACION ANTERIOR</v>
      </c>
      <c r="R595">
        <v>2</v>
      </c>
      <c r="S595" t="s">
        <v>4</v>
      </c>
      <c r="T595" t="s">
        <v>439</v>
      </c>
      <c r="U595" s="13">
        <v>1</v>
      </c>
      <c r="V595" s="13" t="str" cm="1">
        <f t="array" ref="V595">_xlfn.IFS(U595=0,"Prenovato",U595=1,"Novato",U595=2,"Principiante avanzado",U595=3,"Competente",U595=4,"Proficiente",U595=5,"Master")</f>
        <v>Novato</v>
      </c>
      <c r="W595" s="13">
        <v>2</v>
      </c>
      <c r="X595" s="13" t="str" cm="1">
        <f t="array" ref="X595">_xlfn.IFS(W595=0,"No evidenciado",W595=1,"Novato",W595=2,"Principiante avanzado",W595=3,"Competente",W595=4,"Proficiente",W595=5,"Master")</f>
        <v>Principiante avanzado</v>
      </c>
      <c r="Y595" s="13">
        <v>2</v>
      </c>
      <c r="Z595" s="13" t="str" cm="1">
        <f t="array" ref="Z595">_xlfn.IFS(Y595=0,"No evidenciado",Y595=1,"Novato",Y595=2,"Principiante avanzado",Y595=3,"Competente",Y595=4,"Proficiente",Y595=5,"Master")</f>
        <v>Principiante avanzado</v>
      </c>
      <c r="AA595" s="13">
        <v>2</v>
      </c>
      <c r="AB595" s="13" t="str" cm="1">
        <f t="array" ref="AB595">_xlfn.IFS(AA595=0,"No evidenciado",AA595=1,"Novato",AA595=2,"Principiante avanzado",AA595=3,"Competente",AA595=4,"Proficiente",AA595=5,"Master")</f>
        <v>Principiante avanzado</v>
      </c>
      <c r="AC595" s="13">
        <v>1</v>
      </c>
      <c r="AD595" s="13" t="str" cm="1">
        <f t="array" ref="AD595">_xlfn.IFS(AC595=0,"Prenovato",AC595=1,"Novato",AC595=2,"Principiante avanzado",AC595=3,"Competente",AC595=4,"Proficiente",AC595=5,"Master")</f>
        <v>Novato</v>
      </c>
      <c r="AE595" s="13" t="s">
        <v>442</v>
      </c>
    </row>
    <row r="596" spans="1:31" x14ac:dyDescent="0.25">
      <c r="A596" t="s">
        <v>255</v>
      </c>
      <c r="B596" t="s">
        <v>256</v>
      </c>
      <c r="C596" t="s">
        <v>208</v>
      </c>
      <c r="D596" t="s">
        <v>201</v>
      </c>
      <c r="E596" t="s">
        <v>289</v>
      </c>
      <c r="F596" t="s">
        <v>290</v>
      </c>
      <c r="G596" t="s">
        <v>291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NO</v>
      </c>
      <c r="L596" t="s">
        <v>250</v>
      </c>
      <c r="M596" t="s">
        <v>438</v>
      </c>
      <c r="N596" t="s">
        <v>425</v>
      </c>
      <c r="O596" t="s">
        <v>425</v>
      </c>
      <c r="P596" t="str">
        <f t="shared" si="42"/>
        <v>MILAGROS GUILIANA COLLANTES ESQUIVESDesarrollo SeguroEVALUACION ANTERIOR</v>
      </c>
      <c r="Q596" t="str">
        <f>BASE[[#This Row],[NombresCalificado]]&amp;BASE[[#This Row],[TipoEvaluacion]]</f>
        <v>MILAGROS GUILIANA COLLANTES ESQUIVESEVALUACION ANTERIOR</v>
      </c>
      <c r="R596">
        <v>2</v>
      </c>
      <c r="S596" t="s">
        <v>4</v>
      </c>
      <c r="T596" t="s">
        <v>439</v>
      </c>
      <c r="U596" s="13">
        <v>1</v>
      </c>
      <c r="V596" s="13" t="str" cm="1">
        <f t="array" ref="V596">_xlfn.IFS(U596=0,"Prenovato",U596=1,"Novato",U596=2,"Principiante avanzado",U596=3,"Competente",U596=4,"Proficiente",U596=5,"Master")</f>
        <v>Novato</v>
      </c>
      <c r="W596" s="13">
        <v>2</v>
      </c>
      <c r="X596" s="13" t="str" cm="1">
        <f t="array" ref="X596">_xlfn.IFS(W596=0,"No evidenciado",W596=1,"Novato",W596=2,"Principiante avanzado",W596=3,"Competente",W596=4,"Proficiente",W596=5,"Master")</f>
        <v>Principiante avanzado</v>
      </c>
      <c r="Y596" s="13">
        <v>2</v>
      </c>
      <c r="Z596" s="13" t="str" cm="1">
        <f t="array" ref="Z596">_xlfn.IFS(Y596=0,"No evidenciado",Y596=1,"Novato",Y596=2,"Principiante avanzado",Y596=3,"Competente",Y596=4,"Proficiente",Y596=5,"Master")</f>
        <v>Principiante avanzado</v>
      </c>
      <c r="AA596" s="13">
        <v>2</v>
      </c>
      <c r="AB596" s="13" t="str" cm="1">
        <f t="array" ref="AB596">_xlfn.IFS(AA596=0,"No evidenciado",AA596=1,"Novato",AA596=2,"Principiante avanzado",AA596=3,"Competente",AA596=4,"Proficiente",AA596=5,"Master")</f>
        <v>Principiante avanzado</v>
      </c>
      <c r="AC596" s="13">
        <v>1</v>
      </c>
      <c r="AD596" s="13" t="str" cm="1">
        <f t="array" ref="AD596">_xlfn.IFS(AC596=0,"Prenovato",AC596=1,"Novato",AC596=2,"Principiante avanzado",AC596=3,"Competente",AC596=4,"Proficiente",AC596=5,"Master")</f>
        <v>Novato</v>
      </c>
      <c r="AE596" s="13" t="s">
        <v>442</v>
      </c>
    </row>
    <row r="597" spans="1:31" x14ac:dyDescent="0.25">
      <c r="A597" t="s">
        <v>255</v>
      </c>
      <c r="B597" t="s">
        <v>256</v>
      </c>
      <c r="C597" t="s">
        <v>208</v>
      </c>
      <c r="D597" t="s">
        <v>201</v>
      </c>
      <c r="E597" t="s">
        <v>289</v>
      </c>
      <c r="F597" t="s">
        <v>290</v>
      </c>
      <c r="G597" t="s">
        <v>291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NO</v>
      </c>
      <c r="L597" t="s">
        <v>250</v>
      </c>
      <c r="M597" t="s">
        <v>432</v>
      </c>
      <c r="N597" t="s">
        <v>425</v>
      </c>
      <c r="O597" t="s">
        <v>425</v>
      </c>
      <c r="P597" t="str">
        <f t="shared" si="42"/>
        <v>MILAGROS GUILIANA COLLANTES ESQUIVESFrameworks de CiberseguridadEVALUACION ANTERIOR</v>
      </c>
      <c r="Q597" t="str">
        <f>BASE[[#This Row],[NombresCalificado]]&amp;BASE[[#This Row],[TipoEvaluacion]]</f>
        <v>MILAGROS GUILIANA COLLANTES ESQUIVESEVALUACION ANTERIOR</v>
      </c>
      <c r="R597">
        <v>2</v>
      </c>
      <c r="S597" t="s">
        <v>4</v>
      </c>
      <c r="T597" t="s">
        <v>439</v>
      </c>
      <c r="U597" s="13">
        <v>1</v>
      </c>
      <c r="V597" s="13" t="str" cm="1">
        <f t="array" ref="V597">_xlfn.IFS(U597=0,"Prenovato",U597=1,"Novato",U597=2,"Principiante avanzado",U597=3,"Competente",U597=4,"Proficiente",U597=5,"Master")</f>
        <v>Novato</v>
      </c>
      <c r="W597" s="13">
        <v>2</v>
      </c>
      <c r="X597" s="13" t="str" cm="1">
        <f t="array" ref="X597">_xlfn.IFS(W597=0,"No evidenciado",W597=1,"Novato",W597=2,"Principiante avanzado",W597=3,"Competente",W597=4,"Proficiente",W597=5,"Master")</f>
        <v>Principiante avanzado</v>
      </c>
      <c r="Y597" s="13">
        <v>2</v>
      </c>
      <c r="Z597" s="13" t="str" cm="1">
        <f t="array" ref="Z597">_xlfn.IFS(Y597=0,"No evidenciado",Y597=1,"Novato",Y597=2,"Principiante avanzado",Y597=3,"Competente",Y597=4,"Proficiente",Y597=5,"Master")</f>
        <v>Principiante avanzado</v>
      </c>
      <c r="AA597" s="13">
        <v>2</v>
      </c>
      <c r="AB597" s="13" t="str" cm="1">
        <f t="array" ref="AB597">_xlfn.IFS(AA597=0,"No evidenciado",AA597=1,"Novato",AA597=2,"Principiante avanzado",AA597=3,"Competente",AA597=4,"Proficiente",AA597=5,"Master")</f>
        <v>Principiante avanzado</v>
      </c>
      <c r="AC597" s="13">
        <v>1</v>
      </c>
      <c r="AD597" s="13" t="str" cm="1">
        <f t="array" ref="AD597">_xlfn.IFS(AC597=0,"Prenovato",AC597=1,"Novato",AC597=2,"Principiante avanzado",AC597=3,"Competente",AC597=4,"Proficiente",AC597=5,"Master")</f>
        <v>Novato</v>
      </c>
      <c r="AE597" s="13" t="s">
        <v>442</v>
      </c>
    </row>
    <row r="598" spans="1:31" x14ac:dyDescent="0.25">
      <c r="A598" t="s">
        <v>255</v>
      </c>
      <c r="B598" t="s">
        <v>256</v>
      </c>
      <c r="C598" t="s">
        <v>208</v>
      </c>
      <c r="D598" t="s">
        <v>201</v>
      </c>
      <c r="E598" t="s">
        <v>289</v>
      </c>
      <c r="F598" t="s">
        <v>290</v>
      </c>
      <c r="G598" t="s">
        <v>291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NO</v>
      </c>
      <c r="L598" t="s">
        <v>250</v>
      </c>
      <c r="M598" t="s">
        <v>433</v>
      </c>
      <c r="N598" t="s">
        <v>425</v>
      </c>
      <c r="O598" t="s">
        <v>425</v>
      </c>
      <c r="P598" t="str">
        <f t="shared" si="42"/>
        <v>MILAGROS GUILIANA COLLANTES ESQUIVESGestión de IdentidadesEVALUACION ANTERIOR</v>
      </c>
      <c r="Q598" t="str">
        <f>BASE[[#This Row],[NombresCalificado]]&amp;BASE[[#This Row],[TipoEvaluacion]]</f>
        <v>MILAGROS GUILIANA COLLANTES ESQUIVESEVALUACION ANTERIOR</v>
      </c>
      <c r="R598">
        <v>3</v>
      </c>
      <c r="S598" t="s">
        <v>5</v>
      </c>
      <c r="T598" t="s">
        <v>439</v>
      </c>
      <c r="U598" s="13">
        <v>1</v>
      </c>
      <c r="V598" s="13" t="str" cm="1">
        <f t="array" ref="V598">_xlfn.IFS(U598=0,"Prenovato",U598=1,"Novato",U598=2,"Principiante avanzado",U598=3,"Competente",U598=4,"Proficiente",U598=5,"Master")</f>
        <v>Novato</v>
      </c>
      <c r="W598" s="13">
        <v>2</v>
      </c>
      <c r="X598" s="13" t="str" cm="1">
        <f t="array" ref="X598">_xlfn.IFS(W598=0,"No evidenciado",W598=1,"Novato",W598=2,"Principiante avanzado",W598=3,"Competente",W598=4,"Proficiente",W598=5,"Master")</f>
        <v>Principiante avanzado</v>
      </c>
      <c r="Y598" s="13">
        <v>2</v>
      </c>
      <c r="Z598" s="13" t="str" cm="1">
        <f t="array" ref="Z598">_xlfn.IFS(Y598=0,"No evidenciado",Y598=1,"Novato",Y598=2,"Principiante avanzado",Y598=3,"Competente",Y598=4,"Proficiente",Y598=5,"Master")</f>
        <v>Principiante avanzado</v>
      </c>
      <c r="AA598" s="13">
        <v>2</v>
      </c>
      <c r="AB598" s="13" t="str" cm="1">
        <f t="array" ref="AB598">_xlfn.IFS(AA598=0,"No evidenciado",AA598=1,"Novato",AA598=2,"Principiante avanzado",AA598=3,"Competente",AA598=4,"Proficiente",AA598=5,"Master")</f>
        <v>Principiante avanzado</v>
      </c>
      <c r="AC598" s="13">
        <v>1</v>
      </c>
      <c r="AD598" s="13" t="str" cm="1">
        <f t="array" ref="AD598">_xlfn.IFS(AC598=0,"Prenovato",AC598=1,"Novato",AC598=2,"Principiante avanzado",AC598=3,"Competente",AC598=4,"Proficiente",AC598=5,"Master")</f>
        <v>Novato</v>
      </c>
      <c r="AE598" s="13" t="s">
        <v>442</v>
      </c>
    </row>
    <row r="599" spans="1:31" x14ac:dyDescent="0.25">
      <c r="A599" t="s">
        <v>255</v>
      </c>
      <c r="B599" t="s">
        <v>256</v>
      </c>
      <c r="C599" t="s">
        <v>208</v>
      </c>
      <c r="D599" t="s">
        <v>201</v>
      </c>
      <c r="E599" t="s">
        <v>289</v>
      </c>
      <c r="F599" t="s">
        <v>290</v>
      </c>
      <c r="G599" t="s">
        <v>291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NO</v>
      </c>
      <c r="L599" t="s">
        <v>250</v>
      </c>
      <c r="M599" t="s">
        <v>434</v>
      </c>
      <c r="N599" t="s">
        <v>425</v>
      </c>
      <c r="O599" t="s">
        <v>425</v>
      </c>
      <c r="P599" t="str">
        <f t="shared" si="42"/>
        <v>MILAGROS GUILIANA COLLANTES ESQUIVESGestión de VulnerabilidadesEVALUACION ANTERIOR</v>
      </c>
      <c r="Q599" t="str">
        <f>BASE[[#This Row],[NombresCalificado]]&amp;BASE[[#This Row],[TipoEvaluacion]]</f>
        <v>MILAGROS GUILIANA COLLANTES ESQUIVESEVALUACION ANTERIOR</v>
      </c>
      <c r="R599">
        <v>1</v>
      </c>
      <c r="S599" t="s">
        <v>6</v>
      </c>
      <c r="T599" t="s">
        <v>439</v>
      </c>
      <c r="U599" s="13">
        <v>1</v>
      </c>
      <c r="V599" s="13" t="str" cm="1">
        <f t="array" ref="V599">_xlfn.IFS(U599=0,"Prenovato",U599=1,"Novato",U599=2,"Principiante avanzado",U599=3,"Competente",U599=4,"Proficiente",U599=5,"Master")</f>
        <v>Novato</v>
      </c>
      <c r="W599" s="13">
        <v>2</v>
      </c>
      <c r="X599" s="13" t="str" cm="1">
        <f t="array" ref="X599">_xlfn.IFS(W599=0,"No evidenciado",W599=1,"Novato",W599=2,"Principiante avanzado",W599=3,"Competente",W599=4,"Proficiente",W599=5,"Master")</f>
        <v>Principiante avanzado</v>
      </c>
      <c r="Y599" s="13">
        <v>2</v>
      </c>
      <c r="Z599" s="13" t="str" cm="1">
        <f t="array" ref="Z599">_xlfn.IFS(Y599=0,"No evidenciado",Y599=1,"Novato",Y599=2,"Principiante avanzado",Y599=3,"Competente",Y599=4,"Proficiente",Y599=5,"Master")</f>
        <v>Principiante avanzado</v>
      </c>
      <c r="AA599" s="13">
        <v>2</v>
      </c>
      <c r="AB599" s="13" t="str" cm="1">
        <f t="array" ref="AB599">_xlfn.IFS(AA599=0,"No evidenciado",AA599=1,"Novato",AA599=2,"Principiante avanzado",AA599=3,"Competente",AA599=4,"Proficiente",AA599=5,"Master")</f>
        <v>Principiante avanzado</v>
      </c>
      <c r="AC599" s="13">
        <v>1</v>
      </c>
      <c r="AD599" s="13" t="str" cm="1">
        <f t="array" ref="AD599">_xlfn.IFS(AC599=0,"Prenovato",AC599=1,"Novato",AC599=2,"Principiante avanzado",AC599=3,"Competente",AC599=4,"Proficiente",AC599=5,"Master")</f>
        <v>Novato</v>
      </c>
      <c r="AE599" s="13" t="s">
        <v>442</v>
      </c>
    </row>
    <row r="600" spans="1:31" x14ac:dyDescent="0.25">
      <c r="A600" t="s">
        <v>255</v>
      </c>
      <c r="B600" t="s">
        <v>256</v>
      </c>
      <c r="C600" t="s">
        <v>208</v>
      </c>
      <c r="D600" t="s">
        <v>201</v>
      </c>
      <c r="E600" t="s">
        <v>286</v>
      </c>
      <c r="F600" t="s">
        <v>287</v>
      </c>
      <c r="G600" t="s">
        <v>288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NO</v>
      </c>
      <c r="L600" t="s">
        <v>250</v>
      </c>
      <c r="M600" t="s">
        <v>434</v>
      </c>
      <c r="N600" t="s">
        <v>425</v>
      </c>
      <c r="O600" t="s">
        <v>425</v>
      </c>
      <c r="P600" t="str">
        <f t="shared" si="42"/>
        <v>WILLIAMS EDWART SOTO PINOGestión de VulnerabilidadesEVALUACION ANTERIOR</v>
      </c>
      <c r="Q600" t="str">
        <f>BASE[[#This Row],[NombresCalificado]]&amp;BASE[[#This Row],[TipoEvaluacion]]</f>
        <v>WILLIAMS EDWART SOTO PINOEVALUACION ANTERIOR</v>
      </c>
      <c r="R600">
        <v>3</v>
      </c>
      <c r="S600" t="s">
        <v>5</v>
      </c>
      <c r="T600" t="s">
        <v>439</v>
      </c>
      <c r="U600" s="13">
        <v>3</v>
      </c>
      <c r="V600" s="13" t="str" cm="1">
        <f t="array" ref="V600">_xlfn.IFS(U600=0,"Prenovato",U600=1,"Novato",U600=2,"Principiante avanzado",U600=3,"Competente",U600=4,"Proficiente",U600=5,"Master")</f>
        <v>Competente</v>
      </c>
      <c r="W600" s="13">
        <v>2</v>
      </c>
      <c r="X600" s="13" t="str" cm="1">
        <f t="array" ref="X600">_xlfn.IFS(W600=0,"No evidenciado",W600=1,"Novato",W600=2,"Principiante avanzado",W600=3,"Competente",W600=4,"Proficiente",W600=5,"Master")</f>
        <v>Principiante avanzado</v>
      </c>
      <c r="Y600" s="13">
        <v>2</v>
      </c>
      <c r="Z600" s="13" t="str" cm="1">
        <f t="array" ref="Z600">_xlfn.IFS(Y600=0,"No evidenciado",Y600=1,"Novato",Y600=2,"Principiante avanzado",Y600=3,"Competente",Y600=4,"Proficiente",Y600=5,"Master")</f>
        <v>Principiante avanzado</v>
      </c>
      <c r="AA600" s="13">
        <v>2</v>
      </c>
      <c r="AB600" s="13" t="str" cm="1">
        <f t="array" ref="AB600">_xlfn.IFS(AA600=0,"No evidenciado",AA600=1,"Novato",AA600=2,"Principiante avanzado",AA600=3,"Competente",AA600=4,"Proficiente",AA600=5,"Master")</f>
        <v>Principiante avanzado</v>
      </c>
      <c r="AC600" s="13">
        <v>2</v>
      </c>
      <c r="AD600" s="13" t="str" cm="1">
        <f t="array" ref="AD600">_xlfn.IFS(AC600=0,"Prenovato",AC600=1,"Novato",AC600=2,"Principiante avanzado",AC600=3,"Competente",AC600=4,"Proficiente",AC600=5,"Master")</f>
        <v>Principiante avanzado</v>
      </c>
      <c r="AE600" s="13" t="s">
        <v>442</v>
      </c>
    </row>
    <row r="601" spans="1:31" x14ac:dyDescent="0.25">
      <c r="A601" t="s">
        <v>255</v>
      </c>
      <c r="B601" t="s">
        <v>256</v>
      </c>
      <c r="C601" t="s">
        <v>208</v>
      </c>
      <c r="D601" t="s">
        <v>201</v>
      </c>
      <c r="E601" t="s">
        <v>286</v>
      </c>
      <c r="F601" t="s">
        <v>287</v>
      </c>
      <c r="G601" t="s">
        <v>288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NO</v>
      </c>
      <c r="L601" t="s">
        <v>250</v>
      </c>
      <c r="M601" t="s">
        <v>435</v>
      </c>
      <c r="N601" t="s">
        <v>425</v>
      </c>
      <c r="O601" t="s">
        <v>425</v>
      </c>
      <c r="P601" t="str">
        <f t="shared" si="42"/>
        <v>WILLIAMS EDWART SOTO PINOIdentificación temprana de riesgosEVALUACION ANTERIOR</v>
      </c>
      <c r="Q601" t="str">
        <f>BASE[[#This Row],[NombresCalificado]]&amp;BASE[[#This Row],[TipoEvaluacion]]</f>
        <v>WILLIAMS EDWART SOTO PINOEVALUACION ANTERIOR</v>
      </c>
      <c r="R601">
        <v>3</v>
      </c>
      <c r="S601" t="s">
        <v>5</v>
      </c>
      <c r="T601" t="s">
        <v>439</v>
      </c>
      <c r="U601" s="13">
        <v>3</v>
      </c>
      <c r="V601" s="13" t="str" cm="1">
        <f t="array" ref="V601">_xlfn.IFS(U601=0,"Prenovato",U601=1,"Novato",U601=2,"Principiante avanzado",U601=3,"Competente",U601=4,"Proficiente",U601=5,"Master")</f>
        <v>Competente</v>
      </c>
      <c r="W601" s="13">
        <v>2</v>
      </c>
      <c r="X601" s="13" t="str" cm="1">
        <f t="array" ref="X601">_xlfn.IFS(W601=0,"No evidenciado",W601=1,"Novato",W601=2,"Principiante avanzado",W601=3,"Competente",W601=4,"Proficiente",W601=5,"Master")</f>
        <v>Principiante avanzado</v>
      </c>
      <c r="Y601" s="13">
        <v>2</v>
      </c>
      <c r="Z601" s="13" t="str" cm="1">
        <f t="array" ref="Z601">_xlfn.IFS(Y601=0,"No evidenciado",Y601=1,"Novato",Y601=2,"Principiante avanzado",Y601=3,"Competente",Y601=4,"Proficiente",Y601=5,"Master")</f>
        <v>Principiante avanzado</v>
      </c>
      <c r="AA601" s="13">
        <v>2</v>
      </c>
      <c r="AB601" s="13" t="str" cm="1">
        <f t="array" ref="AB601">_xlfn.IFS(AA601=0,"No evidenciado",AA601=1,"Novato",AA601=2,"Principiante avanzado",AA601=3,"Competente",AA601=4,"Proficiente",AA601=5,"Master")</f>
        <v>Principiante avanzado</v>
      </c>
      <c r="AC601" s="13">
        <v>2</v>
      </c>
      <c r="AD601" s="13" t="str" cm="1">
        <f t="array" ref="AD601">_xlfn.IFS(AC601=0,"Prenovato",AC601=1,"Novato",AC601=2,"Principiante avanzado",AC601=3,"Competente",AC601=4,"Proficiente",AC601=5,"Master")</f>
        <v>Principiante avanzado</v>
      </c>
      <c r="AE601" s="13" t="s">
        <v>442</v>
      </c>
    </row>
    <row r="602" spans="1:31" x14ac:dyDescent="0.25">
      <c r="A602" t="s">
        <v>255</v>
      </c>
      <c r="B602" t="s">
        <v>256</v>
      </c>
      <c r="C602" t="s">
        <v>208</v>
      </c>
      <c r="D602" t="s">
        <v>201</v>
      </c>
      <c r="E602" t="s">
        <v>286</v>
      </c>
      <c r="F602" t="s">
        <v>287</v>
      </c>
      <c r="G602" t="s">
        <v>288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NO</v>
      </c>
      <c r="L602" t="s">
        <v>250</v>
      </c>
      <c r="M602" t="s">
        <v>436</v>
      </c>
      <c r="N602" t="s">
        <v>425</v>
      </c>
      <c r="O602" t="s">
        <v>425</v>
      </c>
      <c r="P602" t="str">
        <f t="shared" si="42"/>
        <v>WILLIAMS EDWART SOTO PINOInteligencia de AmenazasEVALUACION ANTERIOR</v>
      </c>
      <c r="Q602" t="str">
        <f>BASE[[#This Row],[NombresCalificado]]&amp;BASE[[#This Row],[TipoEvaluacion]]</f>
        <v>WILLIAMS EDWART SOTO PINOEVALUACION ANTERIOR</v>
      </c>
      <c r="R602">
        <v>3</v>
      </c>
      <c r="S602" t="s">
        <v>5</v>
      </c>
      <c r="T602" t="s">
        <v>439</v>
      </c>
      <c r="U602" s="13">
        <v>3</v>
      </c>
      <c r="V602" s="13" t="str" cm="1">
        <f t="array" ref="V602">_xlfn.IFS(U602=0,"Prenovato",U602=1,"Novato",U602=2,"Principiante avanzado",U602=3,"Competente",U602=4,"Proficiente",U602=5,"Master")</f>
        <v>Competente</v>
      </c>
      <c r="W602" s="13">
        <v>2</v>
      </c>
      <c r="X602" s="13" t="str" cm="1">
        <f t="array" ref="X602">_xlfn.IFS(W602=0,"No evidenciado",W602=1,"Novato",W602=2,"Principiante avanzado",W602=3,"Competente",W602=4,"Proficiente",W602=5,"Master")</f>
        <v>Principiante avanzado</v>
      </c>
      <c r="Y602" s="13">
        <v>2</v>
      </c>
      <c r="Z602" s="13" t="str" cm="1">
        <f t="array" ref="Z602">_xlfn.IFS(Y602=0,"No evidenciado",Y602=1,"Novato",Y602=2,"Principiante avanzado",Y602=3,"Competente",Y602=4,"Proficiente",Y602=5,"Master")</f>
        <v>Principiante avanzado</v>
      </c>
      <c r="AA602" s="13">
        <v>2</v>
      </c>
      <c r="AB602" s="13" t="str" cm="1">
        <f t="array" ref="AB602">_xlfn.IFS(AA602=0,"No evidenciado",AA602=1,"Novato",AA602=2,"Principiante avanzado",AA602=3,"Competente",AA602=4,"Proficiente",AA602=5,"Master")</f>
        <v>Principiante avanzado</v>
      </c>
      <c r="AC602" s="13">
        <v>2</v>
      </c>
      <c r="AD602" s="13" t="str" cm="1">
        <f t="array" ref="AD602">_xlfn.IFS(AC602=0,"Prenovato",AC602=1,"Novato",AC602=2,"Principiante avanzado",AC602=3,"Competente",AC602=4,"Proficiente",AC602=5,"Master")</f>
        <v>Principiante avanzado</v>
      </c>
      <c r="AE602" s="13" t="s">
        <v>442</v>
      </c>
    </row>
    <row r="603" spans="1:31" x14ac:dyDescent="0.25">
      <c r="A603" t="s">
        <v>255</v>
      </c>
      <c r="B603" t="s">
        <v>256</v>
      </c>
      <c r="C603" t="s">
        <v>208</v>
      </c>
      <c r="D603" t="s">
        <v>201</v>
      </c>
      <c r="E603" t="s">
        <v>286</v>
      </c>
      <c r="F603" t="s">
        <v>287</v>
      </c>
      <c r="G603" t="s">
        <v>288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NO</v>
      </c>
      <c r="L603" t="s">
        <v>250</v>
      </c>
      <c r="M603" t="s">
        <v>437</v>
      </c>
      <c r="N603" t="s">
        <v>425</v>
      </c>
      <c r="O603" t="s">
        <v>425</v>
      </c>
      <c r="P603" t="str">
        <f t="shared" si="42"/>
        <v>WILLIAMS EDWART SOTO PINOInvestigación Forense DigitalEVALUACION ANTERIOR</v>
      </c>
      <c r="Q603" t="str">
        <f>BASE[[#This Row],[NombresCalificado]]&amp;BASE[[#This Row],[TipoEvaluacion]]</f>
        <v>WILLIAMS EDWART SOTO PINOEVALUACION ANTERIOR</v>
      </c>
      <c r="R603">
        <v>2</v>
      </c>
      <c r="S603" t="s">
        <v>4</v>
      </c>
      <c r="T603" t="s">
        <v>439</v>
      </c>
      <c r="U603" s="13">
        <v>3</v>
      </c>
      <c r="V603" s="13" t="str" cm="1">
        <f t="array" ref="V603">_xlfn.IFS(U603=0,"Prenovato",U603=1,"Novato",U603=2,"Principiante avanzado",U603=3,"Competente",U603=4,"Proficiente",U603=5,"Master")</f>
        <v>Competente</v>
      </c>
      <c r="W603" s="13">
        <v>2</v>
      </c>
      <c r="X603" s="13" t="str" cm="1">
        <f t="array" ref="X603">_xlfn.IFS(W603=0,"No evidenciado",W603=1,"Novato",W603=2,"Principiante avanzado",W603=3,"Competente",W603=4,"Proficiente",W603=5,"Master")</f>
        <v>Principiante avanzado</v>
      </c>
      <c r="Y603" s="13">
        <v>2</v>
      </c>
      <c r="Z603" s="13" t="str" cm="1">
        <f t="array" ref="Z603">_xlfn.IFS(Y603=0,"No evidenciado",Y603=1,"Novato",Y603=2,"Principiante avanzado",Y603=3,"Competente",Y603=4,"Proficiente",Y603=5,"Master")</f>
        <v>Principiante avanzado</v>
      </c>
      <c r="AA603" s="13">
        <v>2</v>
      </c>
      <c r="AB603" s="13" t="str" cm="1">
        <f t="array" ref="AB603">_xlfn.IFS(AA603=0,"No evidenciado",AA603=1,"Novato",AA603=2,"Principiante avanzado",AA603=3,"Competente",AA603=4,"Proficiente",AA603=5,"Master")</f>
        <v>Principiante avanzado</v>
      </c>
      <c r="AC603" s="13">
        <v>2</v>
      </c>
      <c r="AD603" s="13" t="str" cm="1">
        <f t="array" ref="AD603">_xlfn.IFS(AC603=0,"Prenovato",AC603=1,"Novato",AC603=2,"Principiante avanzado",AC603=3,"Competente",AC603=4,"Proficiente",AC603=5,"Master")</f>
        <v>Principiante avanzado</v>
      </c>
      <c r="AE603" s="13" t="s">
        <v>442</v>
      </c>
    </row>
    <row r="604" spans="1:31" x14ac:dyDescent="0.25">
      <c r="A604" t="s">
        <v>255</v>
      </c>
      <c r="B604" t="s">
        <v>256</v>
      </c>
      <c r="C604" t="s">
        <v>208</v>
      </c>
      <c r="D604" t="s">
        <v>201</v>
      </c>
      <c r="E604" t="s">
        <v>286</v>
      </c>
      <c r="F604" t="s">
        <v>287</v>
      </c>
      <c r="G604" t="s">
        <v>288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NO</v>
      </c>
      <c r="L604" t="s">
        <v>250</v>
      </c>
      <c r="M604" t="s">
        <v>426</v>
      </c>
      <c r="N604" t="s">
        <v>425</v>
      </c>
      <c r="O604" t="s">
        <v>425</v>
      </c>
      <c r="P604" t="str">
        <f t="shared" si="42"/>
        <v>WILLIAMS EDWART SOTO PINOManejo de IncidentesEVALUACION ANTERIOR</v>
      </c>
      <c r="Q604" t="str">
        <f>BASE[[#This Row],[NombresCalificado]]&amp;BASE[[#This Row],[TipoEvaluacion]]</f>
        <v>WILLIAMS EDWART SOTO PINOEVALUACION ANTERIOR</v>
      </c>
      <c r="R604">
        <v>3</v>
      </c>
      <c r="S604" t="s">
        <v>5</v>
      </c>
      <c r="T604" t="s">
        <v>439</v>
      </c>
      <c r="U604" s="13">
        <v>3</v>
      </c>
      <c r="V604" s="13" t="str" cm="1">
        <f t="array" ref="V604">_xlfn.IFS(U604=0,"Prenovato",U604=1,"Novato",U604=2,"Principiante avanzado",U604=3,"Competente",U604=4,"Proficiente",U604=5,"Master")</f>
        <v>Competente</v>
      </c>
      <c r="W604" s="13">
        <v>2</v>
      </c>
      <c r="X604" s="13" t="str" cm="1">
        <f t="array" ref="X604">_xlfn.IFS(W604=0,"No evidenciado",W604=1,"Novato",W604=2,"Principiante avanzado",W604=3,"Competente",W604=4,"Proficiente",W604=5,"Master")</f>
        <v>Principiante avanzado</v>
      </c>
      <c r="Y604" s="13">
        <v>2</v>
      </c>
      <c r="Z604" s="13" t="str" cm="1">
        <f t="array" ref="Z604">_xlfn.IFS(Y604=0,"No evidenciado",Y604=1,"Novato",Y604=2,"Principiante avanzado",Y604=3,"Competente",Y604=4,"Proficiente",Y604=5,"Master")</f>
        <v>Principiante avanzado</v>
      </c>
      <c r="AA604" s="13">
        <v>2</v>
      </c>
      <c r="AB604" s="13" t="str" cm="1">
        <f t="array" ref="AB604">_xlfn.IFS(AA604=0,"No evidenciado",AA604=1,"Novato",AA604=2,"Principiante avanzado",AA604=3,"Competente",AA604=4,"Proficiente",AA604=5,"Master")</f>
        <v>Principiante avanzado</v>
      </c>
      <c r="AC604" s="13">
        <v>2</v>
      </c>
      <c r="AD604" s="13" t="str" cm="1">
        <f t="array" ref="AD604">_xlfn.IFS(AC604=0,"Prenovato",AC604=1,"Novato",AC604=2,"Principiante avanzado",AC604=3,"Competente",AC604=4,"Proficiente",AC604=5,"Master")</f>
        <v>Principiante avanzado</v>
      </c>
      <c r="AE604" s="13" t="s">
        <v>442</v>
      </c>
    </row>
    <row r="605" spans="1:31" x14ac:dyDescent="0.25">
      <c r="A605" t="s">
        <v>255</v>
      </c>
      <c r="B605" t="s">
        <v>256</v>
      </c>
      <c r="C605" t="s">
        <v>208</v>
      </c>
      <c r="D605" t="s">
        <v>201</v>
      </c>
      <c r="E605" t="s">
        <v>286</v>
      </c>
      <c r="F605" t="s">
        <v>287</v>
      </c>
      <c r="G605" t="s">
        <v>288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NO</v>
      </c>
      <c r="L605" t="s">
        <v>250</v>
      </c>
      <c r="M605" t="s">
        <v>427</v>
      </c>
      <c r="N605" t="s">
        <v>425</v>
      </c>
      <c r="O605" t="s">
        <v>425</v>
      </c>
      <c r="P605" t="str">
        <f t="shared" si="42"/>
        <v>WILLIAMS EDWART SOTO PINOProtección de datosEVALUACION ANTERIOR</v>
      </c>
      <c r="Q605" t="str">
        <f>BASE[[#This Row],[NombresCalificado]]&amp;BASE[[#This Row],[TipoEvaluacion]]</f>
        <v>WILLIAMS EDWART SOTO PINOEVALUACION ANTERIOR</v>
      </c>
      <c r="R605">
        <v>2</v>
      </c>
      <c r="S605" t="s">
        <v>4</v>
      </c>
      <c r="T605" t="s">
        <v>439</v>
      </c>
      <c r="U605" s="13">
        <v>3</v>
      </c>
      <c r="V605" s="13" t="str" cm="1">
        <f t="array" ref="V605">_xlfn.IFS(U605=0,"Prenovato",U605=1,"Novato",U605=2,"Principiante avanzado",U605=3,"Competente",U605=4,"Proficiente",U605=5,"Master")</f>
        <v>Competente</v>
      </c>
      <c r="W605" s="13">
        <v>2</v>
      </c>
      <c r="X605" s="13" t="str" cm="1">
        <f t="array" ref="X605">_xlfn.IFS(W605=0,"No evidenciado",W605=1,"Novato",W605=2,"Principiante avanzado",W605=3,"Competente",W605=4,"Proficiente",W605=5,"Master")</f>
        <v>Principiante avanzado</v>
      </c>
      <c r="Y605" s="13">
        <v>2</v>
      </c>
      <c r="Z605" s="13" t="str" cm="1">
        <f t="array" ref="Z605">_xlfn.IFS(Y605=0,"No evidenciado",Y605=1,"Novato",Y605=2,"Principiante avanzado",Y605=3,"Competente",Y605=4,"Proficiente",Y605=5,"Master")</f>
        <v>Principiante avanzado</v>
      </c>
      <c r="AA605" s="13">
        <v>2</v>
      </c>
      <c r="AB605" s="13" t="str" cm="1">
        <f t="array" ref="AB605">_xlfn.IFS(AA605=0,"No evidenciado",AA605=1,"Novato",AA605=2,"Principiante avanzado",AA605=3,"Competente",AA605=4,"Proficiente",AA605=5,"Master")</f>
        <v>Principiante avanzado</v>
      </c>
      <c r="AC605" s="13">
        <v>2</v>
      </c>
      <c r="AD605" s="13" t="str" cm="1">
        <f t="array" ref="AD605">_xlfn.IFS(AC605=0,"Prenovato",AC605=1,"Novato",AC605=2,"Principiante avanzado",AC605=3,"Competente",AC605=4,"Proficiente",AC605=5,"Master")</f>
        <v>Principiante avanzado</v>
      </c>
      <c r="AE605" s="13" t="s">
        <v>442</v>
      </c>
    </row>
    <row r="606" spans="1:31" x14ac:dyDescent="0.25">
      <c r="A606" t="s">
        <v>255</v>
      </c>
      <c r="B606" t="s">
        <v>256</v>
      </c>
      <c r="C606" t="s">
        <v>200</v>
      </c>
      <c r="D606" t="s">
        <v>201</v>
      </c>
      <c r="E606" t="s">
        <v>269</v>
      </c>
      <c r="F606" t="s">
        <v>270</v>
      </c>
      <c r="G606" t="s">
        <v>271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NO</v>
      </c>
      <c r="L606" t="s">
        <v>362</v>
      </c>
      <c r="M606" t="s">
        <v>410</v>
      </c>
      <c r="N606" t="s">
        <v>407</v>
      </c>
      <c r="O606" t="s">
        <v>407</v>
      </c>
      <c r="P606" t="str">
        <f t="shared" si="42"/>
        <v>JHON SCOTT CONDE ALLENDEThreat IntelligenceEVALUACION</v>
      </c>
      <c r="Q606" t="str">
        <f>BASE[[#This Row],[NombresCalificado]]&amp;BASE[[#This Row],[TipoEvaluacion]]</f>
        <v>JHON SCOTT CONDE ALLENDEEVALUACION</v>
      </c>
      <c r="R606">
        <v>4</v>
      </c>
      <c r="S606" t="s">
        <v>7</v>
      </c>
      <c r="T606" t="s">
        <v>439</v>
      </c>
      <c r="U606" s="13">
        <v>4</v>
      </c>
      <c r="V606" s="13" t="str" cm="1">
        <f t="array" ref="V606">_xlfn.IFS(U606=0,"Prenovato",U606=1,"Novato",U606=2,"Principiante avanzado",U606=3,"Competente",U606=4,"Proficiente",U606=5,"Master")</f>
        <v>Proficiente</v>
      </c>
      <c r="W606" s="13">
        <v>3</v>
      </c>
      <c r="X606" s="13" t="str" cm="1">
        <f t="array" ref="X606">_xlfn.IFS(W606=0,"No evidenciado",W606=1,"Novato",W606=2,"Principiante avanzado",W606=3,"Competente",W606=4,"Proficiente",W606=5,"Master")</f>
        <v>Competente</v>
      </c>
      <c r="Y606" s="13">
        <v>2</v>
      </c>
      <c r="Z606" s="13" t="str" cm="1">
        <f t="array" ref="Z606">_xlfn.IFS(Y606=0,"No evidenciado",Y606=1,"Novato",Y606=2,"Principiante avanzado",Y606=3,"Competente",Y606=4,"Proficiente",Y606=5,"Master")</f>
        <v>Principiante avanzado</v>
      </c>
      <c r="AA606" s="13">
        <v>3</v>
      </c>
      <c r="AB606" s="13" t="str" cm="1">
        <f t="array" ref="AB606">_xlfn.IFS(AA606=0,"No evidenciado",AA606=1,"Novato",AA606=2,"Principiante avanzado",AA606=3,"Competente",AA606=4,"Proficiente",AA606=5,"Master")</f>
        <v>Competente</v>
      </c>
      <c r="AC606" s="13">
        <v>2</v>
      </c>
      <c r="AD606" s="13" t="str" cm="1">
        <f t="array" ref="AD606">_xlfn.IFS(AC606=0,"Prenovato",AC606=1,"Novato",AC606=2,"Principiante avanzado",AC606=3,"Competente",AC606=4,"Proficiente",AC606=5,"Master")</f>
        <v>Principiante avanzado</v>
      </c>
      <c r="AE606" s="13" t="s">
        <v>441</v>
      </c>
    </row>
    <row r="607" spans="1:31" x14ac:dyDescent="0.25">
      <c r="A607" t="s">
        <v>255</v>
      </c>
      <c r="B607" t="s">
        <v>256</v>
      </c>
      <c r="C607" t="s">
        <v>200</v>
      </c>
      <c r="D607" t="s">
        <v>201</v>
      </c>
      <c r="E607" t="s">
        <v>269</v>
      </c>
      <c r="F607" t="s">
        <v>270</v>
      </c>
      <c r="G607" t="s">
        <v>271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NO</v>
      </c>
      <c r="L607" t="s">
        <v>362</v>
      </c>
      <c r="M607" t="s">
        <v>415</v>
      </c>
      <c r="N607" t="s">
        <v>413</v>
      </c>
      <c r="O607" t="s">
        <v>411</v>
      </c>
      <c r="P607" t="str">
        <f t="shared" si="42"/>
        <v>JHON SCOTT CONDE ALLENDESecurity Process AutomationEVALUACION</v>
      </c>
      <c r="Q607" t="str">
        <f>BASE[[#This Row],[NombresCalificado]]&amp;BASE[[#This Row],[TipoEvaluacion]]</f>
        <v>JHON SCOTT CONDE ALLENDEEVALUACION</v>
      </c>
      <c r="R607">
        <v>4</v>
      </c>
      <c r="S607" t="s">
        <v>7</v>
      </c>
      <c r="T607" t="s">
        <v>439</v>
      </c>
      <c r="U607" s="13">
        <v>4</v>
      </c>
      <c r="V607" s="13" t="str" cm="1">
        <f t="array" ref="V607">_xlfn.IFS(U607=0,"Prenovato",U607=1,"Novato",U607=2,"Principiante avanzado",U607=3,"Competente",U607=4,"Proficiente",U607=5,"Master")</f>
        <v>Proficiente</v>
      </c>
      <c r="W607" s="13">
        <v>3</v>
      </c>
      <c r="X607" s="13" t="str" cm="1">
        <f t="array" ref="X607">_xlfn.IFS(W607=0,"No evidenciado",W607=1,"Novato",W607=2,"Principiante avanzado",W607=3,"Competente",W607=4,"Proficiente",W607=5,"Master")</f>
        <v>Competente</v>
      </c>
      <c r="Y607" s="13">
        <v>2</v>
      </c>
      <c r="Z607" s="13" t="str" cm="1">
        <f t="array" ref="Z607">_xlfn.IFS(Y607=0,"No evidenciado",Y607=1,"Novato",Y607=2,"Principiante avanzado",Y607=3,"Competente",Y607=4,"Proficiente",Y607=5,"Master")</f>
        <v>Principiante avanzado</v>
      </c>
      <c r="AA607" s="13">
        <v>3</v>
      </c>
      <c r="AB607" s="13" t="str" cm="1">
        <f t="array" ref="AB607">_xlfn.IFS(AA607=0,"No evidenciado",AA607=1,"Novato",AA607=2,"Principiante avanzado",AA607=3,"Competente",AA607=4,"Proficiente",AA607=5,"Master")</f>
        <v>Competente</v>
      </c>
      <c r="AC607" s="13">
        <v>2</v>
      </c>
      <c r="AD607" s="13" t="str" cm="1">
        <f t="array" ref="AD607">_xlfn.IFS(AC607=0,"Prenovato",AC607=1,"Novato",AC607=2,"Principiante avanzado",AC607=3,"Competente",AC607=4,"Proficiente",AC607=5,"Master")</f>
        <v>Principiante avanzado</v>
      </c>
      <c r="AE607" s="13" t="s">
        <v>441</v>
      </c>
    </row>
    <row r="608" spans="1:31" x14ac:dyDescent="0.25">
      <c r="A608" t="s">
        <v>255</v>
      </c>
      <c r="B608" t="s">
        <v>256</v>
      </c>
      <c r="C608" t="s">
        <v>200</v>
      </c>
      <c r="D608" t="s">
        <v>201</v>
      </c>
      <c r="E608" t="s">
        <v>269</v>
      </c>
      <c r="F608" t="s">
        <v>270</v>
      </c>
      <c r="G608" t="s">
        <v>271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NO</v>
      </c>
      <c r="L608" t="s">
        <v>362</v>
      </c>
      <c r="M608" t="s">
        <v>416</v>
      </c>
      <c r="N608" t="s">
        <v>413</v>
      </c>
      <c r="O608" t="s">
        <v>411</v>
      </c>
      <c r="P608" t="str">
        <f t="shared" si="42"/>
        <v>JHON SCOTT CONDE ALLENDEIncident ManagementEVALUACION</v>
      </c>
      <c r="Q608" t="str">
        <f>BASE[[#This Row],[NombresCalificado]]&amp;BASE[[#This Row],[TipoEvaluacion]]</f>
        <v>JHON SCOTT CONDE ALLENDEEVALUACION</v>
      </c>
      <c r="R608">
        <v>4</v>
      </c>
      <c r="S608" t="s">
        <v>7</v>
      </c>
      <c r="T608" t="s">
        <v>439</v>
      </c>
      <c r="U608" s="13">
        <v>4</v>
      </c>
      <c r="V608" s="13" t="str" cm="1">
        <f t="array" ref="V608">_xlfn.IFS(U608=0,"Prenovato",U608=1,"Novato",U608=2,"Principiante avanzado",U608=3,"Competente",U608=4,"Proficiente",U608=5,"Master")</f>
        <v>Proficiente</v>
      </c>
      <c r="W608" s="13">
        <v>3</v>
      </c>
      <c r="X608" s="13" t="str" cm="1">
        <f t="array" ref="X608">_xlfn.IFS(W608=0,"No evidenciado",W608=1,"Novato",W608=2,"Principiante avanzado",W608=3,"Competente",W608=4,"Proficiente",W608=5,"Master")</f>
        <v>Competente</v>
      </c>
      <c r="Y608" s="13">
        <v>2</v>
      </c>
      <c r="Z608" s="13" t="str" cm="1">
        <f t="array" ref="Z608">_xlfn.IFS(Y608=0,"No evidenciado",Y608=1,"Novato",Y608=2,"Principiante avanzado",Y608=3,"Competente",Y608=4,"Proficiente",Y608=5,"Master")</f>
        <v>Principiante avanzado</v>
      </c>
      <c r="AA608" s="13">
        <v>3</v>
      </c>
      <c r="AB608" s="13" t="str" cm="1">
        <f t="array" ref="AB608">_xlfn.IFS(AA608=0,"No evidenciado",AA608=1,"Novato",AA608=2,"Principiante avanzado",AA608=3,"Competente",AA608=4,"Proficiente",AA608=5,"Master")</f>
        <v>Competente</v>
      </c>
      <c r="AC608" s="13">
        <v>2</v>
      </c>
      <c r="AD608" s="13" t="str" cm="1">
        <f t="array" ref="AD608">_xlfn.IFS(AC608=0,"Prenovato",AC608=1,"Novato",AC608=2,"Principiante avanzado",AC608=3,"Competente",AC608=4,"Proficiente",AC608=5,"Master")</f>
        <v>Principiante avanzado</v>
      </c>
      <c r="AE608" s="13" t="s">
        <v>441</v>
      </c>
    </row>
    <row r="609" spans="1:31" x14ac:dyDescent="0.25">
      <c r="A609" t="s">
        <v>255</v>
      </c>
      <c r="B609" t="s">
        <v>256</v>
      </c>
      <c r="C609" t="s">
        <v>200</v>
      </c>
      <c r="D609" t="s">
        <v>201</v>
      </c>
      <c r="E609" t="s">
        <v>269</v>
      </c>
      <c r="F609" t="s">
        <v>270</v>
      </c>
      <c r="G609" t="s">
        <v>271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NO</v>
      </c>
      <c r="L609" t="s">
        <v>362</v>
      </c>
      <c r="M609" t="s">
        <v>417</v>
      </c>
      <c r="N609" t="s">
        <v>407</v>
      </c>
      <c r="O609" t="s">
        <v>407</v>
      </c>
      <c r="P609" t="str">
        <f t="shared" si="42"/>
        <v>JHON SCOTT CONDE ALLENDEDefensive SecurityEVALUACION</v>
      </c>
      <c r="Q609" t="str">
        <f>BASE[[#This Row],[NombresCalificado]]&amp;BASE[[#This Row],[TipoEvaluacion]]</f>
        <v>JHON SCOTT CONDE ALLENDEEVALUACION</v>
      </c>
      <c r="R609">
        <v>4</v>
      </c>
      <c r="S609" t="s">
        <v>7</v>
      </c>
      <c r="T609" t="s">
        <v>439</v>
      </c>
      <c r="U609" s="13">
        <v>4</v>
      </c>
      <c r="V609" s="13" t="str" cm="1">
        <f t="array" ref="V609">_xlfn.IFS(U609=0,"Prenovato",U609=1,"Novato",U609=2,"Principiante avanzado",U609=3,"Competente",U609=4,"Proficiente",U609=5,"Master")</f>
        <v>Proficiente</v>
      </c>
      <c r="W609" s="13">
        <v>3</v>
      </c>
      <c r="X609" s="13" t="str" cm="1">
        <f t="array" ref="X609">_xlfn.IFS(W609=0,"No evidenciado",W609=1,"Novato",W609=2,"Principiante avanzado",W609=3,"Competente",W609=4,"Proficiente",W609=5,"Master")</f>
        <v>Competente</v>
      </c>
      <c r="Y609" s="13">
        <v>2</v>
      </c>
      <c r="Z609" s="13" t="str" cm="1">
        <f t="array" ref="Z609">_xlfn.IFS(Y609=0,"No evidenciado",Y609=1,"Novato",Y609=2,"Principiante avanzado",Y609=3,"Competente",Y609=4,"Proficiente",Y609=5,"Master")</f>
        <v>Principiante avanzado</v>
      </c>
      <c r="AA609" s="13">
        <v>3</v>
      </c>
      <c r="AB609" s="13" t="str" cm="1">
        <f t="array" ref="AB609">_xlfn.IFS(AA609=0,"No evidenciado",AA609=1,"Novato",AA609=2,"Principiante avanzado",AA609=3,"Competente",AA609=4,"Proficiente",AA609=5,"Master")</f>
        <v>Competente</v>
      </c>
      <c r="AC609" s="13">
        <v>2</v>
      </c>
      <c r="AD609" s="13" t="str" cm="1">
        <f t="array" ref="AD609">_xlfn.IFS(AC609=0,"Prenovato",AC609=1,"Novato",AC609=2,"Principiante avanzado",AC609=3,"Competente",AC609=4,"Proficiente",AC609=5,"Master")</f>
        <v>Principiante avanzado</v>
      </c>
      <c r="AE609" s="13" t="s">
        <v>441</v>
      </c>
    </row>
    <row r="610" spans="1:31" x14ac:dyDescent="0.25">
      <c r="A610" t="s">
        <v>255</v>
      </c>
      <c r="B610" t="s">
        <v>256</v>
      </c>
      <c r="C610" t="s">
        <v>200</v>
      </c>
      <c r="D610" t="s">
        <v>201</v>
      </c>
      <c r="E610" t="s">
        <v>272</v>
      </c>
      <c r="F610" t="s">
        <v>273</v>
      </c>
      <c r="G610" t="s">
        <v>274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NO</v>
      </c>
      <c r="L610" t="s">
        <v>369</v>
      </c>
      <c r="M610" t="s">
        <v>417</v>
      </c>
      <c r="N610" t="s">
        <v>411</v>
      </c>
      <c r="O610" t="s">
        <v>411</v>
      </c>
      <c r="P610" t="str">
        <f t="shared" si="42"/>
        <v>JANICE ANELI FLORES TORRESDefensive SecurityEVALUACION</v>
      </c>
      <c r="Q610" t="str">
        <f>BASE[[#This Row],[NombresCalificado]]&amp;BASE[[#This Row],[TipoEvaluacion]]</f>
        <v>JANICE ANELI FLORES TORRESEVALUACION</v>
      </c>
      <c r="R610">
        <v>2</v>
      </c>
      <c r="S610" t="s">
        <v>4</v>
      </c>
      <c r="T610" t="s">
        <v>439</v>
      </c>
      <c r="U610" s="13">
        <v>3</v>
      </c>
      <c r="V610" s="13" t="str" cm="1">
        <f t="array" ref="V610">_xlfn.IFS(U610=0,"Prenovato",U610=1,"Novato",U610=2,"Principiante avanzado",U610=3,"Competente",U610=4,"Proficiente",U610=5,"Master")</f>
        <v>Competente</v>
      </c>
      <c r="W610" s="13">
        <v>2</v>
      </c>
      <c r="X610" s="13" t="str" cm="1">
        <f t="array" ref="X610">_xlfn.IFS(W610=0,"No evidenciado",W610=1,"Novato",W610=2,"Principiante avanzado",W610=3,"Competente",W610=4,"Proficiente",W610=5,"Master")</f>
        <v>Principiante avanzado</v>
      </c>
      <c r="Y610" s="13">
        <v>2</v>
      </c>
      <c r="Z610" s="13" t="str" cm="1">
        <f t="array" ref="Z610">_xlfn.IFS(Y610=0,"No evidenciado",Y610=1,"Novato",Y610=2,"Principiante avanzado",Y610=3,"Competente",Y610=4,"Proficiente",Y610=5,"Master")</f>
        <v>Principiante avanzado</v>
      </c>
      <c r="AA610" s="13">
        <v>3</v>
      </c>
      <c r="AB610" s="13" t="str" cm="1">
        <f t="array" ref="AB610">_xlfn.IFS(AA610=0,"No evidenciado",AA610=1,"Novato",AA610=2,"Principiante avanzado",AA610=3,"Competente",AA610=4,"Proficiente",AA610=5,"Master")</f>
        <v>Competente</v>
      </c>
      <c r="AC610" s="13">
        <v>2</v>
      </c>
      <c r="AD610" s="13" t="str" cm="1">
        <f t="array" ref="AD610">_xlfn.IFS(AC610=0,"Prenovato",AC610=1,"Novato",AC610=2,"Principiante avanzado",AC610=3,"Competente",AC610=4,"Proficiente",AC610=5,"Master")</f>
        <v>Principiante avanzado</v>
      </c>
      <c r="AE610" s="13" t="s">
        <v>441</v>
      </c>
    </row>
    <row r="611" spans="1:31" x14ac:dyDescent="0.25">
      <c r="A611" t="s">
        <v>255</v>
      </c>
      <c r="B611" t="s">
        <v>256</v>
      </c>
      <c r="C611" t="s">
        <v>200</v>
      </c>
      <c r="D611" t="s">
        <v>201</v>
      </c>
      <c r="E611" t="s">
        <v>255</v>
      </c>
      <c r="F611" t="s">
        <v>256</v>
      </c>
      <c r="G611" t="s">
        <v>292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NO</v>
      </c>
      <c r="L611" t="s">
        <v>200</v>
      </c>
      <c r="M611" t="s">
        <v>408</v>
      </c>
      <c r="N611" t="s">
        <v>407</v>
      </c>
      <c r="O611" t="s">
        <v>407</v>
      </c>
      <c r="P611" t="str">
        <f t="shared" si="42"/>
        <v>JESUS DANILO NAPURI GAMARRACloud &amp; Operation SystemAUTOEVALUACION</v>
      </c>
      <c r="Q611" t="str">
        <f>BASE[[#This Row],[NombresCalificado]]&amp;BASE[[#This Row],[TipoEvaluacion]]</f>
        <v>JESUS DANILO NAPURI GAMARRAAUTOEVALUACION</v>
      </c>
      <c r="R611">
        <v>3</v>
      </c>
      <c r="S611" t="s">
        <v>5</v>
      </c>
      <c r="T611" t="s">
        <v>439</v>
      </c>
      <c r="U611" s="13">
        <v>3</v>
      </c>
      <c r="V611" s="13" t="str" cm="1">
        <f t="array" ref="V611">_xlfn.IFS(U611=0,"Prenovato",U611=1,"Novato",U611=2,"Principiante avanzado",U611=3,"Competente",U611=4,"Proficiente",U611=5,"Master")</f>
        <v>Competente</v>
      </c>
      <c r="W611" s="13">
        <v>3</v>
      </c>
      <c r="X611" s="13" t="str" cm="1">
        <f t="array" ref="X611">_xlfn.IFS(W611=0,"No evidenciado",W611=1,"Novato",W611=2,"Principiante avanzado",W611=3,"Competente",W611=4,"Proficiente",W611=5,"Master")</f>
        <v>Competente</v>
      </c>
      <c r="Y611" s="13">
        <v>3</v>
      </c>
      <c r="Z611" s="13" t="str" cm="1">
        <f t="array" ref="Z611">_xlfn.IFS(Y611=0,"No evidenciado",Y611=1,"Novato",Y611=2,"Principiante avanzado",Y611=3,"Competente",Y611=4,"Proficiente",Y611=5,"Master")</f>
        <v>Competente</v>
      </c>
      <c r="AA611" s="13">
        <v>4</v>
      </c>
      <c r="AB611" s="13" t="str" cm="1">
        <f t="array" ref="AB611">_xlfn.IFS(AA611=0,"No evidenciado",AA611=1,"Novato",AA611=2,"Principiante avanzado",AA611=3,"Competente",AA611=4,"Proficiente",AA611=5,"Master")</f>
        <v>Proficiente</v>
      </c>
      <c r="AC611" s="13">
        <v>3</v>
      </c>
      <c r="AD611" s="13" t="str" cm="1">
        <f t="array" ref="AD611">_xlfn.IFS(AC611=0,"Prenovato",AC611=1,"Novato",AC611=2,"Principiante avanzado",AC611=3,"Competente",AC611=4,"Proficiente",AC611=5,"Master")</f>
        <v>Competente</v>
      </c>
      <c r="AE611" s="13" t="s">
        <v>443</v>
      </c>
    </row>
    <row r="612" spans="1:31" x14ac:dyDescent="0.25">
      <c r="A612" t="s">
        <v>255</v>
      </c>
      <c r="B612" t="s">
        <v>256</v>
      </c>
      <c r="C612" t="s">
        <v>200</v>
      </c>
      <c r="D612" t="s">
        <v>201</v>
      </c>
      <c r="E612" t="s">
        <v>255</v>
      </c>
      <c r="F612" t="s">
        <v>256</v>
      </c>
      <c r="G612" t="s">
        <v>292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NO</v>
      </c>
      <c r="L612" t="s">
        <v>200</v>
      </c>
      <c r="M612" t="s">
        <v>409</v>
      </c>
      <c r="N612" t="s">
        <v>411</v>
      </c>
      <c r="O612" t="s">
        <v>411</v>
      </c>
      <c r="P612" t="str">
        <f t="shared" si="42"/>
        <v>JESUS DANILO NAPURI GAMARRASecurity Program ManagementAUTOEVALUACION</v>
      </c>
      <c r="Q612" t="str">
        <f>BASE[[#This Row],[NombresCalificado]]&amp;BASE[[#This Row],[TipoEvaluacion]]</f>
        <v>JESUS DANILO NAPURI GAMARRAAUTOEVALUACION</v>
      </c>
      <c r="R612">
        <v>1</v>
      </c>
      <c r="S612" t="s">
        <v>6</v>
      </c>
      <c r="T612" t="s">
        <v>439</v>
      </c>
      <c r="U612" s="13">
        <v>3</v>
      </c>
      <c r="V612" s="13" t="str" cm="1">
        <f t="array" ref="V612">_xlfn.IFS(U612=0,"Prenovato",U612=1,"Novato",U612=2,"Principiante avanzado",U612=3,"Competente",U612=4,"Proficiente",U612=5,"Master")</f>
        <v>Competente</v>
      </c>
      <c r="W612" s="13">
        <v>3</v>
      </c>
      <c r="X612" s="13" t="str" cm="1">
        <f t="array" ref="X612">_xlfn.IFS(W612=0,"No evidenciado",W612=1,"Novato",W612=2,"Principiante avanzado",W612=3,"Competente",W612=4,"Proficiente",W612=5,"Master")</f>
        <v>Competente</v>
      </c>
      <c r="Y612" s="13">
        <v>3</v>
      </c>
      <c r="Z612" s="13" t="str" cm="1">
        <f t="array" ref="Z612">_xlfn.IFS(Y612=0,"No evidenciado",Y612=1,"Novato",Y612=2,"Principiante avanzado",Y612=3,"Competente",Y612=4,"Proficiente",Y612=5,"Master")</f>
        <v>Competente</v>
      </c>
      <c r="AA612" s="13">
        <v>4</v>
      </c>
      <c r="AB612" s="13" t="str" cm="1">
        <f t="array" ref="AB612">_xlfn.IFS(AA612=0,"No evidenciado",AA612=1,"Novato",AA612=2,"Principiante avanzado",AA612=3,"Competente",AA612=4,"Proficiente",AA612=5,"Master")</f>
        <v>Proficiente</v>
      </c>
      <c r="AC612" s="13">
        <v>3</v>
      </c>
      <c r="AD612" s="13" t="str" cm="1">
        <f t="array" ref="AD612">_xlfn.IFS(AC612=0,"Prenovato",AC612=1,"Novato",AC612=2,"Principiante avanzado",AC612=3,"Competente",AC612=4,"Proficiente",AC612=5,"Master")</f>
        <v>Competente</v>
      </c>
      <c r="AE612" s="13" t="s">
        <v>443</v>
      </c>
    </row>
    <row r="613" spans="1:31" x14ac:dyDescent="0.25">
      <c r="A613" t="s">
        <v>255</v>
      </c>
      <c r="B613" t="s">
        <v>256</v>
      </c>
      <c r="C613" t="s">
        <v>200</v>
      </c>
      <c r="D613" t="s">
        <v>201</v>
      </c>
      <c r="E613" t="s">
        <v>255</v>
      </c>
      <c r="F613" t="s">
        <v>256</v>
      </c>
      <c r="G613" t="s">
        <v>292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NO</v>
      </c>
      <c r="L613" t="s">
        <v>200</v>
      </c>
      <c r="M613" t="s">
        <v>410</v>
      </c>
      <c r="N613" t="s">
        <v>413</v>
      </c>
      <c r="O613" t="s">
        <v>411</v>
      </c>
      <c r="P613" t="str">
        <f t="shared" si="42"/>
        <v>JESUS DANILO NAPURI GAMARRAThreat IntelligenceAUTOEVALUACION</v>
      </c>
      <c r="Q613" t="str">
        <f>BASE[[#This Row],[NombresCalificado]]&amp;BASE[[#This Row],[TipoEvaluacion]]</f>
        <v>JESUS DANILO NAPURI GAMARRAAUTOEVALUACION</v>
      </c>
      <c r="R613">
        <v>4</v>
      </c>
      <c r="S613" t="s">
        <v>7</v>
      </c>
      <c r="T613" t="s">
        <v>439</v>
      </c>
      <c r="U613" s="13">
        <v>3</v>
      </c>
      <c r="V613" s="13" t="str" cm="1">
        <f t="array" ref="V613">_xlfn.IFS(U613=0,"Prenovato",U613=1,"Novato",U613=2,"Principiante avanzado",U613=3,"Competente",U613=4,"Proficiente",U613=5,"Master")</f>
        <v>Competente</v>
      </c>
      <c r="W613" s="13">
        <v>3</v>
      </c>
      <c r="X613" s="13" t="str" cm="1">
        <f t="array" ref="X613">_xlfn.IFS(W613=0,"No evidenciado",W613=1,"Novato",W613=2,"Principiante avanzado",W613=3,"Competente",W613=4,"Proficiente",W613=5,"Master")</f>
        <v>Competente</v>
      </c>
      <c r="Y613" s="13">
        <v>3</v>
      </c>
      <c r="Z613" s="13" t="str" cm="1">
        <f t="array" ref="Z613">_xlfn.IFS(Y613=0,"No evidenciado",Y613=1,"Novato",Y613=2,"Principiante avanzado",Y613=3,"Competente",Y613=4,"Proficiente",Y613=5,"Master")</f>
        <v>Competente</v>
      </c>
      <c r="AA613" s="13">
        <v>4</v>
      </c>
      <c r="AB613" s="13" t="str" cm="1">
        <f t="array" ref="AB613">_xlfn.IFS(AA613=0,"No evidenciado",AA613=1,"Novato",AA613=2,"Principiante avanzado",AA613=3,"Competente",AA613=4,"Proficiente",AA613=5,"Master")</f>
        <v>Proficiente</v>
      </c>
      <c r="AC613" s="13">
        <v>3</v>
      </c>
      <c r="AD613" s="13" t="str" cm="1">
        <f t="array" ref="AD613">_xlfn.IFS(AC613=0,"Prenovato",AC613=1,"Novato",AC613=2,"Principiante avanzado",AC613=3,"Competente",AC613=4,"Proficiente",AC613=5,"Master")</f>
        <v>Competente</v>
      </c>
      <c r="AE613" s="13" t="s">
        <v>443</v>
      </c>
    </row>
    <row r="614" spans="1:31" x14ac:dyDescent="0.25">
      <c r="A614" t="s">
        <v>255</v>
      </c>
      <c r="B614" t="s">
        <v>256</v>
      </c>
      <c r="C614" t="s">
        <v>200</v>
      </c>
      <c r="D614" t="s">
        <v>201</v>
      </c>
      <c r="E614" t="s">
        <v>255</v>
      </c>
      <c r="F614" t="s">
        <v>256</v>
      </c>
      <c r="G614" t="s">
        <v>292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NO</v>
      </c>
      <c r="L614" t="s">
        <v>200</v>
      </c>
      <c r="M614" t="s">
        <v>412</v>
      </c>
      <c r="N614" t="s">
        <v>411</v>
      </c>
      <c r="O614" t="s">
        <v>411</v>
      </c>
      <c r="P614" t="str">
        <f t="shared" si="42"/>
        <v>JESUS DANILO NAPURI GAMARRAForensic AnalysisAUTOEVALUACION</v>
      </c>
      <c r="Q614" t="str">
        <f>BASE[[#This Row],[NombresCalificado]]&amp;BASE[[#This Row],[TipoEvaluacion]]</f>
        <v>JESUS DANILO NAPURI GAMARRAAUTOEVALUACION</v>
      </c>
      <c r="R614">
        <v>1</v>
      </c>
      <c r="S614" t="s">
        <v>6</v>
      </c>
      <c r="T614" t="s">
        <v>439</v>
      </c>
      <c r="U614" s="13">
        <v>3</v>
      </c>
      <c r="V614" s="13" t="str" cm="1">
        <f t="array" ref="V614">_xlfn.IFS(U614=0,"Prenovato",U614=1,"Novato",U614=2,"Principiante avanzado",U614=3,"Competente",U614=4,"Proficiente",U614=5,"Master")</f>
        <v>Competente</v>
      </c>
      <c r="W614" s="13">
        <v>3</v>
      </c>
      <c r="X614" s="13" t="str" cm="1">
        <f t="array" ref="X614">_xlfn.IFS(W614=0,"No evidenciado",W614=1,"Novato",W614=2,"Principiante avanzado",W614=3,"Competente",W614=4,"Proficiente",W614=5,"Master")</f>
        <v>Competente</v>
      </c>
      <c r="Y614" s="13">
        <v>3</v>
      </c>
      <c r="Z614" s="13" t="str" cm="1">
        <f t="array" ref="Z614">_xlfn.IFS(Y614=0,"No evidenciado",Y614=1,"Novato",Y614=2,"Principiante avanzado",Y614=3,"Competente",Y614=4,"Proficiente",Y614=5,"Master")</f>
        <v>Competente</v>
      </c>
      <c r="AA614" s="13">
        <v>4</v>
      </c>
      <c r="AB614" s="13" t="str" cm="1">
        <f t="array" ref="AB614">_xlfn.IFS(AA614=0,"No evidenciado",AA614=1,"Novato",AA614=2,"Principiante avanzado",AA614=3,"Competente",AA614=4,"Proficiente",AA614=5,"Master")</f>
        <v>Proficiente</v>
      </c>
      <c r="AC614" s="13">
        <v>3</v>
      </c>
      <c r="AD614" s="13" t="str" cm="1">
        <f t="array" ref="AD614">_xlfn.IFS(AC614=0,"Prenovato",AC614=1,"Novato",AC614=2,"Principiante avanzado",AC614=3,"Competente",AC614=4,"Proficiente",AC614=5,"Master")</f>
        <v>Competente</v>
      </c>
      <c r="AE614" s="13" t="s">
        <v>443</v>
      </c>
    </row>
    <row r="615" spans="1:31" x14ac:dyDescent="0.25">
      <c r="A615" t="s">
        <v>255</v>
      </c>
      <c r="B615" t="s">
        <v>256</v>
      </c>
      <c r="C615" t="s">
        <v>200</v>
      </c>
      <c r="D615" t="s">
        <v>201</v>
      </c>
      <c r="E615" t="s">
        <v>255</v>
      </c>
      <c r="F615" t="s">
        <v>256</v>
      </c>
      <c r="G615" t="s">
        <v>292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NO</v>
      </c>
      <c r="L615" t="s">
        <v>200</v>
      </c>
      <c r="M615" t="s">
        <v>414</v>
      </c>
      <c r="N615" t="s">
        <v>407</v>
      </c>
      <c r="O615" t="s">
        <v>407</v>
      </c>
      <c r="P615" t="str">
        <f t="shared" si="42"/>
        <v>JESUS DANILO NAPURI GAMARRAOfensive SecurityAUTOEVALUACION</v>
      </c>
      <c r="Q615" t="str">
        <f>BASE[[#This Row],[NombresCalificado]]&amp;BASE[[#This Row],[TipoEvaluacion]]</f>
        <v>JESUS DANILO NAPURI GAMARRAAUTOEVALUACION</v>
      </c>
      <c r="R615">
        <v>4</v>
      </c>
      <c r="S615" t="s">
        <v>7</v>
      </c>
      <c r="T615" t="s">
        <v>439</v>
      </c>
      <c r="U615" s="13">
        <v>3</v>
      </c>
      <c r="V615" s="13" t="str" cm="1">
        <f t="array" ref="V615">_xlfn.IFS(U615=0,"Prenovato",U615=1,"Novato",U615=2,"Principiante avanzado",U615=3,"Competente",U615=4,"Proficiente",U615=5,"Master")</f>
        <v>Competente</v>
      </c>
      <c r="W615" s="13">
        <v>3</v>
      </c>
      <c r="X615" s="13" t="str" cm="1">
        <f t="array" ref="X615">_xlfn.IFS(W615=0,"No evidenciado",W615=1,"Novato",W615=2,"Principiante avanzado",W615=3,"Competente",W615=4,"Proficiente",W615=5,"Master")</f>
        <v>Competente</v>
      </c>
      <c r="Y615" s="13">
        <v>3</v>
      </c>
      <c r="Z615" s="13" t="str" cm="1">
        <f t="array" ref="Z615">_xlfn.IFS(Y615=0,"No evidenciado",Y615=1,"Novato",Y615=2,"Principiante avanzado",Y615=3,"Competente",Y615=4,"Proficiente",Y615=5,"Master")</f>
        <v>Competente</v>
      </c>
      <c r="AA615" s="13">
        <v>4</v>
      </c>
      <c r="AB615" s="13" t="str" cm="1">
        <f t="array" ref="AB615">_xlfn.IFS(AA615=0,"No evidenciado",AA615=1,"Novato",AA615=2,"Principiante avanzado",AA615=3,"Competente",AA615=4,"Proficiente",AA615=5,"Master")</f>
        <v>Proficiente</v>
      </c>
      <c r="AC615" s="13">
        <v>3</v>
      </c>
      <c r="AD615" s="13" t="str" cm="1">
        <f t="array" ref="AD615">_xlfn.IFS(AC615=0,"Prenovato",AC615=1,"Novato",AC615=2,"Principiante avanzado",AC615=3,"Competente",AC615=4,"Proficiente",AC615=5,"Master")</f>
        <v>Competente</v>
      </c>
      <c r="AE615" s="13" t="s">
        <v>443</v>
      </c>
    </row>
    <row r="616" spans="1:31" x14ac:dyDescent="0.25">
      <c r="A616" t="s">
        <v>255</v>
      </c>
      <c r="B616" t="s">
        <v>256</v>
      </c>
      <c r="C616" t="s">
        <v>200</v>
      </c>
      <c r="D616" t="s">
        <v>201</v>
      </c>
      <c r="E616" t="s">
        <v>255</v>
      </c>
      <c r="F616" t="s">
        <v>256</v>
      </c>
      <c r="G616" t="s">
        <v>292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NO</v>
      </c>
      <c r="L616" t="s">
        <v>200</v>
      </c>
      <c r="M616" t="s">
        <v>415</v>
      </c>
      <c r="N616" t="s">
        <v>413</v>
      </c>
      <c r="O616" t="s">
        <v>411</v>
      </c>
      <c r="P616" t="str">
        <f t="shared" si="42"/>
        <v>JESUS DANILO NAPURI GAMARRASecurity Process AutomationAUTOEVALUACION</v>
      </c>
      <c r="Q616" t="str">
        <f>BASE[[#This Row],[NombresCalificado]]&amp;BASE[[#This Row],[TipoEvaluacion]]</f>
        <v>JESUS DANILO NAPURI GAMARRAAUTOEVALUACION</v>
      </c>
      <c r="R616">
        <v>4</v>
      </c>
      <c r="S616" t="s">
        <v>7</v>
      </c>
      <c r="T616" t="s">
        <v>439</v>
      </c>
      <c r="U616" s="13">
        <v>3</v>
      </c>
      <c r="V616" s="13" t="str" cm="1">
        <f t="array" ref="V616">_xlfn.IFS(U616=0,"Prenovato",U616=1,"Novato",U616=2,"Principiante avanzado",U616=3,"Competente",U616=4,"Proficiente",U616=5,"Master")</f>
        <v>Competente</v>
      </c>
      <c r="W616" s="13">
        <v>3</v>
      </c>
      <c r="X616" s="13" t="str" cm="1">
        <f t="array" ref="X616">_xlfn.IFS(W616=0,"No evidenciado",W616=1,"Novato",W616=2,"Principiante avanzado",W616=3,"Competente",W616=4,"Proficiente",W616=5,"Master")</f>
        <v>Competente</v>
      </c>
      <c r="Y616" s="13">
        <v>3</v>
      </c>
      <c r="Z616" s="13" t="str" cm="1">
        <f t="array" ref="Z616">_xlfn.IFS(Y616=0,"No evidenciado",Y616=1,"Novato",Y616=2,"Principiante avanzado",Y616=3,"Competente",Y616=4,"Proficiente",Y616=5,"Master")</f>
        <v>Competente</v>
      </c>
      <c r="AA616" s="13">
        <v>4</v>
      </c>
      <c r="AB616" s="13" t="str" cm="1">
        <f t="array" ref="AB616">_xlfn.IFS(AA616=0,"No evidenciado",AA616=1,"Novato",AA616=2,"Principiante avanzado",AA616=3,"Competente",AA616=4,"Proficiente",AA616=5,"Master")</f>
        <v>Proficiente</v>
      </c>
      <c r="AC616" s="13">
        <v>3</v>
      </c>
      <c r="AD616" s="13" t="str" cm="1">
        <f t="array" ref="AD616">_xlfn.IFS(AC616=0,"Prenovato",AC616=1,"Novato",AC616=2,"Principiante avanzado",AC616=3,"Competente",AC616=4,"Proficiente",AC616=5,"Master")</f>
        <v>Competente</v>
      </c>
      <c r="AE616" s="13" t="s">
        <v>443</v>
      </c>
    </row>
    <row r="617" spans="1:31" x14ac:dyDescent="0.25">
      <c r="A617" t="s">
        <v>255</v>
      </c>
      <c r="B617" t="s">
        <v>256</v>
      </c>
      <c r="C617" t="s">
        <v>200</v>
      </c>
      <c r="D617" t="s">
        <v>201</v>
      </c>
      <c r="E617" t="s">
        <v>255</v>
      </c>
      <c r="F617" t="s">
        <v>256</v>
      </c>
      <c r="G617" t="s">
        <v>292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NO</v>
      </c>
      <c r="L617" t="s">
        <v>200</v>
      </c>
      <c r="M617" t="s">
        <v>416</v>
      </c>
      <c r="N617" t="s">
        <v>411</v>
      </c>
      <c r="O617" t="s">
        <v>411</v>
      </c>
      <c r="P617" t="str">
        <f t="shared" si="42"/>
        <v>JESUS DANILO NAPURI GAMARRAIncident ManagementAUTOEVALUACION</v>
      </c>
      <c r="Q617" t="str">
        <f>BASE[[#This Row],[NombresCalificado]]&amp;BASE[[#This Row],[TipoEvaluacion]]</f>
        <v>JESUS DANILO NAPURI GAMARRAAUTOEVALUACION</v>
      </c>
      <c r="R617">
        <v>5</v>
      </c>
      <c r="S617" t="s">
        <v>177</v>
      </c>
      <c r="T617" t="s">
        <v>439</v>
      </c>
      <c r="U617" s="13">
        <v>3</v>
      </c>
      <c r="V617" s="13" t="str" cm="1">
        <f t="array" ref="V617">_xlfn.IFS(U617=0,"Prenovato",U617=1,"Novato",U617=2,"Principiante avanzado",U617=3,"Competente",U617=4,"Proficiente",U617=5,"Master")</f>
        <v>Competente</v>
      </c>
      <c r="W617" s="13">
        <v>3</v>
      </c>
      <c r="X617" s="13" t="str" cm="1">
        <f t="array" ref="X617">_xlfn.IFS(W617=0,"No evidenciado",W617=1,"Novato",W617=2,"Principiante avanzado",W617=3,"Competente",W617=4,"Proficiente",W617=5,"Master")</f>
        <v>Competente</v>
      </c>
      <c r="Y617" s="13">
        <v>3</v>
      </c>
      <c r="Z617" s="13" t="str" cm="1">
        <f t="array" ref="Z617">_xlfn.IFS(Y617=0,"No evidenciado",Y617=1,"Novato",Y617=2,"Principiante avanzado",Y617=3,"Competente",Y617=4,"Proficiente",Y617=5,"Master")</f>
        <v>Competente</v>
      </c>
      <c r="AA617" s="13">
        <v>4</v>
      </c>
      <c r="AB617" s="13" t="str" cm="1">
        <f t="array" ref="AB617">_xlfn.IFS(AA617=0,"No evidenciado",AA617=1,"Novato",AA617=2,"Principiante avanzado",AA617=3,"Competente",AA617=4,"Proficiente",AA617=5,"Master")</f>
        <v>Proficiente</v>
      </c>
      <c r="AC617" s="13">
        <v>3</v>
      </c>
      <c r="AD617" s="13" t="str" cm="1">
        <f t="array" ref="AD617">_xlfn.IFS(AC617=0,"Prenovato",AC617=1,"Novato",AC617=2,"Principiante avanzado",AC617=3,"Competente",AC617=4,"Proficiente",AC617=5,"Master")</f>
        <v>Competente</v>
      </c>
      <c r="AE617" s="13" t="s">
        <v>443</v>
      </c>
    </row>
    <row r="618" spans="1:31" x14ac:dyDescent="0.25">
      <c r="A618" t="s">
        <v>255</v>
      </c>
      <c r="B618" t="s">
        <v>256</v>
      </c>
      <c r="C618" t="s">
        <v>200</v>
      </c>
      <c r="D618" t="s">
        <v>201</v>
      </c>
      <c r="E618" t="s">
        <v>255</v>
      </c>
      <c r="F618" t="s">
        <v>256</v>
      </c>
      <c r="G618" t="s">
        <v>292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NO</v>
      </c>
      <c r="L618" t="s">
        <v>200</v>
      </c>
      <c r="M618" t="s">
        <v>417</v>
      </c>
      <c r="N618" t="s">
        <v>411</v>
      </c>
      <c r="O618" t="s">
        <v>411</v>
      </c>
      <c r="P618" t="str">
        <f t="shared" si="42"/>
        <v>JESUS DANILO NAPURI GAMARRADefensive SecurityAUTOEVALUACION</v>
      </c>
      <c r="Q618" t="str">
        <f>BASE[[#This Row],[NombresCalificado]]&amp;BASE[[#This Row],[TipoEvaluacion]]</f>
        <v>JESUS DANILO NAPURI GAMARRAAUTOEVALUACION</v>
      </c>
      <c r="R618">
        <v>4</v>
      </c>
      <c r="S618" t="s">
        <v>7</v>
      </c>
      <c r="T618" t="s">
        <v>439</v>
      </c>
      <c r="U618" s="13">
        <v>3</v>
      </c>
      <c r="V618" s="13" t="str" cm="1">
        <f t="array" ref="V618">_xlfn.IFS(U618=0,"Prenovato",U618=1,"Novato",U618=2,"Principiante avanzado",U618=3,"Competente",U618=4,"Proficiente",U618=5,"Master")</f>
        <v>Competente</v>
      </c>
      <c r="W618" s="13">
        <v>3</v>
      </c>
      <c r="X618" s="13" t="str" cm="1">
        <f t="array" ref="X618">_xlfn.IFS(W618=0,"No evidenciado",W618=1,"Novato",W618=2,"Principiante avanzado",W618=3,"Competente",W618=4,"Proficiente",W618=5,"Master")</f>
        <v>Competente</v>
      </c>
      <c r="Y618" s="13">
        <v>3</v>
      </c>
      <c r="Z618" s="13" t="str" cm="1">
        <f t="array" ref="Z618">_xlfn.IFS(Y618=0,"No evidenciado",Y618=1,"Novato",Y618=2,"Principiante avanzado",Y618=3,"Competente",Y618=4,"Proficiente",Y618=5,"Master")</f>
        <v>Competente</v>
      </c>
      <c r="AA618" s="13">
        <v>4</v>
      </c>
      <c r="AB618" s="13" t="str" cm="1">
        <f t="array" ref="AB618">_xlfn.IFS(AA618=0,"No evidenciado",AA618=1,"Novato",AA618=2,"Principiante avanzado",AA618=3,"Competente",AA618=4,"Proficiente",AA618=5,"Master")</f>
        <v>Proficiente</v>
      </c>
      <c r="AC618" s="13">
        <v>3</v>
      </c>
      <c r="AD618" s="13" t="str" cm="1">
        <f t="array" ref="AD618">_xlfn.IFS(AC618=0,"Prenovato",AC618=1,"Novato",AC618=2,"Principiante avanzado",AC618=3,"Competente",AC618=4,"Proficiente",AC618=5,"Master")</f>
        <v>Competente</v>
      </c>
      <c r="AE618" s="13" t="s">
        <v>443</v>
      </c>
    </row>
    <row r="619" spans="1:31" x14ac:dyDescent="0.25">
      <c r="A619" t="s">
        <v>255</v>
      </c>
      <c r="B619" t="s">
        <v>256</v>
      </c>
      <c r="C619" t="s">
        <v>200</v>
      </c>
      <c r="D619" t="s">
        <v>201</v>
      </c>
      <c r="E619" t="s">
        <v>255</v>
      </c>
      <c r="F619" t="s">
        <v>256</v>
      </c>
      <c r="G619" t="s">
        <v>292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NO</v>
      </c>
      <c r="L619" t="s">
        <v>200</v>
      </c>
      <c r="M619" t="s">
        <v>406</v>
      </c>
      <c r="N619" t="s">
        <v>407</v>
      </c>
      <c r="O619" t="s">
        <v>407</v>
      </c>
      <c r="P619" t="str">
        <f t="shared" si="42"/>
        <v>JESUS DANILO NAPURI GAMARRANetwork SecurityAUTOEVALUACION</v>
      </c>
      <c r="Q619" t="str">
        <f>BASE[[#This Row],[NombresCalificado]]&amp;BASE[[#This Row],[TipoEvaluacion]]</f>
        <v>JESUS DANILO NAPURI GAMARRAAUTOEVALUACION</v>
      </c>
      <c r="R619">
        <v>4</v>
      </c>
      <c r="S619" t="s">
        <v>7</v>
      </c>
      <c r="T619" t="s">
        <v>439</v>
      </c>
      <c r="U619" s="13">
        <v>3</v>
      </c>
      <c r="V619" s="13" t="str" cm="1">
        <f t="array" ref="V619">_xlfn.IFS(U619=0,"Prenovato",U619=1,"Novato",U619=2,"Principiante avanzado",U619=3,"Competente",U619=4,"Proficiente",U619=5,"Master")</f>
        <v>Competente</v>
      </c>
      <c r="W619" s="13">
        <v>3</v>
      </c>
      <c r="X619" s="13" t="str" cm="1">
        <f t="array" ref="X619">_xlfn.IFS(W619=0,"No evidenciado",W619=1,"Novato",W619=2,"Principiante avanzado",W619=3,"Competente",W619=4,"Proficiente",W619=5,"Master")</f>
        <v>Competente</v>
      </c>
      <c r="Y619" s="13">
        <v>3</v>
      </c>
      <c r="Z619" s="13" t="str" cm="1">
        <f t="array" ref="Z619">_xlfn.IFS(Y619=0,"No evidenciado",Y619=1,"Novato",Y619=2,"Principiante avanzado",Y619=3,"Competente",Y619=4,"Proficiente",Y619=5,"Master")</f>
        <v>Competente</v>
      </c>
      <c r="AA619" s="13">
        <v>4</v>
      </c>
      <c r="AB619" s="13" t="str" cm="1">
        <f t="array" ref="AB619">_xlfn.IFS(AA619=0,"No evidenciado",AA619=1,"Novato",AA619=2,"Principiante avanzado",AA619=3,"Competente",AA619=4,"Proficiente",AA619=5,"Master")</f>
        <v>Proficiente</v>
      </c>
      <c r="AC619" s="13">
        <v>3</v>
      </c>
      <c r="AD619" s="13" t="str" cm="1">
        <f t="array" ref="AD619">_xlfn.IFS(AC619=0,"Prenovato",AC619=1,"Novato",AC619=2,"Principiante avanzado",AC619=3,"Competente",AC619=4,"Proficiente",AC619=5,"Master")</f>
        <v>Competente</v>
      </c>
      <c r="AE619" s="13" t="s">
        <v>443</v>
      </c>
    </row>
    <row r="620" spans="1:31" x14ac:dyDescent="0.25">
      <c r="A620" t="s">
        <v>255</v>
      </c>
      <c r="B620" t="s">
        <v>256</v>
      </c>
      <c r="C620" t="s">
        <v>200</v>
      </c>
      <c r="D620" t="s">
        <v>201</v>
      </c>
      <c r="E620" t="s">
        <v>255</v>
      </c>
      <c r="F620" t="s">
        <v>256</v>
      </c>
      <c r="G620" t="s">
        <v>292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NO</v>
      </c>
      <c r="L620" t="s">
        <v>200</v>
      </c>
      <c r="M620" t="s">
        <v>418</v>
      </c>
      <c r="N620" t="s">
        <v>413</v>
      </c>
      <c r="O620" t="s">
        <v>411</v>
      </c>
      <c r="P620" t="str">
        <f t="shared" si="42"/>
        <v>JESUS DANILO NAPURI GAMARRASDLC Y DevSecOpsAUTOEVALUACION</v>
      </c>
      <c r="Q620" t="str">
        <f>BASE[[#This Row],[NombresCalificado]]&amp;BASE[[#This Row],[TipoEvaluacion]]</f>
        <v>JESUS DANILO NAPURI GAMARRAAUTOEVALUACION</v>
      </c>
      <c r="R620">
        <v>1</v>
      </c>
      <c r="S620" t="s">
        <v>6</v>
      </c>
      <c r="T620" t="s">
        <v>439</v>
      </c>
      <c r="U620" s="13">
        <v>3</v>
      </c>
      <c r="V620" s="13" t="str" cm="1">
        <f t="array" ref="V620">_xlfn.IFS(U620=0,"Prenovato",U620=1,"Novato",U620=2,"Principiante avanzado",U620=3,"Competente",U620=4,"Proficiente",U620=5,"Master")</f>
        <v>Competente</v>
      </c>
      <c r="W620" s="13">
        <v>3</v>
      </c>
      <c r="X620" s="13" t="str" cm="1">
        <f t="array" ref="X620">_xlfn.IFS(W620=0,"No evidenciado",W620=1,"Novato",W620=2,"Principiante avanzado",W620=3,"Competente",W620=4,"Proficiente",W620=5,"Master")</f>
        <v>Competente</v>
      </c>
      <c r="Y620" s="13">
        <v>3</v>
      </c>
      <c r="Z620" s="13" t="str" cm="1">
        <f t="array" ref="Z620">_xlfn.IFS(Y620=0,"No evidenciado",Y620=1,"Novato",Y620=2,"Principiante avanzado",Y620=3,"Competente",Y620=4,"Proficiente",Y620=5,"Master")</f>
        <v>Competente</v>
      </c>
      <c r="AA620" s="13">
        <v>4</v>
      </c>
      <c r="AB620" s="13" t="str" cm="1">
        <f t="array" ref="AB620">_xlfn.IFS(AA620=0,"No evidenciado",AA620=1,"Novato",AA620=2,"Principiante avanzado",AA620=3,"Competente",AA620=4,"Proficiente",AA620=5,"Master")</f>
        <v>Proficiente</v>
      </c>
      <c r="AC620" s="13">
        <v>3</v>
      </c>
      <c r="AD620" s="13" t="str" cm="1">
        <f t="array" ref="AD620">_xlfn.IFS(AC620=0,"Prenovato",AC620=1,"Novato",AC620=2,"Principiante avanzado",AC620=3,"Competente",AC620=4,"Proficiente",AC620=5,"Master")</f>
        <v>Competente</v>
      </c>
      <c r="AE620" s="13" t="s">
        <v>443</v>
      </c>
    </row>
    <row r="621" spans="1:31" x14ac:dyDescent="0.25">
      <c r="A621" t="s">
        <v>255</v>
      </c>
      <c r="B621" t="s">
        <v>256</v>
      </c>
      <c r="C621" t="s">
        <v>200</v>
      </c>
      <c r="D621" t="s">
        <v>201</v>
      </c>
      <c r="E621" t="s">
        <v>255</v>
      </c>
      <c r="F621" t="s">
        <v>256</v>
      </c>
      <c r="G621" t="s">
        <v>292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NO</v>
      </c>
      <c r="L621" t="s">
        <v>200</v>
      </c>
      <c r="M621" t="s">
        <v>419</v>
      </c>
      <c r="N621" t="s">
        <v>413</v>
      </c>
      <c r="O621" t="s">
        <v>411</v>
      </c>
      <c r="P621" t="str">
        <f t="shared" si="42"/>
        <v>JESUS DANILO NAPURI GAMARRACryptography &amp; Data ProtectionAUTOEVALUACION</v>
      </c>
      <c r="Q621" t="str">
        <f>BASE[[#This Row],[NombresCalificado]]&amp;BASE[[#This Row],[TipoEvaluacion]]</f>
        <v>JESUS DANILO NAPURI GAMARRAAUTOEVALUACION</v>
      </c>
      <c r="R621">
        <v>2</v>
      </c>
      <c r="S621" t="s">
        <v>4</v>
      </c>
      <c r="T621" t="s">
        <v>439</v>
      </c>
      <c r="U621" s="13">
        <v>3</v>
      </c>
      <c r="V621" s="13" t="str" cm="1">
        <f t="array" ref="V621">_xlfn.IFS(U621=0,"Prenovato",U621=1,"Novato",U621=2,"Principiante avanzado",U621=3,"Competente",U621=4,"Proficiente",U621=5,"Master")</f>
        <v>Competente</v>
      </c>
      <c r="W621" s="13">
        <v>3</v>
      </c>
      <c r="X621" s="13" t="str" cm="1">
        <f t="array" ref="X621">_xlfn.IFS(W621=0,"No evidenciado",W621=1,"Novato",W621=2,"Principiante avanzado",W621=3,"Competente",W621=4,"Proficiente",W621=5,"Master")</f>
        <v>Competente</v>
      </c>
      <c r="Y621" s="13">
        <v>3</v>
      </c>
      <c r="Z621" s="13" t="str" cm="1">
        <f t="array" ref="Z621">_xlfn.IFS(Y621=0,"No evidenciado",Y621=1,"Novato",Y621=2,"Principiante avanzado",Y621=3,"Competente",Y621=4,"Proficiente",Y621=5,"Master")</f>
        <v>Competente</v>
      </c>
      <c r="AA621" s="13">
        <v>4</v>
      </c>
      <c r="AB621" s="13" t="str" cm="1">
        <f t="array" ref="AB621">_xlfn.IFS(AA621=0,"No evidenciado",AA621=1,"Novato",AA621=2,"Principiante avanzado",AA621=3,"Competente",AA621=4,"Proficiente",AA621=5,"Master")</f>
        <v>Proficiente</v>
      </c>
      <c r="AC621" s="13">
        <v>3</v>
      </c>
      <c r="AD621" s="13" t="str" cm="1">
        <f t="array" ref="AD621">_xlfn.IFS(AC621=0,"Prenovato",AC621=1,"Novato",AC621=2,"Principiante avanzado",AC621=3,"Competente",AC621=4,"Proficiente",AC621=5,"Master")</f>
        <v>Competente</v>
      </c>
      <c r="AE621" s="13" t="s">
        <v>443</v>
      </c>
    </row>
    <row r="622" spans="1:31" x14ac:dyDescent="0.25">
      <c r="A622" t="s">
        <v>255</v>
      </c>
      <c r="B622" t="s">
        <v>256</v>
      </c>
      <c r="C622" t="s">
        <v>200</v>
      </c>
      <c r="D622" t="s">
        <v>201</v>
      </c>
      <c r="E622" t="s">
        <v>255</v>
      </c>
      <c r="F622" t="s">
        <v>256</v>
      </c>
      <c r="G622" t="s">
        <v>292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NO</v>
      </c>
      <c r="L622" t="s">
        <v>200</v>
      </c>
      <c r="M622" t="s">
        <v>420</v>
      </c>
      <c r="N622" t="s">
        <v>413</v>
      </c>
      <c r="O622" t="s">
        <v>411</v>
      </c>
      <c r="P622" t="str">
        <f t="shared" si="42"/>
        <v>JESUS DANILO NAPURI GAMARRAIdentity &amp; Access ManagementAUTOEVALUACION</v>
      </c>
      <c r="Q622" t="str">
        <f>BASE[[#This Row],[NombresCalificado]]&amp;BASE[[#This Row],[TipoEvaluacion]]</f>
        <v>JESUS DANILO NAPURI GAMARRAAUTOEVALUACION</v>
      </c>
      <c r="R622">
        <v>4</v>
      </c>
      <c r="S622" t="s">
        <v>7</v>
      </c>
      <c r="T622" t="s">
        <v>439</v>
      </c>
      <c r="U622" s="13">
        <v>3</v>
      </c>
      <c r="V622" s="13" t="str" cm="1">
        <f t="array" ref="V622">_xlfn.IFS(U622=0,"Prenovato",U622=1,"Novato",U622=2,"Principiante avanzado",U622=3,"Competente",U622=4,"Proficiente",U622=5,"Master")</f>
        <v>Competente</v>
      </c>
      <c r="W622" s="13">
        <v>3</v>
      </c>
      <c r="X622" s="13" t="str" cm="1">
        <f t="array" ref="X622">_xlfn.IFS(W622=0,"No evidenciado",W622=1,"Novato",W622=2,"Principiante avanzado",W622=3,"Competente",W622=4,"Proficiente",W622=5,"Master")</f>
        <v>Competente</v>
      </c>
      <c r="Y622" s="13">
        <v>3</v>
      </c>
      <c r="Z622" s="13" t="str" cm="1">
        <f t="array" ref="Z622">_xlfn.IFS(Y622=0,"No evidenciado",Y622=1,"Novato",Y622=2,"Principiante avanzado",Y622=3,"Competente",Y622=4,"Proficiente",Y622=5,"Master")</f>
        <v>Competente</v>
      </c>
      <c r="AA622" s="13">
        <v>4</v>
      </c>
      <c r="AB622" s="13" t="str" cm="1">
        <f t="array" ref="AB622">_xlfn.IFS(AA622=0,"No evidenciado",AA622=1,"Novato",AA622=2,"Principiante avanzado",AA622=3,"Competente",AA622=4,"Proficiente",AA622=5,"Master")</f>
        <v>Proficiente</v>
      </c>
      <c r="AC622" s="13">
        <v>3</v>
      </c>
      <c r="AD622" s="13" t="str" cm="1">
        <f t="array" ref="AD622">_xlfn.IFS(AC622=0,"Prenovato",AC622=1,"Novato",AC622=2,"Principiante avanzado",AC622=3,"Competente",AC622=4,"Proficiente",AC622=5,"Master")</f>
        <v>Competente</v>
      </c>
      <c r="AE622" s="13" t="s">
        <v>443</v>
      </c>
    </row>
    <row r="623" spans="1:31" x14ac:dyDescent="0.25">
      <c r="A623" t="s">
        <v>255</v>
      </c>
      <c r="B623" t="s">
        <v>256</v>
      </c>
      <c r="C623" t="s">
        <v>200</v>
      </c>
      <c r="D623" t="s">
        <v>201</v>
      </c>
      <c r="E623" t="s">
        <v>255</v>
      </c>
      <c r="F623" t="s">
        <v>256</v>
      </c>
      <c r="G623" t="s">
        <v>292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NO</v>
      </c>
      <c r="L623" t="s">
        <v>200</v>
      </c>
      <c r="M623" t="s">
        <v>421</v>
      </c>
      <c r="N623" t="s">
        <v>413</v>
      </c>
      <c r="O623" t="s">
        <v>411</v>
      </c>
      <c r="P623" t="str">
        <f t="shared" si="42"/>
        <v>JESUS DANILO NAPURI GAMARRAFrameworks &amp; Security ArchitectureAUTOEVALUACION</v>
      </c>
      <c r="Q623" t="str">
        <f>BASE[[#This Row],[NombresCalificado]]&amp;BASE[[#This Row],[TipoEvaluacion]]</f>
        <v>JESUS DANILO NAPURI GAMARRAAUTOEVALUACION</v>
      </c>
      <c r="R623">
        <v>4</v>
      </c>
      <c r="S623" t="s">
        <v>7</v>
      </c>
      <c r="T623" t="s">
        <v>439</v>
      </c>
      <c r="U623" s="13">
        <v>3</v>
      </c>
      <c r="V623" s="13" t="str" cm="1">
        <f t="array" ref="V623">_xlfn.IFS(U623=0,"Prenovato",U623=1,"Novato",U623=2,"Principiante avanzado",U623=3,"Competente",U623=4,"Proficiente",U623=5,"Master")</f>
        <v>Competente</v>
      </c>
      <c r="W623" s="13">
        <v>3</v>
      </c>
      <c r="X623" s="13" t="str" cm="1">
        <f t="array" ref="X623">_xlfn.IFS(W623=0,"No evidenciado",W623=1,"Novato",W623=2,"Principiante avanzado",W623=3,"Competente",W623=4,"Proficiente",W623=5,"Master")</f>
        <v>Competente</v>
      </c>
      <c r="Y623" s="13">
        <v>3</v>
      </c>
      <c r="Z623" s="13" t="str" cm="1">
        <f t="array" ref="Z623">_xlfn.IFS(Y623=0,"No evidenciado",Y623=1,"Novato",Y623=2,"Principiante avanzado",Y623=3,"Competente",Y623=4,"Proficiente",Y623=5,"Master")</f>
        <v>Competente</v>
      </c>
      <c r="AA623" s="13">
        <v>4</v>
      </c>
      <c r="AB623" s="13" t="str" cm="1">
        <f t="array" ref="AB623">_xlfn.IFS(AA623=0,"No evidenciado",AA623=1,"Novato",AA623=2,"Principiante avanzado",AA623=3,"Competente",AA623=4,"Proficiente",AA623=5,"Master")</f>
        <v>Proficiente</v>
      </c>
      <c r="AC623" s="13">
        <v>3</v>
      </c>
      <c r="AD623" s="13" t="str" cm="1">
        <f t="array" ref="AD623">_xlfn.IFS(AC623=0,"Prenovato",AC623=1,"Novato",AC623=2,"Principiante avanzado",AC623=3,"Competente",AC623=4,"Proficiente",AC623=5,"Master")</f>
        <v>Competente</v>
      </c>
      <c r="AE623" s="13" t="s">
        <v>443</v>
      </c>
    </row>
    <row r="624" spans="1:31" x14ac:dyDescent="0.25">
      <c r="A624" t="s">
        <v>255</v>
      </c>
      <c r="B624" t="s">
        <v>256</v>
      </c>
      <c r="C624" t="s">
        <v>200</v>
      </c>
      <c r="D624" t="s">
        <v>201</v>
      </c>
      <c r="E624" t="s">
        <v>255</v>
      </c>
      <c r="F624" t="s">
        <v>256</v>
      </c>
      <c r="G624" t="s">
        <v>292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NO</v>
      </c>
      <c r="L624" t="s">
        <v>200</v>
      </c>
      <c r="M624" t="s">
        <v>422</v>
      </c>
      <c r="N624" t="s">
        <v>407</v>
      </c>
      <c r="O624" t="s">
        <v>407</v>
      </c>
      <c r="P624" t="str">
        <f t="shared" si="42"/>
        <v>JESUS DANILO NAPURI GAMARRAVulnerability ManagementAUTOEVALUACION</v>
      </c>
      <c r="Q624" t="str">
        <f>BASE[[#This Row],[NombresCalificado]]&amp;BASE[[#This Row],[TipoEvaluacion]]</f>
        <v>JESUS DANILO NAPURI GAMARRAAUTOEVALUACION</v>
      </c>
      <c r="R624">
        <v>4</v>
      </c>
      <c r="S624" t="s">
        <v>7</v>
      </c>
      <c r="T624" t="s">
        <v>439</v>
      </c>
      <c r="U624" s="13">
        <v>3</v>
      </c>
      <c r="V624" s="13" t="str" cm="1">
        <f t="array" ref="V624">_xlfn.IFS(U624=0,"Prenovato",U624=1,"Novato",U624=2,"Principiante avanzado",U624=3,"Competente",U624=4,"Proficiente",U624=5,"Master")</f>
        <v>Competente</v>
      </c>
      <c r="W624" s="13">
        <v>3</v>
      </c>
      <c r="X624" s="13" t="str" cm="1">
        <f t="array" ref="X624">_xlfn.IFS(W624=0,"No evidenciado",W624=1,"Novato",W624=2,"Principiante avanzado",W624=3,"Competente",W624=4,"Proficiente",W624=5,"Master")</f>
        <v>Competente</v>
      </c>
      <c r="Y624" s="13">
        <v>3</v>
      </c>
      <c r="Z624" s="13" t="str" cm="1">
        <f t="array" ref="Z624">_xlfn.IFS(Y624=0,"No evidenciado",Y624=1,"Novato",Y624=2,"Principiante avanzado",Y624=3,"Competente",Y624=4,"Proficiente",Y624=5,"Master")</f>
        <v>Competente</v>
      </c>
      <c r="AA624" s="13">
        <v>4</v>
      </c>
      <c r="AB624" s="13" t="str" cm="1">
        <f t="array" ref="AB624">_xlfn.IFS(AA624=0,"No evidenciado",AA624=1,"Novato",AA624=2,"Principiante avanzado",AA624=3,"Competente",AA624=4,"Proficiente",AA624=5,"Master")</f>
        <v>Proficiente</v>
      </c>
      <c r="AC624" s="13">
        <v>3</v>
      </c>
      <c r="AD624" s="13" t="str" cm="1">
        <f t="array" ref="AD624">_xlfn.IFS(AC624=0,"Prenovato",AC624=1,"Novato",AC624=2,"Principiante avanzado",AC624=3,"Competente",AC624=4,"Proficiente",AC624=5,"Master")</f>
        <v>Competente</v>
      </c>
      <c r="AE624" s="13" t="s">
        <v>443</v>
      </c>
    </row>
    <row r="625" spans="1:31" x14ac:dyDescent="0.25">
      <c r="A625" t="s">
        <v>255</v>
      </c>
      <c r="B625" t="s">
        <v>256</v>
      </c>
      <c r="C625" t="s">
        <v>200</v>
      </c>
      <c r="D625" t="s">
        <v>201</v>
      </c>
      <c r="E625" t="s">
        <v>255</v>
      </c>
      <c r="F625" t="s">
        <v>256</v>
      </c>
      <c r="G625" t="s">
        <v>292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NO</v>
      </c>
      <c r="L625" t="s">
        <v>200</v>
      </c>
      <c r="M625" t="s">
        <v>423</v>
      </c>
      <c r="N625" t="s">
        <v>407</v>
      </c>
      <c r="O625" t="s">
        <v>407</v>
      </c>
      <c r="P625" t="str">
        <f t="shared" si="42"/>
        <v>JESUS DANILO NAPURI GAMARRASecurity AssessmentAUTOEVALUACION</v>
      </c>
      <c r="Q625" t="str">
        <f>BASE[[#This Row],[NombresCalificado]]&amp;BASE[[#This Row],[TipoEvaluacion]]</f>
        <v>JESUS DANILO NAPURI GAMARRAAUTOEVALUACION</v>
      </c>
      <c r="R625">
        <v>4</v>
      </c>
      <c r="S625" t="s">
        <v>7</v>
      </c>
      <c r="T625" t="s">
        <v>439</v>
      </c>
      <c r="U625" s="13">
        <v>3</v>
      </c>
      <c r="V625" s="13" t="str" cm="1">
        <f t="array" ref="V625">_xlfn.IFS(U625=0,"Prenovato",U625=1,"Novato",U625=2,"Principiante avanzado",U625=3,"Competente",U625=4,"Proficiente",U625=5,"Master")</f>
        <v>Competente</v>
      </c>
      <c r="W625" s="13">
        <v>3</v>
      </c>
      <c r="X625" s="13" t="str" cm="1">
        <f t="array" ref="X625">_xlfn.IFS(W625=0,"No evidenciado",W625=1,"Novato",W625=2,"Principiante avanzado",W625=3,"Competente",W625=4,"Proficiente",W625=5,"Master")</f>
        <v>Competente</v>
      </c>
      <c r="Y625" s="13">
        <v>3</v>
      </c>
      <c r="Z625" s="13" t="str" cm="1">
        <f t="array" ref="Z625">_xlfn.IFS(Y625=0,"No evidenciado",Y625=1,"Novato",Y625=2,"Principiante avanzado",Y625=3,"Competente",Y625=4,"Proficiente",Y625=5,"Master")</f>
        <v>Competente</v>
      </c>
      <c r="AA625" s="13">
        <v>4</v>
      </c>
      <c r="AB625" s="13" t="str" cm="1">
        <f t="array" ref="AB625">_xlfn.IFS(AA625=0,"No evidenciado",AA625=1,"Novato",AA625=2,"Principiante avanzado",AA625=3,"Competente",AA625=4,"Proficiente",AA625=5,"Master")</f>
        <v>Proficiente</v>
      </c>
      <c r="AC625" s="13">
        <v>3</v>
      </c>
      <c r="AD625" s="13" t="str" cm="1">
        <f t="array" ref="AD625">_xlfn.IFS(AC625=0,"Prenovato",AC625=1,"Novato",AC625=2,"Principiante avanzado",AC625=3,"Competente",AC625=4,"Proficiente",AC625=5,"Master")</f>
        <v>Competente</v>
      </c>
      <c r="AE625" s="13" t="s">
        <v>443</v>
      </c>
    </row>
    <row r="626" spans="1:31" x14ac:dyDescent="0.25">
      <c r="A626" t="s">
        <v>255</v>
      </c>
      <c r="B626" t="s">
        <v>256</v>
      </c>
      <c r="C626" t="s">
        <v>208</v>
      </c>
      <c r="D626" t="s">
        <v>201</v>
      </c>
      <c r="E626" t="s">
        <v>255</v>
      </c>
      <c r="F626" t="s">
        <v>256</v>
      </c>
      <c r="G626" t="s">
        <v>292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NO</v>
      </c>
      <c r="L626" t="s">
        <v>208</v>
      </c>
      <c r="M626" t="s">
        <v>429</v>
      </c>
      <c r="N626" t="s">
        <v>425</v>
      </c>
      <c r="O626" t="s">
        <v>425</v>
      </c>
      <c r="P626" t="str">
        <f t="shared" si="42"/>
        <v>JESUS DANILO NAPURI GAMARRASeguridad DefensivaEVALUACION ANTERIOR</v>
      </c>
      <c r="Q626" t="str">
        <f>BASE[[#This Row],[NombresCalificado]]&amp;BASE[[#This Row],[TipoEvaluacion]]</f>
        <v>JESUS DANILO NAPURI GAMARRAEVALUACION ANTERIOR</v>
      </c>
      <c r="R626">
        <v>4</v>
      </c>
      <c r="S626" t="s">
        <v>7</v>
      </c>
      <c r="T626" t="s">
        <v>439</v>
      </c>
      <c r="U626" s="13">
        <v>3</v>
      </c>
      <c r="V626" s="13" t="str" cm="1">
        <f t="array" ref="V626">_xlfn.IFS(U626=0,"Prenovato",U626=1,"Novato",U626=2,"Principiante avanzado",U626=3,"Competente",U626=4,"Proficiente",U626=5,"Master")</f>
        <v>Competente</v>
      </c>
      <c r="W626" s="13">
        <v>4</v>
      </c>
      <c r="X626" s="13" t="str" cm="1">
        <f t="array" ref="X626">_xlfn.IFS(W626=0,"No evidenciado",W626=1,"Novato",W626=2,"Principiante avanzado",W626=3,"Competente",W626=4,"Proficiente",W626=5,"Master")</f>
        <v>Proficiente</v>
      </c>
      <c r="Y626" s="13">
        <v>4</v>
      </c>
      <c r="Z626" s="13" t="str" cm="1">
        <f t="array" ref="Z626">_xlfn.IFS(Y626=0,"No evidenciado",Y626=1,"Novato",Y626=2,"Principiante avanzado",Y626=3,"Competente",Y626=4,"Proficiente",Y626=5,"Master")</f>
        <v>Proficiente</v>
      </c>
      <c r="AA626" s="13">
        <v>5</v>
      </c>
      <c r="AB626" s="13" t="str" cm="1">
        <f t="array" ref="AB626">_xlfn.IFS(AA626=0,"No evidenciado",AA626=1,"Novato",AA626=2,"Principiante avanzado",AA626=3,"Competente",AA626=4,"Proficiente",AA626=5,"Master")</f>
        <v>Master</v>
      </c>
      <c r="AC626" s="13">
        <v>3</v>
      </c>
      <c r="AD626" s="13" t="str" cm="1">
        <f t="array" ref="AD626">_xlfn.IFS(AC626=0,"Prenovato",AC626=1,"Novato",AC626=2,"Principiante avanzado",AC626=3,"Competente",AC626=4,"Proficiente",AC626=5,"Master")</f>
        <v>Competente</v>
      </c>
      <c r="AE626" s="13" t="s">
        <v>442</v>
      </c>
    </row>
    <row r="627" spans="1:31" x14ac:dyDescent="0.25">
      <c r="A627" t="s">
        <v>255</v>
      </c>
      <c r="B627" t="s">
        <v>256</v>
      </c>
      <c r="C627" t="s">
        <v>208</v>
      </c>
      <c r="D627" t="s">
        <v>201</v>
      </c>
      <c r="E627" t="s">
        <v>255</v>
      </c>
      <c r="F627" t="s">
        <v>256</v>
      </c>
      <c r="G627" t="s">
        <v>292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NO</v>
      </c>
      <c r="L627" t="s">
        <v>208</v>
      </c>
      <c r="M627" t="s">
        <v>430</v>
      </c>
      <c r="N627" t="s">
        <v>425</v>
      </c>
      <c r="O627" t="s">
        <v>425</v>
      </c>
      <c r="P627" t="str">
        <f t="shared" si="42"/>
        <v>JESUS DANILO NAPURI GAMARRASeguridad OfensivaEVALUACION ANTERIOR</v>
      </c>
      <c r="Q627" t="str">
        <f>BASE[[#This Row],[NombresCalificado]]&amp;BASE[[#This Row],[TipoEvaluacion]]</f>
        <v>JESUS DANILO NAPURI GAMARRAEVALUACION ANTERIOR</v>
      </c>
      <c r="R627">
        <v>3</v>
      </c>
      <c r="S627" t="s">
        <v>5</v>
      </c>
      <c r="T627" t="s">
        <v>439</v>
      </c>
      <c r="U627" s="13">
        <v>3</v>
      </c>
      <c r="V627" s="13" t="str" cm="1">
        <f t="array" ref="V627">_xlfn.IFS(U627=0,"Prenovato",U627=1,"Novato",U627=2,"Principiante avanzado",U627=3,"Competente",U627=4,"Proficiente",U627=5,"Master")</f>
        <v>Competente</v>
      </c>
      <c r="W627" s="13">
        <v>4</v>
      </c>
      <c r="X627" s="13" t="str" cm="1">
        <f t="array" ref="X627">_xlfn.IFS(W627=0,"No evidenciado",W627=1,"Novato",W627=2,"Principiante avanzado",W627=3,"Competente",W627=4,"Proficiente",W627=5,"Master")</f>
        <v>Proficiente</v>
      </c>
      <c r="Y627" s="13">
        <v>4</v>
      </c>
      <c r="Z627" s="13" t="str" cm="1">
        <f t="array" ref="Z627">_xlfn.IFS(Y627=0,"No evidenciado",Y627=1,"Novato",Y627=2,"Principiante avanzado",Y627=3,"Competente",Y627=4,"Proficiente",Y627=5,"Master")</f>
        <v>Proficiente</v>
      </c>
      <c r="AA627" s="13">
        <v>5</v>
      </c>
      <c r="AB627" s="13" t="str" cm="1">
        <f t="array" ref="AB627">_xlfn.IFS(AA627=0,"No evidenciado",AA627=1,"Novato",AA627=2,"Principiante avanzado",AA627=3,"Competente",AA627=4,"Proficiente",AA627=5,"Master")</f>
        <v>Master</v>
      </c>
      <c r="AC627" s="13">
        <v>3</v>
      </c>
      <c r="AD627" s="13" t="str" cm="1">
        <f t="array" ref="AD627">_xlfn.IFS(AC627=0,"Prenovato",AC627=1,"Novato",AC627=2,"Principiante avanzado",AC627=3,"Competente",AC627=4,"Proficiente",AC627=5,"Master")</f>
        <v>Competente</v>
      </c>
      <c r="AE627" s="13" t="s">
        <v>442</v>
      </c>
    </row>
    <row r="628" spans="1:31" x14ac:dyDescent="0.25">
      <c r="A628" t="s">
        <v>255</v>
      </c>
      <c r="B628" t="s">
        <v>256</v>
      </c>
      <c r="C628" t="s">
        <v>208</v>
      </c>
      <c r="D628" t="s">
        <v>201</v>
      </c>
      <c r="E628" t="s">
        <v>255</v>
      </c>
      <c r="F628" t="s">
        <v>256</v>
      </c>
      <c r="G628" t="s">
        <v>292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NO</v>
      </c>
      <c r="L628" t="s">
        <v>208</v>
      </c>
      <c r="M628" t="s">
        <v>431</v>
      </c>
      <c r="N628" t="s">
        <v>425</v>
      </c>
      <c r="O628" t="s">
        <v>425</v>
      </c>
      <c r="P628" t="str">
        <f t="shared" si="42"/>
        <v>JESUS DANILO NAPURI GAMARRASeguridad PerimetralEVALUACION ANTERIOR</v>
      </c>
      <c r="Q628" t="str">
        <f>BASE[[#This Row],[NombresCalificado]]&amp;BASE[[#This Row],[TipoEvaluacion]]</f>
        <v>JESUS DANILO NAPURI GAMARRAEVALUACION ANTERIOR</v>
      </c>
      <c r="R628">
        <v>3</v>
      </c>
      <c r="S628" t="s">
        <v>5</v>
      </c>
      <c r="T628" t="s">
        <v>439</v>
      </c>
      <c r="U628" s="13">
        <v>3</v>
      </c>
      <c r="V628" s="13" t="str" cm="1">
        <f t="array" ref="V628">_xlfn.IFS(U628=0,"Prenovato",U628=1,"Novato",U628=2,"Principiante avanzado",U628=3,"Competente",U628=4,"Proficiente",U628=5,"Master")</f>
        <v>Competente</v>
      </c>
      <c r="W628" s="13">
        <v>4</v>
      </c>
      <c r="X628" s="13" t="str" cm="1">
        <f t="array" ref="X628">_xlfn.IFS(W628=0,"No evidenciado",W628=1,"Novato",W628=2,"Principiante avanzado",W628=3,"Competente",W628=4,"Proficiente",W628=5,"Master")</f>
        <v>Proficiente</v>
      </c>
      <c r="Y628" s="13">
        <v>4</v>
      </c>
      <c r="Z628" s="13" t="str" cm="1">
        <f t="array" ref="Z628">_xlfn.IFS(Y628=0,"No evidenciado",Y628=1,"Novato",Y628=2,"Principiante avanzado",Y628=3,"Competente",Y628=4,"Proficiente",Y628=5,"Master")</f>
        <v>Proficiente</v>
      </c>
      <c r="AA628" s="13">
        <v>5</v>
      </c>
      <c r="AB628" s="13" t="str" cm="1">
        <f t="array" ref="AB628">_xlfn.IFS(AA628=0,"No evidenciado",AA628=1,"Novato",AA628=2,"Principiante avanzado",AA628=3,"Competente",AA628=4,"Proficiente",AA628=5,"Master")</f>
        <v>Master</v>
      </c>
      <c r="AC628" s="13">
        <v>3</v>
      </c>
      <c r="AD628" s="13" t="str" cm="1">
        <f t="array" ref="AD628">_xlfn.IFS(AC628=0,"Prenovato",AC628=1,"Novato",AC628=2,"Principiante avanzado",AC628=3,"Competente",AC628=4,"Proficiente",AC628=5,"Master")</f>
        <v>Competente</v>
      </c>
      <c r="AE628" s="13" t="s">
        <v>442</v>
      </c>
    </row>
    <row r="629" spans="1:31" x14ac:dyDescent="0.25">
      <c r="A629" t="s">
        <v>255</v>
      </c>
      <c r="B629" t="s">
        <v>256</v>
      </c>
      <c r="C629" t="s">
        <v>208</v>
      </c>
      <c r="D629" t="s">
        <v>201</v>
      </c>
      <c r="E629" t="s">
        <v>255</v>
      </c>
      <c r="F629" t="s">
        <v>256</v>
      </c>
      <c r="G629" t="s">
        <v>292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NO</v>
      </c>
      <c r="L629" t="s">
        <v>208</v>
      </c>
      <c r="M629" t="s">
        <v>424</v>
      </c>
      <c r="N629" t="s">
        <v>425</v>
      </c>
      <c r="O629" t="s">
        <v>425</v>
      </c>
      <c r="P629" t="str">
        <f t="shared" si="42"/>
        <v>JESUS DANILO NAPURI GAMARRASistemas Operativos y CloudEVALUACION ANTERIOR</v>
      </c>
      <c r="Q629" t="str">
        <f>BASE[[#This Row],[NombresCalificado]]&amp;BASE[[#This Row],[TipoEvaluacion]]</f>
        <v>JESUS DANILO NAPURI GAMARRAEVALUACION ANTERIOR</v>
      </c>
      <c r="R629">
        <v>4</v>
      </c>
      <c r="S629" t="s">
        <v>7</v>
      </c>
      <c r="T629" t="s">
        <v>439</v>
      </c>
      <c r="U629" s="13">
        <v>3</v>
      </c>
      <c r="V629" s="13" t="str" cm="1">
        <f t="array" ref="V629">_xlfn.IFS(U629=0,"Prenovato",U629=1,"Novato",U629=2,"Principiante avanzado",U629=3,"Competente",U629=4,"Proficiente",U629=5,"Master")</f>
        <v>Competente</v>
      </c>
      <c r="W629" s="13">
        <v>4</v>
      </c>
      <c r="X629" s="13" t="str" cm="1">
        <f t="array" ref="X629">_xlfn.IFS(W629=0,"No evidenciado",W629=1,"Novato",W629=2,"Principiante avanzado",W629=3,"Competente",W629=4,"Proficiente",W629=5,"Master")</f>
        <v>Proficiente</v>
      </c>
      <c r="Y629" s="13">
        <v>4</v>
      </c>
      <c r="Z629" s="13" t="str" cm="1">
        <f t="array" ref="Z629">_xlfn.IFS(Y629=0,"No evidenciado",Y629=1,"Novato",Y629=2,"Principiante avanzado",Y629=3,"Competente",Y629=4,"Proficiente",Y629=5,"Master")</f>
        <v>Proficiente</v>
      </c>
      <c r="AA629" s="13">
        <v>5</v>
      </c>
      <c r="AB629" s="13" t="str" cm="1">
        <f t="array" ref="AB629">_xlfn.IFS(AA629=0,"No evidenciado",AA629=1,"Novato",AA629=2,"Principiante avanzado",AA629=3,"Competente",AA629=4,"Proficiente",AA629=5,"Master")</f>
        <v>Master</v>
      </c>
      <c r="AC629" s="13">
        <v>3</v>
      </c>
      <c r="AD629" s="13" t="str" cm="1">
        <f t="array" ref="AD629">_xlfn.IFS(AC629=0,"Prenovato",AC629=1,"Novato",AC629=2,"Principiante avanzado",AC629=3,"Competente",AC629=4,"Proficiente",AC629=5,"Master")</f>
        <v>Competente</v>
      </c>
      <c r="AE629" s="13" t="s">
        <v>442</v>
      </c>
    </row>
    <row r="630" spans="1:31" x14ac:dyDescent="0.25">
      <c r="A630" t="s">
        <v>255</v>
      </c>
      <c r="B630" t="s">
        <v>256</v>
      </c>
      <c r="C630" t="s">
        <v>208</v>
      </c>
      <c r="D630" t="s">
        <v>201</v>
      </c>
      <c r="E630" t="s">
        <v>255</v>
      </c>
      <c r="F630" t="s">
        <v>256</v>
      </c>
      <c r="G630" t="s">
        <v>292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NO</v>
      </c>
      <c r="L630" t="s">
        <v>208</v>
      </c>
      <c r="M630" t="s">
        <v>435</v>
      </c>
      <c r="N630" t="s">
        <v>425</v>
      </c>
      <c r="O630" t="s">
        <v>425</v>
      </c>
      <c r="P630" t="str">
        <f t="shared" si="42"/>
        <v>JESUS DANILO NAPURI GAMARRAIdentificación temprana de riesgosEVALUACION ANTERIOR</v>
      </c>
      <c r="Q630" t="str">
        <f>BASE[[#This Row],[NombresCalificado]]&amp;BASE[[#This Row],[TipoEvaluacion]]</f>
        <v>JESUS DANILO NAPURI GAMARRAEVALUACION ANTERIOR</v>
      </c>
      <c r="R630">
        <v>3</v>
      </c>
      <c r="S630" t="s">
        <v>5</v>
      </c>
      <c r="T630" t="s">
        <v>439</v>
      </c>
      <c r="U630" s="13">
        <v>3</v>
      </c>
      <c r="V630" s="13" t="str" cm="1">
        <f t="array" ref="V630">_xlfn.IFS(U630=0,"Prenovato",U630=1,"Novato",U630=2,"Principiante avanzado",U630=3,"Competente",U630=4,"Proficiente",U630=5,"Master")</f>
        <v>Competente</v>
      </c>
      <c r="W630" s="13">
        <v>4</v>
      </c>
      <c r="X630" s="13" t="str" cm="1">
        <f t="array" ref="X630">_xlfn.IFS(W630=0,"No evidenciado",W630=1,"Novato",W630=2,"Principiante avanzado",W630=3,"Competente",W630=4,"Proficiente",W630=5,"Master")</f>
        <v>Proficiente</v>
      </c>
      <c r="Y630" s="13">
        <v>4</v>
      </c>
      <c r="Z630" s="13" t="str" cm="1">
        <f t="array" ref="Z630">_xlfn.IFS(Y630=0,"No evidenciado",Y630=1,"Novato",Y630=2,"Principiante avanzado",Y630=3,"Competente",Y630=4,"Proficiente",Y630=5,"Master")</f>
        <v>Proficiente</v>
      </c>
      <c r="AA630" s="13">
        <v>5</v>
      </c>
      <c r="AB630" s="13" t="str" cm="1">
        <f t="array" ref="AB630">_xlfn.IFS(AA630=0,"No evidenciado",AA630=1,"Novato",AA630=2,"Principiante avanzado",AA630=3,"Competente",AA630=4,"Proficiente",AA630=5,"Master")</f>
        <v>Master</v>
      </c>
      <c r="AC630" s="13">
        <v>3</v>
      </c>
      <c r="AD630" s="13" t="str" cm="1">
        <f t="array" ref="AD630">_xlfn.IFS(AC630=0,"Prenovato",AC630=1,"Novato",AC630=2,"Principiante avanzado",AC630=3,"Competente",AC630=4,"Proficiente",AC630=5,"Master")</f>
        <v>Competente</v>
      </c>
      <c r="AE630" s="13" t="s">
        <v>442</v>
      </c>
    </row>
    <row r="631" spans="1:31" x14ac:dyDescent="0.25">
      <c r="A631" t="s">
        <v>255</v>
      </c>
      <c r="B631" t="s">
        <v>256</v>
      </c>
      <c r="C631" t="s">
        <v>208</v>
      </c>
      <c r="D631" t="s">
        <v>201</v>
      </c>
      <c r="E631" t="s">
        <v>255</v>
      </c>
      <c r="F631" t="s">
        <v>256</v>
      </c>
      <c r="G631" t="s">
        <v>292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NO</v>
      </c>
      <c r="L631" t="s">
        <v>208</v>
      </c>
      <c r="M631" t="s">
        <v>436</v>
      </c>
      <c r="N631" t="s">
        <v>425</v>
      </c>
      <c r="O631" t="s">
        <v>425</v>
      </c>
      <c r="P631" t="str">
        <f t="shared" si="42"/>
        <v>JESUS DANILO NAPURI GAMARRAInteligencia de AmenazasEVALUACION ANTERIOR</v>
      </c>
      <c r="Q631" t="str">
        <f>BASE[[#This Row],[NombresCalificado]]&amp;BASE[[#This Row],[TipoEvaluacion]]</f>
        <v>JESUS DANILO NAPURI GAMARRAEVALUACION ANTERIOR</v>
      </c>
      <c r="R631">
        <v>3</v>
      </c>
      <c r="S631" t="s">
        <v>5</v>
      </c>
      <c r="T631" t="s">
        <v>439</v>
      </c>
      <c r="U631" s="13">
        <v>3</v>
      </c>
      <c r="V631" s="13" t="str" cm="1">
        <f t="array" ref="V631">_xlfn.IFS(U631=0,"Prenovato",U631=1,"Novato",U631=2,"Principiante avanzado",U631=3,"Competente",U631=4,"Proficiente",U631=5,"Master")</f>
        <v>Competente</v>
      </c>
      <c r="W631" s="13">
        <v>4</v>
      </c>
      <c r="X631" s="13" t="str" cm="1">
        <f t="array" ref="X631">_xlfn.IFS(W631=0,"No evidenciado",W631=1,"Novato",W631=2,"Principiante avanzado",W631=3,"Competente",W631=4,"Proficiente",W631=5,"Master")</f>
        <v>Proficiente</v>
      </c>
      <c r="Y631" s="13">
        <v>4</v>
      </c>
      <c r="Z631" s="13" t="str" cm="1">
        <f t="array" ref="Z631">_xlfn.IFS(Y631=0,"No evidenciado",Y631=1,"Novato",Y631=2,"Principiante avanzado",Y631=3,"Competente",Y631=4,"Proficiente",Y631=5,"Master")</f>
        <v>Proficiente</v>
      </c>
      <c r="AA631" s="13">
        <v>5</v>
      </c>
      <c r="AB631" s="13" t="str" cm="1">
        <f t="array" ref="AB631">_xlfn.IFS(AA631=0,"No evidenciado",AA631=1,"Novato",AA631=2,"Principiante avanzado",AA631=3,"Competente",AA631=4,"Proficiente",AA631=5,"Master")</f>
        <v>Master</v>
      </c>
      <c r="AC631" s="13">
        <v>3</v>
      </c>
      <c r="AD631" s="13" t="str" cm="1">
        <f t="array" ref="AD631">_xlfn.IFS(AC631=0,"Prenovato",AC631=1,"Novato",AC631=2,"Principiante avanzado",AC631=3,"Competente",AC631=4,"Proficiente",AC631=5,"Master")</f>
        <v>Competente</v>
      </c>
      <c r="AE631" s="13" t="s">
        <v>442</v>
      </c>
    </row>
    <row r="632" spans="1:31" x14ac:dyDescent="0.25">
      <c r="A632" t="s">
        <v>255</v>
      </c>
      <c r="B632" t="s">
        <v>256</v>
      </c>
      <c r="C632" t="s">
        <v>208</v>
      </c>
      <c r="D632" t="s">
        <v>201</v>
      </c>
      <c r="E632" t="s">
        <v>255</v>
      </c>
      <c r="F632" t="s">
        <v>256</v>
      </c>
      <c r="G632" t="s">
        <v>292</v>
      </c>
      <c r="H632" s="4"/>
      <c r="I632" s="1">
        <f t="shared" ca="1" si="39"/>
        <v>1487</v>
      </c>
      <c r="J632" s="1" t="str">
        <f t="shared" ca="1" si="40"/>
        <v>3. Mayor a 6 meses</v>
      </c>
      <c r="K632" t="str">
        <f t="shared" si="41"/>
        <v>NO</v>
      </c>
      <c r="L632" t="s">
        <v>208</v>
      </c>
      <c r="M632" t="s">
        <v>437</v>
      </c>
      <c r="N632" t="s">
        <v>425</v>
      </c>
      <c r="O632" t="s">
        <v>425</v>
      </c>
      <c r="P632" t="str">
        <f t="shared" si="42"/>
        <v>JESUS DANILO NAPURI GAMARRAInvestigación Forense DigitalEVALUACION ANTERIOR</v>
      </c>
      <c r="Q632" t="str">
        <f>BASE[[#This Row],[NombresCalificado]]&amp;BASE[[#This Row],[TipoEvaluacion]]</f>
        <v>JESUS DANILO NAPURI GAMARRAEVALUACION ANTERIOR</v>
      </c>
      <c r="R632">
        <v>3</v>
      </c>
      <c r="S632" t="s">
        <v>5</v>
      </c>
      <c r="T632" t="s">
        <v>439</v>
      </c>
      <c r="U632" s="13">
        <v>3</v>
      </c>
      <c r="V632" s="13" t="str" cm="1">
        <f t="array" ref="V632">_xlfn.IFS(U632=0,"Prenovato",U632=1,"Novato",U632=2,"Principiante avanzado",U632=3,"Competente",U632=4,"Proficiente",U632=5,"Master")</f>
        <v>Competente</v>
      </c>
      <c r="W632" s="13">
        <v>4</v>
      </c>
      <c r="X632" s="13" t="str" cm="1">
        <f t="array" ref="X632">_xlfn.IFS(W632=0,"No evidenciado",W632=1,"Novato",W632=2,"Principiante avanzado",W632=3,"Competente",W632=4,"Proficiente",W632=5,"Master")</f>
        <v>Proficiente</v>
      </c>
      <c r="Y632" s="13">
        <v>4</v>
      </c>
      <c r="Z632" s="13" t="str" cm="1">
        <f t="array" ref="Z632">_xlfn.IFS(Y632=0,"No evidenciado",Y632=1,"Novato",Y632=2,"Principiante avanzado",Y632=3,"Competente",Y632=4,"Proficiente",Y632=5,"Master")</f>
        <v>Proficiente</v>
      </c>
      <c r="AA632" s="13">
        <v>5</v>
      </c>
      <c r="AB632" s="13" t="str" cm="1">
        <f t="array" ref="AB632">_xlfn.IFS(AA632=0,"No evidenciado",AA632=1,"Novato",AA632=2,"Principiante avanzado",AA632=3,"Competente",AA632=4,"Proficiente",AA632=5,"Master")</f>
        <v>Master</v>
      </c>
      <c r="AC632" s="13">
        <v>3</v>
      </c>
      <c r="AD632" s="13" t="str" cm="1">
        <f t="array" ref="AD632">_xlfn.IFS(AC632=0,"Prenovato",AC632=1,"Novato",AC632=2,"Principiante avanzado",AC632=3,"Competente",AC632=4,"Proficiente",AC632=5,"Master")</f>
        <v>Competente</v>
      </c>
      <c r="AE632" s="13" t="s">
        <v>442</v>
      </c>
    </row>
    <row r="633" spans="1:31" x14ac:dyDescent="0.25">
      <c r="A633" t="s">
        <v>255</v>
      </c>
      <c r="B633" t="s">
        <v>256</v>
      </c>
      <c r="C633" t="s">
        <v>208</v>
      </c>
      <c r="D633" t="s">
        <v>201</v>
      </c>
      <c r="E633" t="s">
        <v>255</v>
      </c>
      <c r="F633" t="s">
        <v>256</v>
      </c>
      <c r="G633" t="s">
        <v>292</v>
      </c>
      <c r="H633" s="4"/>
      <c r="I633" s="1">
        <f t="shared" ca="1" si="39"/>
        <v>1487</v>
      </c>
      <c r="J633" s="1" t="str">
        <f t="shared" ca="1" si="40"/>
        <v>3. Mayor a 6 meses</v>
      </c>
      <c r="K633" t="str">
        <f t="shared" si="41"/>
        <v>NO</v>
      </c>
      <c r="L633" t="s">
        <v>208</v>
      </c>
      <c r="M633" t="s">
        <v>426</v>
      </c>
      <c r="N633" t="s">
        <v>425</v>
      </c>
      <c r="O633" t="s">
        <v>425</v>
      </c>
      <c r="P633" t="str">
        <f t="shared" si="42"/>
        <v>JESUS DANILO NAPURI GAMARRAManejo de IncidentesEVALUACION ANTERIOR</v>
      </c>
      <c r="Q633" t="str">
        <f>BASE[[#This Row],[NombresCalificado]]&amp;BASE[[#This Row],[TipoEvaluacion]]</f>
        <v>JESUS DANILO NAPURI GAMARRAEVALUACION ANTERIOR</v>
      </c>
      <c r="R633">
        <v>4</v>
      </c>
      <c r="S633" t="s">
        <v>7</v>
      </c>
      <c r="T633" t="s">
        <v>439</v>
      </c>
      <c r="U633" s="13">
        <v>3</v>
      </c>
      <c r="V633" s="13" t="str" cm="1">
        <f t="array" ref="V633">_xlfn.IFS(U633=0,"Prenovato",U633=1,"Novato",U633=2,"Principiante avanzado",U633=3,"Competente",U633=4,"Proficiente",U633=5,"Master")</f>
        <v>Competente</v>
      </c>
      <c r="W633" s="13">
        <v>4</v>
      </c>
      <c r="X633" s="13" t="str" cm="1">
        <f t="array" ref="X633">_xlfn.IFS(W633=0,"No evidenciado",W633=1,"Novato",W633=2,"Principiante avanzado",W633=3,"Competente",W633=4,"Proficiente",W633=5,"Master")</f>
        <v>Proficiente</v>
      </c>
      <c r="Y633" s="13">
        <v>4</v>
      </c>
      <c r="Z633" s="13" t="str" cm="1">
        <f t="array" ref="Z633">_xlfn.IFS(Y633=0,"No evidenciado",Y633=1,"Novato",Y633=2,"Principiante avanzado",Y633=3,"Competente",Y633=4,"Proficiente",Y633=5,"Master")</f>
        <v>Proficiente</v>
      </c>
      <c r="AA633" s="13">
        <v>5</v>
      </c>
      <c r="AB633" s="13" t="str" cm="1">
        <f t="array" ref="AB633">_xlfn.IFS(AA633=0,"No evidenciado",AA633=1,"Novato",AA633=2,"Principiante avanzado",AA633=3,"Competente",AA633=4,"Proficiente",AA633=5,"Master")</f>
        <v>Master</v>
      </c>
      <c r="AC633" s="13">
        <v>3</v>
      </c>
      <c r="AD633" s="13" t="str" cm="1">
        <f t="array" ref="AD633">_xlfn.IFS(AC633=0,"Prenovato",AC633=1,"Novato",AC633=2,"Principiante avanzado",AC633=3,"Competente",AC633=4,"Proficiente",AC633=5,"Master")</f>
        <v>Competente</v>
      </c>
      <c r="AE633" s="13" t="s">
        <v>442</v>
      </c>
    </row>
    <row r="634" spans="1:31" x14ac:dyDescent="0.25">
      <c r="A634" t="s">
        <v>255</v>
      </c>
      <c r="B634" t="s">
        <v>256</v>
      </c>
      <c r="C634" t="s">
        <v>208</v>
      </c>
      <c r="D634" t="s">
        <v>201</v>
      </c>
      <c r="E634" t="s">
        <v>255</v>
      </c>
      <c r="F634" t="s">
        <v>256</v>
      </c>
      <c r="G634" t="s">
        <v>292</v>
      </c>
      <c r="H634" s="4"/>
      <c r="I634" s="1">
        <f t="shared" ca="1" si="39"/>
        <v>1487</v>
      </c>
      <c r="J634" s="1" t="str">
        <f t="shared" ca="1" si="40"/>
        <v>3. Mayor a 6 meses</v>
      </c>
      <c r="K634" t="str">
        <f t="shared" si="41"/>
        <v>NO</v>
      </c>
      <c r="L634" t="s">
        <v>208</v>
      </c>
      <c r="M634" t="s">
        <v>427</v>
      </c>
      <c r="N634" t="s">
        <v>425</v>
      </c>
      <c r="O634" t="s">
        <v>425</v>
      </c>
      <c r="P634" t="str">
        <f t="shared" si="42"/>
        <v>JESUS DANILO NAPURI GAMARRAProtección de datosEVALUACION ANTERIOR</v>
      </c>
      <c r="Q634" t="str">
        <f>BASE[[#This Row],[NombresCalificado]]&amp;BASE[[#This Row],[TipoEvaluacion]]</f>
        <v>JESUS DANILO NAPURI GAMARRAEVALUACION ANTERIOR</v>
      </c>
      <c r="R634">
        <v>3</v>
      </c>
      <c r="S634" t="s">
        <v>5</v>
      </c>
      <c r="T634" t="s">
        <v>439</v>
      </c>
      <c r="U634" s="13">
        <v>3</v>
      </c>
      <c r="V634" s="13" t="str" cm="1">
        <f t="array" ref="V634">_xlfn.IFS(U634=0,"Prenovato",U634=1,"Novato",U634=2,"Principiante avanzado",U634=3,"Competente",U634=4,"Proficiente",U634=5,"Master")</f>
        <v>Competente</v>
      </c>
      <c r="W634" s="13">
        <v>4</v>
      </c>
      <c r="X634" s="13" t="str" cm="1">
        <f t="array" ref="X634">_xlfn.IFS(W634=0,"No evidenciado",W634=1,"Novato",W634=2,"Principiante avanzado",W634=3,"Competente",W634=4,"Proficiente",W634=5,"Master")</f>
        <v>Proficiente</v>
      </c>
      <c r="Y634" s="13">
        <v>4</v>
      </c>
      <c r="Z634" s="13" t="str" cm="1">
        <f t="array" ref="Z634">_xlfn.IFS(Y634=0,"No evidenciado",Y634=1,"Novato",Y634=2,"Principiante avanzado",Y634=3,"Competente",Y634=4,"Proficiente",Y634=5,"Master")</f>
        <v>Proficiente</v>
      </c>
      <c r="AA634" s="13">
        <v>5</v>
      </c>
      <c r="AB634" s="13" t="str" cm="1">
        <f t="array" ref="AB634">_xlfn.IFS(AA634=0,"No evidenciado",AA634=1,"Novato",AA634=2,"Principiante avanzado",AA634=3,"Competente",AA634=4,"Proficiente",AA634=5,"Master")</f>
        <v>Master</v>
      </c>
      <c r="AC634" s="13">
        <v>3</v>
      </c>
      <c r="AD634" s="13" t="str" cm="1">
        <f t="array" ref="AD634">_xlfn.IFS(AC634=0,"Prenovato",AC634=1,"Novato",AC634=2,"Principiante avanzado",AC634=3,"Competente",AC634=4,"Proficiente",AC634=5,"Master")</f>
        <v>Competente</v>
      </c>
      <c r="AE634" s="13" t="s">
        <v>442</v>
      </c>
    </row>
    <row r="635" spans="1:31" x14ac:dyDescent="0.25">
      <c r="A635" t="s">
        <v>255</v>
      </c>
      <c r="B635" t="s">
        <v>256</v>
      </c>
      <c r="C635" t="s">
        <v>208</v>
      </c>
      <c r="D635" t="s">
        <v>201</v>
      </c>
      <c r="E635" t="s">
        <v>255</v>
      </c>
      <c r="F635" t="s">
        <v>256</v>
      </c>
      <c r="G635" t="s">
        <v>292</v>
      </c>
      <c r="H635" s="4"/>
      <c r="I635" s="1">
        <f t="shared" ca="1" si="39"/>
        <v>1487</v>
      </c>
      <c r="J635" s="1" t="str">
        <f t="shared" ca="1" si="40"/>
        <v>3. Mayor a 6 meses</v>
      </c>
      <c r="K635" t="str">
        <f t="shared" si="41"/>
        <v>NO</v>
      </c>
      <c r="L635" t="s">
        <v>208</v>
      </c>
      <c r="M635" t="s">
        <v>428</v>
      </c>
      <c r="N635" t="s">
        <v>425</v>
      </c>
      <c r="O635" t="s">
        <v>425</v>
      </c>
      <c r="P635" t="str">
        <f t="shared" si="42"/>
        <v>JESUS DANILO NAPURI GAMARRASeguridad de OperacionesEVALUACION ANTERIOR</v>
      </c>
      <c r="Q635" t="str">
        <f>BASE[[#This Row],[NombresCalificado]]&amp;BASE[[#This Row],[TipoEvaluacion]]</f>
        <v>JESUS DANILO NAPURI GAMARRAEVALUACION ANTERIOR</v>
      </c>
      <c r="R635">
        <v>3</v>
      </c>
      <c r="S635" t="s">
        <v>5</v>
      </c>
      <c r="T635" t="s">
        <v>439</v>
      </c>
      <c r="U635" s="13">
        <v>3</v>
      </c>
      <c r="V635" s="13" t="str" cm="1">
        <f t="array" ref="V635">_xlfn.IFS(U635=0,"Prenovato",U635=1,"Novato",U635=2,"Principiante avanzado",U635=3,"Competente",U635=4,"Proficiente",U635=5,"Master")</f>
        <v>Competente</v>
      </c>
      <c r="W635" s="13">
        <v>4</v>
      </c>
      <c r="X635" s="13" t="str" cm="1">
        <f t="array" ref="X635">_xlfn.IFS(W635=0,"No evidenciado",W635=1,"Novato",W635=2,"Principiante avanzado",W635=3,"Competente",W635=4,"Proficiente",W635=5,"Master")</f>
        <v>Proficiente</v>
      </c>
      <c r="Y635" s="13">
        <v>4</v>
      </c>
      <c r="Z635" s="13" t="str" cm="1">
        <f t="array" ref="Z635">_xlfn.IFS(Y635=0,"No evidenciado",Y635=1,"Novato",Y635=2,"Principiante avanzado",Y635=3,"Competente",Y635=4,"Proficiente",Y635=5,"Master")</f>
        <v>Proficiente</v>
      </c>
      <c r="AA635" s="13">
        <v>5</v>
      </c>
      <c r="AB635" s="13" t="str" cm="1">
        <f t="array" ref="AB635">_xlfn.IFS(AA635=0,"No evidenciado",AA635=1,"Novato",AA635=2,"Principiante avanzado",AA635=3,"Competente",AA635=4,"Proficiente",AA635=5,"Master")</f>
        <v>Master</v>
      </c>
      <c r="AC635" s="13">
        <v>3</v>
      </c>
      <c r="AD635" s="13" t="str" cm="1">
        <f t="array" ref="AD635">_xlfn.IFS(AC635=0,"Prenovato",AC635=1,"Novato",AC635=2,"Principiante avanzado",AC635=3,"Competente",AC635=4,"Proficiente",AC635=5,"Master")</f>
        <v>Competente</v>
      </c>
      <c r="AE635" s="13" t="s">
        <v>442</v>
      </c>
    </row>
    <row r="636" spans="1:31" x14ac:dyDescent="0.25">
      <c r="A636" t="s">
        <v>255</v>
      </c>
      <c r="B636" t="s">
        <v>256</v>
      </c>
      <c r="C636" t="s">
        <v>208</v>
      </c>
      <c r="D636" t="s">
        <v>201</v>
      </c>
      <c r="E636" t="s">
        <v>255</v>
      </c>
      <c r="F636" t="s">
        <v>256</v>
      </c>
      <c r="G636" t="s">
        <v>292</v>
      </c>
      <c r="H636" s="4"/>
      <c r="I636" s="1">
        <f t="shared" ca="1" si="39"/>
        <v>1487</v>
      </c>
      <c r="J636" s="1" t="str">
        <f t="shared" ca="1" si="40"/>
        <v>3. Mayor a 6 meses</v>
      </c>
      <c r="K636" t="str">
        <f t="shared" si="41"/>
        <v>NO</v>
      </c>
      <c r="L636" t="s">
        <v>208</v>
      </c>
      <c r="M636" t="s">
        <v>438</v>
      </c>
      <c r="N636" t="s">
        <v>425</v>
      </c>
      <c r="O636" t="s">
        <v>425</v>
      </c>
      <c r="P636" t="str">
        <f t="shared" si="42"/>
        <v>JESUS DANILO NAPURI GAMARRADesarrollo SeguroEVALUACION ANTERIOR</v>
      </c>
      <c r="Q636" t="str">
        <f>BASE[[#This Row],[NombresCalificado]]&amp;BASE[[#This Row],[TipoEvaluacion]]</f>
        <v>JESUS DANILO NAPURI GAMARRAEVALUACION ANTERIOR</v>
      </c>
      <c r="R636">
        <v>3</v>
      </c>
      <c r="S636" t="s">
        <v>5</v>
      </c>
      <c r="T636" t="s">
        <v>439</v>
      </c>
      <c r="U636" s="13">
        <v>3</v>
      </c>
      <c r="V636" s="13" t="str" cm="1">
        <f t="array" ref="V636">_xlfn.IFS(U636=0,"Prenovato",U636=1,"Novato",U636=2,"Principiante avanzado",U636=3,"Competente",U636=4,"Proficiente",U636=5,"Master")</f>
        <v>Competente</v>
      </c>
      <c r="W636" s="13">
        <v>4</v>
      </c>
      <c r="X636" s="13" t="str" cm="1">
        <f t="array" ref="X636">_xlfn.IFS(W636=0,"No evidenciado",W636=1,"Novato",W636=2,"Principiante avanzado",W636=3,"Competente",W636=4,"Proficiente",W636=5,"Master")</f>
        <v>Proficiente</v>
      </c>
      <c r="Y636" s="13">
        <v>4</v>
      </c>
      <c r="Z636" s="13" t="str" cm="1">
        <f t="array" ref="Z636">_xlfn.IFS(Y636=0,"No evidenciado",Y636=1,"Novato",Y636=2,"Principiante avanzado",Y636=3,"Competente",Y636=4,"Proficiente",Y636=5,"Master")</f>
        <v>Proficiente</v>
      </c>
      <c r="AA636" s="13">
        <v>5</v>
      </c>
      <c r="AB636" s="13" t="str" cm="1">
        <f t="array" ref="AB636">_xlfn.IFS(AA636=0,"No evidenciado",AA636=1,"Novato",AA636=2,"Principiante avanzado",AA636=3,"Competente",AA636=4,"Proficiente",AA636=5,"Master")</f>
        <v>Master</v>
      </c>
      <c r="AC636" s="13">
        <v>3</v>
      </c>
      <c r="AD636" s="13" t="str" cm="1">
        <f t="array" ref="AD636">_xlfn.IFS(AC636=0,"Prenovato",AC636=1,"Novato",AC636=2,"Principiante avanzado",AC636=3,"Competente",AC636=4,"Proficiente",AC636=5,"Master")</f>
        <v>Competente</v>
      </c>
      <c r="AE636" s="13" t="s">
        <v>442</v>
      </c>
    </row>
    <row r="637" spans="1:31" x14ac:dyDescent="0.25">
      <c r="A637" t="s">
        <v>255</v>
      </c>
      <c r="B637" t="s">
        <v>256</v>
      </c>
      <c r="C637" t="s">
        <v>208</v>
      </c>
      <c r="D637" t="s">
        <v>201</v>
      </c>
      <c r="E637" t="s">
        <v>255</v>
      </c>
      <c r="F637" t="s">
        <v>256</v>
      </c>
      <c r="G637" t="s">
        <v>292</v>
      </c>
      <c r="H637" s="4"/>
      <c r="I637" s="1">
        <f t="shared" ca="1" si="39"/>
        <v>1487</v>
      </c>
      <c r="J637" s="1" t="str">
        <f t="shared" ca="1" si="40"/>
        <v>3. Mayor a 6 meses</v>
      </c>
      <c r="K637" t="str">
        <f t="shared" si="41"/>
        <v>NO</v>
      </c>
      <c r="L637" t="s">
        <v>208</v>
      </c>
      <c r="M637" t="s">
        <v>432</v>
      </c>
      <c r="N637" t="s">
        <v>425</v>
      </c>
      <c r="O637" t="s">
        <v>425</v>
      </c>
      <c r="P637" t="str">
        <f t="shared" si="42"/>
        <v>JESUS DANILO NAPURI GAMARRAFrameworks de CiberseguridadEVALUACION ANTERIOR</v>
      </c>
      <c r="Q637" t="str">
        <f>BASE[[#This Row],[NombresCalificado]]&amp;BASE[[#This Row],[TipoEvaluacion]]</f>
        <v>JESUS DANILO NAPURI GAMARRAEVALUACION ANTERIOR</v>
      </c>
      <c r="R637">
        <v>4</v>
      </c>
      <c r="S637" t="s">
        <v>7</v>
      </c>
      <c r="T637" t="s">
        <v>439</v>
      </c>
      <c r="U637" s="13">
        <v>3</v>
      </c>
      <c r="V637" s="13" t="str" cm="1">
        <f t="array" ref="V637">_xlfn.IFS(U637=0,"Prenovato",U637=1,"Novato",U637=2,"Principiante avanzado",U637=3,"Competente",U637=4,"Proficiente",U637=5,"Master")</f>
        <v>Competente</v>
      </c>
      <c r="W637" s="13">
        <v>4</v>
      </c>
      <c r="X637" s="13" t="str" cm="1">
        <f t="array" ref="X637">_xlfn.IFS(W637=0,"No evidenciado",W637=1,"Novato",W637=2,"Principiante avanzado",W637=3,"Competente",W637=4,"Proficiente",W637=5,"Master")</f>
        <v>Proficiente</v>
      </c>
      <c r="Y637" s="13">
        <v>4</v>
      </c>
      <c r="Z637" s="13" t="str" cm="1">
        <f t="array" ref="Z637">_xlfn.IFS(Y637=0,"No evidenciado",Y637=1,"Novato",Y637=2,"Principiante avanzado",Y637=3,"Competente",Y637=4,"Proficiente",Y637=5,"Master")</f>
        <v>Proficiente</v>
      </c>
      <c r="AA637" s="13">
        <v>5</v>
      </c>
      <c r="AB637" s="13" t="str" cm="1">
        <f t="array" ref="AB637">_xlfn.IFS(AA637=0,"No evidenciado",AA637=1,"Novato",AA637=2,"Principiante avanzado",AA637=3,"Competente",AA637=4,"Proficiente",AA637=5,"Master")</f>
        <v>Master</v>
      </c>
      <c r="AC637" s="13">
        <v>3</v>
      </c>
      <c r="AD637" s="13" t="str" cm="1">
        <f t="array" ref="AD637">_xlfn.IFS(AC637=0,"Prenovato",AC637=1,"Novato",AC637=2,"Principiante avanzado",AC637=3,"Competente",AC637=4,"Proficiente",AC637=5,"Master")</f>
        <v>Competente</v>
      </c>
      <c r="AE637" s="13" t="s">
        <v>442</v>
      </c>
    </row>
    <row r="638" spans="1:31" x14ac:dyDescent="0.25">
      <c r="A638" t="s">
        <v>255</v>
      </c>
      <c r="B638" t="s">
        <v>256</v>
      </c>
      <c r="C638" t="s">
        <v>208</v>
      </c>
      <c r="D638" t="s">
        <v>201</v>
      </c>
      <c r="E638" t="s">
        <v>255</v>
      </c>
      <c r="F638" t="s">
        <v>256</v>
      </c>
      <c r="G638" t="s">
        <v>292</v>
      </c>
      <c r="H638" s="4"/>
      <c r="I638" s="1">
        <f t="shared" ca="1" si="39"/>
        <v>1487</v>
      </c>
      <c r="J638" s="1" t="str">
        <f t="shared" ca="1" si="40"/>
        <v>3. Mayor a 6 meses</v>
      </c>
      <c r="K638" t="str">
        <f t="shared" si="41"/>
        <v>NO</v>
      </c>
      <c r="L638" t="s">
        <v>208</v>
      </c>
      <c r="M638" t="s">
        <v>433</v>
      </c>
      <c r="N638" t="s">
        <v>425</v>
      </c>
      <c r="O638" t="s">
        <v>425</v>
      </c>
      <c r="P638" t="str">
        <f t="shared" si="42"/>
        <v>JESUS DANILO NAPURI GAMARRAGestión de IdentidadesEVALUACION ANTERIOR</v>
      </c>
      <c r="Q638" t="str">
        <f>BASE[[#This Row],[NombresCalificado]]&amp;BASE[[#This Row],[TipoEvaluacion]]</f>
        <v>JESUS DANILO NAPURI GAMARRAEVALUACION ANTERIOR</v>
      </c>
      <c r="R638">
        <v>4</v>
      </c>
      <c r="S638" t="s">
        <v>7</v>
      </c>
      <c r="T638" t="s">
        <v>439</v>
      </c>
      <c r="U638" s="13">
        <v>3</v>
      </c>
      <c r="V638" s="13" t="str" cm="1">
        <f t="array" ref="V638">_xlfn.IFS(U638=0,"Prenovato",U638=1,"Novato",U638=2,"Principiante avanzado",U638=3,"Competente",U638=4,"Proficiente",U638=5,"Master")</f>
        <v>Competente</v>
      </c>
      <c r="W638" s="13">
        <v>4</v>
      </c>
      <c r="X638" s="13" t="str" cm="1">
        <f t="array" ref="X638">_xlfn.IFS(W638=0,"No evidenciado",W638=1,"Novato",W638=2,"Principiante avanzado",W638=3,"Competente",W638=4,"Proficiente",W638=5,"Master")</f>
        <v>Proficiente</v>
      </c>
      <c r="Y638" s="13">
        <v>4</v>
      </c>
      <c r="Z638" s="13" t="str" cm="1">
        <f t="array" ref="Z638">_xlfn.IFS(Y638=0,"No evidenciado",Y638=1,"Novato",Y638=2,"Principiante avanzado",Y638=3,"Competente",Y638=4,"Proficiente",Y638=5,"Master")</f>
        <v>Proficiente</v>
      </c>
      <c r="AA638" s="13">
        <v>5</v>
      </c>
      <c r="AB638" s="13" t="str" cm="1">
        <f t="array" ref="AB638">_xlfn.IFS(AA638=0,"No evidenciado",AA638=1,"Novato",AA638=2,"Principiante avanzado",AA638=3,"Competente",AA638=4,"Proficiente",AA638=5,"Master")</f>
        <v>Master</v>
      </c>
      <c r="AC638" s="13">
        <v>3</v>
      </c>
      <c r="AD638" s="13" t="str" cm="1">
        <f t="array" ref="AD638">_xlfn.IFS(AC638=0,"Prenovato",AC638=1,"Novato",AC638=2,"Principiante avanzado",AC638=3,"Competente",AC638=4,"Proficiente",AC638=5,"Master")</f>
        <v>Competente</v>
      </c>
      <c r="AE638" s="13" t="s">
        <v>442</v>
      </c>
    </row>
    <row r="639" spans="1:31" x14ac:dyDescent="0.25">
      <c r="A639" t="s">
        <v>255</v>
      </c>
      <c r="B639" t="s">
        <v>256</v>
      </c>
      <c r="C639" t="s">
        <v>208</v>
      </c>
      <c r="D639" t="s">
        <v>201</v>
      </c>
      <c r="E639" t="s">
        <v>255</v>
      </c>
      <c r="F639" t="s">
        <v>256</v>
      </c>
      <c r="G639" t="s">
        <v>292</v>
      </c>
      <c r="H639" s="4"/>
      <c r="I639" s="1">
        <f t="shared" ca="1" si="39"/>
        <v>1487</v>
      </c>
      <c r="J639" s="1" t="str">
        <f t="shared" ca="1" si="40"/>
        <v>3. Mayor a 6 meses</v>
      </c>
      <c r="K639" t="str">
        <f t="shared" si="41"/>
        <v>NO</v>
      </c>
      <c r="L639" t="s">
        <v>208</v>
      </c>
      <c r="M639" t="s">
        <v>434</v>
      </c>
      <c r="N639" t="s">
        <v>425</v>
      </c>
      <c r="O639" t="s">
        <v>425</v>
      </c>
      <c r="P639" t="str">
        <f t="shared" si="42"/>
        <v>JESUS DANILO NAPURI GAMARRAGestión de VulnerabilidadesEVALUACION ANTERIOR</v>
      </c>
      <c r="Q639" t="str">
        <f>BASE[[#This Row],[NombresCalificado]]&amp;BASE[[#This Row],[TipoEvaluacion]]</f>
        <v>JESUS DANILO NAPURI GAMARRAEVALUACION ANTERIOR</v>
      </c>
      <c r="R639">
        <v>4</v>
      </c>
      <c r="S639" t="s">
        <v>7</v>
      </c>
      <c r="T639" t="s">
        <v>439</v>
      </c>
      <c r="U639" s="13">
        <v>3</v>
      </c>
      <c r="V639" s="13" t="str" cm="1">
        <f t="array" ref="V639">_xlfn.IFS(U639=0,"Prenovato",U639=1,"Novato",U639=2,"Principiante avanzado",U639=3,"Competente",U639=4,"Proficiente",U639=5,"Master")</f>
        <v>Competente</v>
      </c>
      <c r="W639" s="13">
        <v>4</v>
      </c>
      <c r="X639" s="13" t="str" cm="1">
        <f t="array" ref="X639">_xlfn.IFS(W639=0,"No evidenciado",W639=1,"Novato",W639=2,"Principiante avanzado",W639=3,"Competente",W639=4,"Proficiente",W639=5,"Master")</f>
        <v>Proficiente</v>
      </c>
      <c r="Y639" s="13">
        <v>4</v>
      </c>
      <c r="Z639" s="13" t="str" cm="1">
        <f t="array" ref="Z639">_xlfn.IFS(Y639=0,"No evidenciado",Y639=1,"Novato",Y639=2,"Principiante avanzado",Y639=3,"Competente",Y639=4,"Proficiente",Y639=5,"Master")</f>
        <v>Proficiente</v>
      </c>
      <c r="AA639" s="13">
        <v>5</v>
      </c>
      <c r="AB639" s="13" t="str" cm="1">
        <f t="array" ref="AB639">_xlfn.IFS(AA639=0,"No evidenciado",AA639=1,"Novato",AA639=2,"Principiante avanzado",AA639=3,"Competente",AA639=4,"Proficiente",AA639=5,"Master")</f>
        <v>Master</v>
      </c>
      <c r="AC639" s="13">
        <v>3</v>
      </c>
      <c r="AD639" s="13" t="str" cm="1">
        <f t="array" ref="AD639">_xlfn.IFS(AC639=0,"Prenovato",AC639=1,"Novato",AC639=2,"Principiante avanzado",AC639=3,"Competente",AC639=4,"Proficiente",AC639=5,"Master")</f>
        <v>Competente</v>
      </c>
      <c r="AE639" s="13" t="s">
        <v>442</v>
      </c>
    </row>
    <row r="640" spans="1:31" x14ac:dyDescent="0.25">
      <c r="A640" t="s">
        <v>255</v>
      </c>
      <c r="B640" t="s">
        <v>256</v>
      </c>
      <c r="C640" t="s">
        <v>208</v>
      </c>
      <c r="D640" t="s">
        <v>201</v>
      </c>
      <c r="E640" t="s">
        <v>293</v>
      </c>
      <c r="F640" t="s">
        <v>294</v>
      </c>
      <c r="G640" t="s">
        <v>295</v>
      </c>
      <c r="H640" s="4"/>
      <c r="I640" s="1">
        <f t="shared" ca="1" si="39"/>
        <v>1487</v>
      </c>
      <c r="J640" s="1" t="str">
        <f t="shared" ca="1" si="40"/>
        <v>3. Mayor a 6 meses</v>
      </c>
      <c r="K640" t="str">
        <f t="shared" si="41"/>
        <v>NO</v>
      </c>
      <c r="L640" t="s">
        <v>363</v>
      </c>
      <c r="M640" t="s">
        <v>431</v>
      </c>
      <c r="N640" t="s">
        <v>425</v>
      </c>
      <c r="O640" t="s">
        <v>425</v>
      </c>
      <c r="P640" t="str">
        <f t="shared" si="42"/>
        <v>ANGÉLICA CRISTINA MONTALVÁN VILLAFUERTESeguridad PerimetralEVALUACION ANTERIOR</v>
      </c>
      <c r="Q640" t="str">
        <f>BASE[[#This Row],[NombresCalificado]]&amp;BASE[[#This Row],[TipoEvaluacion]]</f>
        <v>ANGÉLICA CRISTINA MONTALVÁN VILLAFUERTEEVALUACION ANTERIOR</v>
      </c>
      <c r="R640">
        <v>4</v>
      </c>
      <c r="S640" t="s">
        <v>7</v>
      </c>
      <c r="T640" t="s">
        <v>439</v>
      </c>
      <c r="U640" s="13">
        <v>3</v>
      </c>
      <c r="V640" s="13" t="str" cm="1">
        <f t="array" ref="V640">_xlfn.IFS(U640=0,"Prenovato",U640=1,"Novato",U640=2,"Principiante avanzado",U640=3,"Competente",U640=4,"Proficiente",U640=5,"Master")</f>
        <v>Competente</v>
      </c>
      <c r="W640" s="13">
        <v>3</v>
      </c>
      <c r="X640" s="13" t="str" cm="1">
        <f t="array" ref="X640">_xlfn.IFS(W640=0,"No evidenciado",W640=1,"Novato",W640=2,"Principiante avanzado",W640=3,"Competente",W640=4,"Proficiente",W640=5,"Master")</f>
        <v>Competente</v>
      </c>
      <c r="Y640" s="13">
        <v>3</v>
      </c>
      <c r="Z640" s="13" t="str" cm="1">
        <f t="array" ref="Z640">_xlfn.IFS(Y640=0,"No evidenciado",Y640=1,"Novato",Y640=2,"Principiante avanzado",Y640=3,"Competente",Y640=4,"Proficiente",Y640=5,"Master")</f>
        <v>Competente</v>
      </c>
      <c r="AA640" s="13">
        <v>3</v>
      </c>
      <c r="AB640" s="13" t="str" cm="1">
        <f t="array" ref="AB640">_xlfn.IFS(AA640=0,"No evidenciado",AA640=1,"Novato",AA640=2,"Principiante avanzado",AA640=3,"Competente",AA640=4,"Proficiente",AA640=5,"Master")</f>
        <v>Competente</v>
      </c>
      <c r="AC640" s="13">
        <v>3</v>
      </c>
      <c r="AD640" s="13" t="str" cm="1">
        <f t="array" ref="AD640">_xlfn.IFS(AC640=0,"Prenovato",AC640=1,"Novato",AC640=2,"Principiante avanzado",AC640=3,"Competente",AC640=4,"Proficiente",AC640=5,"Master")</f>
        <v>Competente</v>
      </c>
      <c r="AE640" s="13" t="s">
        <v>442</v>
      </c>
    </row>
    <row r="641" spans="1:31" x14ac:dyDescent="0.25">
      <c r="A641" t="s">
        <v>255</v>
      </c>
      <c r="B641" t="s">
        <v>256</v>
      </c>
      <c r="C641" t="s">
        <v>208</v>
      </c>
      <c r="D641" t="s">
        <v>201</v>
      </c>
      <c r="E641" t="s">
        <v>293</v>
      </c>
      <c r="F641" t="s">
        <v>294</v>
      </c>
      <c r="G641" t="s">
        <v>295</v>
      </c>
      <c r="H641" s="4"/>
      <c r="I641" s="1">
        <f t="shared" ca="1" si="39"/>
        <v>1487</v>
      </c>
      <c r="J641" s="1" t="str">
        <f t="shared" ca="1" si="40"/>
        <v>3. Mayor a 6 meses</v>
      </c>
      <c r="K641" t="str">
        <f t="shared" si="41"/>
        <v>NO</v>
      </c>
      <c r="L641" t="s">
        <v>363</v>
      </c>
      <c r="M641" t="s">
        <v>424</v>
      </c>
      <c r="N641" t="s">
        <v>425</v>
      </c>
      <c r="O641" t="s">
        <v>425</v>
      </c>
      <c r="P641" t="str">
        <f t="shared" si="42"/>
        <v>ANGÉLICA CRISTINA MONTALVÁN VILLAFUERTESistemas Operativos y CloudEVALUACION ANTERIOR</v>
      </c>
      <c r="Q641" t="str">
        <f>BASE[[#This Row],[NombresCalificado]]&amp;BASE[[#This Row],[TipoEvaluacion]]</f>
        <v>ANGÉLICA CRISTINA MONTALVÁN VILLAFUERTEEVALUACION ANTERIOR</v>
      </c>
      <c r="R641">
        <v>4</v>
      </c>
      <c r="S641" t="s">
        <v>7</v>
      </c>
      <c r="T641" t="s">
        <v>439</v>
      </c>
      <c r="U641" s="13">
        <v>3</v>
      </c>
      <c r="V641" s="13" t="str" cm="1">
        <f t="array" ref="V641">_xlfn.IFS(U641=0,"Prenovato",U641=1,"Novato",U641=2,"Principiante avanzado",U641=3,"Competente",U641=4,"Proficiente",U641=5,"Master")</f>
        <v>Competente</v>
      </c>
      <c r="W641" s="13">
        <v>3</v>
      </c>
      <c r="X641" s="13" t="str" cm="1">
        <f t="array" ref="X641">_xlfn.IFS(W641=0,"No evidenciado",W641=1,"Novato",W641=2,"Principiante avanzado",W641=3,"Competente",W641=4,"Proficiente",W641=5,"Master")</f>
        <v>Competente</v>
      </c>
      <c r="Y641" s="13">
        <v>3</v>
      </c>
      <c r="Z641" s="13" t="str" cm="1">
        <f t="array" ref="Z641">_xlfn.IFS(Y641=0,"No evidenciado",Y641=1,"Novato",Y641=2,"Principiante avanzado",Y641=3,"Competente",Y641=4,"Proficiente",Y641=5,"Master")</f>
        <v>Competente</v>
      </c>
      <c r="AA641" s="13">
        <v>3</v>
      </c>
      <c r="AB641" s="13" t="str" cm="1">
        <f t="array" ref="AB641">_xlfn.IFS(AA641=0,"No evidenciado",AA641=1,"Novato",AA641=2,"Principiante avanzado",AA641=3,"Competente",AA641=4,"Proficiente",AA641=5,"Master")</f>
        <v>Competente</v>
      </c>
      <c r="AC641" s="13">
        <v>3</v>
      </c>
      <c r="AD641" s="13" t="str" cm="1">
        <f t="array" ref="AD641">_xlfn.IFS(AC641=0,"Prenovato",AC641=1,"Novato",AC641=2,"Principiante avanzado",AC641=3,"Competente",AC641=4,"Proficiente",AC641=5,"Master")</f>
        <v>Competente</v>
      </c>
      <c r="AE641" s="13" t="s">
        <v>442</v>
      </c>
    </row>
    <row r="642" spans="1:31" x14ac:dyDescent="0.25">
      <c r="A642" t="s">
        <v>255</v>
      </c>
      <c r="B642" t="s">
        <v>256</v>
      </c>
      <c r="C642" t="s">
        <v>208</v>
      </c>
      <c r="D642" t="s">
        <v>201</v>
      </c>
      <c r="E642" t="s">
        <v>293</v>
      </c>
      <c r="F642" t="s">
        <v>294</v>
      </c>
      <c r="G642" t="s">
        <v>295</v>
      </c>
      <c r="H642" s="4"/>
      <c r="I642" s="1">
        <f t="shared" ca="1" si="39"/>
        <v>1487</v>
      </c>
      <c r="J642" s="1" t="str">
        <f t="shared" ca="1" si="40"/>
        <v>3. Mayor a 6 meses</v>
      </c>
      <c r="K642" t="str">
        <f t="shared" si="41"/>
        <v>NO</v>
      </c>
      <c r="L642" t="s">
        <v>363</v>
      </c>
      <c r="M642" t="s">
        <v>437</v>
      </c>
      <c r="N642" t="s">
        <v>425</v>
      </c>
      <c r="O642" t="s">
        <v>425</v>
      </c>
      <c r="P642" t="str">
        <f t="shared" si="42"/>
        <v>ANGÉLICA CRISTINA MONTALVÁN VILLAFUERTEInvestigación Forense DigitalEVALUACION ANTERIOR</v>
      </c>
      <c r="Q642" t="str">
        <f>BASE[[#This Row],[NombresCalificado]]&amp;BASE[[#This Row],[TipoEvaluacion]]</f>
        <v>ANGÉLICA CRISTINA MONTALVÁN VILLAFUERTEEVALUACION ANTERIOR</v>
      </c>
      <c r="R642">
        <v>3</v>
      </c>
      <c r="S642" t="s">
        <v>5</v>
      </c>
      <c r="T642" t="s">
        <v>439</v>
      </c>
      <c r="U642" s="13">
        <v>3</v>
      </c>
      <c r="V642" s="13" t="str" cm="1">
        <f t="array" ref="V642">_xlfn.IFS(U642=0,"Prenovato",U642=1,"Novato",U642=2,"Principiante avanzado",U642=3,"Competente",U642=4,"Proficiente",U642=5,"Master")</f>
        <v>Competente</v>
      </c>
      <c r="W642" s="13">
        <v>3</v>
      </c>
      <c r="X642" s="13" t="str" cm="1">
        <f t="array" ref="X642">_xlfn.IFS(W642=0,"No evidenciado",W642=1,"Novato",W642=2,"Principiante avanzado",W642=3,"Competente",W642=4,"Proficiente",W642=5,"Master")</f>
        <v>Competente</v>
      </c>
      <c r="Y642" s="13">
        <v>3</v>
      </c>
      <c r="Z642" s="13" t="str" cm="1">
        <f t="array" ref="Z642">_xlfn.IFS(Y642=0,"No evidenciado",Y642=1,"Novato",Y642=2,"Principiante avanzado",Y642=3,"Competente",Y642=4,"Proficiente",Y642=5,"Master")</f>
        <v>Competente</v>
      </c>
      <c r="AA642" s="13">
        <v>3</v>
      </c>
      <c r="AB642" s="13" t="str" cm="1">
        <f t="array" ref="AB642">_xlfn.IFS(AA642=0,"No evidenciado",AA642=1,"Novato",AA642=2,"Principiante avanzado",AA642=3,"Competente",AA642=4,"Proficiente",AA642=5,"Master")</f>
        <v>Competente</v>
      </c>
      <c r="AC642" s="13">
        <v>3</v>
      </c>
      <c r="AD642" s="13" t="str" cm="1">
        <f t="array" ref="AD642">_xlfn.IFS(AC642=0,"Prenovato",AC642=1,"Novato",AC642=2,"Principiante avanzado",AC642=3,"Competente",AC642=4,"Proficiente",AC642=5,"Master")</f>
        <v>Competente</v>
      </c>
      <c r="AE642" s="13" t="s">
        <v>442</v>
      </c>
    </row>
    <row r="643" spans="1:31" x14ac:dyDescent="0.25">
      <c r="A643" t="s">
        <v>255</v>
      </c>
      <c r="B643" t="s">
        <v>256</v>
      </c>
      <c r="C643" t="s">
        <v>208</v>
      </c>
      <c r="D643" t="s">
        <v>201</v>
      </c>
      <c r="E643" t="s">
        <v>293</v>
      </c>
      <c r="F643" t="s">
        <v>294</v>
      </c>
      <c r="G643" t="s">
        <v>295</v>
      </c>
      <c r="H643" s="4"/>
      <c r="I643" s="1">
        <f t="shared" ref="I643:I706" ca="1" si="43">DATEDIF(H643,TODAY(),"m")</f>
        <v>1487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IF(COUNTIFS($E$2:$E$2700,E643,$O$2:$O$2700,"PRINCIPAL",$R$2:$R$2700,0)&gt;0,"SI","NO")</f>
        <v>NO</v>
      </c>
      <c r="L643" t="s">
        <v>363</v>
      </c>
      <c r="M643" t="s">
        <v>426</v>
      </c>
      <c r="N643" t="s">
        <v>425</v>
      </c>
      <c r="O643" t="s">
        <v>425</v>
      </c>
      <c r="P643" t="str">
        <f t="shared" ref="P643:P706" si="46">F643&amp;M643&amp;AE643</f>
        <v>ANGÉLICA CRISTINA MONTALVÁN VILLAFUERTEManejo de IncidentesEVALUACION ANTERIOR</v>
      </c>
      <c r="Q643" t="str">
        <f>BASE[[#This Row],[NombresCalificado]]&amp;BASE[[#This Row],[TipoEvaluacion]]</f>
        <v>ANGÉLICA CRISTINA MONTALVÁN VILLAFUERTEEVALUACION ANTERIOR</v>
      </c>
      <c r="R643">
        <v>3</v>
      </c>
      <c r="S643" t="s">
        <v>5</v>
      </c>
      <c r="T643" t="s">
        <v>439</v>
      </c>
      <c r="U643" s="13">
        <v>3</v>
      </c>
      <c r="V643" s="13" t="str" cm="1">
        <f t="array" ref="V643">_xlfn.IFS(U643=0,"Prenovato",U643=1,"Novato",U643=2,"Principiante avanzado",U643=3,"Competente",U643=4,"Proficiente",U643=5,"Master")</f>
        <v>Competente</v>
      </c>
      <c r="W643" s="13">
        <v>3</v>
      </c>
      <c r="X643" s="13" t="str" cm="1">
        <f t="array" ref="X643">_xlfn.IFS(W643=0,"No evidenciado",W643=1,"Novato",W643=2,"Principiante avanzado",W643=3,"Competente",W643=4,"Proficiente",W643=5,"Master")</f>
        <v>Competente</v>
      </c>
      <c r="Y643" s="13">
        <v>3</v>
      </c>
      <c r="Z643" s="13" t="str" cm="1">
        <f t="array" ref="Z643">_xlfn.IFS(Y643=0,"No evidenciado",Y643=1,"Novato",Y643=2,"Principiante avanzado",Y643=3,"Competente",Y643=4,"Proficiente",Y643=5,"Master")</f>
        <v>Competente</v>
      </c>
      <c r="AA643" s="13">
        <v>3</v>
      </c>
      <c r="AB643" s="13" t="str" cm="1">
        <f t="array" ref="AB643">_xlfn.IFS(AA643=0,"No evidenciado",AA643=1,"Novato",AA643=2,"Principiante avanzado",AA643=3,"Competente",AA643=4,"Proficiente",AA643=5,"Master")</f>
        <v>Competente</v>
      </c>
      <c r="AC643" s="13">
        <v>3</v>
      </c>
      <c r="AD643" s="13" t="str" cm="1">
        <f t="array" ref="AD643">_xlfn.IFS(AC643=0,"Prenovato",AC643=1,"Novato",AC643=2,"Principiante avanzado",AC643=3,"Competente",AC643=4,"Proficiente",AC643=5,"Master")</f>
        <v>Competente</v>
      </c>
      <c r="AE643" s="13" t="s">
        <v>442</v>
      </c>
    </row>
    <row r="644" spans="1:31" x14ac:dyDescent="0.25">
      <c r="A644" t="s">
        <v>255</v>
      </c>
      <c r="B644" t="s">
        <v>256</v>
      </c>
      <c r="C644" t="s">
        <v>208</v>
      </c>
      <c r="D644" t="s">
        <v>201</v>
      </c>
      <c r="E644" t="s">
        <v>293</v>
      </c>
      <c r="F644" t="s">
        <v>294</v>
      </c>
      <c r="G644" t="s">
        <v>295</v>
      </c>
      <c r="H644" s="4"/>
      <c r="I644" s="1">
        <f t="shared" ca="1" si="43"/>
        <v>1487</v>
      </c>
      <c r="J644" s="1" t="str">
        <f t="shared" ca="1" si="44"/>
        <v>3. Mayor a 6 meses</v>
      </c>
      <c r="K644" t="str">
        <f t="shared" si="45"/>
        <v>NO</v>
      </c>
      <c r="L644" t="s">
        <v>363</v>
      </c>
      <c r="M644" t="s">
        <v>427</v>
      </c>
      <c r="N644" t="s">
        <v>425</v>
      </c>
      <c r="O644" t="s">
        <v>425</v>
      </c>
      <c r="P644" t="str">
        <f t="shared" si="46"/>
        <v>ANGÉLICA CRISTINA MONTALVÁN VILLAFUERTEProtección de datosEVALUACION ANTERIOR</v>
      </c>
      <c r="Q644" t="str">
        <f>BASE[[#This Row],[NombresCalificado]]&amp;BASE[[#This Row],[TipoEvaluacion]]</f>
        <v>ANGÉLICA CRISTINA MONTALVÁN VILLAFUERTEEVALUACION ANTERIOR</v>
      </c>
      <c r="R644">
        <v>3</v>
      </c>
      <c r="S644" t="s">
        <v>5</v>
      </c>
      <c r="T644" t="s">
        <v>439</v>
      </c>
      <c r="U644" s="13">
        <v>3</v>
      </c>
      <c r="V644" s="13" t="str" cm="1">
        <f t="array" ref="V644">_xlfn.IFS(U644=0,"Prenovato",U644=1,"Novato",U644=2,"Principiante avanzado",U644=3,"Competente",U644=4,"Proficiente",U644=5,"Master")</f>
        <v>Competente</v>
      </c>
      <c r="W644" s="13">
        <v>3</v>
      </c>
      <c r="X644" s="13" t="str" cm="1">
        <f t="array" ref="X644">_xlfn.IFS(W644=0,"No evidenciado",W644=1,"Novato",W644=2,"Principiante avanzado",W644=3,"Competente",W644=4,"Proficiente",W644=5,"Master")</f>
        <v>Competente</v>
      </c>
      <c r="Y644" s="13">
        <v>3</v>
      </c>
      <c r="Z644" s="13" t="str" cm="1">
        <f t="array" ref="Z644">_xlfn.IFS(Y644=0,"No evidenciado",Y644=1,"Novato",Y644=2,"Principiante avanzado",Y644=3,"Competente",Y644=4,"Proficiente",Y644=5,"Master")</f>
        <v>Competente</v>
      </c>
      <c r="AA644" s="13">
        <v>3</v>
      </c>
      <c r="AB644" s="13" t="str" cm="1">
        <f t="array" ref="AB644">_xlfn.IFS(AA644=0,"No evidenciado",AA644=1,"Novato",AA644=2,"Principiante avanzado",AA644=3,"Competente",AA644=4,"Proficiente",AA644=5,"Master")</f>
        <v>Competente</v>
      </c>
      <c r="AC644" s="13">
        <v>3</v>
      </c>
      <c r="AD644" s="13" t="str" cm="1">
        <f t="array" ref="AD644">_xlfn.IFS(AC644=0,"Prenovato",AC644=1,"Novato",AC644=2,"Principiante avanzado",AC644=3,"Competente",AC644=4,"Proficiente",AC644=5,"Master")</f>
        <v>Competente</v>
      </c>
      <c r="AE644" s="13" t="s">
        <v>442</v>
      </c>
    </row>
    <row r="645" spans="1:31" x14ac:dyDescent="0.25">
      <c r="A645" t="s">
        <v>255</v>
      </c>
      <c r="B645" t="s">
        <v>256</v>
      </c>
      <c r="C645" t="s">
        <v>208</v>
      </c>
      <c r="D645" t="s">
        <v>201</v>
      </c>
      <c r="E645" t="s">
        <v>293</v>
      </c>
      <c r="F645" t="s">
        <v>294</v>
      </c>
      <c r="G645" t="s">
        <v>295</v>
      </c>
      <c r="H645" s="4"/>
      <c r="I645" s="1">
        <f t="shared" ca="1" si="43"/>
        <v>1487</v>
      </c>
      <c r="J645" s="1" t="str">
        <f t="shared" ca="1" si="44"/>
        <v>3. Mayor a 6 meses</v>
      </c>
      <c r="K645" t="str">
        <f t="shared" si="45"/>
        <v>NO</v>
      </c>
      <c r="L645" t="s">
        <v>363</v>
      </c>
      <c r="M645" t="s">
        <v>428</v>
      </c>
      <c r="N645" t="s">
        <v>425</v>
      </c>
      <c r="O645" t="s">
        <v>425</v>
      </c>
      <c r="P645" t="str">
        <f t="shared" si="46"/>
        <v>ANGÉLICA CRISTINA MONTALVÁN VILLAFUERTESeguridad de OperacionesEVALUACION ANTERIOR</v>
      </c>
      <c r="Q645" t="str">
        <f>BASE[[#This Row],[NombresCalificado]]&amp;BASE[[#This Row],[TipoEvaluacion]]</f>
        <v>ANGÉLICA CRISTINA MONTALVÁN VILLAFUERTEEVALUACION ANTERIOR</v>
      </c>
      <c r="R645">
        <v>3</v>
      </c>
      <c r="S645" t="s">
        <v>5</v>
      </c>
      <c r="T645" t="s">
        <v>439</v>
      </c>
      <c r="U645" s="13">
        <v>3</v>
      </c>
      <c r="V645" s="13" t="str" cm="1">
        <f t="array" ref="V645">_xlfn.IFS(U645=0,"Prenovato",U645=1,"Novato",U645=2,"Principiante avanzado",U645=3,"Competente",U645=4,"Proficiente",U645=5,"Master")</f>
        <v>Competente</v>
      </c>
      <c r="W645" s="13">
        <v>3</v>
      </c>
      <c r="X645" s="13" t="str" cm="1">
        <f t="array" ref="X645">_xlfn.IFS(W645=0,"No evidenciado",W645=1,"Novato",W645=2,"Principiante avanzado",W645=3,"Competente",W645=4,"Proficiente",W645=5,"Master")</f>
        <v>Competente</v>
      </c>
      <c r="Y645" s="13">
        <v>3</v>
      </c>
      <c r="Z645" s="13" t="str" cm="1">
        <f t="array" ref="Z645">_xlfn.IFS(Y645=0,"No evidenciado",Y645=1,"Novato",Y645=2,"Principiante avanzado",Y645=3,"Competente",Y645=4,"Proficiente",Y645=5,"Master")</f>
        <v>Competente</v>
      </c>
      <c r="AA645" s="13">
        <v>3</v>
      </c>
      <c r="AB645" s="13" t="str" cm="1">
        <f t="array" ref="AB645">_xlfn.IFS(AA645=0,"No evidenciado",AA645=1,"Novato",AA645=2,"Principiante avanzado",AA645=3,"Competente",AA645=4,"Proficiente",AA645=5,"Master")</f>
        <v>Competente</v>
      </c>
      <c r="AC645" s="13">
        <v>3</v>
      </c>
      <c r="AD645" s="13" t="str" cm="1">
        <f t="array" ref="AD645">_xlfn.IFS(AC645=0,"Prenovato",AC645=1,"Novato",AC645=2,"Principiante avanzado",AC645=3,"Competente",AC645=4,"Proficiente",AC645=5,"Master")</f>
        <v>Competente</v>
      </c>
      <c r="AE645" s="13" t="s">
        <v>442</v>
      </c>
    </row>
    <row r="646" spans="1:31" x14ac:dyDescent="0.25">
      <c r="A646" t="s">
        <v>255</v>
      </c>
      <c r="B646" t="s">
        <v>256</v>
      </c>
      <c r="C646" t="s">
        <v>208</v>
      </c>
      <c r="D646" t="s">
        <v>201</v>
      </c>
      <c r="E646" t="s">
        <v>293</v>
      </c>
      <c r="F646" t="s">
        <v>294</v>
      </c>
      <c r="G646" t="s">
        <v>295</v>
      </c>
      <c r="H646" s="4"/>
      <c r="I646" s="1">
        <f t="shared" ca="1" si="43"/>
        <v>1487</v>
      </c>
      <c r="J646" s="1" t="str">
        <f t="shared" ca="1" si="44"/>
        <v>3. Mayor a 6 meses</v>
      </c>
      <c r="K646" t="str">
        <f t="shared" si="45"/>
        <v>NO</v>
      </c>
      <c r="L646" t="s">
        <v>363</v>
      </c>
      <c r="M646" t="s">
        <v>429</v>
      </c>
      <c r="N646" t="s">
        <v>425</v>
      </c>
      <c r="O646" t="s">
        <v>425</v>
      </c>
      <c r="P646" t="str">
        <f t="shared" si="46"/>
        <v>ANGÉLICA CRISTINA MONTALVÁN VILLAFUERTESeguridad DefensivaEVALUACION ANTERIOR</v>
      </c>
      <c r="Q646" t="str">
        <f>BASE[[#This Row],[NombresCalificado]]&amp;BASE[[#This Row],[TipoEvaluacion]]</f>
        <v>ANGÉLICA CRISTINA MONTALVÁN VILLAFUERTEEVALUACION ANTERIOR</v>
      </c>
      <c r="R646">
        <v>4</v>
      </c>
      <c r="S646" t="s">
        <v>7</v>
      </c>
      <c r="T646" t="s">
        <v>439</v>
      </c>
      <c r="U646" s="13">
        <v>3</v>
      </c>
      <c r="V646" s="13" t="str" cm="1">
        <f t="array" ref="V646">_xlfn.IFS(U646=0,"Prenovato",U646=1,"Novato",U646=2,"Principiante avanzado",U646=3,"Competente",U646=4,"Proficiente",U646=5,"Master")</f>
        <v>Competente</v>
      </c>
      <c r="W646" s="13">
        <v>3</v>
      </c>
      <c r="X646" s="13" t="str" cm="1">
        <f t="array" ref="X646">_xlfn.IFS(W646=0,"No evidenciado",W646=1,"Novato",W646=2,"Principiante avanzado",W646=3,"Competente",W646=4,"Proficiente",W646=5,"Master")</f>
        <v>Competente</v>
      </c>
      <c r="Y646" s="13">
        <v>3</v>
      </c>
      <c r="Z646" s="13" t="str" cm="1">
        <f t="array" ref="Z646">_xlfn.IFS(Y646=0,"No evidenciado",Y646=1,"Novato",Y646=2,"Principiante avanzado",Y646=3,"Competente",Y646=4,"Proficiente",Y646=5,"Master")</f>
        <v>Competente</v>
      </c>
      <c r="AA646" s="13">
        <v>3</v>
      </c>
      <c r="AB646" s="13" t="str" cm="1">
        <f t="array" ref="AB646">_xlfn.IFS(AA646=0,"No evidenciado",AA646=1,"Novato",AA646=2,"Principiante avanzado",AA646=3,"Competente",AA646=4,"Proficiente",AA646=5,"Master")</f>
        <v>Competente</v>
      </c>
      <c r="AC646" s="13">
        <v>3</v>
      </c>
      <c r="AD646" s="13" t="str" cm="1">
        <f t="array" ref="AD646">_xlfn.IFS(AC646=0,"Prenovato",AC646=1,"Novato",AC646=2,"Principiante avanzado",AC646=3,"Competente",AC646=4,"Proficiente",AC646=5,"Master")</f>
        <v>Competente</v>
      </c>
      <c r="AE646" s="13" t="s">
        <v>442</v>
      </c>
    </row>
    <row r="647" spans="1:31" x14ac:dyDescent="0.25">
      <c r="A647" t="s">
        <v>255</v>
      </c>
      <c r="B647" t="s">
        <v>256</v>
      </c>
      <c r="C647" t="s">
        <v>208</v>
      </c>
      <c r="D647" t="s">
        <v>201</v>
      </c>
      <c r="E647" t="s">
        <v>293</v>
      </c>
      <c r="F647" t="s">
        <v>294</v>
      </c>
      <c r="G647" t="s">
        <v>295</v>
      </c>
      <c r="H647" s="4"/>
      <c r="I647" s="1">
        <f t="shared" ca="1" si="43"/>
        <v>1487</v>
      </c>
      <c r="J647" s="1" t="str">
        <f t="shared" ca="1" si="44"/>
        <v>3. Mayor a 6 meses</v>
      </c>
      <c r="K647" t="str">
        <f t="shared" si="45"/>
        <v>NO</v>
      </c>
      <c r="L647" t="s">
        <v>363</v>
      </c>
      <c r="M647" t="s">
        <v>430</v>
      </c>
      <c r="N647" t="s">
        <v>425</v>
      </c>
      <c r="O647" t="s">
        <v>425</v>
      </c>
      <c r="P647" t="str">
        <f t="shared" si="46"/>
        <v>ANGÉLICA CRISTINA MONTALVÁN VILLAFUERTESeguridad OfensivaEVALUACION ANTERIOR</v>
      </c>
      <c r="Q647" t="str">
        <f>BASE[[#This Row],[NombresCalificado]]&amp;BASE[[#This Row],[TipoEvaluacion]]</f>
        <v>ANGÉLICA CRISTINA MONTALVÁN VILLAFUERTEEVALUACION ANTERIOR</v>
      </c>
      <c r="R647">
        <v>3</v>
      </c>
      <c r="S647" t="s">
        <v>5</v>
      </c>
      <c r="T647" t="s">
        <v>439</v>
      </c>
      <c r="U647" s="13">
        <v>3</v>
      </c>
      <c r="V647" s="13" t="str" cm="1">
        <f t="array" ref="V647">_xlfn.IFS(U647=0,"Prenovato",U647=1,"Novato",U647=2,"Principiante avanzado",U647=3,"Competente",U647=4,"Proficiente",U647=5,"Master")</f>
        <v>Competente</v>
      </c>
      <c r="W647" s="13">
        <v>3</v>
      </c>
      <c r="X647" s="13" t="str" cm="1">
        <f t="array" ref="X647">_xlfn.IFS(W647=0,"No evidenciado",W647=1,"Novato",W647=2,"Principiante avanzado",W647=3,"Competente",W647=4,"Proficiente",W647=5,"Master")</f>
        <v>Competente</v>
      </c>
      <c r="Y647" s="13">
        <v>3</v>
      </c>
      <c r="Z647" s="13" t="str" cm="1">
        <f t="array" ref="Z647">_xlfn.IFS(Y647=0,"No evidenciado",Y647=1,"Novato",Y647=2,"Principiante avanzado",Y647=3,"Competente",Y647=4,"Proficiente",Y647=5,"Master")</f>
        <v>Competente</v>
      </c>
      <c r="AA647" s="13">
        <v>3</v>
      </c>
      <c r="AB647" s="13" t="str" cm="1">
        <f t="array" ref="AB647">_xlfn.IFS(AA647=0,"No evidenciado",AA647=1,"Novato",AA647=2,"Principiante avanzado",AA647=3,"Competente",AA647=4,"Proficiente",AA647=5,"Master")</f>
        <v>Competente</v>
      </c>
      <c r="AC647" s="13">
        <v>3</v>
      </c>
      <c r="AD647" s="13" t="str" cm="1">
        <f t="array" ref="AD647">_xlfn.IFS(AC647=0,"Prenovato",AC647=1,"Novato",AC647=2,"Principiante avanzado",AC647=3,"Competente",AC647=4,"Proficiente",AC647=5,"Master")</f>
        <v>Competente</v>
      </c>
      <c r="AE647" s="13" t="s">
        <v>442</v>
      </c>
    </row>
    <row r="648" spans="1:31" x14ac:dyDescent="0.25">
      <c r="A648" t="s">
        <v>255</v>
      </c>
      <c r="B648" t="s">
        <v>256</v>
      </c>
      <c r="C648" t="s">
        <v>208</v>
      </c>
      <c r="D648" t="s">
        <v>201</v>
      </c>
      <c r="E648" t="s">
        <v>293</v>
      </c>
      <c r="F648" t="s">
        <v>294</v>
      </c>
      <c r="G648" t="s">
        <v>295</v>
      </c>
      <c r="H648" s="4"/>
      <c r="I648" s="1">
        <f t="shared" ca="1" si="43"/>
        <v>1487</v>
      </c>
      <c r="J648" s="1" t="str">
        <f t="shared" ca="1" si="44"/>
        <v>3. Mayor a 6 meses</v>
      </c>
      <c r="K648" t="str">
        <f t="shared" si="45"/>
        <v>NO</v>
      </c>
      <c r="L648" t="s">
        <v>363</v>
      </c>
      <c r="M648" t="s">
        <v>438</v>
      </c>
      <c r="N648" t="s">
        <v>425</v>
      </c>
      <c r="O648" t="s">
        <v>425</v>
      </c>
      <c r="P648" t="str">
        <f t="shared" si="46"/>
        <v>ANGÉLICA CRISTINA MONTALVÁN VILLAFUERTEDesarrollo SeguroEVALUACION ANTERIOR</v>
      </c>
      <c r="Q648" t="str">
        <f>BASE[[#This Row],[NombresCalificado]]&amp;BASE[[#This Row],[TipoEvaluacion]]</f>
        <v>ANGÉLICA CRISTINA MONTALVÁN VILLAFUERTEEVALUACION ANTERIOR</v>
      </c>
      <c r="R648">
        <v>3</v>
      </c>
      <c r="S648" t="s">
        <v>5</v>
      </c>
      <c r="T648" t="s">
        <v>439</v>
      </c>
      <c r="U648" s="13">
        <v>3</v>
      </c>
      <c r="V648" s="13" t="str" cm="1">
        <f t="array" ref="V648">_xlfn.IFS(U648=0,"Prenovato",U648=1,"Novato",U648=2,"Principiante avanzado",U648=3,"Competente",U648=4,"Proficiente",U648=5,"Master")</f>
        <v>Competente</v>
      </c>
      <c r="W648" s="13">
        <v>3</v>
      </c>
      <c r="X648" s="13" t="str" cm="1">
        <f t="array" ref="X648">_xlfn.IFS(W648=0,"No evidenciado",W648=1,"Novato",W648=2,"Principiante avanzado",W648=3,"Competente",W648=4,"Proficiente",W648=5,"Master")</f>
        <v>Competente</v>
      </c>
      <c r="Y648" s="13">
        <v>3</v>
      </c>
      <c r="Z648" s="13" t="str" cm="1">
        <f t="array" ref="Z648">_xlfn.IFS(Y648=0,"No evidenciado",Y648=1,"Novato",Y648=2,"Principiante avanzado",Y648=3,"Competente",Y648=4,"Proficiente",Y648=5,"Master")</f>
        <v>Competente</v>
      </c>
      <c r="AA648" s="13">
        <v>3</v>
      </c>
      <c r="AB648" s="13" t="str" cm="1">
        <f t="array" ref="AB648">_xlfn.IFS(AA648=0,"No evidenciado",AA648=1,"Novato",AA648=2,"Principiante avanzado",AA648=3,"Competente",AA648=4,"Proficiente",AA648=5,"Master")</f>
        <v>Competente</v>
      </c>
      <c r="AC648" s="13">
        <v>3</v>
      </c>
      <c r="AD648" s="13" t="str" cm="1">
        <f t="array" ref="AD648">_xlfn.IFS(AC648=0,"Prenovato",AC648=1,"Novato",AC648=2,"Principiante avanzado",AC648=3,"Competente",AC648=4,"Proficiente",AC648=5,"Master")</f>
        <v>Competente</v>
      </c>
      <c r="AE648" s="13" t="s">
        <v>442</v>
      </c>
    </row>
    <row r="649" spans="1:31" x14ac:dyDescent="0.25">
      <c r="A649" t="s">
        <v>255</v>
      </c>
      <c r="B649" t="s">
        <v>256</v>
      </c>
      <c r="C649" t="s">
        <v>208</v>
      </c>
      <c r="D649" t="s">
        <v>201</v>
      </c>
      <c r="E649" t="s">
        <v>293</v>
      </c>
      <c r="F649" t="s">
        <v>294</v>
      </c>
      <c r="G649" t="s">
        <v>295</v>
      </c>
      <c r="H649" s="4"/>
      <c r="I649" s="1">
        <f t="shared" ca="1" si="43"/>
        <v>1487</v>
      </c>
      <c r="J649" s="1" t="str">
        <f t="shared" ca="1" si="44"/>
        <v>3. Mayor a 6 meses</v>
      </c>
      <c r="K649" t="str">
        <f t="shared" si="45"/>
        <v>NO</v>
      </c>
      <c r="L649" t="s">
        <v>363</v>
      </c>
      <c r="M649" t="s">
        <v>432</v>
      </c>
      <c r="N649" t="s">
        <v>425</v>
      </c>
      <c r="O649" t="s">
        <v>425</v>
      </c>
      <c r="P649" t="str">
        <f t="shared" si="46"/>
        <v>ANGÉLICA CRISTINA MONTALVÁN VILLAFUERTEFrameworks de CiberseguridadEVALUACION ANTERIOR</v>
      </c>
      <c r="Q649" t="str">
        <f>BASE[[#This Row],[NombresCalificado]]&amp;BASE[[#This Row],[TipoEvaluacion]]</f>
        <v>ANGÉLICA CRISTINA MONTALVÁN VILLAFUERTEEVALUACION ANTERIOR</v>
      </c>
      <c r="R649">
        <v>4</v>
      </c>
      <c r="S649" t="s">
        <v>7</v>
      </c>
      <c r="T649" t="s">
        <v>439</v>
      </c>
      <c r="U649" s="13">
        <v>3</v>
      </c>
      <c r="V649" s="13" t="str" cm="1">
        <f t="array" ref="V649">_xlfn.IFS(U649=0,"Prenovato",U649=1,"Novato",U649=2,"Principiante avanzado",U649=3,"Competente",U649=4,"Proficiente",U649=5,"Master")</f>
        <v>Competente</v>
      </c>
      <c r="W649" s="13">
        <v>3</v>
      </c>
      <c r="X649" s="13" t="str" cm="1">
        <f t="array" ref="X649">_xlfn.IFS(W649=0,"No evidenciado",W649=1,"Novato",W649=2,"Principiante avanzado",W649=3,"Competente",W649=4,"Proficiente",W649=5,"Master")</f>
        <v>Competente</v>
      </c>
      <c r="Y649" s="13">
        <v>3</v>
      </c>
      <c r="Z649" s="13" t="str" cm="1">
        <f t="array" ref="Z649">_xlfn.IFS(Y649=0,"No evidenciado",Y649=1,"Novato",Y649=2,"Principiante avanzado",Y649=3,"Competente",Y649=4,"Proficiente",Y649=5,"Master")</f>
        <v>Competente</v>
      </c>
      <c r="AA649" s="13">
        <v>3</v>
      </c>
      <c r="AB649" s="13" t="str" cm="1">
        <f t="array" ref="AB649">_xlfn.IFS(AA649=0,"No evidenciado",AA649=1,"Novato",AA649=2,"Principiante avanzado",AA649=3,"Competente",AA649=4,"Proficiente",AA649=5,"Master")</f>
        <v>Competente</v>
      </c>
      <c r="AC649" s="13">
        <v>3</v>
      </c>
      <c r="AD649" s="13" t="str" cm="1">
        <f t="array" ref="AD649">_xlfn.IFS(AC649=0,"Prenovato",AC649=1,"Novato",AC649=2,"Principiante avanzado",AC649=3,"Competente",AC649=4,"Proficiente",AC649=5,"Master")</f>
        <v>Competente</v>
      </c>
      <c r="AE649" s="13" t="s">
        <v>442</v>
      </c>
    </row>
    <row r="650" spans="1:31" x14ac:dyDescent="0.25">
      <c r="A650" t="s">
        <v>255</v>
      </c>
      <c r="B650" t="s">
        <v>256</v>
      </c>
      <c r="C650" t="s">
        <v>208</v>
      </c>
      <c r="D650" t="s">
        <v>201</v>
      </c>
      <c r="E650" t="s">
        <v>293</v>
      </c>
      <c r="F650" t="s">
        <v>294</v>
      </c>
      <c r="G650" t="s">
        <v>295</v>
      </c>
      <c r="H650" s="4"/>
      <c r="I650" s="1">
        <f t="shared" ca="1" si="43"/>
        <v>1487</v>
      </c>
      <c r="J650" s="1" t="str">
        <f t="shared" ca="1" si="44"/>
        <v>3. Mayor a 6 meses</v>
      </c>
      <c r="K650" t="str">
        <f t="shared" si="45"/>
        <v>NO</v>
      </c>
      <c r="L650" t="s">
        <v>363</v>
      </c>
      <c r="M650" t="s">
        <v>433</v>
      </c>
      <c r="N650" t="s">
        <v>425</v>
      </c>
      <c r="O650" t="s">
        <v>425</v>
      </c>
      <c r="P650" t="str">
        <f t="shared" si="46"/>
        <v>ANGÉLICA CRISTINA MONTALVÁN VILLAFUERTEGestión de IdentidadesEVALUACION ANTERIOR</v>
      </c>
      <c r="Q650" t="str">
        <f>BASE[[#This Row],[NombresCalificado]]&amp;BASE[[#This Row],[TipoEvaluacion]]</f>
        <v>ANGÉLICA CRISTINA MONTALVÁN VILLAFUERTEEVALUACION ANTERIOR</v>
      </c>
      <c r="R650">
        <v>3</v>
      </c>
      <c r="S650" t="s">
        <v>5</v>
      </c>
      <c r="T650" t="s">
        <v>439</v>
      </c>
      <c r="U650" s="13">
        <v>3</v>
      </c>
      <c r="V650" s="13" t="str" cm="1">
        <f t="array" ref="V650">_xlfn.IFS(U650=0,"Prenovato",U650=1,"Novato",U650=2,"Principiante avanzado",U650=3,"Competente",U650=4,"Proficiente",U650=5,"Master")</f>
        <v>Competente</v>
      </c>
      <c r="W650" s="13">
        <v>3</v>
      </c>
      <c r="X650" s="13" t="str" cm="1">
        <f t="array" ref="X650">_xlfn.IFS(W650=0,"No evidenciado",W650=1,"Novato",W650=2,"Principiante avanzado",W650=3,"Competente",W650=4,"Proficiente",W650=5,"Master")</f>
        <v>Competente</v>
      </c>
      <c r="Y650" s="13">
        <v>3</v>
      </c>
      <c r="Z650" s="13" t="str" cm="1">
        <f t="array" ref="Z650">_xlfn.IFS(Y650=0,"No evidenciado",Y650=1,"Novato",Y650=2,"Principiante avanzado",Y650=3,"Competente",Y650=4,"Proficiente",Y650=5,"Master")</f>
        <v>Competente</v>
      </c>
      <c r="AA650" s="13">
        <v>3</v>
      </c>
      <c r="AB650" s="13" t="str" cm="1">
        <f t="array" ref="AB650">_xlfn.IFS(AA650=0,"No evidenciado",AA650=1,"Novato",AA650=2,"Principiante avanzado",AA650=3,"Competente",AA650=4,"Proficiente",AA650=5,"Master")</f>
        <v>Competente</v>
      </c>
      <c r="AC650" s="13">
        <v>3</v>
      </c>
      <c r="AD650" s="13" t="str" cm="1">
        <f t="array" ref="AD650">_xlfn.IFS(AC650=0,"Prenovato",AC650=1,"Novato",AC650=2,"Principiante avanzado",AC650=3,"Competente",AC650=4,"Proficiente",AC650=5,"Master")</f>
        <v>Competente</v>
      </c>
      <c r="AE650" s="13" t="s">
        <v>442</v>
      </c>
    </row>
    <row r="651" spans="1:31" x14ac:dyDescent="0.25">
      <c r="A651" t="s">
        <v>255</v>
      </c>
      <c r="B651" t="s">
        <v>256</v>
      </c>
      <c r="C651" t="s">
        <v>208</v>
      </c>
      <c r="D651" t="s">
        <v>201</v>
      </c>
      <c r="E651" t="s">
        <v>293</v>
      </c>
      <c r="F651" t="s">
        <v>294</v>
      </c>
      <c r="G651" t="s">
        <v>295</v>
      </c>
      <c r="H651" s="4"/>
      <c r="I651" s="1">
        <f t="shared" ca="1" si="43"/>
        <v>1487</v>
      </c>
      <c r="J651" s="1" t="str">
        <f t="shared" ca="1" si="44"/>
        <v>3. Mayor a 6 meses</v>
      </c>
      <c r="K651" t="str">
        <f t="shared" si="45"/>
        <v>NO</v>
      </c>
      <c r="L651" t="s">
        <v>363</v>
      </c>
      <c r="M651" t="s">
        <v>434</v>
      </c>
      <c r="N651" t="s">
        <v>425</v>
      </c>
      <c r="O651" t="s">
        <v>425</v>
      </c>
      <c r="P651" t="str">
        <f t="shared" si="46"/>
        <v>ANGÉLICA CRISTINA MONTALVÁN VILLAFUERTEGestión de VulnerabilidadesEVALUACION ANTERIOR</v>
      </c>
      <c r="Q651" t="str">
        <f>BASE[[#This Row],[NombresCalificado]]&amp;BASE[[#This Row],[TipoEvaluacion]]</f>
        <v>ANGÉLICA CRISTINA MONTALVÁN VILLAFUERTEEVALUACION ANTERIOR</v>
      </c>
      <c r="R651">
        <v>4</v>
      </c>
      <c r="S651" t="s">
        <v>7</v>
      </c>
      <c r="T651" t="s">
        <v>439</v>
      </c>
      <c r="U651" s="13">
        <v>3</v>
      </c>
      <c r="V651" s="13" t="str" cm="1">
        <f t="array" ref="V651">_xlfn.IFS(U651=0,"Prenovato",U651=1,"Novato",U651=2,"Principiante avanzado",U651=3,"Competente",U651=4,"Proficiente",U651=5,"Master")</f>
        <v>Competente</v>
      </c>
      <c r="W651" s="13">
        <v>3</v>
      </c>
      <c r="X651" s="13" t="str" cm="1">
        <f t="array" ref="X651">_xlfn.IFS(W651=0,"No evidenciado",W651=1,"Novato",W651=2,"Principiante avanzado",W651=3,"Competente",W651=4,"Proficiente",W651=5,"Master")</f>
        <v>Competente</v>
      </c>
      <c r="Y651" s="13">
        <v>3</v>
      </c>
      <c r="Z651" s="13" t="str" cm="1">
        <f t="array" ref="Z651">_xlfn.IFS(Y651=0,"No evidenciado",Y651=1,"Novato",Y651=2,"Principiante avanzado",Y651=3,"Competente",Y651=4,"Proficiente",Y651=5,"Master")</f>
        <v>Competente</v>
      </c>
      <c r="AA651" s="13">
        <v>3</v>
      </c>
      <c r="AB651" s="13" t="str" cm="1">
        <f t="array" ref="AB651">_xlfn.IFS(AA651=0,"No evidenciado",AA651=1,"Novato",AA651=2,"Principiante avanzado",AA651=3,"Competente",AA651=4,"Proficiente",AA651=5,"Master")</f>
        <v>Competente</v>
      </c>
      <c r="AC651" s="13">
        <v>3</v>
      </c>
      <c r="AD651" s="13" t="str" cm="1">
        <f t="array" ref="AD651">_xlfn.IFS(AC651=0,"Prenovato",AC651=1,"Novato",AC651=2,"Principiante avanzado",AC651=3,"Competente",AC651=4,"Proficiente",AC651=5,"Master")</f>
        <v>Competente</v>
      </c>
      <c r="AE651" s="13" t="s">
        <v>442</v>
      </c>
    </row>
    <row r="652" spans="1:31" x14ac:dyDescent="0.25">
      <c r="A652" t="s">
        <v>255</v>
      </c>
      <c r="B652" t="s">
        <v>256</v>
      </c>
      <c r="C652" t="s">
        <v>208</v>
      </c>
      <c r="D652" t="s">
        <v>201</v>
      </c>
      <c r="E652" t="s">
        <v>293</v>
      </c>
      <c r="F652" t="s">
        <v>294</v>
      </c>
      <c r="G652" t="s">
        <v>295</v>
      </c>
      <c r="H652" s="4"/>
      <c r="I652" s="1">
        <f t="shared" ca="1" si="43"/>
        <v>1487</v>
      </c>
      <c r="J652" s="1" t="str">
        <f t="shared" ca="1" si="44"/>
        <v>3. Mayor a 6 meses</v>
      </c>
      <c r="K652" t="str">
        <f t="shared" si="45"/>
        <v>NO</v>
      </c>
      <c r="L652" t="s">
        <v>363</v>
      </c>
      <c r="M652" t="s">
        <v>435</v>
      </c>
      <c r="N652" t="s">
        <v>425</v>
      </c>
      <c r="O652" t="s">
        <v>425</v>
      </c>
      <c r="P652" t="str">
        <f t="shared" si="46"/>
        <v>ANGÉLICA CRISTINA MONTALVÁN VILLAFUERTEIdentificación temprana de riesgosEVALUACION ANTERIOR</v>
      </c>
      <c r="Q652" t="str">
        <f>BASE[[#This Row],[NombresCalificado]]&amp;BASE[[#This Row],[TipoEvaluacion]]</f>
        <v>ANGÉLICA CRISTINA MONTALVÁN VILLAFUERTEEVALUACION ANTERIOR</v>
      </c>
      <c r="R652">
        <v>3</v>
      </c>
      <c r="S652" t="s">
        <v>5</v>
      </c>
      <c r="T652" t="s">
        <v>439</v>
      </c>
      <c r="U652" s="13">
        <v>3</v>
      </c>
      <c r="V652" s="13" t="str" cm="1">
        <f t="array" ref="V652">_xlfn.IFS(U652=0,"Prenovato",U652=1,"Novato",U652=2,"Principiante avanzado",U652=3,"Competente",U652=4,"Proficiente",U652=5,"Master")</f>
        <v>Competente</v>
      </c>
      <c r="W652" s="13">
        <v>3</v>
      </c>
      <c r="X652" s="13" t="str" cm="1">
        <f t="array" ref="X652">_xlfn.IFS(W652=0,"No evidenciado",W652=1,"Novato",W652=2,"Principiante avanzado",W652=3,"Competente",W652=4,"Proficiente",W652=5,"Master")</f>
        <v>Competente</v>
      </c>
      <c r="Y652" s="13">
        <v>3</v>
      </c>
      <c r="Z652" s="13" t="str" cm="1">
        <f t="array" ref="Z652">_xlfn.IFS(Y652=0,"No evidenciado",Y652=1,"Novato",Y652=2,"Principiante avanzado",Y652=3,"Competente",Y652=4,"Proficiente",Y652=5,"Master")</f>
        <v>Competente</v>
      </c>
      <c r="AA652" s="13">
        <v>3</v>
      </c>
      <c r="AB652" s="13" t="str" cm="1">
        <f t="array" ref="AB652">_xlfn.IFS(AA652=0,"No evidenciado",AA652=1,"Novato",AA652=2,"Principiante avanzado",AA652=3,"Competente",AA652=4,"Proficiente",AA652=5,"Master")</f>
        <v>Competente</v>
      </c>
      <c r="AC652" s="13">
        <v>3</v>
      </c>
      <c r="AD652" s="13" t="str" cm="1">
        <f t="array" ref="AD652">_xlfn.IFS(AC652=0,"Prenovato",AC652=1,"Novato",AC652=2,"Principiante avanzado",AC652=3,"Competente",AC652=4,"Proficiente",AC652=5,"Master")</f>
        <v>Competente</v>
      </c>
      <c r="AE652" s="13" t="s">
        <v>442</v>
      </c>
    </row>
    <row r="653" spans="1:31" x14ac:dyDescent="0.25">
      <c r="A653" t="s">
        <v>255</v>
      </c>
      <c r="B653" t="s">
        <v>256</v>
      </c>
      <c r="C653" t="s">
        <v>208</v>
      </c>
      <c r="D653" t="s">
        <v>201</v>
      </c>
      <c r="E653" t="s">
        <v>293</v>
      </c>
      <c r="F653" t="s">
        <v>294</v>
      </c>
      <c r="G653" t="s">
        <v>295</v>
      </c>
      <c r="H653" s="4"/>
      <c r="I653" s="1">
        <f t="shared" ca="1" si="43"/>
        <v>1487</v>
      </c>
      <c r="J653" s="1" t="str">
        <f t="shared" ca="1" si="44"/>
        <v>3. Mayor a 6 meses</v>
      </c>
      <c r="K653" t="str">
        <f t="shared" si="45"/>
        <v>NO</v>
      </c>
      <c r="L653" t="s">
        <v>363</v>
      </c>
      <c r="M653" t="s">
        <v>436</v>
      </c>
      <c r="N653" t="s">
        <v>425</v>
      </c>
      <c r="O653" t="s">
        <v>425</v>
      </c>
      <c r="P653" t="str">
        <f t="shared" si="46"/>
        <v>ANGÉLICA CRISTINA MONTALVÁN VILLAFUERTEInteligencia de AmenazasEVALUACION ANTERIOR</v>
      </c>
      <c r="Q653" t="str">
        <f>BASE[[#This Row],[NombresCalificado]]&amp;BASE[[#This Row],[TipoEvaluacion]]</f>
        <v>ANGÉLICA CRISTINA MONTALVÁN VILLAFUERTEEVALUACION ANTERIOR</v>
      </c>
      <c r="R653">
        <v>4</v>
      </c>
      <c r="S653" t="s">
        <v>7</v>
      </c>
      <c r="T653" t="s">
        <v>439</v>
      </c>
      <c r="U653" s="13">
        <v>3</v>
      </c>
      <c r="V653" s="13" t="str" cm="1">
        <f t="array" ref="V653">_xlfn.IFS(U653=0,"Prenovato",U653=1,"Novato",U653=2,"Principiante avanzado",U653=3,"Competente",U653=4,"Proficiente",U653=5,"Master")</f>
        <v>Competente</v>
      </c>
      <c r="W653" s="13">
        <v>3</v>
      </c>
      <c r="X653" s="13" t="str" cm="1">
        <f t="array" ref="X653">_xlfn.IFS(W653=0,"No evidenciado",W653=1,"Novato",W653=2,"Principiante avanzado",W653=3,"Competente",W653=4,"Proficiente",W653=5,"Master")</f>
        <v>Competente</v>
      </c>
      <c r="Y653" s="13">
        <v>3</v>
      </c>
      <c r="Z653" s="13" t="str" cm="1">
        <f t="array" ref="Z653">_xlfn.IFS(Y653=0,"No evidenciado",Y653=1,"Novato",Y653=2,"Principiante avanzado",Y653=3,"Competente",Y653=4,"Proficiente",Y653=5,"Master")</f>
        <v>Competente</v>
      </c>
      <c r="AA653" s="13">
        <v>3</v>
      </c>
      <c r="AB653" s="13" t="str" cm="1">
        <f t="array" ref="AB653">_xlfn.IFS(AA653=0,"No evidenciado",AA653=1,"Novato",AA653=2,"Principiante avanzado",AA653=3,"Competente",AA653=4,"Proficiente",AA653=5,"Master")</f>
        <v>Competente</v>
      </c>
      <c r="AC653" s="13">
        <v>3</v>
      </c>
      <c r="AD653" s="13" t="str" cm="1">
        <f t="array" ref="AD653">_xlfn.IFS(AC653=0,"Prenovato",AC653=1,"Novato",AC653=2,"Principiante avanzado",AC653=3,"Competente",AC653=4,"Proficiente",AC653=5,"Master")</f>
        <v>Competente</v>
      </c>
      <c r="AE653" s="13" t="s">
        <v>442</v>
      </c>
    </row>
    <row r="654" spans="1:31" x14ac:dyDescent="0.25">
      <c r="A654" t="s">
        <v>255</v>
      </c>
      <c r="B654" t="s">
        <v>256</v>
      </c>
      <c r="C654" t="s">
        <v>208</v>
      </c>
      <c r="D654" t="s">
        <v>201</v>
      </c>
      <c r="E654" t="s">
        <v>296</v>
      </c>
      <c r="F654" t="s">
        <v>297</v>
      </c>
      <c r="G654" t="s">
        <v>298</v>
      </c>
      <c r="H654" s="4"/>
      <c r="I654" s="1">
        <f t="shared" ca="1" si="43"/>
        <v>1487</v>
      </c>
      <c r="J654" s="1" t="str">
        <f t="shared" ca="1" si="44"/>
        <v>3. Mayor a 6 meses</v>
      </c>
      <c r="K654" t="str">
        <f t="shared" si="45"/>
        <v>NO</v>
      </c>
      <c r="L654" t="s">
        <v>363</v>
      </c>
      <c r="M654" t="s">
        <v>438</v>
      </c>
      <c r="N654" t="s">
        <v>425</v>
      </c>
      <c r="O654" t="s">
        <v>425</v>
      </c>
      <c r="P654" t="str">
        <f t="shared" si="46"/>
        <v>CRISTIAN LUCIANO MONTERO RAMIREZDesarrollo SeguroEVALUACION ANTERIOR</v>
      </c>
      <c r="Q654" t="str">
        <f>BASE[[#This Row],[NombresCalificado]]&amp;BASE[[#This Row],[TipoEvaluacion]]</f>
        <v>CRISTIAN LUCIANO MONTERO RAMIREZEVALUACION ANTERIOR</v>
      </c>
      <c r="R654">
        <v>3</v>
      </c>
      <c r="S654" t="s">
        <v>5</v>
      </c>
      <c r="T654" t="s">
        <v>439</v>
      </c>
      <c r="U654" s="13">
        <v>3</v>
      </c>
      <c r="V654" s="13" t="str" cm="1">
        <f t="array" ref="V654">_xlfn.IFS(U654=0,"Prenovato",U654=1,"Novato",U654=2,"Principiante avanzado",U654=3,"Competente",U654=4,"Proficiente",U654=5,"Master")</f>
        <v>Competente</v>
      </c>
      <c r="W654" s="13">
        <v>3</v>
      </c>
      <c r="X654" s="13" t="str" cm="1">
        <f t="array" ref="X654">_xlfn.IFS(W654=0,"No evidenciado",W654=1,"Novato",W654=2,"Principiante avanzado",W654=3,"Competente",W654=4,"Proficiente",W654=5,"Master")</f>
        <v>Competente</v>
      </c>
      <c r="Y654" s="13">
        <v>3</v>
      </c>
      <c r="Z654" s="13" t="str" cm="1">
        <f t="array" ref="Z654">_xlfn.IFS(Y654=0,"No evidenciado",Y654=1,"Novato",Y654=2,"Principiante avanzado",Y654=3,"Competente",Y654=4,"Proficiente",Y654=5,"Master")</f>
        <v>Competente</v>
      </c>
      <c r="AA654" s="13">
        <v>3</v>
      </c>
      <c r="AB654" s="13" t="str" cm="1">
        <f t="array" ref="AB654">_xlfn.IFS(AA654=0,"No evidenciado",AA654=1,"Novato",AA654=2,"Principiante avanzado",AA654=3,"Competente",AA654=4,"Proficiente",AA654=5,"Master")</f>
        <v>Competente</v>
      </c>
      <c r="AC654" s="13">
        <v>3</v>
      </c>
      <c r="AD654" s="13" t="str" cm="1">
        <f t="array" ref="AD654">_xlfn.IFS(AC654=0,"Prenovato",AC654=1,"Novato",AC654=2,"Principiante avanzado",AC654=3,"Competente",AC654=4,"Proficiente",AC654=5,"Master")</f>
        <v>Competente</v>
      </c>
      <c r="AE654" s="13" t="s">
        <v>442</v>
      </c>
    </row>
    <row r="655" spans="1:31" x14ac:dyDescent="0.25">
      <c r="A655" t="s">
        <v>255</v>
      </c>
      <c r="B655" t="s">
        <v>256</v>
      </c>
      <c r="C655" t="s">
        <v>208</v>
      </c>
      <c r="D655" t="s">
        <v>201</v>
      </c>
      <c r="E655" t="s">
        <v>296</v>
      </c>
      <c r="F655" t="s">
        <v>297</v>
      </c>
      <c r="G655" t="s">
        <v>298</v>
      </c>
      <c r="H655" s="4"/>
      <c r="I655" s="1">
        <f t="shared" ca="1" si="43"/>
        <v>1487</v>
      </c>
      <c r="J655" s="1" t="str">
        <f t="shared" ca="1" si="44"/>
        <v>3. Mayor a 6 meses</v>
      </c>
      <c r="K655" t="str">
        <f t="shared" si="45"/>
        <v>NO</v>
      </c>
      <c r="L655" t="s">
        <v>363</v>
      </c>
      <c r="M655" t="s">
        <v>432</v>
      </c>
      <c r="N655" t="s">
        <v>425</v>
      </c>
      <c r="O655" t="s">
        <v>425</v>
      </c>
      <c r="P655" t="str">
        <f t="shared" si="46"/>
        <v>CRISTIAN LUCIANO MONTERO RAMIREZFrameworks de CiberseguridadEVALUACION ANTERIOR</v>
      </c>
      <c r="Q655" t="str">
        <f>BASE[[#This Row],[NombresCalificado]]&amp;BASE[[#This Row],[TipoEvaluacion]]</f>
        <v>CRISTIAN LUCIANO MONTERO RAMIREZEVALUACION ANTERIOR</v>
      </c>
      <c r="R655">
        <v>3</v>
      </c>
      <c r="S655" t="s">
        <v>5</v>
      </c>
      <c r="T655" t="s">
        <v>439</v>
      </c>
      <c r="U655" s="13">
        <v>3</v>
      </c>
      <c r="V655" s="13" t="str" cm="1">
        <f t="array" ref="V655">_xlfn.IFS(U655=0,"Prenovato",U655=1,"Novato",U655=2,"Principiante avanzado",U655=3,"Competente",U655=4,"Proficiente",U655=5,"Master")</f>
        <v>Competente</v>
      </c>
      <c r="W655" s="13">
        <v>3</v>
      </c>
      <c r="X655" s="13" t="str" cm="1">
        <f t="array" ref="X655">_xlfn.IFS(W655=0,"No evidenciado",W655=1,"Novato",W655=2,"Principiante avanzado",W655=3,"Competente",W655=4,"Proficiente",W655=5,"Master")</f>
        <v>Competente</v>
      </c>
      <c r="Y655" s="13">
        <v>3</v>
      </c>
      <c r="Z655" s="13" t="str" cm="1">
        <f t="array" ref="Z655">_xlfn.IFS(Y655=0,"No evidenciado",Y655=1,"Novato",Y655=2,"Principiante avanzado",Y655=3,"Competente",Y655=4,"Proficiente",Y655=5,"Master")</f>
        <v>Competente</v>
      </c>
      <c r="AA655" s="13">
        <v>3</v>
      </c>
      <c r="AB655" s="13" t="str" cm="1">
        <f t="array" ref="AB655">_xlfn.IFS(AA655=0,"No evidenciado",AA655=1,"Novato",AA655=2,"Principiante avanzado",AA655=3,"Competente",AA655=4,"Proficiente",AA655=5,"Master")</f>
        <v>Competente</v>
      </c>
      <c r="AC655" s="13">
        <v>3</v>
      </c>
      <c r="AD655" s="13" t="str" cm="1">
        <f t="array" ref="AD655">_xlfn.IFS(AC655=0,"Prenovato",AC655=1,"Novato",AC655=2,"Principiante avanzado",AC655=3,"Competente",AC655=4,"Proficiente",AC655=5,"Master")</f>
        <v>Competente</v>
      </c>
      <c r="AE655" s="13" t="s">
        <v>442</v>
      </c>
    </row>
    <row r="656" spans="1:31" x14ac:dyDescent="0.25">
      <c r="A656" t="s">
        <v>255</v>
      </c>
      <c r="B656" t="s">
        <v>256</v>
      </c>
      <c r="C656" t="s">
        <v>208</v>
      </c>
      <c r="D656" t="s">
        <v>201</v>
      </c>
      <c r="E656" t="s">
        <v>296</v>
      </c>
      <c r="F656" t="s">
        <v>297</v>
      </c>
      <c r="G656" t="s">
        <v>298</v>
      </c>
      <c r="H656" s="4"/>
      <c r="I656" s="1">
        <f t="shared" ca="1" si="43"/>
        <v>1487</v>
      </c>
      <c r="J656" s="1" t="str">
        <f t="shared" ca="1" si="44"/>
        <v>3. Mayor a 6 meses</v>
      </c>
      <c r="K656" t="str">
        <f t="shared" si="45"/>
        <v>NO</v>
      </c>
      <c r="L656" t="s">
        <v>363</v>
      </c>
      <c r="M656" t="s">
        <v>433</v>
      </c>
      <c r="N656" t="s">
        <v>425</v>
      </c>
      <c r="O656" t="s">
        <v>425</v>
      </c>
      <c r="P656" t="str">
        <f t="shared" si="46"/>
        <v>CRISTIAN LUCIANO MONTERO RAMIREZGestión de IdentidadesEVALUACION ANTERIOR</v>
      </c>
      <c r="Q656" t="str">
        <f>BASE[[#This Row],[NombresCalificado]]&amp;BASE[[#This Row],[TipoEvaluacion]]</f>
        <v>CRISTIAN LUCIANO MONTERO RAMIREZEVALUACION ANTERIOR</v>
      </c>
      <c r="R656">
        <v>3</v>
      </c>
      <c r="S656" t="s">
        <v>5</v>
      </c>
      <c r="T656" t="s">
        <v>439</v>
      </c>
      <c r="U656" s="13">
        <v>3</v>
      </c>
      <c r="V656" s="13" t="str" cm="1">
        <f t="array" ref="V656">_xlfn.IFS(U656=0,"Prenovato",U656=1,"Novato",U656=2,"Principiante avanzado",U656=3,"Competente",U656=4,"Proficiente",U656=5,"Master")</f>
        <v>Competente</v>
      </c>
      <c r="W656" s="13">
        <v>3</v>
      </c>
      <c r="X656" s="13" t="str" cm="1">
        <f t="array" ref="X656">_xlfn.IFS(W656=0,"No evidenciado",W656=1,"Novato",W656=2,"Principiante avanzado",W656=3,"Competente",W656=4,"Proficiente",W656=5,"Master")</f>
        <v>Competente</v>
      </c>
      <c r="Y656" s="13">
        <v>3</v>
      </c>
      <c r="Z656" s="13" t="str" cm="1">
        <f t="array" ref="Z656">_xlfn.IFS(Y656=0,"No evidenciado",Y656=1,"Novato",Y656=2,"Principiante avanzado",Y656=3,"Competente",Y656=4,"Proficiente",Y656=5,"Master")</f>
        <v>Competente</v>
      </c>
      <c r="AA656" s="13">
        <v>3</v>
      </c>
      <c r="AB656" s="13" t="str" cm="1">
        <f t="array" ref="AB656">_xlfn.IFS(AA656=0,"No evidenciado",AA656=1,"Novato",AA656=2,"Principiante avanzado",AA656=3,"Competente",AA656=4,"Proficiente",AA656=5,"Master")</f>
        <v>Competente</v>
      </c>
      <c r="AC656" s="13">
        <v>3</v>
      </c>
      <c r="AD656" s="13" t="str" cm="1">
        <f t="array" ref="AD656">_xlfn.IFS(AC656=0,"Prenovato",AC656=1,"Novato",AC656=2,"Principiante avanzado",AC656=3,"Competente",AC656=4,"Proficiente",AC656=5,"Master")</f>
        <v>Competente</v>
      </c>
      <c r="AE656" s="13" t="s">
        <v>442</v>
      </c>
    </row>
    <row r="657" spans="1:31" x14ac:dyDescent="0.25">
      <c r="A657" t="s">
        <v>255</v>
      </c>
      <c r="B657" t="s">
        <v>256</v>
      </c>
      <c r="C657" t="s">
        <v>208</v>
      </c>
      <c r="D657" t="s">
        <v>201</v>
      </c>
      <c r="E657" t="s">
        <v>296</v>
      </c>
      <c r="F657" t="s">
        <v>297</v>
      </c>
      <c r="G657" t="s">
        <v>298</v>
      </c>
      <c r="H657" s="4"/>
      <c r="I657" s="1">
        <f t="shared" ca="1" si="43"/>
        <v>1487</v>
      </c>
      <c r="J657" s="1" t="str">
        <f t="shared" ca="1" si="44"/>
        <v>3. Mayor a 6 meses</v>
      </c>
      <c r="K657" t="str">
        <f t="shared" si="45"/>
        <v>NO</v>
      </c>
      <c r="L657" t="s">
        <v>363</v>
      </c>
      <c r="M657" t="s">
        <v>434</v>
      </c>
      <c r="N657" t="s">
        <v>425</v>
      </c>
      <c r="O657" t="s">
        <v>425</v>
      </c>
      <c r="P657" t="str">
        <f t="shared" si="46"/>
        <v>CRISTIAN LUCIANO MONTERO RAMIREZGestión de VulnerabilidadesEVALUACION ANTERIOR</v>
      </c>
      <c r="Q657" t="str">
        <f>BASE[[#This Row],[NombresCalificado]]&amp;BASE[[#This Row],[TipoEvaluacion]]</f>
        <v>CRISTIAN LUCIANO MONTERO RAMIREZEVALUACION ANTERIOR</v>
      </c>
      <c r="R657">
        <v>3</v>
      </c>
      <c r="S657" t="s">
        <v>5</v>
      </c>
      <c r="T657" t="s">
        <v>439</v>
      </c>
      <c r="U657" s="13">
        <v>3</v>
      </c>
      <c r="V657" s="13" t="str" cm="1">
        <f t="array" ref="V657">_xlfn.IFS(U657=0,"Prenovato",U657=1,"Novato",U657=2,"Principiante avanzado",U657=3,"Competente",U657=4,"Proficiente",U657=5,"Master")</f>
        <v>Competente</v>
      </c>
      <c r="W657" s="13">
        <v>3</v>
      </c>
      <c r="X657" s="13" t="str" cm="1">
        <f t="array" ref="X657">_xlfn.IFS(W657=0,"No evidenciado",W657=1,"Novato",W657=2,"Principiante avanzado",W657=3,"Competente",W657=4,"Proficiente",W657=5,"Master")</f>
        <v>Competente</v>
      </c>
      <c r="Y657" s="13">
        <v>3</v>
      </c>
      <c r="Z657" s="13" t="str" cm="1">
        <f t="array" ref="Z657">_xlfn.IFS(Y657=0,"No evidenciado",Y657=1,"Novato",Y657=2,"Principiante avanzado",Y657=3,"Competente",Y657=4,"Proficiente",Y657=5,"Master")</f>
        <v>Competente</v>
      </c>
      <c r="AA657" s="13">
        <v>3</v>
      </c>
      <c r="AB657" s="13" t="str" cm="1">
        <f t="array" ref="AB657">_xlfn.IFS(AA657=0,"No evidenciado",AA657=1,"Novato",AA657=2,"Principiante avanzado",AA657=3,"Competente",AA657=4,"Proficiente",AA657=5,"Master")</f>
        <v>Competente</v>
      </c>
      <c r="AC657" s="13">
        <v>3</v>
      </c>
      <c r="AD657" s="13" t="str" cm="1">
        <f t="array" ref="AD657">_xlfn.IFS(AC657=0,"Prenovato",AC657=1,"Novato",AC657=2,"Principiante avanzado",AC657=3,"Competente",AC657=4,"Proficiente",AC657=5,"Master")</f>
        <v>Competente</v>
      </c>
      <c r="AE657" s="13" t="s">
        <v>442</v>
      </c>
    </row>
    <row r="658" spans="1:31" x14ac:dyDescent="0.25">
      <c r="A658" t="s">
        <v>255</v>
      </c>
      <c r="B658" t="s">
        <v>256</v>
      </c>
      <c r="C658" t="s">
        <v>208</v>
      </c>
      <c r="D658" t="s">
        <v>201</v>
      </c>
      <c r="E658" t="s">
        <v>296</v>
      </c>
      <c r="F658" t="s">
        <v>297</v>
      </c>
      <c r="G658" t="s">
        <v>298</v>
      </c>
      <c r="H658" s="4"/>
      <c r="I658" s="1">
        <f t="shared" ca="1" si="43"/>
        <v>1487</v>
      </c>
      <c r="J658" s="1" t="str">
        <f t="shared" ca="1" si="44"/>
        <v>3. Mayor a 6 meses</v>
      </c>
      <c r="K658" t="str">
        <f t="shared" si="45"/>
        <v>NO</v>
      </c>
      <c r="L658" t="s">
        <v>363</v>
      </c>
      <c r="M658" t="s">
        <v>435</v>
      </c>
      <c r="N658" t="s">
        <v>425</v>
      </c>
      <c r="O658" t="s">
        <v>425</v>
      </c>
      <c r="P658" t="str">
        <f t="shared" si="46"/>
        <v>CRISTIAN LUCIANO MONTERO RAMIREZIdentificación temprana de riesgosEVALUACION ANTERIOR</v>
      </c>
      <c r="Q658" t="str">
        <f>BASE[[#This Row],[NombresCalificado]]&amp;BASE[[#This Row],[TipoEvaluacion]]</f>
        <v>CRISTIAN LUCIANO MONTERO RAMIREZEVALUACION ANTERIOR</v>
      </c>
      <c r="R658">
        <v>3</v>
      </c>
      <c r="S658" t="s">
        <v>5</v>
      </c>
      <c r="T658" t="s">
        <v>439</v>
      </c>
      <c r="U658" s="13">
        <v>3</v>
      </c>
      <c r="V658" s="13" t="str" cm="1">
        <f t="array" ref="V658">_xlfn.IFS(U658=0,"Prenovato",U658=1,"Novato",U658=2,"Principiante avanzado",U658=3,"Competente",U658=4,"Proficiente",U658=5,"Master")</f>
        <v>Competente</v>
      </c>
      <c r="W658" s="13">
        <v>3</v>
      </c>
      <c r="X658" s="13" t="str" cm="1">
        <f t="array" ref="X658">_xlfn.IFS(W658=0,"No evidenciado",W658=1,"Novato",W658=2,"Principiante avanzado",W658=3,"Competente",W658=4,"Proficiente",W658=5,"Master")</f>
        <v>Competente</v>
      </c>
      <c r="Y658" s="13">
        <v>3</v>
      </c>
      <c r="Z658" s="13" t="str" cm="1">
        <f t="array" ref="Z658">_xlfn.IFS(Y658=0,"No evidenciado",Y658=1,"Novato",Y658=2,"Principiante avanzado",Y658=3,"Competente",Y658=4,"Proficiente",Y658=5,"Master")</f>
        <v>Competente</v>
      </c>
      <c r="AA658" s="13">
        <v>3</v>
      </c>
      <c r="AB658" s="13" t="str" cm="1">
        <f t="array" ref="AB658">_xlfn.IFS(AA658=0,"No evidenciado",AA658=1,"Novato",AA658=2,"Principiante avanzado",AA658=3,"Competente",AA658=4,"Proficiente",AA658=5,"Master")</f>
        <v>Competente</v>
      </c>
      <c r="AC658" s="13">
        <v>3</v>
      </c>
      <c r="AD658" s="13" t="str" cm="1">
        <f t="array" ref="AD658">_xlfn.IFS(AC658=0,"Prenovato",AC658=1,"Novato",AC658=2,"Principiante avanzado",AC658=3,"Competente",AC658=4,"Proficiente",AC658=5,"Master")</f>
        <v>Competente</v>
      </c>
      <c r="AE658" s="13" t="s">
        <v>442</v>
      </c>
    </row>
    <row r="659" spans="1:31" x14ac:dyDescent="0.25">
      <c r="A659" t="s">
        <v>255</v>
      </c>
      <c r="B659" t="s">
        <v>256</v>
      </c>
      <c r="C659" t="s">
        <v>208</v>
      </c>
      <c r="D659" t="s">
        <v>201</v>
      </c>
      <c r="E659" t="s">
        <v>296</v>
      </c>
      <c r="F659" t="s">
        <v>297</v>
      </c>
      <c r="G659" t="s">
        <v>298</v>
      </c>
      <c r="H659" s="4"/>
      <c r="I659" s="1">
        <f t="shared" ca="1" si="43"/>
        <v>1487</v>
      </c>
      <c r="J659" s="1" t="str">
        <f t="shared" ca="1" si="44"/>
        <v>3. Mayor a 6 meses</v>
      </c>
      <c r="K659" t="str">
        <f t="shared" si="45"/>
        <v>NO</v>
      </c>
      <c r="L659" t="s">
        <v>363</v>
      </c>
      <c r="M659" t="s">
        <v>436</v>
      </c>
      <c r="N659" t="s">
        <v>425</v>
      </c>
      <c r="O659" t="s">
        <v>425</v>
      </c>
      <c r="P659" t="str">
        <f t="shared" si="46"/>
        <v>CRISTIAN LUCIANO MONTERO RAMIREZInteligencia de AmenazasEVALUACION ANTERIOR</v>
      </c>
      <c r="Q659" t="str">
        <f>BASE[[#This Row],[NombresCalificado]]&amp;BASE[[#This Row],[TipoEvaluacion]]</f>
        <v>CRISTIAN LUCIANO MONTERO RAMIREZEVALUACION ANTERIOR</v>
      </c>
      <c r="R659">
        <v>3</v>
      </c>
      <c r="S659" t="s">
        <v>5</v>
      </c>
      <c r="T659" t="s">
        <v>439</v>
      </c>
      <c r="U659" s="13">
        <v>3</v>
      </c>
      <c r="V659" s="13" t="str" cm="1">
        <f t="array" ref="V659">_xlfn.IFS(U659=0,"Prenovato",U659=1,"Novato",U659=2,"Principiante avanzado",U659=3,"Competente",U659=4,"Proficiente",U659=5,"Master")</f>
        <v>Competente</v>
      </c>
      <c r="W659" s="13">
        <v>3</v>
      </c>
      <c r="X659" s="13" t="str" cm="1">
        <f t="array" ref="X659">_xlfn.IFS(W659=0,"No evidenciado",W659=1,"Novato",W659=2,"Principiante avanzado",W659=3,"Competente",W659=4,"Proficiente",W659=5,"Master")</f>
        <v>Competente</v>
      </c>
      <c r="Y659" s="13">
        <v>3</v>
      </c>
      <c r="Z659" s="13" t="str" cm="1">
        <f t="array" ref="Z659">_xlfn.IFS(Y659=0,"No evidenciado",Y659=1,"Novato",Y659=2,"Principiante avanzado",Y659=3,"Competente",Y659=4,"Proficiente",Y659=5,"Master")</f>
        <v>Competente</v>
      </c>
      <c r="AA659" s="13">
        <v>3</v>
      </c>
      <c r="AB659" s="13" t="str" cm="1">
        <f t="array" ref="AB659">_xlfn.IFS(AA659=0,"No evidenciado",AA659=1,"Novato",AA659=2,"Principiante avanzado",AA659=3,"Competente",AA659=4,"Proficiente",AA659=5,"Master")</f>
        <v>Competente</v>
      </c>
      <c r="AC659" s="13">
        <v>3</v>
      </c>
      <c r="AD659" s="13" t="str" cm="1">
        <f t="array" ref="AD659">_xlfn.IFS(AC659=0,"Prenovato",AC659=1,"Novato",AC659=2,"Principiante avanzado",AC659=3,"Competente",AC659=4,"Proficiente",AC659=5,"Master")</f>
        <v>Competente</v>
      </c>
      <c r="AE659" s="13" t="s">
        <v>442</v>
      </c>
    </row>
    <row r="660" spans="1:31" x14ac:dyDescent="0.25">
      <c r="A660" t="s">
        <v>255</v>
      </c>
      <c r="B660" t="s">
        <v>256</v>
      </c>
      <c r="C660" t="s">
        <v>200</v>
      </c>
      <c r="D660" t="s">
        <v>201</v>
      </c>
      <c r="E660" t="s">
        <v>296</v>
      </c>
      <c r="F660" t="s">
        <v>297</v>
      </c>
      <c r="G660" t="s">
        <v>298</v>
      </c>
      <c r="H660" s="4"/>
      <c r="I660" s="1">
        <f t="shared" ca="1" si="43"/>
        <v>1487</v>
      </c>
      <c r="J660" s="1" t="str">
        <f t="shared" ca="1" si="44"/>
        <v>3. Mayor a 6 meses</v>
      </c>
      <c r="K660" t="str">
        <f t="shared" si="45"/>
        <v>NO</v>
      </c>
      <c r="L660" t="s">
        <v>362</v>
      </c>
      <c r="M660" t="s">
        <v>423</v>
      </c>
      <c r="N660" t="s">
        <v>411</v>
      </c>
      <c r="O660" t="s">
        <v>411</v>
      </c>
      <c r="P660" t="str">
        <f t="shared" si="46"/>
        <v>CRISTIAN LUCIANO MONTERO RAMIREZSecurity AssessmentEVALUACION</v>
      </c>
      <c r="Q660" t="str">
        <f>BASE[[#This Row],[NombresCalificado]]&amp;BASE[[#This Row],[TipoEvaluacion]]</f>
        <v>CRISTIAN LUCIANO MONTERO RAMIREZEVALUACION</v>
      </c>
      <c r="R660">
        <v>3</v>
      </c>
      <c r="S660" t="s">
        <v>5</v>
      </c>
      <c r="T660" t="s">
        <v>439</v>
      </c>
      <c r="U660" s="13">
        <v>3</v>
      </c>
      <c r="V660" s="13" t="str" cm="1">
        <f t="array" ref="V660">_xlfn.IFS(U660=0,"Prenovato",U660=1,"Novato",U660=2,"Principiante avanzado",U660=3,"Competente",U660=4,"Proficiente",U660=5,"Master")</f>
        <v>Competente</v>
      </c>
      <c r="W660" s="13">
        <v>3</v>
      </c>
      <c r="X660" s="13" t="str" cm="1">
        <f t="array" ref="X660">_xlfn.IFS(W660=0,"No evidenciado",W660=1,"Novato",W660=2,"Principiante avanzado",W660=3,"Competente",W660=4,"Proficiente",W660=5,"Master")</f>
        <v>Competente</v>
      </c>
      <c r="Y660" s="13">
        <v>3</v>
      </c>
      <c r="Z660" s="13" t="str" cm="1">
        <f t="array" ref="Z660">_xlfn.IFS(Y660=0,"No evidenciado",Y660=1,"Novato",Y660=2,"Principiante avanzado",Y660=3,"Competente",Y660=4,"Proficiente",Y660=5,"Master")</f>
        <v>Competente</v>
      </c>
      <c r="AA660" s="13">
        <v>4</v>
      </c>
      <c r="AB660" s="13" t="str" cm="1">
        <f t="array" ref="AB660">_xlfn.IFS(AA660=0,"No evidenciado",AA660=1,"Novato",AA660=2,"Principiante avanzado",AA660=3,"Competente",AA660=4,"Proficiente",AA660=5,"Master")</f>
        <v>Proficiente</v>
      </c>
      <c r="AC660" s="13">
        <v>3</v>
      </c>
      <c r="AD660" s="13" t="str" cm="1">
        <f t="array" ref="AD660">_xlfn.IFS(AC660=0,"Prenovato",AC660=1,"Novato",AC660=2,"Principiante avanzado",AC660=3,"Competente",AC660=4,"Proficiente",AC660=5,"Master")</f>
        <v>Competente</v>
      </c>
      <c r="AE660" s="13" t="s">
        <v>441</v>
      </c>
    </row>
    <row r="661" spans="1:31" x14ac:dyDescent="0.25">
      <c r="A661" t="s">
        <v>255</v>
      </c>
      <c r="B661" t="s">
        <v>256</v>
      </c>
      <c r="C661" t="s">
        <v>200</v>
      </c>
      <c r="D661" t="s">
        <v>201</v>
      </c>
      <c r="E661" t="s">
        <v>296</v>
      </c>
      <c r="F661" t="s">
        <v>297</v>
      </c>
      <c r="G661" t="s">
        <v>298</v>
      </c>
      <c r="H661" s="4"/>
      <c r="I661" s="1">
        <f t="shared" ca="1" si="43"/>
        <v>1487</v>
      </c>
      <c r="J661" s="1" t="str">
        <f t="shared" ca="1" si="44"/>
        <v>3. Mayor a 6 meses</v>
      </c>
      <c r="K661" t="str">
        <f t="shared" si="45"/>
        <v>NO</v>
      </c>
      <c r="L661" t="s">
        <v>362</v>
      </c>
      <c r="M661" t="s">
        <v>414</v>
      </c>
      <c r="N661" t="s">
        <v>407</v>
      </c>
      <c r="O661" t="s">
        <v>407</v>
      </c>
      <c r="P661" t="str">
        <f t="shared" si="46"/>
        <v>CRISTIAN LUCIANO MONTERO RAMIREZOfensive SecurityEVALUACION</v>
      </c>
      <c r="Q661" t="str">
        <f>BASE[[#This Row],[NombresCalificado]]&amp;BASE[[#This Row],[TipoEvaluacion]]</f>
        <v>CRISTIAN LUCIANO MONTERO RAMIREZEVALUACION</v>
      </c>
      <c r="R661">
        <v>4</v>
      </c>
      <c r="S661" t="s">
        <v>7</v>
      </c>
      <c r="T661" t="s">
        <v>439</v>
      </c>
      <c r="U661" s="13">
        <v>3</v>
      </c>
      <c r="V661" s="13" t="str" cm="1">
        <f t="array" ref="V661">_xlfn.IFS(U661=0,"Prenovato",U661=1,"Novato",U661=2,"Principiante avanzado",U661=3,"Competente",U661=4,"Proficiente",U661=5,"Master")</f>
        <v>Competente</v>
      </c>
      <c r="W661" s="13">
        <v>3</v>
      </c>
      <c r="X661" s="13" t="str" cm="1">
        <f t="array" ref="X661">_xlfn.IFS(W661=0,"No evidenciado",W661=1,"Novato",W661=2,"Principiante avanzado",W661=3,"Competente",W661=4,"Proficiente",W661=5,"Master")</f>
        <v>Competente</v>
      </c>
      <c r="Y661" s="13">
        <v>3</v>
      </c>
      <c r="Z661" s="13" t="str" cm="1">
        <f t="array" ref="Z661">_xlfn.IFS(Y661=0,"No evidenciado",Y661=1,"Novato",Y661=2,"Principiante avanzado",Y661=3,"Competente",Y661=4,"Proficiente",Y661=5,"Master")</f>
        <v>Competente</v>
      </c>
      <c r="AA661" s="13">
        <v>4</v>
      </c>
      <c r="AB661" s="13" t="str" cm="1">
        <f t="array" ref="AB661">_xlfn.IFS(AA661=0,"No evidenciado",AA661=1,"Novato",AA661=2,"Principiante avanzado",AA661=3,"Competente",AA661=4,"Proficiente",AA661=5,"Master")</f>
        <v>Proficiente</v>
      </c>
      <c r="AC661" s="13">
        <v>3</v>
      </c>
      <c r="AD661" s="13" t="str" cm="1">
        <f t="array" ref="AD661">_xlfn.IFS(AC661=0,"Prenovato",AC661=1,"Novato",AC661=2,"Principiante avanzado",AC661=3,"Competente",AC661=4,"Proficiente",AC661=5,"Master")</f>
        <v>Competente</v>
      </c>
      <c r="AE661" s="13" t="s">
        <v>441</v>
      </c>
    </row>
    <row r="662" spans="1:31" x14ac:dyDescent="0.25">
      <c r="A662" t="s">
        <v>255</v>
      </c>
      <c r="B662" t="s">
        <v>256</v>
      </c>
      <c r="C662" t="s">
        <v>200</v>
      </c>
      <c r="D662" t="s">
        <v>201</v>
      </c>
      <c r="E662" t="s">
        <v>296</v>
      </c>
      <c r="F662" t="s">
        <v>297</v>
      </c>
      <c r="G662" t="s">
        <v>298</v>
      </c>
      <c r="H662" s="4"/>
      <c r="I662" s="1">
        <f t="shared" ca="1" si="43"/>
        <v>1487</v>
      </c>
      <c r="J662" s="1" t="str">
        <f t="shared" ca="1" si="44"/>
        <v>3. Mayor a 6 meses</v>
      </c>
      <c r="K662" t="str">
        <f t="shared" si="45"/>
        <v>NO</v>
      </c>
      <c r="L662" t="s">
        <v>362</v>
      </c>
      <c r="M662" t="s">
        <v>418</v>
      </c>
      <c r="N662" t="s">
        <v>411</v>
      </c>
      <c r="O662" t="s">
        <v>411</v>
      </c>
      <c r="P662" t="str">
        <f t="shared" si="46"/>
        <v>CRISTIAN LUCIANO MONTERO RAMIREZSDLC Y DevSecOpsEVALUACION</v>
      </c>
      <c r="Q662" t="str">
        <f>BASE[[#This Row],[NombresCalificado]]&amp;BASE[[#This Row],[TipoEvaluacion]]</f>
        <v>CRISTIAN LUCIANO MONTERO RAMIREZEVALUACION</v>
      </c>
      <c r="R662">
        <v>3</v>
      </c>
      <c r="S662" t="s">
        <v>5</v>
      </c>
      <c r="T662" t="s">
        <v>439</v>
      </c>
      <c r="U662" s="13">
        <v>3</v>
      </c>
      <c r="V662" s="13" t="str" cm="1">
        <f t="array" ref="V662">_xlfn.IFS(U662=0,"Prenovato",U662=1,"Novato",U662=2,"Principiante avanzado",U662=3,"Competente",U662=4,"Proficiente",U662=5,"Master")</f>
        <v>Competente</v>
      </c>
      <c r="W662" s="13">
        <v>3</v>
      </c>
      <c r="X662" s="13" t="str" cm="1">
        <f t="array" ref="X662">_xlfn.IFS(W662=0,"No evidenciado",W662=1,"Novato",W662=2,"Principiante avanzado",W662=3,"Competente",W662=4,"Proficiente",W662=5,"Master")</f>
        <v>Competente</v>
      </c>
      <c r="Y662" s="13">
        <v>3</v>
      </c>
      <c r="Z662" s="13" t="str" cm="1">
        <f t="array" ref="Z662">_xlfn.IFS(Y662=0,"No evidenciado",Y662=1,"Novato",Y662=2,"Principiante avanzado",Y662=3,"Competente",Y662=4,"Proficiente",Y662=5,"Master")</f>
        <v>Competente</v>
      </c>
      <c r="AA662" s="13">
        <v>4</v>
      </c>
      <c r="AB662" s="13" t="str" cm="1">
        <f t="array" ref="AB662">_xlfn.IFS(AA662=0,"No evidenciado",AA662=1,"Novato",AA662=2,"Principiante avanzado",AA662=3,"Competente",AA662=4,"Proficiente",AA662=5,"Master")</f>
        <v>Proficiente</v>
      </c>
      <c r="AC662" s="13">
        <v>3</v>
      </c>
      <c r="AD662" s="13" t="str" cm="1">
        <f t="array" ref="AD662">_xlfn.IFS(AC662=0,"Prenovato",AC662=1,"Novato",AC662=2,"Principiante avanzado",AC662=3,"Competente",AC662=4,"Proficiente",AC662=5,"Master")</f>
        <v>Competente</v>
      </c>
      <c r="AE662" s="13" t="s">
        <v>441</v>
      </c>
    </row>
    <row r="663" spans="1:31" x14ac:dyDescent="0.25">
      <c r="A663" t="s">
        <v>255</v>
      </c>
      <c r="B663" t="s">
        <v>256</v>
      </c>
      <c r="C663" t="s">
        <v>200</v>
      </c>
      <c r="D663" t="s">
        <v>201</v>
      </c>
      <c r="E663" t="s">
        <v>296</v>
      </c>
      <c r="F663" t="s">
        <v>297</v>
      </c>
      <c r="G663" t="s">
        <v>298</v>
      </c>
      <c r="H663" s="4"/>
      <c r="I663" s="1">
        <f t="shared" ca="1" si="43"/>
        <v>1487</v>
      </c>
      <c r="J663" s="1" t="str">
        <f t="shared" ca="1" si="44"/>
        <v>3. Mayor a 6 meses</v>
      </c>
      <c r="K663" t="str">
        <f t="shared" si="45"/>
        <v>NO</v>
      </c>
      <c r="L663" t="s">
        <v>362</v>
      </c>
      <c r="M663" t="s">
        <v>419</v>
      </c>
      <c r="N663" t="s">
        <v>413</v>
      </c>
      <c r="O663" t="s">
        <v>411</v>
      </c>
      <c r="P663" t="str">
        <f t="shared" si="46"/>
        <v>CRISTIAN LUCIANO MONTERO RAMIREZCryptography &amp; Data ProtectionEVALUACION</v>
      </c>
      <c r="Q663" t="str">
        <f>BASE[[#This Row],[NombresCalificado]]&amp;BASE[[#This Row],[TipoEvaluacion]]</f>
        <v>CRISTIAN LUCIANO MONTERO RAMIREZEVALUACION</v>
      </c>
      <c r="R663">
        <v>3</v>
      </c>
      <c r="S663" t="s">
        <v>5</v>
      </c>
      <c r="T663" t="s">
        <v>439</v>
      </c>
      <c r="U663" s="13">
        <v>3</v>
      </c>
      <c r="V663" s="13" t="str" cm="1">
        <f t="array" ref="V663">_xlfn.IFS(U663=0,"Prenovato",U663=1,"Novato",U663=2,"Principiante avanzado",U663=3,"Competente",U663=4,"Proficiente",U663=5,"Master")</f>
        <v>Competente</v>
      </c>
      <c r="W663" s="13">
        <v>3</v>
      </c>
      <c r="X663" s="13" t="str" cm="1">
        <f t="array" ref="X663">_xlfn.IFS(W663=0,"No evidenciado",W663=1,"Novato",W663=2,"Principiante avanzado",W663=3,"Competente",W663=4,"Proficiente",W663=5,"Master")</f>
        <v>Competente</v>
      </c>
      <c r="Y663" s="13">
        <v>3</v>
      </c>
      <c r="Z663" s="13" t="str" cm="1">
        <f t="array" ref="Z663">_xlfn.IFS(Y663=0,"No evidenciado",Y663=1,"Novato",Y663=2,"Principiante avanzado",Y663=3,"Competente",Y663=4,"Proficiente",Y663=5,"Master")</f>
        <v>Competente</v>
      </c>
      <c r="AA663" s="13">
        <v>4</v>
      </c>
      <c r="AB663" s="13" t="str" cm="1">
        <f t="array" ref="AB663">_xlfn.IFS(AA663=0,"No evidenciado",AA663=1,"Novato",AA663=2,"Principiante avanzado",AA663=3,"Competente",AA663=4,"Proficiente",AA663=5,"Master")</f>
        <v>Proficiente</v>
      </c>
      <c r="AC663" s="13">
        <v>3</v>
      </c>
      <c r="AD663" s="13" t="str" cm="1">
        <f t="array" ref="AD663">_xlfn.IFS(AC663=0,"Prenovato",AC663=1,"Novato",AC663=2,"Principiante avanzado",AC663=3,"Competente",AC663=4,"Proficiente",AC663=5,"Master")</f>
        <v>Competente</v>
      </c>
      <c r="AE663" s="13" t="s">
        <v>441</v>
      </c>
    </row>
    <row r="664" spans="1:31" x14ac:dyDescent="0.25">
      <c r="A664" t="s">
        <v>255</v>
      </c>
      <c r="B664" t="s">
        <v>256</v>
      </c>
      <c r="C664" t="s">
        <v>200</v>
      </c>
      <c r="D664" t="s">
        <v>201</v>
      </c>
      <c r="E664" t="s">
        <v>296</v>
      </c>
      <c r="F664" t="s">
        <v>297</v>
      </c>
      <c r="G664" t="s">
        <v>298</v>
      </c>
      <c r="H664" s="4"/>
      <c r="I664" s="1">
        <f t="shared" ca="1" si="43"/>
        <v>1487</v>
      </c>
      <c r="J664" s="1" t="str">
        <f t="shared" ca="1" si="44"/>
        <v>3. Mayor a 6 meses</v>
      </c>
      <c r="K664" t="str">
        <f t="shared" si="45"/>
        <v>NO</v>
      </c>
      <c r="L664" t="s">
        <v>362</v>
      </c>
      <c r="M664" t="s">
        <v>420</v>
      </c>
      <c r="N664" t="s">
        <v>413</v>
      </c>
      <c r="O664" t="s">
        <v>411</v>
      </c>
      <c r="P664" t="str">
        <f t="shared" si="46"/>
        <v>CRISTIAN LUCIANO MONTERO RAMIREZIdentity &amp; Access ManagementEVALUACION</v>
      </c>
      <c r="Q664" t="str">
        <f>BASE[[#This Row],[NombresCalificado]]&amp;BASE[[#This Row],[TipoEvaluacion]]</f>
        <v>CRISTIAN LUCIANO MONTERO RAMIREZEVALUACION</v>
      </c>
      <c r="R664">
        <v>5</v>
      </c>
      <c r="S664" t="s">
        <v>177</v>
      </c>
      <c r="T664" t="s">
        <v>439</v>
      </c>
      <c r="U664" s="13">
        <v>3</v>
      </c>
      <c r="V664" s="13" t="str" cm="1">
        <f t="array" ref="V664">_xlfn.IFS(U664=0,"Prenovato",U664=1,"Novato",U664=2,"Principiante avanzado",U664=3,"Competente",U664=4,"Proficiente",U664=5,"Master")</f>
        <v>Competente</v>
      </c>
      <c r="W664" s="13">
        <v>3</v>
      </c>
      <c r="X664" s="13" t="str" cm="1">
        <f t="array" ref="X664">_xlfn.IFS(W664=0,"No evidenciado",W664=1,"Novato",W664=2,"Principiante avanzado",W664=3,"Competente",W664=4,"Proficiente",W664=5,"Master")</f>
        <v>Competente</v>
      </c>
      <c r="Y664" s="13">
        <v>3</v>
      </c>
      <c r="Z664" s="13" t="str" cm="1">
        <f t="array" ref="Z664">_xlfn.IFS(Y664=0,"No evidenciado",Y664=1,"Novato",Y664=2,"Principiante avanzado",Y664=3,"Competente",Y664=4,"Proficiente",Y664=5,"Master")</f>
        <v>Competente</v>
      </c>
      <c r="AA664" s="13">
        <v>4</v>
      </c>
      <c r="AB664" s="13" t="str" cm="1">
        <f t="array" ref="AB664">_xlfn.IFS(AA664=0,"No evidenciado",AA664=1,"Novato",AA664=2,"Principiante avanzado",AA664=3,"Competente",AA664=4,"Proficiente",AA664=5,"Master")</f>
        <v>Proficiente</v>
      </c>
      <c r="AC664" s="13">
        <v>3</v>
      </c>
      <c r="AD664" s="13" t="str" cm="1">
        <f t="array" ref="AD664">_xlfn.IFS(AC664=0,"Prenovato",AC664=1,"Novato",AC664=2,"Principiante avanzado",AC664=3,"Competente",AC664=4,"Proficiente",AC664=5,"Master")</f>
        <v>Competente</v>
      </c>
      <c r="AE664" s="13" t="s">
        <v>441</v>
      </c>
    </row>
    <row r="665" spans="1:31" x14ac:dyDescent="0.25">
      <c r="A665" t="s">
        <v>255</v>
      </c>
      <c r="B665" t="s">
        <v>256</v>
      </c>
      <c r="C665" t="s">
        <v>200</v>
      </c>
      <c r="D665" t="s">
        <v>201</v>
      </c>
      <c r="E665" t="s">
        <v>296</v>
      </c>
      <c r="F665" t="s">
        <v>297</v>
      </c>
      <c r="G665" t="s">
        <v>298</v>
      </c>
      <c r="H665" s="4"/>
      <c r="I665" s="1">
        <f t="shared" ca="1" si="43"/>
        <v>1487</v>
      </c>
      <c r="J665" s="1" t="str">
        <f t="shared" ca="1" si="44"/>
        <v>3. Mayor a 6 meses</v>
      </c>
      <c r="K665" t="str">
        <f t="shared" si="45"/>
        <v>NO</v>
      </c>
      <c r="L665" t="s">
        <v>362</v>
      </c>
      <c r="M665" t="s">
        <v>421</v>
      </c>
      <c r="N665" t="s">
        <v>413</v>
      </c>
      <c r="O665" t="s">
        <v>411</v>
      </c>
      <c r="P665" t="str">
        <f t="shared" si="46"/>
        <v>CRISTIAN LUCIANO MONTERO RAMIREZFrameworks &amp; Security ArchitectureEVALUACION</v>
      </c>
      <c r="Q665" t="str">
        <f>BASE[[#This Row],[NombresCalificado]]&amp;BASE[[#This Row],[TipoEvaluacion]]</f>
        <v>CRISTIAN LUCIANO MONTERO RAMIREZEVALUACION</v>
      </c>
      <c r="R665">
        <v>4</v>
      </c>
      <c r="S665" t="s">
        <v>7</v>
      </c>
      <c r="T665" t="s">
        <v>439</v>
      </c>
      <c r="U665" s="13">
        <v>3</v>
      </c>
      <c r="V665" s="13" t="str" cm="1">
        <f t="array" ref="V665">_xlfn.IFS(U665=0,"Prenovato",U665=1,"Novato",U665=2,"Principiante avanzado",U665=3,"Competente",U665=4,"Proficiente",U665=5,"Master")</f>
        <v>Competente</v>
      </c>
      <c r="W665" s="13">
        <v>3</v>
      </c>
      <c r="X665" s="13" t="str" cm="1">
        <f t="array" ref="X665">_xlfn.IFS(W665=0,"No evidenciado",W665=1,"Novato",W665=2,"Principiante avanzado",W665=3,"Competente",W665=4,"Proficiente",W665=5,"Master")</f>
        <v>Competente</v>
      </c>
      <c r="Y665" s="13">
        <v>3</v>
      </c>
      <c r="Z665" s="13" t="str" cm="1">
        <f t="array" ref="Z665">_xlfn.IFS(Y665=0,"No evidenciado",Y665=1,"Novato",Y665=2,"Principiante avanzado",Y665=3,"Competente",Y665=4,"Proficiente",Y665=5,"Master")</f>
        <v>Competente</v>
      </c>
      <c r="AA665" s="13">
        <v>4</v>
      </c>
      <c r="AB665" s="13" t="str" cm="1">
        <f t="array" ref="AB665">_xlfn.IFS(AA665=0,"No evidenciado",AA665=1,"Novato",AA665=2,"Principiante avanzado",AA665=3,"Competente",AA665=4,"Proficiente",AA665=5,"Master")</f>
        <v>Proficiente</v>
      </c>
      <c r="AC665" s="13">
        <v>3</v>
      </c>
      <c r="AD665" s="13" t="str" cm="1">
        <f t="array" ref="AD665">_xlfn.IFS(AC665=0,"Prenovato",AC665=1,"Novato",AC665=2,"Principiante avanzado",AC665=3,"Competente",AC665=4,"Proficiente",AC665=5,"Master")</f>
        <v>Competente</v>
      </c>
      <c r="AE665" s="13" t="s">
        <v>441</v>
      </c>
    </row>
    <row r="666" spans="1:31" x14ac:dyDescent="0.25">
      <c r="A666" t="s">
        <v>255</v>
      </c>
      <c r="B666" t="s">
        <v>256</v>
      </c>
      <c r="C666" t="s">
        <v>200</v>
      </c>
      <c r="D666" t="s">
        <v>201</v>
      </c>
      <c r="E666" t="s">
        <v>296</v>
      </c>
      <c r="F666" t="s">
        <v>297</v>
      </c>
      <c r="G666" t="s">
        <v>298</v>
      </c>
      <c r="H666" s="4"/>
      <c r="I666" s="1">
        <f t="shared" ca="1" si="43"/>
        <v>1487</v>
      </c>
      <c r="J666" s="1" t="str">
        <f t="shared" ca="1" si="44"/>
        <v>3. Mayor a 6 meses</v>
      </c>
      <c r="K666" t="str">
        <f t="shared" si="45"/>
        <v>NO</v>
      </c>
      <c r="L666" t="s">
        <v>362</v>
      </c>
      <c r="M666" t="s">
        <v>422</v>
      </c>
      <c r="N666" t="s">
        <v>413</v>
      </c>
      <c r="O666" t="s">
        <v>411</v>
      </c>
      <c r="P666" t="str">
        <f t="shared" si="46"/>
        <v>CRISTIAN LUCIANO MONTERO RAMIREZVulnerability ManagementEVALUACION</v>
      </c>
      <c r="Q666" t="str">
        <f>BASE[[#This Row],[NombresCalificado]]&amp;BASE[[#This Row],[TipoEvaluacion]]</f>
        <v>CRISTIAN LUCIANO MONTERO RAMIREZEVALUACION</v>
      </c>
      <c r="R666">
        <v>4</v>
      </c>
      <c r="S666" t="s">
        <v>7</v>
      </c>
      <c r="T666" t="s">
        <v>439</v>
      </c>
      <c r="U666" s="13">
        <v>3</v>
      </c>
      <c r="V666" s="13" t="str" cm="1">
        <f t="array" ref="V666">_xlfn.IFS(U666=0,"Prenovato",U666=1,"Novato",U666=2,"Principiante avanzado",U666=3,"Competente",U666=4,"Proficiente",U666=5,"Master")</f>
        <v>Competente</v>
      </c>
      <c r="W666" s="13">
        <v>3</v>
      </c>
      <c r="X666" s="13" t="str" cm="1">
        <f t="array" ref="X666">_xlfn.IFS(W666=0,"No evidenciado",W666=1,"Novato",W666=2,"Principiante avanzado",W666=3,"Competente",W666=4,"Proficiente",W666=5,"Master")</f>
        <v>Competente</v>
      </c>
      <c r="Y666" s="13">
        <v>3</v>
      </c>
      <c r="Z666" s="13" t="str" cm="1">
        <f t="array" ref="Z666">_xlfn.IFS(Y666=0,"No evidenciado",Y666=1,"Novato",Y666=2,"Principiante avanzado",Y666=3,"Competente",Y666=4,"Proficiente",Y666=5,"Master")</f>
        <v>Competente</v>
      </c>
      <c r="AA666" s="13">
        <v>4</v>
      </c>
      <c r="AB666" s="13" t="str" cm="1">
        <f t="array" ref="AB666">_xlfn.IFS(AA666=0,"No evidenciado",AA666=1,"Novato",AA666=2,"Principiante avanzado",AA666=3,"Competente",AA666=4,"Proficiente",AA666=5,"Master")</f>
        <v>Proficiente</v>
      </c>
      <c r="AC666" s="13">
        <v>3</v>
      </c>
      <c r="AD666" s="13" t="str" cm="1">
        <f t="array" ref="AD666">_xlfn.IFS(AC666=0,"Prenovato",AC666=1,"Novato",AC666=2,"Principiante avanzado",AC666=3,"Competente",AC666=4,"Proficiente",AC666=5,"Master")</f>
        <v>Competente</v>
      </c>
      <c r="AE666" s="13" t="s">
        <v>441</v>
      </c>
    </row>
    <row r="667" spans="1:31" x14ac:dyDescent="0.25">
      <c r="A667" t="s">
        <v>255</v>
      </c>
      <c r="B667" t="s">
        <v>256</v>
      </c>
      <c r="C667" t="s">
        <v>200</v>
      </c>
      <c r="D667" t="s">
        <v>201</v>
      </c>
      <c r="E667" t="s">
        <v>296</v>
      </c>
      <c r="F667" t="s">
        <v>297</v>
      </c>
      <c r="G667" t="s">
        <v>298</v>
      </c>
      <c r="H667" s="4"/>
      <c r="I667" s="1">
        <f t="shared" ca="1" si="43"/>
        <v>1487</v>
      </c>
      <c r="J667" s="1" t="str">
        <f t="shared" ca="1" si="44"/>
        <v>3. Mayor a 6 meses</v>
      </c>
      <c r="K667" t="str">
        <f t="shared" si="45"/>
        <v>NO</v>
      </c>
      <c r="L667" t="s">
        <v>362</v>
      </c>
      <c r="M667" t="s">
        <v>409</v>
      </c>
      <c r="N667" t="s">
        <v>411</v>
      </c>
      <c r="O667" t="s">
        <v>411</v>
      </c>
      <c r="P667" t="str">
        <f t="shared" si="46"/>
        <v>CRISTIAN LUCIANO MONTERO RAMIREZSecurity Program ManagementEVALUACION</v>
      </c>
      <c r="Q667" t="str">
        <f>BASE[[#This Row],[NombresCalificado]]&amp;BASE[[#This Row],[TipoEvaluacion]]</f>
        <v>CRISTIAN LUCIANO MONTERO RAMIREZEVALUACION</v>
      </c>
      <c r="R667">
        <v>3</v>
      </c>
      <c r="S667" t="s">
        <v>5</v>
      </c>
      <c r="T667" t="s">
        <v>439</v>
      </c>
      <c r="U667" s="13">
        <v>3</v>
      </c>
      <c r="V667" s="13" t="str" cm="1">
        <f t="array" ref="V667">_xlfn.IFS(U667=0,"Prenovato",U667=1,"Novato",U667=2,"Principiante avanzado",U667=3,"Competente",U667=4,"Proficiente",U667=5,"Master")</f>
        <v>Competente</v>
      </c>
      <c r="W667" s="13">
        <v>3</v>
      </c>
      <c r="X667" s="13" t="str" cm="1">
        <f t="array" ref="X667">_xlfn.IFS(W667=0,"No evidenciado",W667=1,"Novato",W667=2,"Principiante avanzado",W667=3,"Competente",W667=4,"Proficiente",W667=5,"Master")</f>
        <v>Competente</v>
      </c>
      <c r="Y667" s="13">
        <v>3</v>
      </c>
      <c r="Z667" s="13" t="str" cm="1">
        <f t="array" ref="Z667">_xlfn.IFS(Y667=0,"No evidenciado",Y667=1,"Novato",Y667=2,"Principiante avanzado",Y667=3,"Competente",Y667=4,"Proficiente",Y667=5,"Master")</f>
        <v>Competente</v>
      </c>
      <c r="AA667" s="13">
        <v>4</v>
      </c>
      <c r="AB667" s="13" t="str" cm="1">
        <f t="array" ref="AB667">_xlfn.IFS(AA667=0,"No evidenciado",AA667=1,"Novato",AA667=2,"Principiante avanzado",AA667=3,"Competente",AA667=4,"Proficiente",AA667=5,"Master")</f>
        <v>Proficiente</v>
      </c>
      <c r="AC667" s="13">
        <v>3</v>
      </c>
      <c r="AD667" s="13" t="str" cm="1">
        <f t="array" ref="AD667">_xlfn.IFS(AC667=0,"Prenovato",AC667=1,"Novato",AC667=2,"Principiante avanzado",AC667=3,"Competente",AC667=4,"Proficiente",AC667=5,"Master")</f>
        <v>Competente</v>
      </c>
      <c r="AE667" s="13" t="s">
        <v>441</v>
      </c>
    </row>
    <row r="668" spans="1:31" x14ac:dyDescent="0.25">
      <c r="A668" t="s">
        <v>255</v>
      </c>
      <c r="B668" t="s">
        <v>256</v>
      </c>
      <c r="C668" t="s">
        <v>200</v>
      </c>
      <c r="D668" t="s">
        <v>201</v>
      </c>
      <c r="E668" t="s">
        <v>296</v>
      </c>
      <c r="F668" t="s">
        <v>297</v>
      </c>
      <c r="G668" t="s">
        <v>298</v>
      </c>
      <c r="H668" s="4"/>
      <c r="I668" s="1">
        <f t="shared" ca="1" si="43"/>
        <v>1487</v>
      </c>
      <c r="J668" s="1" t="str">
        <f t="shared" ca="1" si="44"/>
        <v>3. Mayor a 6 meses</v>
      </c>
      <c r="K668" t="str">
        <f t="shared" si="45"/>
        <v>NO</v>
      </c>
      <c r="L668" t="s">
        <v>362</v>
      </c>
      <c r="M668" t="s">
        <v>410</v>
      </c>
      <c r="N668" t="s">
        <v>407</v>
      </c>
      <c r="O668" t="s">
        <v>407</v>
      </c>
      <c r="P668" t="str">
        <f t="shared" si="46"/>
        <v>CRISTIAN LUCIANO MONTERO RAMIREZThreat IntelligenceEVALUACION</v>
      </c>
      <c r="Q668" t="str">
        <f>BASE[[#This Row],[NombresCalificado]]&amp;BASE[[#This Row],[TipoEvaluacion]]</f>
        <v>CRISTIAN LUCIANO MONTERO RAMIREZEVALUACION</v>
      </c>
      <c r="R668">
        <v>4</v>
      </c>
      <c r="S668" t="s">
        <v>7</v>
      </c>
      <c r="T668" t="s">
        <v>439</v>
      </c>
      <c r="U668" s="13">
        <v>3</v>
      </c>
      <c r="V668" s="13" t="str" cm="1">
        <f t="array" ref="V668">_xlfn.IFS(U668=0,"Prenovato",U668=1,"Novato",U668=2,"Principiante avanzado",U668=3,"Competente",U668=4,"Proficiente",U668=5,"Master")</f>
        <v>Competente</v>
      </c>
      <c r="W668" s="13">
        <v>3</v>
      </c>
      <c r="X668" s="13" t="str" cm="1">
        <f t="array" ref="X668">_xlfn.IFS(W668=0,"No evidenciado",W668=1,"Novato",W668=2,"Principiante avanzado",W668=3,"Competente",W668=4,"Proficiente",W668=5,"Master")</f>
        <v>Competente</v>
      </c>
      <c r="Y668" s="13">
        <v>3</v>
      </c>
      <c r="Z668" s="13" t="str" cm="1">
        <f t="array" ref="Z668">_xlfn.IFS(Y668=0,"No evidenciado",Y668=1,"Novato",Y668=2,"Principiante avanzado",Y668=3,"Competente",Y668=4,"Proficiente",Y668=5,"Master")</f>
        <v>Competente</v>
      </c>
      <c r="AA668" s="13">
        <v>4</v>
      </c>
      <c r="AB668" s="13" t="str" cm="1">
        <f t="array" ref="AB668">_xlfn.IFS(AA668=0,"No evidenciado",AA668=1,"Novato",AA668=2,"Principiante avanzado",AA668=3,"Competente",AA668=4,"Proficiente",AA668=5,"Master")</f>
        <v>Proficiente</v>
      </c>
      <c r="AC668" s="13">
        <v>3</v>
      </c>
      <c r="AD668" s="13" t="str" cm="1">
        <f t="array" ref="AD668">_xlfn.IFS(AC668=0,"Prenovato",AC668=1,"Novato",AC668=2,"Principiante avanzado",AC668=3,"Competente",AC668=4,"Proficiente",AC668=5,"Master")</f>
        <v>Competente</v>
      </c>
      <c r="AE668" s="13" t="s">
        <v>441</v>
      </c>
    </row>
    <row r="669" spans="1:31" x14ac:dyDescent="0.25">
      <c r="A669" t="s">
        <v>255</v>
      </c>
      <c r="B669" t="s">
        <v>256</v>
      </c>
      <c r="C669" t="s">
        <v>200</v>
      </c>
      <c r="D669" t="s">
        <v>201</v>
      </c>
      <c r="E669" t="s">
        <v>296</v>
      </c>
      <c r="F669" t="s">
        <v>297</v>
      </c>
      <c r="G669" t="s">
        <v>298</v>
      </c>
      <c r="H669" s="4"/>
      <c r="I669" s="1">
        <f t="shared" ca="1" si="43"/>
        <v>1487</v>
      </c>
      <c r="J669" s="1" t="str">
        <f t="shared" ca="1" si="44"/>
        <v>3. Mayor a 6 meses</v>
      </c>
      <c r="K669" t="str">
        <f t="shared" si="45"/>
        <v>NO</v>
      </c>
      <c r="L669" t="s">
        <v>362</v>
      </c>
      <c r="M669" t="s">
        <v>412</v>
      </c>
      <c r="N669" t="s">
        <v>407</v>
      </c>
      <c r="O669" t="s">
        <v>407</v>
      </c>
      <c r="P669" t="str">
        <f t="shared" si="46"/>
        <v>CRISTIAN LUCIANO MONTERO RAMIREZForensic AnalysisEVALUACION</v>
      </c>
      <c r="Q669" t="str">
        <f>BASE[[#This Row],[NombresCalificado]]&amp;BASE[[#This Row],[TipoEvaluacion]]</f>
        <v>CRISTIAN LUCIANO MONTERO RAMIREZEVALUACION</v>
      </c>
      <c r="R669">
        <v>4</v>
      </c>
      <c r="S669" t="s">
        <v>7</v>
      </c>
      <c r="T669" t="s">
        <v>439</v>
      </c>
      <c r="U669" s="13">
        <v>3</v>
      </c>
      <c r="V669" s="13" t="str" cm="1">
        <f t="array" ref="V669">_xlfn.IFS(U669=0,"Prenovato",U669=1,"Novato",U669=2,"Principiante avanzado",U669=3,"Competente",U669=4,"Proficiente",U669=5,"Master")</f>
        <v>Competente</v>
      </c>
      <c r="W669" s="13">
        <v>3</v>
      </c>
      <c r="X669" s="13" t="str" cm="1">
        <f t="array" ref="X669">_xlfn.IFS(W669=0,"No evidenciado",W669=1,"Novato",W669=2,"Principiante avanzado",W669=3,"Competente",W669=4,"Proficiente",W669=5,"Master")</f>
        <v>Competente</v>
      </c>
      <c r="Y669" s="13">
        <v>3</v>
      </c>
      <c r="Z669" s="13" t="str" cm="1">
        <f t="array" ref="Z669">_xlfn.IFS(Y669=0,"No evidenciado",Y669=1,"Novato",Y669=2,"Principiante avanzado",Y669=3,"Competente",Y669=4,"Proficiente",Y669=5,"Master")</f>
        <v>Competente</v>
      </c>
      <c r="AA669" s="13">
        <v>4</v>
      </c>
      <c r="AB669" s="13" t="str" cm="1">
        <f t="array" ref="AB669">_xlfn.IFS(AA669=0,"No evidenciado",AA669=1,"Novato",AA669=2,"Principiante avanzado",AA669=3,"Competente",AA669=4,"Proficiente",AA669=5,"Master")</f>
        <v>Proficiente</v>
      </c>
      <c r="AC669" s="13">
        <v>3</v>
      </c>
      <c r="AD669" s="13" t="str" cm="1">
        <f t="array" ref="AD669">_xlfn.IFS(AC669=0,"Prenovato",AC669=1,"Novato",AC669=2,"Principiante avanzado",AC669=3,"Competente",AC669=4,"Proficiente",AC669=5,"Master")</f>
        <v>Competente</v>
      </c>
      <c r="AE669" s="13" t="s">
        <v>441</v>
      </c>
    </row>
    <row r="670" spans="1:31" x14ac:dyDescent="0.25">
      <c r="A670" t="s">
        <v>255</v>
      </c>
      <c r="B670" t="s">
        <v>256</v>
      </c>
      <c r="C670" t="s">
        <v>200</v>
      </c>
      <c r="D670" t="s">
        <v>201</v>
      </c>
      <c r="E670" t="s">
        <v>296</v>
      </c>
      <c r="F670" t="s">
        <v>297</v>
      </c>
      <c r="G670" t="s">
        <v>298</v>
      </c>
      <c r="H670" s="4"/>
      <c r="I670" s="1">
        <f t="shared" ca="1" si="43"/>
        <v>1487</v>
      </c>
      <c r="J670" s="1" t="str">
        <f t="shared" ca="1" si="44"/>
        <v>3. Mayor a 6 meses</v>
      </c>
      <c r="K670" t="str">
        <f t="shared" si="45"/>
        <v>NO</v>
      </c>
      <c r="L670" t="s">
        <v>362</v>
      </c>
      <c r="M670" t="s">
        <v>415</v>
      </c>
      <c r="N670" t="s">
        <v>413</v>
      </c>
      <c r="O670" t="s">
        <v>411</v>
      </c>
      <c r="P670" t="str">
        <f t="shared" si="46"/>
        <v>CRISTIAN LUCIANO MONTERO RAMIREZSecurity Process AutomationEVALUACION</v>
      </c>
      <c r="Q670" t="str">
        <f>BASE[[#This Row],[NombresCalificado]]&amp;BASE[[#This Row],[TipoEvaluacion]]</f>
        <v>CRISTIAN LUCIANO MONTERO RAMIREZEVALUACION</v>
      </c>
      <c r="R670">
        <v>3</v>
      </c>
      <c r="S670" t="s">
        <v>5</v>
      </c>
      <c r="T670" t="s">
        <v>439</v>
      </c>
      <c r="U670" s="13">
        <v>3</v>
      </c>
      <c r="V670" s="13" t="str" cm="1">
        <f t="array" ref="V670">_xlfn.IFS(U670=0,"Prenovato",U670=1,"Novato",U670=2,"Principiante avanzado",U670=3,"Competente",U670=4,"Proficiente",U670=5,"Master")</f>
        <v>Competente</v>
      </c>
      <c r="W670" s="13">
        <v>3</v>
      </c>
      <c r="X670" s="13" t="str" cm="1">
        <f t="array" ref="X670">_xlfn.IFS(W670=0,"No evidenciado",W670=1,"Novato",W670=2,"Principiante avanzado",W670=3,"Competente",W670=4,"Proficiente",W670=5,"Master")</f>
        <v>Competente</v>
      </c>
      <c r="Y670" s="13">
        <v>3</v>
      </c>
      <c r="Z670" s="13" t="str" cm="1">
        <f t="array" ref="Z670">_xlfn.IFS(Y670=0,"No evidenciado",Y670=1,"Novato",Y670=2,"Principiante avanzado",Y670=3,"Competente",Y670=4,"Proficiente",Y670=5,"Master")</f>
        <v>Competente</v>
      </c>
      <c r="AA670" s="13">
        <v>4</v>
      </c>
      <c r="AB670" s="13" t="str" cm="1">
        <f t="array" ref="AB670">_xlfn.IFS(AA670=0,"No evidenciado",AA670=1,"Novato",AA670=2,"Principiante avanzado",AA670=3,"Competente",AA670=4,"Proficiente",AA670=5,"Master")</f>
        <v>Proficiente</v>
      </c>
      <c r="AC670" s="13">
        <v>3</v>
      </c>
      <c r="AD670" s="13" t="str" cm="1">
        <f t="array" ref="AD670">_xlfn.IFS(AC670=0,"Prenovato",AC670=1,"Novato",AC670=2,"Principiante avanzado",AC670=3,"Competente",AC670=4,"Proficiente",AC670=5,"Master")</f>
        <v>Competente</v>
      </c>
      <c r="AE670" s="13" t="s">
        <v>441</v>
      </c>
    </row>
    <row r="671" spans="1:31" x14ac:dyDescent="0.25">
      <c r="A671" t="s">
        <v>255</v>
      </c>
      <c r="B671" t="s">
        <v>256</v>
      </c>
      <c r="C671" t="s">
        <v>200</v>
      </c>
      <c r="D671" t="s">
        <v>201</v>
      </c>
      <c r="E671" t="s">
        <v>296</v>
      </c>
      <c r="F671" t="s">
        <v>297</v>
      </c>
      <c r="G671" t="s">
        <v>298</v>
      </c>
      <c r="H671" s="4"/>
      <c r="I671" s="1">
        <f t="shared" ca="1" si="43"/>
        <v>1487</v>
      </c>
      <c r="J671" s="1" t="str">
        <f t="shared" ca="1" si="44"/>
        <v>3. Mayor a 6 meses</v>
      </c>
      <c r="K671" t="str">
        <f t="shared" si="45"/>
        <v>NO</v>
      </c>
      <c r="L671" t="s">
        <v>362</v>
      </c>
      <c r="M671" t="s">
        <v>416</v>
      </c>
      <c r="N671" t="s">
        <v>413</v>
      </c>
      <c r="O671" t="s">
        <v>411</v>
      </c>
      <c r="P671" t="str">
        <f t="shared" si="46"/>
        <v>CRISTIAN LUCIANO MONTERO RAMIREZIncident ManagementEVALUACION</v>
      </c>
      <c r="Q671" t="str">
        <f>BASE[[#This Row],[NombresCalificado]]&amp;BASE[[#This Row],[TipoEvaluacion]]</f>
        <v>CRISTIAN LUCIANO MONTERO RAMIREZEVALUACION</v>
      </c>
      <c r="R671">
        <v>4</v>
      </c>
      <c r="S671" t="s">
        <v>7</v>
      </c>
      <c r="T671" t="s">
        <v>439</v>
      </c>
      <c r="U671" s="13">
        <v>3</v>
      </c>
      <c r="V671" s="13" t="str" cm="1">
        <f t="array" ref="V671">_xlfn.IFS(U671=0,"Prenovato",U671=1,"Novato",U671=2,"Principiante avanzado",U671=3,"Competente",U671=4,"Proficiente",U671=5,"Master")</f>
        <v>Competente</v>
      </c>
      <c r="W671" s="13">
        <v>3</v>
      </c>
      <c r="X671" s="13" t="str" cm="1">
        <f t="array" ref="X671">_xlfn.IFS(W671=0,"No evidenciado",W671=1,"Novato",W671=2,"Principiante avanzado",W671=3,"Competente",W671=4,"Proficiente",W671=5,"Master")</f>
        <v>Competente</v>
      </c>
      <c r="Y671" s="13">
        <v>3</v>
      </c>
      <c r="Z671" s="13" t="str" cm="1">
        <f t="array" ref="Z671">_xlfn.IFS(Y671=0,"No evidenciado",Y671=1,"Novato",Y671=2,"Principiante avanzado",Y671=3,"Competente",Y671=4,"Proficiente",Y671=5,"Master")</f>
        <v>Competente</v>
      </c>
      <c r="AA671" s="13">
        <v>4</v>
      </c>
      <c r="AB671" s="13" t="str" cm="1">
        <f t="array" ref="AB671">_xlfn.IFS(AA671=0,"No evidenciado",AA671=1,"Novato",AA671=2,"Principiante avanzado",AA671=3,"Competente",AA671=4,"Proficiente",AA671=5,"Master")</f>
        <v>Proficiente</v>
      </c>
      <c r="AC671" s="13">
        <v>3</v>
      </c>
      <c r="AD671" s="13" t="str" cm="1">
        <f t="array" ref="AD671">_xlfn.IFS(AC671=0,"Prenovato",AC671=1,"Novato",AC671=2,"Principiante avanzado",AC671=3,"Competente",AC671=4,"Proficiente",AC671=5,"Master")</f>
        <v>Competente</v>
      </c>
      <c r="AE671" s="13" t="s">
        <v>441</v>
      </c>
    </row>
    <row r="672" spans="1:31" x14ac:dyDescent="0.25">
      <c r="A672" t="s">
        <v>255</v>
      </c>
      <c r="B672" t="s">
        <v>256</v>
      </c>
      <c r="C672" t="s">
        <v>200</v>
      </c>
      <c r="D672" t="s">
        <v>201</v>
      </c>
      <c r="E672" t="s">
        <v>296</v>
      </c>
      <c r="F672" t="s">
        <v>297</v>
      </c>
      <c r="G672" t="s">
        <v>298</v>
      </c>
      <c r="H672" s="4"/>
      <c r="I672" s="1">
        <f t="shared" ca="1" si="43"/>
        <v>1487</v>
      </c>
      <c r="J672" s="1" t="str">
        <f t="shared" ca="1" si="44"/>
        <v>3. Mayor a 6 meses</v>
      </c>
      <c r="K672" t="str">
        <f t="shared" si="45"/>
        <v>NO</v>
      </c>
      <c r="L672" t="s">
        <v>362</v>
      </c>
      <c r="M672" t="s">
        <v>417</v>
      </c>
      <c r="N672" t="s">
        <v>407</v>
      </c>
      <c r="O672" t="s">
        <v>407</v>
      </c>
      <c r="P672" t="str">
        <f t="shared" si="46"/>
        <v>CRISTIAN LUCIANO MONTERO RAMIREZDefensive SecurityEVALUACION</v>
      </c>
      <c r="Q672" t="str">
        <f>BASE[[#This Row],[NombresCalificado]]&amp;BASE[[#This Row],[TipoEvaluacion]]</f>
        <v>CRISTIAN LUCIANO MONTERO RAMIREZEVALUACION</v>
      </c>
      <c r="R672">
        <v>4</v>
      </c>
      <c r="S672" t="s">
        <v>7</v>
      </c>
      <c r="T672" t="s">
        <v>439</v>
      </c>
      <c r="U672" s="13">
        <v>3</v>
      </c>
      <c r="V672" s="13" t="str" cm="1">
        <f t="array" ref="V672">_xlfn.IFS(U672=0,"Prenovato",U672=1,"Novato",U672=2,"Principiante avanzado",U672=3,"Competente",U672=4,"Proficiente",U672=5,"Master")</f>
        <v>Competente</v>
      </c>
      <c r="W672" s="13">
        <v>3</v>
      </c>
      <c r="X672" s="13" t="str" cm="1">
        <f t="array" ref="X672">_xlfn.IFS(W672=0,"No evidenciado",W672=1,"Novato",W672=2,"Principiante avanzado",W672=3,"Competente",W672=4,"Proficiente",W672=5,"Master")</f>
        <v>Competente</v>
      </c>
      <c r="Y672" s="13">
        <v>3</v>
      </c>
      <c r="Z672" s="13" t="str" cm="1">
        <f t="array" ref="Z672">_xlfn.IFS(Y672=0,"No evidenciado",Y672=1,"Novato",Y672=2,"Principiante avanzado",Y672=3,"Competente",Y672=4,"Proficiente",Y672=5,"Master")</f>
        <v>Competente</v>
      </c>
      <c r="AA672" s="13">
        <v>4</v>
      </c>
      <c r="AB672" s="13" t="str" cm="1">
        <f t="array" ref="AB672">_xlfn.IFS(AA672=0,"No evidenciado",AA672=1,"Novato",AA672=2,"Principiante avanzado",AA672=3,"Competente",AA672=4,"Proficiente",AA672=5,"Master")</f>
        <v>Proficiente</v>
      </c>
      <c r="AC672" s="13">
        <v>3</v>
      </c>
      <c r="AD672" s="13" t="str" cm="1">
        <f t="array" ref="AD672">_xlfn.IFS(AC672=0,"Prenovato",AC672=1,"Novato",AC672=2,"Principiante avanzado",AC672=3,"Competente",AC672=4,"Proficiente",AC672=5,"Master")</f>
        <v>Competente</v>
      </c>
      <c r="AE672" s="13" t="s">
        <v>441</v>
      </c>
    </row>
    <row r="673" spans="1:31" x14ac:dyDescent="0.25">
      <c r="A673" t="s">
        <v>255</v>
      </c>
      <c r="B673" t="s">
        <v>256</v>
      </c>
      <c r="C673" t="s">
        <v>200</v>
      </c>
      <c r="D673" t="s">
        <v>201</v>
      </c>
      <c r="E673" t="s">
        <v>296</v>
      </c>
      <c r="F673" t="s">
        <v>297</v>
      </c>
      <c r="G673" t="s">
        <v>298</v>
      </c>
      <c r="H673" s="4"/>
      <c r="I673" s="1">
        <f t="shared" ca="1" si="43"/>
        <v>1487</v>
      </c>
      <c r="J673" s="1" t="str">
        <f t="shared" ca="1" si="44"/>
        <v>3. Mayor a 6 meses</v>
      </c>
      <c r="K673" t="str">
        <f t="shared" si="45"/>
        <v>NO</v>
      </c>
      <c r="L673" t="s">
        <v>362</v>
      </c>
      <c r="M673" t="s">
        <v>406</v>
      </c>
      <c r="N673" t="s">
        <v>407</v>
      </c>
      <c r="O673" t="s">
        <v>407</v>
      </c>
      <c r="P673" t="str">
        <f t="shared" si="46"/>
        <v>CRISTIAN LUCIANO MONTERO RAMIREZNetwork SecurityEVALUACION</v>
      </c>
      <c r="Q673" t="str">
        <f>BASE[[#This Row],[NombresCalificado]]&amp;BASE[[#This Row],[TipoEvaluacion]]</f>
        <v>CRISTIAN LUCIANO MONTERO RAMIREZEVALUACION</v>
      </c>
      <c r="R673">
        <v>4</v>
      </c>
      <c r="S673" t="s">
        <v>7</v>
      </c>
      <c r="T673" t="s">
        <v>439</v>
      </c>
      <c r="U673" s="13">
        <v>3</v>
      </c>
      <c r="V673" s="13" t="str" cm="1">
        <f t="array" ref="V673">_xlfn.IFS(U673=0,"Prenovato",U673=1,"Novato",U673=2,"Principiante avanzado",U673=3,"Competente",U673=4,"Proficiente",U673=5,"Master")</f>
        <v>Competente</v>
      </c>
      <c r="W673" s="13">
        <v>3</v>
      </c>
      <c r="X673" s="13" t="str" cm="1">
        <f t="array" ref="X673">_xlfn.IFS(W673=0,"No evidenciado",W673=1,"Novato",W673=2,"Principiante avanzado",W673=3,"Competente",W673=4,"Proficiente",W673=5,"Master")</f>
        <v>Competente</v>
      </c>
      <c r="Y673" s="13">
        <v>3</v>
      </c>
      <c r="Z673" s="13" t="str" cm="1">
        <f t="array" ref="Z673">_xlfn.IFS(Y673=0,"No evidenciado",Y673=1,"Novato",Y673=2,"Principiante avanzado",Y673=3,"Competente",Y673=4,"Proficiente",Y673=5,"Master")</f>
        <v>Competente</v>
      </c>
      <c r="AA673" s="13">
        <v>4</v>
      </c>
      <c r="AB673" s="13" t="str" cm="1">
        <f t="array" ref="AB673">_xlfn.IFS(AA673=0,"No evidenciado",AA673=1,"Novato",AA673=2,"Principiante avanzado",AA673=3,"Competente",AA673=4,"Proficiente",AA673=5,"Master")</f>
        <v>Proficiente</v>
      </c>
      <c r="AC673" s="13">
        <v>3</v>
      </c>
      <c r="AD673" s="13" t="str" cm="1">
        <f t="array" ref="AD673">_xlfn.IFS(AC673=0,"Prenovato",AC673=1,"Novato",AC673=2,"Principiante avanzado",AC673=3,"Competente",AC673=4,"Proficiente",AC673=5,"Master")</f>
        <v>Competente</v>
      </c>
      <c r="AE673" s="13" t="s">
        <v>441</v>
      </c>
    </row>
    <row r="674" spans="1:31" x14ac:dyDescent="0.25">
      <c r="A674" t="s">
        <v>255</v>
      </c>
      <c r="B674" t="s">
        <v>256</v>
      </c>
      <c r="C674" t="s">
        <v>200</v>
      </c>
      <c r="D674" t="s">
        <v>201</v>
      </c>
      <c r="E674" t="s">
        <v>296</v>
      </c>
      <c r="F674" t="s">
        <v>297</v>
      </c>
      <c r="G674" t="s">
        <v>298</v>
      </c>
      <c r="H674" s="4"/>
      <c r="I674" s="1">
        <f t="shared" ca="1" si="43"/>
        <v>1487</v>
      </c>
      <c r="J674" s="1" t="str">
        <f t="shared" ca="1" si="44"/>
        <v>3. Mayor a 6 meses</v>
      </c>
      <c r="K674" t="str">
        <f t="shared" si="45"/>
        <v>NO</v>
      </c>
      <c r="L674" t="s">
        <v>362</v>
      </c>
      <c r="M674" t="s">
        <v>408</v>
      </c>
      <c r="N674" t="s">
        <v>407</v>
      </c>
      <c r="O674" t="s">
        <v>407</v>
      </c>
      <c r="P674" t="str">
        <f t="shared" si="46"/>
        <v>CRISTIAN LUCIANO MONTERO RAMIREZCloud &amp; Operation SystemEVALUACION</v>
      </c>
      <c r="Q674" t="str">
        <f>BASE[[#This Row],[NombresCalificado]]&amp;BASE[[#This Row],[TipoEvaluacion]]</f>
        <v>CRISTIAN LUCIANO MONTERO RAMIREZEVALUACION</v>
      </c>
      <c r="R674">
        <v>3</v>
      </c>
      <c r="S674" t="s">
        <v>5</v>
      </c>
      <c r="T674" t="s">
        <v>439</v>
      </c>
      <c r="U674" s="13">
        <v>3</v>
      </c>
      <c r="V674" s="13" t="str" cm="1">
        <f t="array" ref="V674">_xlfn.IFS(U674=0,"Prenovato",U674=1,"Novato",U674=2,"Principiante avanzado",U674=3,"Competente",U674=4,"Proficiente",U674=5,"Master")</f>
        <v>Competente</v>
      </c>
      <c r="W674" s="13">
        <v>3</v>
      </c>
      <c r="X674" s="13" t="str" cm="1">
        <f t="array" ref="X674">_xlfn.IFS(W674=0,"No evidenciado",W674=1,"Novato",W674=2,"Principiante avanzado",W674=3,"Competente",W674=4,"Proficiente",W674=5,"Master")</f>
        <v>Competente</v>
      </c>
      <c r="Y674" s="13">
        <v>3</v>
      </c>
      <c r="Z674" s="13" t="str" cm="1">
        <f t="array" ref="Z674">_xlfn.IFS(Y674=0,"No evidenciado",Y674=1,"Novato",Y674=2,"Principiante avanzado",Y674=3,"Competente",Y674=4,"Proficiente",Y674=5,"Master")</f>
        <v>Competente</v>
      </c>
      <c r="AA674" s="13">
        <v>4</v>
      </c>
      <c r="AB674" s="13" t="str" cm="1">
        <f t="array" ref="AB674">_xlfn.IFS(AA674=0,"No evidenciado",AA674=1,"Novato",AA674=2,"Principiante avanzado",AA674=3,"Competente",AA674=4,"Proficiente",AA674=5,"Master")</f>
        <v>Proficiente</v>
      </c>
      <c r="AC674" s="13">
        <v>3</v>
      </c>
      <c r="AD674" s="13" t="str" cm="1">
        <f t="array" ref="AD674">_xlfn.IFS(AC674=0,"Prenovato",AC674=1,"Novato",AC674=2,"Principiante avanzado",AC674=3,"Competente",AC674=4,"Proficiente",AC674=5,"Master")</f>
        <v>Competente</v>
      </c>
      <c r="AE674" s="13" t="s">
        <v>441</v>
      </c>
    </row>
    <row r="675" spans="1:31" x14ac:dyDescent="0.25">
      <c r="A675" t="s">
        <v>255</v>
      </c>
      <c r="B675" t="s">
        <v>256</v>
      </c>
      <c r="C675" t="s">
        <v>208</v>
      </c>
      <c r="D675" t="s">
        <v>201</v>
      </c>
      <c r="E675" t="s">
        <v>296</v>
      </c>
      <c r="F675" t="s">
        <v>297</v>
      </c>
      <c r="G675" t="s">
        <v>298</v>
      </c>
      <c r="H675" s="4"/>
      <c r="I675" s="1">
        <f t="shared" ca="1" si="43"/>
        <v>1487</v>
      </c>
      <c r="J675" s="1" t="str">
        <f t="shared" ca="1" si="44"/>
        <v>3. Mayor a 6 meses</v>
      </c>
      <c r="K675" t="str">
        <f t="shared" si="45"/>
        <v>NO</v>
      </c>
      <c r="L675" t="s">
        <v>363</v>
      </c>
      <c r="M675" t="s">
        <v>437</v>
      </c>
      <c r="N675" t="s">
        <v>425</v>
      </c>
      <c r="O675" t="s">
        <v>425</v>
      </c>
      <c r="P675" t="str">
        <f t="shared" si="46"/>
        <v>CRISTIAN LUCIANO MONTERO RAMIREZInvestigación Forense DigitalEVALUACION ANTERIOR</v>
      </c>
      <c r="Q675" t="str">
        <f>BASE[[#This Row],[NombresCalificado]]&amp;BASE[[#This Row],[TipoEvaluacion]]</f>
        <v>CRISTIAN LUCIANO MONTERO RAMIREZEVALUACION ANTERIOR</v>
      </c>
      <c r="R675">
        <v>3</v>
      </c>
      <c r="S675" t="s">
        <v>5</v>
      </c>
      <c r="T675" t="s">
        <v>439</v>
      </c>
      <c r="U675" s="13">
        <v>3</v>
      </c>
      <c r="V675" s="13" t="str" cm="1">
        <f t="array" ref="V675">_xlfn.IFS(U675=0,"Prenovato",U675=1,"Novato",U675=2,"Principiante avanzado",U675=3,"Competente",U675=4,"Proficiente",U675=5,"Master")</f>
        <v>Competente</v>
      </c>
      <c r="W675" s="13">
        <v>3</v>
      </c>
      <c r="X675" s="13" t="str" cm="1">
        <f t="array" ref="X675">_xlfn.IFS(W675=0,"No evidenciado",W675=1,"Novato",W675=2,"Principiante avanzado",W675=3,"Competente",W675=4,"Proficiente",W675=5,"Master")</f>
        <v>Competente</v>
      </c>
      <c r="Y675" s="13">
        <v>3</v>
      </c>
      <c r="Z675" s="13" t="str" cm="1">
        <f t="array" ref="Z675">_xlfn.IFS(Y675=0,"No evidenciado",Y675=1,"Novato",Y675=2,"Principiante avanzado",Y675=3,"Competente",Y675=4,"Proficiente",Y675=5,"Master")</f>
        <v>Competente</v>
      </c>
      <c r="AA675" s="13">
        <v>3</v>
      </c>
      <c r="AB675" s="13" t="str" cm="1">
        <f t="array" ref="AB675">_xlfn.IFS(AA675=0,"No evidenciado",AA675=1,"Novato",AA675=2,"Principiante avanzado",AA675=3,"Competente",AA675=4,"Proficiente",AA675=5,"Master")</f>
        <v>Competente</v>
      </c>
      <c r="AC675" s="13">
        <v>3</v>
      </c>
      <c r="AD675" s="13" t="str" cm="1">
        <f t="array" ref="AD675">_xlfn.IFS(AC675=0,"Prenovato",AC675=1,"Novato",AC675=2,"Principiante avanzado",AC675=3,"Competente",AC675=4,"Proficiente",AC675=5,"Master")</f>
        <v>Competente</v>
      </c>
      <c r="AE675" s="13" t="s">
        <v>442</v>
      </c>
    </row>
    <row r="676" spans="1:31" x14ac:dyDescent="0.25">
      <c r="A676" t="s">
        <v>255</v>
      </c>
      <c r="B676" t="s">
        <v>256</v>
      </c>
      <c r="C676" t="s">
        <v>208</v>
      </c>
      <c r="D676" t="s">
        <v>201</v>
      </c>
      <c r="E676" t="s">
        <v>296</v>
      </c>
      <c r="F676" t="s">
        <v>297</v>
      </c>
      <c r="G676" t="s">
        <v>298</v>
      </c>
      <c r="H676" s="4"/>
      <c r="I676" s="1">
        <f t="shared" ca="1" si="43"/>
        <v>1487</v>
      </c>
      <c r="J676" s="1" t="str">
        <f t="shared" ca="1" si="44"/>
        <v>3. Mayor a 6 meses</v>
      </c>
      <c r="K676" t="str">
        <f t="shared" si="45"/>
        <v>NO</v>
      </c>
      <c r="L676" t="s">
        <v>363</v>
      </c>
      <c r="M676" t="s">
        <v>426</v>
      </c>
      <c r="N676" t="s">
        <v>425</v>
      </c>
      <c r="O676" t="s">
        <v>425</v>
      </c>
      <c r="P676" t="str">
        <f t="shared" si="46"/>
        <v>CRISTIAN LUCIANO MONTERO RAMIREZManejo de IncidentesEVALUACION ANTERIOR</v>
      </c>
      <c r="Q676" t="str">
        <f>BASE[[#This Row],[NombresCalificado]]&amp;BASE[[#This Row],[TipoEvaluacion]]</f>
        <v>CRISTIAN LUCIANO MONTERO RAMIREZEVALUACION ANTERIOR</v>
      </c>
      <c r="R676">
        <v>3</v>
      </c>
      <c r="S676" t="s">
        <v>5</v>
      </c>
      <c r="T676" t="s">
        <v>439</v>
      </c>
      <c r="U676" s="13">
        <v>3</v>
      </c>
      <c r="V676" s="13" t="str" cm="1">
        <f t="array" ref="V676">_xlfn.IFS(U676=0,"Prenovato",U676=1,"Novato",U676=2,"Principiante avanzado",U676=3,"Competente",U676=4,"Proficiente",U676=5,"Master")</f>
        <v>Competente</v>
      </c>
      <c r="W676" s="13">
        <v>3</v>
      </c>
      <c r="X676" s="13" t="str" cm="1">
        <f t="array" ref="X676">_xlfn.IFS(W676=0,"No evidenciado",W676=1,"Novato",W676=2,"Principiante avanzado",W676=3,"Competente",W676=4,"Proficiente",W676=5,"Master")</f>
        <v>Competente</v>
      </c>
      <c r="Y676" s="13">
        <v>3</v>
      </c>
      <c r="Z676" s="13" t="str" cm="1">
        <f t="array" ref="Z676">_xlfn.IFS(Y676=0,"No evidenciado",Y676=1,"Novato",Y676=2,"Principiante avanzado",Y676=3,"Competente",Y676=4,"Proficiente",Y676=5,"Master")</f>
        <v>Competente</v>
      </c>
      <c r="AA676" s="13">
        <v>3</v>
      </c>
      <c r="AB676" s="13" t="str" cm="1">
        <f t="array" ref="AB676">_xlfn.IFS(AA676=0,"No evidenciado",AA676=1,"Novato",AA676=2,"Principiante avanzado",AA676=3,"Competente",AA676=4,"Proficiente",AA676=5,"Master")</f>
        <v>Competente</v>
      </c>
      <c r="AC676" s="13">
        <v>3</v>
      </c>
      <c r="AD676" s="13" t="str" cm="1">
        <f t="array" ref="AD676">_xlfn.IFS(AC676=0,"Prenovato",AC676=1,"Novato",AC676=2,"Principiante avanzado",AC676=3,"Competente",AC676=4,"Proficiente",AC676=5,"Master")</f>
        <v>Competente</v>
      </c>
      <c r="AE676" s="13" t="s">
        <v>442</v>
      </c>
    </row>
    <row r="677" spans="1:31" x14ac:dyDescent="0.25">
      <c r="A677" t="s">
        <v>255</v>
      </c>
      <c r="B677" t="s">
        <v>256</v>
      </c>
      <c r="C677" t="s">
        <v>208</v>
      </c>
      <c r="D677" t="s">
        <v>201</v>
      </c>
      <c r="E677" t="s">
        <v>296</v>
      </c>
      <c r="F677" t="s">
        <v>297</v>
      </c>
      <c r="G677" t="s">
        <v>298</v>
      </c>
      <c r="H677" s="4"/>
      <c r="I677" s="1">
        <f t="shared" ca="1" si="43"/>
        <v>1487</v>
      </c>
      <c r="J677" s="1" t="str">
        <f t="shared" ca="1" si="44"/>
        <v>3. Mayor a 6 meses</v>
      </c>
      <c r="K677" t="str">
        <f t="shared" si="45"/>
        <v>NO</v>
      </c>
      <c r="L677" t="s">
        <v>363</v>
      </c>
      <c r="M677" t="s">
        <v>427</v>
      </c>
      <c r="N677" t="s">
        <v>425</v>
      </c>
      <c r="O677" t="s">
        <v>425</v>
      </c>
      <c r="P677" t="str">
        <f t="shared" si="46"/>
        <v>CRISTIAN LUCIANO MONTERO RAMIREZProtección de datosEVALUACION ANTERIOR</v>
      </c>
      <c r="Q677" t="str">
        <f>BASE[[#This Row],[NombresCalificado]]&amp;BASE[[#This Row],[TipoEvaluacion]]</f>
        <v>CRISTIAN LUCIANO MONTERO RAMIREZEVALUACION ANTERIOR</v>
      </c>
      <c r="R677">
        <v>3</v>
      </c>
      <c r="S677" t="s">
        <v>5</v>
      </c>
      <c r="T677" t="s">
        <v>439</v>
      </c>
      <c r="U677" s="13">
        <v>3</v>
      </c>
      <c r="V677" s="13" t="str" cm="1">
        <f t="array" ref="V677">_xlfn.IFS(U677=0,"Prenovato",U677=1,"Novato",U677=2,"Principiante avanzado",U677=3,"Competente",U677=4,"Proficiente",U677=5,"Master")</f>
        <v>Competente</v>
      </c>
      <c r="W677" s="13">
        <v>3</v>
      </c>
      <c r="X677" s="13" t="str" cm="1">
        <f t="array" ref="X677">_xlfn.IFS(W677=0,"No evidenciado",W677=1,"Novato",W677=2,"Principiante avanzado",W677=3,"Competente",W677=4,"Proficiente",W677=5,"Master")</f>
        <v>Competente</v>
      </c>
      <c r="Y677" s="13">
        <v>3</v>
      </c>
      <c r="Z677" s="13" t="str" cm="1">
        <f t="array" ref="Z677">_xlfn.IFS(Y677=0,"No evidenciado",Y677=1,"Novato",Y677=2,"Principiante avanzado",Y677=3,"Competente",Y677=4,"Proficiente",Y677=5,"Master")</f>
        <v>Competente</v>
      </c>
      <c r="AA677" s="13">
        <v>3</v>
      </c>
      <c r="AB677" s="13" t="str" cm="1">
        <f t="array" ref="AB677">_xlfn.IFS(AA677=0,"No evidenciado",AA677=1,"Novato",AA677=2,"Principiante avanzado",AA677=3,"Competente",AA677=4,"Proficiente",AA677=5,"Master")</f>
        <v>Competente</v>
      </c>
      <c r="AC677" s="13">
        <v>3</v>
      </c>
      <c r="AD677" s="13" t="str" cm="1">
        <f t="array" ref="AD677">_xlfn.IFS(AC677=0,"Prenovato",AC677=1,"Novato",AC677=2,"Principiante avanzado",AC677=3,"Competente",AC677=4,"Proficiente",AC677=5,"Master")</f>
        <v>Competente</v>
      </c>
      <c r="AE677" s="13" t="s">
        <v>442</v>
      </c>
    </row>
    <row r="678" spans="1:31" x14ac:dyDescent="0.25">
      <c r="A678" t="s">
        <v>255</v>
      </c>
      <c r="B678" t="s">
        <v>256</v>
      </c>
      <c r="C678" t="s">
        <v>208</v>
      </c>
      <c r="D678" t="s">
        <v>201</v>
      </c>
      <c r="E678" t="s">
        <v>296</v>
      </c>
      <c r="F678" t="s">
        <v>297</v>
      </c>
      <c r="G678" t="s">
        <v>298</v>
      </c>
      <c r="H678" s="4"/>
      <c r="I678" s="1">
        <f t="shared" ca="1" si="43"/>
        <v>1487</v>
      </c>
      <c r="J678" s="1" t="str">
        <f t="shared" ca="1" si="44"/>
        <v>3. Mayor a 6 meses</v>
      </c>
      <c r="K678" t="str">
        <f t="shared" si="45"/>
        <v>NO</v>
      </c>
      <c r="L678" t="s">
        <v>363</v>
      </c>
      <c r="M678" t="s">
        <v>428</v>
      </c>
      <c r="N678" t="s">
        <v>425</v>
      </c>
      <c r="O678" t="s">
        <v>425</v>
      </c>
      <c r="P678" t="str">
        <f t="shared" si="46"/>
        <v>CRISTIAN LUCIANO MONTERO RAMIREZSeguridad de OperacionesEVALUACION ANTERIOR</v>
      </c>
      <c r="Q678" t="str">
        <f>BASE[[#This Row],[NombresCalificado]]&amp;BASE[[#This Row],[TipoEvaluacion]]</f>
        <v>CRISTIAN LUCIANO MONTERO RAMIREZEVALUACION ANTERIOR</v>
      </c>
      <c r="R678">
        <v>3</v>
      </c>
      <c r="S678" t="s">
        <v>5</v>
      </c>
      <c r="T678" t="s">
        <v>439</v>
      </c>
      <c r="U678" s="13">
        <v>3</v>
      </c>
      <c r="V678" s="13" t="str" cm="1">
        <f t="array" ref="V678">_xlfn.IFS(U678=0,"Prenovato",U678=1,"Novato",U678=2,"Principiante avanzado",U678=3,"Competente",U678=4,"Proficiente",U678=5,"Master")</f>
        <v>Competente</v>
      </c>
      <c r="W678" s="13">
        <v>3</v>
      </c>
      <c r="X678" s="13" t="str" cm="1">
        <f t="array" ref="X678">_xlfn.IFS(W678=0,"No evidenciado",W678=1,"Novato",W678=2,"Principiante avanzado",W678=3,"Competente",W678=4,"Proficiente",W678=5,"Master")</f>
        <v>Competente</v>
      </c>
      <c r="Y678" s="13">
        <v>3</v>
      </c>
      <c r="Z678" s="13" t="str" cm="1">
        <f t="array" ref="Z678">_xlfn.IFS(Y678=0,"No evidenciado",Y678=1,"Novato",Y678=2,"Principiante avanzado",Y678=3,"Competente",Y678=4,"Proficiente",Y678=5,"Master")</f>
        <v>Competente</v>
      </c>
      <c r="AA678" s="13">
        <v>3</v>
      </c>
      <c r="AB678" s="13" t="str" cm="1">
        <f t="array" ref="AB678">_xlfn.IFS(AA678=0,"No evidenciado",AA678=1,"Novato",AA678=2,"Principiante avanzado",AA678=3,"Competente",AA678=4,"Proficiente",AA678=5,"Master")</f>
        <v>Competente</v>
      </c>
      <c r="AC678" s="13">
        <v>3</v>
      </c>
      <c r="AD678" s="13" t="str" cm="1">
        <f t="array" ref="AD678">_xlfn.IFS(AC678=0,"Prenovato",AC678=1,"Novato",AC678=2,"Principiante avanzado",AC678=3,"Competente",AC678=4,"Proficiente",AC678=5,"Master")</f>
        <v>Competente</v>
      </c>
      <c r="AE678" s="13" t="s">
        <v>442</v>
      </c>
    </row>
    <row r="679" spans="1:31" x14ac:dyDescent="0.25">
      <c r="A679" t="s">
        <v>255</v>
      </c>
      <c r="B679" t="s">
        <v>256</v>
      </c>
      <c r="C679" t="s">
        <v>208</v>
      </c>
      <c r="D679" t="s">
        <v>201</v>
      </c>
      <c r="E679" t="s">
        <v>296</v>
      </c>
      <c r="F679" t="s">
        <v>297</v>
      </c>
      <c r="G679" t="s">
        <v>298</v>
      </c>
      <c r="H679" s="4"/>
      <c r="I679" s="1">
        <f t="shared" ca="1" si="43"/>
        <v>1487</v>
      </c>
      <c r="J679" s="1" t="str">
        <f t="shared" ca="1" si="44"/>
        <v>3. Mayor a 6 meses</v>
      </c>
      <c r="K679" t="str">
        <f t="shared" si="45"/>
        <v>NO</v>
      </c>
      <c r="L679" t="s">
        <v>363</v>
      </c>
      <c r="M679" t="s">
        <v>429</v>
      </c>
      <c r="N679" t="s">
        <v>425</v>
      </c>
      <c r="O679" t="s">
        <v>425</v>
      </c>
      <c r="P679" t="str">
        <f t="shared" si="46"/>
        <v>CRISTIAN LUCIANO MONTERO RAMIREZSeguridad DefensivaEVALUACION ANTERIOR</v>
      </c>
      <c r="Q679" t="str">
        <f>BASE[[#This Row],[NombresCalificado]]&amp;BASE[[#This Row],[TipoEvaluacion]]</f>
        <v>CRISTIAN LUCIANO MONTERO RAMIREZEVALUACION ANTERIOR</v>
      </c>
      <c r="R679">
        <v>3</v>
      </c>
      <c r="S679" t="s">
        <v>5</v>
      </c>
      <c r="T679" t="s">
        <v>439</v>
      </c>
      <c r="U679" s="13">
        <v>3</v>
      </c>
      <c r="V679" s="13" t="str" cm="1">
        <f t="array" ref="V679">_xlfn.IFS(U679=0,"Prenovato",U679=1,"Novato",U679=2,"Principiante avanzado",U679=3,"Competente",U679=4,"Proficiente",U679=5,"Master")</f>
        <v>Competente</v>
      </c>
      <c r="W679" s="13">
        <v>3</v>
      </c>
      <c r="X679" s="13" t="str" cm="1">
        <f t="array" ref="X679">_xlfn.IFS(W679=0,"No evidenciado",W679=1,"Novato",W679=2,"Principiante avanzado",W679=3,"Competente",W679=4,"Proficiente",W679=5,"Master")</f>
        <v>Competente</v>
      </c>
      <c r="Y679" s="13">
        <v>3</v>
      </c>
      <c r="Z679" s="13" t="str" cm="1">
        <f t="array" ref="Z679">_xlfn.IFS(Y679=0,"No evidenciado",Y679=1,"Novato",Y679=2,"Principiante avanzado",Y679=3,"Competente",Y679=4,"Proficiente",Y679=5,"Master")</f>
        <v>Competente</v>
      </c>
      <c r="AA679" s="13">
        <v>3</v>
      </c>
      <c r="AB679" s="13" t="str" cm="1">
        <f t="array" ref="AB679">_xlfn.IFS(AA679=0,"No evidenciado",AA679=1,"Novato",AA679=2,"Principiante avanzado",AA679=3,"Competente",AA679=4,"Proficiente",AA679=5,"Master")</f>
        <v>Competente</v>
      </c>
      <c r="AC679" s="13">
        <v>3</v>
      </c>
      <c r="AD679" s="13" t="str" cm="1">
        <f t="array" ref="AD679">_xlfn.IFS(AC679=0,"Prenovato",AC679=1,"Novato",AC679=2,"Principiante avanzado",AC679=3,"Competente",AC679=4,"Proficiente",AC679=5,"Master")</f>
        <v>Competente</v>
      </c>
      <c r="AE679" s="13" t="s">
        <v>442</v>
      </c>
    </row>
    <row r="680" spans="1:31" x14ac:dyDescent="0.25">
      <c r="A680" t="s">
        <v>255</v>
      </c>
      <c r="B680" t="s">
        <v>256</v>
      </c>
      <c r="C680" t="s">
        <v>208</v>
      </c>
      <c r="D680" t="s">
        <v>201</v>
      </c>
      <c r="E680" t="s">
        <v>296</v>
      </c>
      <c r="F680" t="s">
        <v>297</v>
      </c>
      <c r="G680" t="s">
        <v>298</v>
      </c>
      <c r="H680" s="4"/>
      <c r="I680" s="1">
        <f t="shared" ca="1" si="43"/>
        <v>1487</v>
      </c>
      <c r="J680" s="1" t="str">
        <f t="shared" ca="1" si="44"/>
        <v>3. Mayor a 6 meses</v>
      </c>
      <c r="K680" t="str">
        <f t="shared" si="45"/>
        <v>NO</v>
      </c>
      <c r="L680" t="s">
        <v>363</v>
      </c>
      <c r="M680" t="s">
        <v>430</v>
      </c>
      <c r="N680" t="s">
        <v>425</v>
      </c>
      <c r="O680" t="s">
        <v>425</v>
      </c>
      <c r="P680" t="str">
        <f t="shared" si="46"/>
        <v>CRISTIAN LUCIANO MONTERO RAMIREZSeguridad OfensivaEVALUACION ANTERIOR</v>
      </c>
      <c r="Q680" t="str">
        <f>BASE[[#This Row],[NombresCalificado]]&amp;BASE[[#This Row],[TipoEvaluacion]]</f>
        <v>CRISTIAN LUCIANO MONTERO RAMIREZEVALUACION ANTERIOR</v>
      </c>
      <c r="R680">
        <v>3</v>
      </c>
      <c r="S680" t="s">
        <v>5</v>
      </c>
      <c r="T680" t="s">
        <v>439</v>
      </c>
      <c r="U680" s="13">
        <v>3</v>
      </c>
      <c r="V680" s="13" t="str" cm="1">
        <f t="array" ref="V680">_xlfn.IFS(U680=0,"Prenovato",U680=1,"Novato",U680=2,"Principiante avanzado",U680=3,"Competente",U680=4,"Proficiente",U680=5,"Master")</f>
        <v>Competente</v>
      </c>
      <c r="W680" s="13">
        <v>3</v>
      </c>
      <c r="X680" s="13" t="str" cm="1">
        <f t="array" ref="X680">_xlfn.IFS(W680=0,"No evidenciado",W680=1,"Novato",W680=2,"Principiante avanzado",W680=3,"Competente",W680=4,"Proficiente",W680=5,"Master")</f>
        <v>Competente</v>
      </c>
      <c r="Y680" s="13">
        <v>3</v>
      </c>
      <c r="Z680" s="13" t="str" cm="1">
        <f t="array" ref="Z680">_xlfn.IFS(Y680=0,"No evidenciado",Y680=1,"Novato",Y680=2,"Principiante avanzado",Y680=3,"Competente",Y680=4,"Proficiente",Y680=5,"Master")</f>
        <v>Competente</v>
      </c>
      <c r="AA680" s="13">
        <v>3</v>
      </c>
      <c r="AB680" s="13" t="str" cm="1">
        <f t="array" ref="AB680">_xlfn.IFS(AA680=0,"No evidenciado",AA680=1,"Novato",AA680=2,"Principiante avanzado",AA680=3,"Competente",AA680=4,"Proficiente",AA680=5,"Master")</f>
        <v>Competente</v>
      </c>
      <c r="AC680" s="13">
        <v>3</v>
      </c>
      <c r="AD680" s="13" t="str" cm="1">
        <f t="array" ref="AD680">_xlfn.IFS(AC680=0,"Prenovato",AC680=1,"Novato",AC680=2,"Principiante avanzado",AC680=3,"Competente",AC680=4,"Proficiente",AC680=5,"Master")</f>
        <v>Competente</v>
      </c>
      <c r="AE680" s="13" t="s">
        <v>442</v>
      </c>
    </row>
    <row r="681" spans="1:31" x14ac:dyDescent="0.25">
      <c r="A681" t="s">
        <v>255</v>
      </c>
      <c r="B681" t="s">
        <v>256</v>
      </c>
      <c r="C681" t="s">
        <v>208</v>
      </c>
      <c r="D681" t="s">
        <v>201</v>
      </c>
      <c r="E681" t="s">
        <v>299</v>
      </c>
      <c r="F681" t="s">
        <v>300</v>
      </c>
      <c r="G681" t="s">
        <v>301</v>
      </c>
      <c r="H681" s="4"/>
      <c r="I681" s="1">
        <f t="shared" ca="1" si="43"/>
        <v>1487</v>
      </c>
      <c r="J681" s="1" t="str">
        <f t="shared" ca="1" si="44"/>
        <v>3. Mayor a 6 meses</v>
      </c>
      <c r="K681" t="str">
        <f t="shared" si="45"/>
        <v>NO</v>
      </c>
      <c r="L681" t="s">
        <v>250</v>
      </c>
      <c r="M681" t="s">
        <v>438</v>
      </c>
      <c r="N681" t="s">
        <v>425</v>
      </c>
      <c r="O681" t="s">
        <v>425</v>
      </c>
      <c r="P681" t="str">
        <f t="shared" si="46"/>
        <v>MANUEL GUILLERMO MANRIQUE PASSARADesarrollo SeguroEVALUACION ANTERIOR</v>
      </c>
      <c r="Q681" t="str">
        <f>BASE[[#This Row],[NombresCalificado]]&amp;BASE[[#This Row],[TipoEvaluacion]]</f>
        <v>MANUEL GUILLERMO MANRIQUE PASSARAEVALUACION ANTERIOR</v>
      </c>
      <c r="R681">
        <v>3</v>
      </c>
      <c r="S681" t="s">
        <v>5</v>
      </c>
      <c r="T681" t="s">
        <v>439</v>
      </c>
      <c r="U681" s="13">
        <v>3</v>
      </c>
      <c r="V681" s="13" t="str" cm="1">
        <f t="array" ref="V681">_xlfn.IFS(U681=0,"Prenovato",U681=1,"Novato",U681=2,"Principiante avanzado",U681=3,"Competente",U681=4,"Proficiente",U681=5,"Master")</f>
        <v>Competente</v>
      </c>
      <c r="W681" s="13">
        <v>3</v>
      </c>
      <c r="X681" s="13" t="str" cm="1">
        <f t="array" ref="X681">_xlfn.IFS(W681=0,"No evidenciado",W681=1,"Novato",W681=2,"Principiante avanzado",W681=3,"Competente",W681=4,"Proficiente",W681=5,"Master")</f>
        <v>Competente</v>
      </c>
      <c r="Y681" s="13">
        <v>3</v>
      </c>
      <c r="Z681" s="13" t="str" cm="1">
        <f t="array" ref="Z681">_xlfn.IFS(Y681=0,"No evidenciado",Y681=1,"Novato",Y681=2,"Principiante avanzado",Y681=3,"Competente",Y681=4,"Proficiente",Y681=5,"Master")</f>
        <v>Competente</v>
      </c>
      <c r="AA681" s="13">
        <v>3</v>
      </c>
      <c r="AB681" s="13" t="str" cm="1">
        <f t="array" ref="AB681">_xlfn.IFS(AA681=0,"No evidenciado",AA681=1,"Novato",AA681=2,"Principiante avanzado",AA681=3,"Competente",AA681=4,"Proficiente",AA681=5,"Master")</f>
        <v>Competente</v>
      </c>
      <c r="AC681" s="13">
        <v>3</v>
      </c>
      <c r="AD681" s="13" t="str" cm="1">
        <f t="array" ref="AD681">_xlfn.IFS(AC681=0,"Prenovato",AC681=1,"Novato",AC681=2,"Principiante avanzado",AC681=3,"Competente",AC681=4,"Proficiente",AC681=5,"Master")</f>
        <v>Competente</v>
      </c>
      <c r="AE681" s="13" t="s">
        <v>442</v>
      </c>
    </row>
    <row r="682" spans="1:31" x14ac:dyDescent="0.25">
      <c r="A682" t="s">
        <v>255</v>
      </c>
      <c r="B682" t="s">
        <v>256</v>
      </c>
      <c r="C682" t="s">
        <v>208</v>
      </c>
      <c r="D682" t="s">
        <v>201</v>
      </c>
      <c r="E682" t="s">
        <v>299</v>
      </c>
      <c r="F682" t="s">
        <v>300</v>
      </c>
      <c r="G682" t="s">
        <v>301</v>
      </c>
      <c r="H682" s="4"/>
      <c r="I682" s="1">
        <f t="shared" ca="1" si="43"/>
        <v>1487</v>
      </c>
      <c r="J682" s="1" t="str">
        <f t="shared" ca="1" si="44"/>
        <v>3. Mayor a 6 meses</v>
      </c>
      <c r="K682" t="str">
        <f t="shared" si="45"/>
        <v>NO</v>
      </c>
      <c r="L682" t="s">
        <v>250</v>
      </c>
      <c r="M682" t="s">
        <v>432</v>
      </c>
      <c r="N682" t="s">
        <v>425</v>
      </c>
      <c r="O682" t="s">
        <v>425</v>
      </c>
      <c r="P682" t="str">
        <f t="shared" si="46"/>
        <v>MANUEL GUILLERMO MANRIQUE PASSARAFrameworks de CiberseguridadEVALUACION ANTERIOR</v>
      </c>
      <c r="Q682" t="str">
        <f>BASE[[#This Row],[NombresCalificado]]&amp;BASE[[#This Row],[TipoEvaluacion]]</f>
        <v>MANUEL GUILLERMO MANRIQUE PASSARAEVALUACION ANTERIOR</v>
      </c>
      <c r="R682">
        <v>3</v>
      </c>
      <c r="S682" t="s">
        <v>5</v>
      </c>
      <c r="T682" t="s">
        <v>439</v>
      </c>
      <c r="U682" s="13">
        <v>3</v>
      </c>
      <c r="V682" s="13" t="str" cm="1">
        <f t="array" ref="V682">_xlfn.IFS(U682=0,"Prenovato",U682=1,"Novato",U682=2,"Principiante avanzado",U682=3,"Competente",U682=4,"Proficiente",U682=5,"Master")</f>
        <v>Competente</v>
      </c>
      <c r="W682" s="13">
        <v>3</v>
      </c>
      <c r="X682" s="13" t="str" cm="1">
        <f t="array" ref="X682">_xlfn.IFS(W682=0,"No evidenciado",W682=1,"Novato",W682=2,"Principiante avanzado",W682=3,"Competente",W682=4,"Proficiente",W682=5,"Master")</f>
        <v>Competente</v>
      </c>
      <c r="Y682" s="13">
        <v>3</v>
      </c>
      <c r="Z682" s="13" t="str" cm="1">
        <f t="array" ref="Z682">_xlfn.IFS(Y682=0,"No evidenciado",Y682=1,"Novato",Y682=2,"Principiante avanzado",Y682=3,"Competente",Y682=4,"Proficiente",Y682=5,"Master")</f>
        <v>Competente</v>
      </c>
      <c r="AA682" s="13">
        <v>3</v>
      </c>
      <c r="AB682" s="13" t="str" cm="1">
        <f t="array" ref="AB682">_xlfn.IFS(AA682=0,"No evidenciado",AA682=1,"Novato",AA682=2,"Principiante avanzado",AA682=3,"Competente",AA682=4,"Proficiente",AA682=5,"Master")</f>
        <v>Competente</v>
      </c>
      <c r="AC682" s="13">
        <v>3</v>
      </c>
      <c r="AD682" s="13" t="str" cm="1">
        <f t="array" ref="AD682">_xlfn.IFS(AC682=0,"Prenovato",AC682=1,"Novato",AC682=2,"Principiante avanzado",AC682=3,"Competente",AC682=4,"Proficiente",AC682=5,"Master")</f>
        <v>Competente</v>
      </c>
      <c r="AE682" s="13" t="s">
        <v>442</v>
      </c>
    </row>
    <row r="683" spans="1:31" x14ac:dyDescent="0.25">
      <c r="A683" t="s">
        <v>255</v>
      </c>
      <c r="B683" t="s">
        <v>256</v>
      </c>
      <c r="C683" t="s">
        <v>208</v>
      </c>
      <c r="D683" t="s">
        <v>201</v>
      </c>
      <c r="E683" t="s">
        <v>299</v>
      </c>
      <c r="F683" t="s">
        <v>300</v>
      </c>
      <c r="G683" t="s">
        <v>301</v>
      </c>
      <c r="H683" s="4"/>
      <c r="I683" s="1">
        <f t="shared" ca="1" si="43"/>
        <v>1487</v>
      </c>
      <c r="J683" s="1" t="str">
        <f t="shared" ca="1" si="44"/>
        <v>3. Mayor a 6 meses</v>
      </c>
      <c r="K683" t="str">
        <f t="shared" si="45"/>
        <v>NO</v>
      </c>
      <c r="L683" t="s">
        <v>250</v>
      </c>
      <c r="M683" t="s">
        <v>433</v>
      </c>
      <c r="N683" t="s">
        <v>425</v>
      </c>
      <c r="O683" t="s">
        <v>425</v>
      </c>
      <c r="P683" t="str">
        <f t="shared" si="46"/>
        <v>MANUEL GUILLERMO MANRIQUE PASSARAGestión de IdentidadesEVALUACION ANTERIOR</v>
      </c>
      <c r="Q683" t="str">
        <f>BASE[[#This Row],[NombresCalificado]]&amp;BASE[[#This Row],[TipoEvaluacion]]</f>
        <v>MANUEL GUILLERMO MANRIQUE PASSARAEVALUACION ANTERIOR</v>
      </c>
      <c r="R683">
        <v>3</v>
      </c>
      <c r="S683" t="s">
        <v>5</v>
      </c>
      <c r="T683" t="s">
        <v>439</v>
      </c>
      <c r="U683" s="13">
        <v>3</v>
      </c>
      <c r="V683" s="13" t="str" cm="1">
        <f t="array" ref="V683">_xlfn.IFS(U683=0,"Prenovato",U683=1,"Novato",U683=2,"Principiante avanzado",U683=3,"Competente",U683=4,"Proficiente",U683=5,"Master")</f>
        <v>Competente</v>
      </c>
      <c r="W683" s="13">
        <v>3</v>
      </c>
      <c r="X683" s="13" t="str" cm="1">
        <f t="array" ref="X683">_xlfn.IFS(W683=0,"No evidenciado",W683=1,"Novato",W683=2,"Principiante avanzado",W683=3,"Competente",W683=4,"Proficiente",W683=5,"Master")</f>
        <v>Competente</v>
      </c>
      <c r="Y683" s="13">
        <v>3</v>
      </c>
      <c r="Z683" s="13" t="str" cm="1">
        <f t="array" ref="Z683">_xlfn.IFS(Y683=0,"No evidenciado",Y683=1,"Novato",Y683=2,"Principiante avanzado",Y683=3,"Competente",Y683=4,"Proficiente",Y683=5,"Master")</f>
        <v>Competente</v>
      </c>
      <c r="AA683" s="13">
        <v>3</v>
      </c>
      <c r="AB683" s="13" t="str" cm="1">
        <f t="array" ref="AB683">_xlfn.IFS(AA683=0,"No evidenciado",AA683=1,"Novato",AA683=2,"Principiante avanzado",AA683=3,"Competente",AA683=4,"Proficiente",AA683=5,"Master")</f>
        <v>Competente</v>
      </c>
      <c r="AC683" s="13">
        <v>3</v>
      </c>
      <c r="AD683" s="13" t="str" cm="1">
        <f t="array" ref="AD683">_xlfn.IFS(AC683=0,"Prenovato",AC683=1,"Novato",AC683=2,"Principiante avanzado",AC683=3,"Competente",AC683=4,"Proficiente",AC683=5,"Master")</f>
        <v>Competente</v>
      </c>
      <c r="AE683" s="13" t="s">
        <v>442</v>
      </c>
    </row>
    <row r="684" spans="1:31" x14ac:dyDescent="0.25">
      <c r="A684" t="s">
        <v>255</v>
      </c>
      <c r="B684" t="s">
        <v>256</v>
      </c>
      <c r="C684" t="s">
        <v>208</v>
      </c>
      <c r="D684" t="s">
        <v>201</v>
      </c>
      <c r="E684" t="s">
        <v>299</v>
      </c>
      <c r="F684" t="s">
        <v>300</v>
      </c>
      <c r="G684" t="s">
        <v>301</v>
      </c>
      <c r="H684" s="4"/>
      <c r="I684" s="1">
        <f t="shared" ca="1" si="43"/>
        <v>1487</v>
      </c>
      <c r="J684" s="1" t="str">
        <f t="shared" ca="1" si="44"/>
        <v>3. Mayor a 6 meses</v>
      </c>
      <c r="K684" t="str">
        <f t="shared" si="45"/>
        <v>NO</v>
      </c>
      <c r="L684" t="s">
        <v>250</v>
      </c>
      <c r="M684" t="s">
        <v>434</v>
      </c>
      <c r="N684" t="s">
        <v>425</v>
      </c>
      <c r="O684" t="s">
        <v>425</v>
      </c>
      <c r="P684" t="str">
        <f t="shared" si="46"/>
        <v>MANUEL GUILLERMO MANRIQUE PASSARAGestión de VulnerabilidadesEVALUACION ANTERIOR</v>
      </c>
      <c r="Q684" t="str">
        <f>BASE[[#This Row],[NombresCalificado]]&amp;BASE[[#This Row],[TipoEvaluacion]]</f>
        <v>MANUEL GUILLERMO MANRIQUE PASSARAEVALUACION ANTERIOR</v>
      </c>
      <c r="R684">
        <v>3</v>
      </c>
      <c r="S684" t="s">
        <v>5</v>
      </c>
      <c r="T684" t="s">
        <v>439</v>
      </c>
      <c r="U684" s="13">
        <v>3</v>
      </c>
      <c r="V684" s="13" t="str" cm="1">
        <f t="array" ref="V684">_xlfn.IFS(U684=0,"Prenovato",U684=1,"Novato",U684=2,"Principiante avanzado",U684=3,"Competente",U684=4,"Proficiente",U684=5,"Master")</f>
        <v>Competente</v>
      </c>
      <c r="W684" s="13">
        <v>3</v>
      </c>
      <c r="X684" s="13" t="str" cm="1">
        <f t="array" ref="X684">_xlfn.IFS(W684=0,"No evidenciado",W684=1,"Novato",W684=2,"Principiante avanzado",W684=3,"Competente",W684=4,"Proficiente",W684=5,"Master")</f>
        <v>Competente</v>
      </c>
      <c r="Y684" s="13">
        <v>3</v>
      </c>
      <c r="Z684" s="13" t="str" cm="1">
        <f t="array" ref="Z684">_xlfn.IFS(Y684=0,"No evidenciado",Y684=1,"Novato",Y684=2,"Principiante avanzado",Y684=3,"Competente",Y684=4,"Proficiente",Y684=5,"Master")</f>
        <v>Competente</v>
      </c>
      <c r="AA684" s="13">
        <v>3</v>
      </c>
      <c r="AB684" s="13" t="str" cm="1">
        <f t="array" ref="AB684">_xlfn.IFS(AA684=0,"No evidenciado",AA684=1,"Novato",AA684=2,"Principiante avanzado",AA684=3,"Competente",AA684=4,"Proficiente",AA684=5,"Master")</f>
        <v>Competente</v>
      </c>
      <c r="AC684" s="13">
        <v>3</v>
      </c>
      <c r="AD684" s="13" t="str" cm="1">
        <f t="array" ref="AD684">_xlfn.IFS(AC684=0,"Prenovato",AC684=1,"Novato",AC684=2,"Principiante avanzado",AC684=3,"Competente",AC684=4,"Proficiente",AC684=5,"Master")</f>
        <v>Competente</v>
      </c>
      <c r="AE684" s="13" t="s">
        <v>442</v>
      </c>
    </row>
    <row r="685" spans="1:31" x14ac:dyDescent="0.25">
      <c r="A685" t="s">
        <v>255</v>
      </c>
      <c r="B685" t="s">
        <v>256</v>
      </c>
      <c r="C685" t="s">
        <v>208</v>
      </c>
      <c r="D685" t="s">
        <v>201</v>
      </c>
      <c r="E685" t="s">
        <v>299</v>
      </c>
      <c r="F685" t="s">
        <v>300</v>
      </c>
      <c r="G685" t="s">
        <v>301</v>
      </c>
      <c r="H685" s="4"/>
      <c r="I685" s="1">
        <f t="shared" ca="1" si="43"/>
        <v>1487</v>
      </c>
      <c r="J685" s="1" t="str">
        <f t="shared" ca="1" si="44"/>
        <v>3. Mayor a 6 meses</v>
      </c>
      <c r="K685" t="str">
        <f t="shared" si="45"/>
        <v>NO</v>
      </c>
      <c r="L685" t="s">
        <v>250</v>
      </c>
      <c r="M685" t="s">
        <v>435</v>
      </c>
      <c r="N685" t="s">
        <v>425</v>
      </c>
      <c r="O685" t="s">
        <v>425</v>
      </c>
      <c r="P685" t="str">
        <f t="shared" si="46"/>
        <v>MANUEL GUILLERMO MANRIQUE PASSARAIdentificación temprana de riesgosEVALUACION ANTERIOR</v>
      </c>
      <c r="Q685" t="str">
        <f>BASE[[#This Row],[NombresCalificado]]&amp;BASE[[#This Row],[TipoEvaluacion]]</f>
        <v>MANUEL GUILLERMO MANRIQUE PASSARAEVALUACION ANTERIOR</v>
      </c>
      <c r="R685">
        <v>3</v>
      </c>
      <c r="S685" t="s">
        <v>5</v>
      </c>
      <c r="T685" t="s">
        <v>439</v>
      </c>
      <c r="U685" s="13">
        <v>3</v>
      </c>
      <c r="V685" s="13" t="str" cm="1">
        <f t="array" ref="V685">_xlfn.IFS(U685=0,"Prenovato",U685=1,"Novato",U685=2,"Principiante avanzado",U685=3,"Competente",U685=4,"Proficiente",U685=5,"Master")</f>
        <v>Competente</v>
      </c>
      <c r="W685" s="13">
        <v>3</v>
      </c>
      <c r="X685" s="13" t="str" cm="1">
        <f t="array" ref="X685">_xlfn.IFS(W685=0,"No evidenciado",W685=1,"Novato",W685=2,"Principiante avanzado",W685=3,"Competente",W685=4,"Proficiente",W685=5,"Master")</f>
        <v>Competente</v>
      </c>
      <c r="Y685" s="13">
        <v>3</v>
      </c>
      <c r="Z685" s="13" t="str" cm="1">
        <f t="array" ref="Z685">_xlfn.IFS(Y685=0,"No evidenciado",Y685=1,"Novato",Y685=2,"Principiante avanzado",Y685=3,"Competente",Y685=4,"Proficiente",Y685=5,"Master")</f>
        <v>Competente</v>
      </c>
      <c r="AA685" s="13">
        <v>3</v>
      </c>
      <c r="AB685" s="13" t="str" cm="1">
        <f t="array" ref="AB685">_xlfn.IFS(AA685=0,"No evidenciado",AA685=1,"Novato",AA685=2,"Principiante avanzado",AA685=3,"Competente",AA685=4,"Proficiente",AA685=5,"Master")</f>
        <v>Competente</v>
      </c>
      <c r="AC685" s="13">
        <v>3</v>
      </c>
      <c r="AD685" s="13" t="str" cm="1">
        <f t="array" ref="AD685">_xlfn.IFS(AC685=0,"Prenovato",AC685=1,"Novato",AC685=2,"Principiante avanzado",AC685=3,"Competente",AC685=4,"Proficiente",AC685=5,"Master")</f>
        <v>Competente</v>
      </c>
      <c r="AE685" s="13" t="s">
        <v>442</v>
      </c>
    </row>
    <row r="686" spans="1:31" x14ac:dyDescent="0.25">
      <c r="A686" t="s">
        <v>255</v>
      </c>
      <c r="B686" t="s">
        <v>256</v>
      </c>
      <c r="C686" t="s">
        <v>208</v>
      </c>
      <c r="D686" t="s">
        <v>201</v>
      </c>
      <c r="E686" t="s">
        <v>299</v>
      </c>
      <c r="F686" t="s">
        <v>300</v>
      </c>
      <c r="G686" t="s">
        <v>301</v>
      </c>
      <c r="H686" s="4"/>
      <c r="I686" s="1">
        <f t="shared" ca="1" si="43"/>
        <v>1487</v>
      </c>
      <c r="J686" s="1" t="str">
        <f t="shared" ca="1" si="44"/>
        <v>3. Mayor a 6 meses</v>
      </c>
      <c r="K686" t="str">
        <f t="shared" si="45"/>
        <v>NO</v>
      </c>
      <c r="L686" t="s">
        <v>250</v>
      </c>
      <c r="M686" t="s">
        <v>436</v>
      </c>
      <c r="N686" t="s">
        <v>425</v>
      </c>
      <c r="O686" t="s">
        <v>425</v>
      </c>
      <c r="P686" t="str">
        <f t="shared" si="46"/>
        <v>MANUEL GUILLERMO MANRIQUE PASSARAInteligencia de AmenazasEVALUACION ANTERIOR</v>
      </c>
      <c r="Q686" t="str">
        <f>BASE[[#This Row],[NombresCalificado]]&amp;BASE[[#This Row],[TipoEvaluacion]]</f>
        <v>MANUEL GUILLERMO MANRIQUE PASSARAEVALUACION ANTERIOR</v>
      </c>
      <c r="R686">
        <v>3</v>
      </c>
      <c r="S686" t="s">
        <v>5</v>
      </c>
      <c r="T686" t="s">
        <v>439</v>
      </c>
      <c r="U686" s="13">
        <v>3</v>
      </c>
      <c r="V686" s="13" t="str" cm="1">
        <f t="array" ref="V686">_xlfn.IFS(U686=0,"Prenovato",U686=1,"Novato",U686=2,"Principiante avanzado",U686=3,"Competente",U686=4,"Proficiente",U686=5,"Master")</f>
        <v>Competente</v>
      </c>
      <c r="W686" s="13">
        <v>3</v>
      </c>
      <c r="X686" s="13" t="str" cm="1">
        <f t="array" ref="X686">_xlfn.IFS(W686=0,"No evidenciado",W686=1,"Novato",W686=2,"Principiante avanzado",W686=3,"Competente",W686=4,"Proficiente",W686=5,"Master")</f>
        <v>Competente</v>
      </c>
      <c r="Y686" s="13">
        <v>3</v>
      </c>
      <c r="Z686" s="13" t="str" cm="1">
        <f t="array" ref="Z686">_xlfn.IFS(Y686=0,"No evidenciado",Y686=1,"Novato",Y686=2,"Principiante avanzado",Y686=3,"Competente",Y686=4,"Proficiente",Y686=5,"Master")</f>
        <v>Competente</v>
      </c>
      <c r="AA686" s="13">
        <v>3</v>
      </c>
      <c r="AB686" s="13" t="str" cm="1">
        <f t="array" ref="AB686">_xlfn.IFS(AA686=0,"No evidenciado",AA686=1,"Novato",AA686=2,"Principiante avanzado",AA686=3,"Competente",AA686=4,"Proficiente",AA686=5,"Master")</f>
        <v>Competente</v>
      </c>
      <c r="AC686" s="13">
        <v>3</v>
      </c>
      <c r="AD686" s="13" t="str" cm="1">
        <f t="array" ref="AD686">_xlfn.IFS(AC686=0,"Prenovato",AC686=1,"Novato",AC686=2,"Principiante avanzado",AC686=3,"Competente",AC686=4,"Proficiente",AC686=5,"Master")</f>
        <v>Competente</v>
      </c>
      <c r="AE686" s="13" t="s">
        <v>442</v>
      </c>
    </row>
    <row r="687" spans="1:31" x14ac:dyDescent="0.25">
      <c r="A687" t="s">
        <v>255</v>
      </c>
      <c r="B687" t="s">
        <v>256</v>
      </c>
      <c r="C687" t="s">
        <v>208</v>
      </c>
      <c r="D687" t="s">
        <v>201</v>
      </c>
      <c r="E687" t="s">
        <v>299</v>
      </c>
      <c r="F687" t="s">
        <v>300</v>
      </c>
      <c r="G687" t="s">
        <v>301</v>
      </c>
      <c r="H687" s="4"/>
      <c r="I687" s="1">
        <f t="shared" ca="1" si="43"/>
        <v>1487</v>
      </c>
      <c r="J687" s="1" t="str">
        <f t="shared" ca="1" si="44"/>
        <v>3. Mayor a 6 meses</v>
      </c>
      <c r="K687" t="str">
        <f t="shared" si="45"/>
        <v>NO</v>
      </c>
      <c r="L687" t="s">
        <v>250</v>
      </c>
      <c r="M687" t="s">
        <v>426</v>
      </c>
      <c r="N687" t="s">
        <v>425</v>
      </c>
      <c r="O687" t="s">
        <v>425</v>
      </c>
      <c r="P687" t="str">
        <f t="shared" si="46"/>
        <v>MANUEL GUILLERMO MANRIQUE PASSARAManejo de IncidentesEVALUACION ANTERIOR</v>
      </c>
      <c r="Q687" t="str">
        <f>BASE[[#This Row],[NombresCalificado]]&amp;BASE[[#This Row],[TipoEvaluacion]]</f>
        <v>MANUEL GUILLERMO MANRIQUE PASSARAEVALUACION ANTERIOR</v>
      </c>
      <c r="R687">
        <v>3</v>
      </c>
      <c r="S687" t="s">
        <v>5</v>
      </c>
      <c r="T687" t="s">
        <v>439</v>
      </c>
      <c r="U687" s="13">
        <v>3</v>
      </c>
      <c r="V687" s="13" t="str" cm="1">
        <f t="array" ref="V687">_xlfn.IFS(U687=0,"Prenovato",U687=1,"Novato",U687=2,"Principiante avanzado",U687=3,"Competente",U687=4,"Proficiente",U687=5,"Master")</f>
        <v>Competente</v>
      </c>
      <c r="W687" s="13">
        <v>3</v>
      </c>
      <c r="X687" s="13" t="str" cm="1">
        <f t="array" ref="X687">_xlfn.IFS(W687=0,"No evidenciado",W687=1,"Novato",W687=2,"Principiante avanzado",W687=3,"Competente",W687=4,"Proficiente",W687=5,"Master")</f>
        <v>Competente</v>
      </c>
      <c r="Y687" s="13">
        <v>3</v>
      </c>
      <c r="Z687" s="13" t="str" cm="1">
        <f t="array" ref="Z687">_xlfn.IFS(Y687=0,"No evidenciado",Y687=1,"Novato",Y687=2,"Principiante avanzado",Y687=3,"Competente",Y687=4,"Proficiente",Y687=5,"Master")</f>
        <v>Competente</v>
      </c>
      <c r="AA687" s="13">
        <v>3</v>
      </c>
      <c r="AB687" s="13" t="str" cm="1">
        <f t="array" ref="AB687">_xlfn.IFS(AA687=0,"No evidenciado",AA687=1,"Novato",AA687=2,"Principiante avanzado",AA687=3,"Competente",AA687=4,"Proficiente",AA687=5,"Master")</f>
        <v>Competente</v>
      </c>
      <c r="AC687" s="13">
        <v>3</v>
      </c>
      <c r="AD687" s="13" t="str" cm="1">
        <f t="array" ref="AD687">_xlfn.IFS(AC687=0,"Prenovato",AC687=1,"Novato",AC687=2,"Principiante avanzado",AC687=3,"Competente",AC687=4,"Proficiente",AC687=5,"Master")</f>
        <v>Competente</v>
      </c>
      <c r="AE687" s="13" t="s">
        <v>442</v>
      </c>
    </row>
    <row r="688" spans="1:31" x14ac:dyDescent="0.25">
      <c r="A688" t="s">
        <v>255</v>
      </c>
      <c r="B688" t="s">
        <v>256</v>
      </c>
      <c r="C688" t="s">
        <v>208</v>
      </c>
      <c r="D688" t="s">
        <v>201</v>
      </c>
      <c r="E688" t="s">
        <v>299</v>
      </c>
      <c r="F688" t="s">
        <v>300</v>
      </c>
      <c r="G688" t="s">
        <v>301</v>
      </c>
      <c r="H688" s="4"/>
      <c r="I688" s="1">
        <f t="shared" ca="1" si="43"/>
        <v>1487</v>
      </c>
      <c r="J688" s="1" t="str">
        <f t="shared" ca="1" si="44"/>
        <v>3. Mayor a 6 meses</v>
      </c>
      <c r="K688" t="str">
        <f t="shared" si="45"/>
        <v>NO</v>
      </c>
      <c r="L688" t="s">
        <v>250</v>
      </c>
      <c r="M688" t="s">
        <v>427</v>
      </c>
      <c r="N688" t="s">
        <v>425</v>
      </c>
      <c r="O688" t="s">
        <v>425</v>
      </c>
      <c r="P688" t="str">
        <f t="shared" si="46"/>
        <v>MANUEL GUILLERMO MANRIQUE PASSARAProtección de datosEVALUACION ANTERIOR</v>
      </c>
      <c r="Q688" t="str">
        <f>BASE[[#This Row],[NombresCalificado]]&amp;BASE[[#This Row],[TipoEvaluacion]]</f>
        <v>MANUEL GUILLERMO MANRIQUE PASSARAEVALUACION ANTERIOR</v>
      </c>
      <c r="R688">
        <v>3</v>
      </c>
      <c r="S688" t="s">
        <v>5</v>
      </c>
      <c r="T688" t="s">
        <v>439</v>
      </c>
      <c r="U688" s="13">
        <v>3</v>
      </c>
      <c r="V688" s="13" t="str" cm="1">
        <f t="array" ref="V688">_xlfn.IFS(U688=0,"Prenovato",U688=1,"Novato",U688=2,"Principiante avanzado",U688=3,"Competente",U688=4,"Proficiente",U688=5,"Master")</f>
        <v>Competente</v>
      </c>
      <c r="W688" s="13">
        <v>3</v>
      </c>
      <c r="X688" s="13" t="str" cm="1">
        <f t="array" ref="X688">_xlfn.IFS(W688=0,"No evidenciado",W688=1,"Novato",W688=2,"Principiante avanzado",W688=3,"Competente",W688=4,"Proficiente",W688=5,"Master")</f>
        <v>Competente</v>
      </c>
      <c r="Y688" s="13">
        <v>3</v>
      </c>
      <c r="Z688" s="13" t="str" cm="1">
        <f t="array" ref="Z688">_xlfn.IFS(Y688=0,"No evidenciado",Y688=1,"Novato",Y688=2,"Principiante avanzado",Y688=3,"Competente",Y688=4,"Proficiente",Y688=5,"Master")</f>
        <v>Competente</v>
      </c>
      <c r="AA688" s="13">
        <v>3</v>
      </c>
      <c r="AB688" s="13" t="str" cm="1">
        <f t="array" ref="AB688">_xlfn.IFS(AA688=0,"No evidenciado",AA688=1,"Novato",AA688=2,"Principiante avanzado",AA688=3,"Competente",AA688=4,"Proficiente",AA688=5,"Master")</f>
        <v>Competente</v>
      </c>
      <c r="AC688" s="13">
        <v>3</v>
      </c>
      <c r="AD688" s="13" t="str" cm="1">
        <f t="array" ref="AD688">_xlfn.IFS(AC688=0,"Prenovato",AC688=1,"Novato",AC688=2,"Principiante avanzado",AC688=3,"Competente",AC688=4,"Proficiente",AC688=5,"Master")</f>
        <v>Competente</v>
      </c>
      <c r="AE688" s="13" t="s">
        <v>442</v>
      </c>
    </row>
    <row r="689" spans="1:31" x14ac:dyDescent="0.25">
      <c r="A689" t="s">
        <v>255</v>
      </c>
      <c r="B689" t="s">
        <v>256</v>
      </c>
      <c r="C689" t="s">
        <v>208</v>
      </c>
      <c r="D689" t="s">
        <v>201</v>
      </c>
      <c r="E689" t="s">
        <v>299</v>
      </c>
      <c r="F689" t="s">
        <v>300</v>
      </c>
      <c r="G689" t="s">
        <v>301</v>
      </c>
      <c r="H689" s="4"/>
      <c r="I689" s="1">
        <f t="shared" ca="1" si="43"/>
        <v>1487</v>
      </c>
      <c r="J689" s="1" t="str">
        <f t="shared" ca="1" si="44"/>
        <v>3. Mayor a 6 meses</v>
      </c>
      <c r="K689" t="str">
        <f t="shared" si="45"/>
        <v>NO</v>
      </c>
      <c r="L689" t="s">
        <v>250</v>
      </c>
      <c r="M689" t="s">
        <v>428</v>
      </c>
      <c r="N689" t="s">
        <v>425</v>
      </c>
      <c r="O689" t="s">
        <v>425</v>
      </c>
      <c r="P689" t="str">
        <f t="shared" si="46"/>
        <v>MANUEL GUILLERMO MANRIQUE PASSARASeguridad de OperacionesEVALUACION ANTERIOR</v>
      </c>
      <c r="Q689" t="str">
        <f>BASE[[#This Row],[NombresCalificado]]&amp;BASE[[#This Row],[TipoEvaluacion]]</f>
        <v>MANUEL GUILLERMO MANRIQUE PASSARAEVALUACION ANTERIOR</v>
      </c>
      <c r="R689">
        <v>3</v>
      </c>
      <c r="S689" t="s">
        <v>5</v>
      </c>
      <c r="T689" t="s">
        <v>439</v>
      </c>
      <c r="U689" s="13">
        <v>3</v>
      </c>
      <c r="V689" s="13" t="str" cm="1">
        <f t="array" ref="V689">_xlfn.IFS(U689=0,"Prenovato",U689=1,"Novato",U689=2,"Principiante avanzado",U689=3,"Competente",U689=4,"Proficiente",U689=5,"Master")</f>
        <v>Competente</v>
      </c>
      <c r="W689" s="13">
        <v>3</v>
      </c>
      <c r="X689" s="13" t="str" cm="1">
        <f t="array" ref="X689">_xlfn.IFS(W689=0,"No evidenciado",W689=1,"Novato",W689=2,"Principiante avanzado",W689=3,"Competente",W689=4,"Proficiente",W689=5,"Master")</f>
        <v>Competente</v>
      </c>
      <c r="Y689" s="13">
        <v>3</v>
      </c>
      <c r="Z689" s="13" t="str" cm="1">
        <f t="array" ref="Z689">_xlfn.IFS(Y689=0,"No evidenciado",Y689=1,"Novato",Y689=2,"Principiante avanzado",Y689=3,"Competente",Y689=4,"Proficiente",Y689=5,"Master")</f>
        <v>Competente</v>
      </c>
      <c r="AA689" s="13">
        <v>3</v>
      </c>
      <c r="AB689" s="13" t="str" cm="1">
        <f t="array" ref="AB689">_xlfn.IFS(AA689=0,"No evidenciado",AA689=1,"Novato",AA689=2,"Principiante avanzado",AA689=3,"Competente",AA689=4,"Proficiente",AA689=5,"Master")</f>
        <v>Competente</v>
      </c>
      <c r="AC689" s="13">
        <v>3</v>
      </c>
      <c r="AD689" s="13" t="str" cm="1">
        <f t="array" ref="AD689">_xlfn.IFS(AC689=0,"Prenovato",AC689=1,"Novato",AC689=2,"Principiante avanzado",AC689=3,"Competente",AC689=4,"Proficiente",AC689=5,"Master")</f>
        <v>Competente</v>
      </c>
      <c r="AE689" s="13" t="s">
        <v>442</v>
      </c>
    </row>
    <row r="690" spans="1:31" x14ac:dyDescent="0.25">
      <c r="A690" t="s">
        <v>255</v>
      </c>
      <c r="B690" t="s">
        <v>256</v>
      </c>
      <c r="C690" t="s">
        <v>208</v>
      </c>
      <c r="D690" t="s">
        <v>201</v>
      </c>
      <c r="E690" t="s">
        <v>299</v>
      </c>
      <c r="F690" t="s">
        <v>300</v>
      </c>
      <c r="G690" t="s">
        <v>301</v>
      </c>
      <c r="H690" s="4"/>
      <c r="I690" s="1">
        <f t="shared" ca="1" si="43"/>
        <v>1487</v>
      </c>
      <c r="J690" s="1" t="str">
        <f t="shared" ca="1" si="44"/>
        <v>3. Mayor a 6 meses</v>
      </c>
      <c r="K690" t="str">
        <f t="shared" si="45"/>
        <v>NO</v>
      </c>
      <c r="L690" t="s">
        <v>250</v>
      </c>
      <c r="M690" t="s">
        <v>437</v>
      </c>
      <c r="N690" t="s">
        <v>425</v>
      </c>
      <c r="O690" t="s">
        <v>425</v>
      </c>
      <c r="P690" t="str">
        <f t="shared" si="46"/>
        <v>MANUEL GUILLERMO MANRIQUE PASSARAInvestigación Forense DigitalEVALUACION ANTERIOR</v>
      </c>
      <c r="Q690" t="str">
        <f>BASE[[#This Row],[NombresCalificado]]&amp;BASE[[#This Row],[TipoEvaluacion]]</f>
        <v>MANUEL GUILLERMO MANRIQUE PASSARAEVALUACION ANTERIOR</v>
      </c>
      <c r="R690">
        <v>3</v>
      </c>
      <c r="S690" t="s">
        <v>5</v>
      </c>
      <c r="T690" t="s">
        <v>439</v>
      </c>
      <c r="U690" s="13">
        <v>3</v>
      </c>
      <c r="V690" s="13" t="str" cm="1">
        <f t="array" ref="V690">_xlfn.IFS(U690=0,"Prenovato",U690=1,"Novato",U690=2,"Principiante avanzado",U690=3,"Competente",U690=4,"Proficiente",U690=5,"Master")</f>
        <v>Competente</v>
      </c>
      <c r="W690" s="13">
        <v>3</v>
      </c>
      <c r="X690" s="13" t="str" cm="1">
        <f t="array" ref="X690">_xlfn.IFS(W690=0,"No evidenciado",W690=1,"Novato",W690=2,"Principiante avanzado",W690=3,"Competente",W690=4,"Proficiente",W690=5,"Master")</f>
        <v>Competente</v>
      </c>
      <c r="Y690" s="13">
        <v>3</v>
      </c>
      <c r="Z690" s="13" t="str" cm="1">
        <f t="array" ref="Z690">_xlfn.IFS(Y690=0,"No evidenciado",Y690=1,"Novato",Y690=2,"Principiante avanzado",Y690=3,"Competente",Y690=4,"Proficiente",Y690=5,"Master")</f>
        <v>Competente</v>
      </c>
      <c r="AA690" s="13">
        <v>3</v>
      </c>
      <c r="AB690" s="13" t="str" cm="1">
        <f t="array" ref="AB690">_xlfn.IFS(AA690=0,"No evidenciado",AA690=1,"Novato",AA690=2,"Principiante avanzado",AA690=3,"Competente",AA690=4,"Proficiente",AA690=5,"Master")</f>
        <v>Competente</v>
      </c>
      <c r="AC690" s="13">
        <v>3</v>
      </c>
      <c r="AD690" s="13" t="str" cm="1">
        <f t="array" ref="AD690">_xlfn.IFS(AC690=0,"Prenovato",AC690=1,"Novato",AC690=2,"Principiante avanzado",AC690=3,"Competente",AC690=4,"Proficiente",AC690=5,"Master")</f>
        <v>Competente</v>
      </c>
      <c r="AE690" s="13" t="s">
        <v>442</v>
      </c>
    </row>
    <row r="691" spans="1:31" x14ac:dyDescent="0.25">
      <c r="A691" t="s">
        <v>255</v>
      </c>
      <c r="B691" t="s">
        <v>256</v>
      </c>
      <c r="C691" t="s">
        <v>208</v>
      </c>
      <c r="D691" t="s">
        <v>201</v>
      </c>
      <c r="E691" t="s">
        <v>296</v>
      </c>
      <c r="F691" t="s">
        <v>297</v>
      </c>
      <c r="G691" t="s">
        <v>298</v>
      </c>
      <c r="H691" s="4"/>
      <c r="I691" s="1">
        <f t="shared" ca="1" si="43"/>
        <v>1487</v>
      </c>
      <c r="J691" s="1" t="str">
        <f t="shared" ca="1" si="44"/>
        <v>3. Mayor a 6 meses</v>
      </c>
      <c r="K691" t="str">
        <f t="shared" si="45"/>
        <v>NO</v>
      </c>
      <c r="L691" t="s">
        <v>363</v>
      </c>
      <c r="M691" t="s">
        <v>431</v>
      </c>
      <c r="N691" t="s">
        <v>425</v>
      </c>
      <c r="O691" t="s">
        <v>425</v>
      </c>
      <c r="P691" t="str">
        <f t="shared" si="46"/>
        <v>CRISTIAN LUCIANO MONTERO RAMIREZSeguridad PerimetralEVALUACION ANTERIOR</v>
      </c>
      <c r="Q691" t="str">
        <f>BASE[[#This Row],[NombresCalificado]]&amp;BASE[[#This Row],[TipoEvaluacion]]</f>
        <v>CRISTIAN LUCIANO MONTERO RAMIREZEVALUACION ANTERIOR</v>
      </c>
      <c r="R691">
        <v>3</v>
      </c>
      <c r="S691" t="s">
        <v>5</v>
      </c>
      <c r="T691" t="s">
        <v>439</v>
      </c>
      <c r="U691" s="13">
        <v>3</v>
      </c>
      <c r="V691" s="13" t="str" cm="1">
        <f t="array" ref="V691">_xlfn.IFS(U691=0,"Prenovato",U691=1,"Novato",U691=2,"Principiante avanzado",U691=3,"Competente",U691=4,"Proficiente",U691=5,"Master")</f>
        <v>Competente</v>
      </c>
      <c r="W691" s="13">
        <v>3</v>
      </c>
      <c r="X691" s="13" t="str" cm="1">
        <f t="array" ref="X691">_xlfn.IFS(W691=0,"No evidenciado",W691=1,"Novato",W691=2,"Principiante avanzado",W691=3,"Competente",W691=4,"Proficiente",W691=5,"Master")</f>
        <v>Competente</v>
      </c>
      <c r="Y691" s="13">
        <v>3</v>
      </c>
      <c r="Z691" s="13" t="str" cm="1">
        <f t="array" ref="Z691">_xlfn.IFS(Y691=0,"No evidenciado",Y691=1,"Novato",Y691=2,"Principiante avanzado",Y691=3,"Competente",Y691=4,"Proficiente",Y691=5,"Master")</f>
        <v>Competente</v>
      </c>
      <c r="AA691" s="13">
        <v>3</v>
      </c>
      <c r="AB691" s="13" t="str" cm="1">
        <f t="array" ref="AB691">_xlfn.IFS(AA691=0,"No evidenciado",AA691=1,"Novato",AA691=2,"Principiante avanzado",AA691=3,"Competente",AA691=4,"Proficiente",AA691=5,"Master")</f>
        <v>Competente</v>
      </c>
      <c r="AC691" s="13">
        <v>3</v>
      </c>
      <c r="AD691" s="13" t="str" cm="1">
        <f t="array" ref="AD691">_xlfn.IFS(AC691=0,"Prenovato",AC691=1,"Novato",AC691=2,"Principiante avanzado",AC691=3,"Competente",AC691=4,"Proficiente",AC691=5,"Master")</f>
        <v>Competente</v>
      </c>
      <c r="AE691" s="13" t="s">
        <v>442</v>
      </c>
    </row>
    <row r="692" spans="1:31" x14ac:dyDescent="0.25">
      <c r="A692" t="s">
        <v>255</v>
      </c>
      <c r="B692" t="s">
        <v>256</v>
      </c>
      <c r="C692" t="s">
        <v>208</v>
      </c>
      <c r="D692" t="s">
        <v>201</v>
      </c>
      <c r="E692" t="s">
        <v>296</v>
      </c>
      <c r="F692" t="s">
        <v>297</v>
      </c>
      <c r="G692" t="s">
        <v>298</v>
      </c>
      <c r="H692" s="4"/>
      <c r="I692" s="1">
        <f t="shared" ca="1" si="43"/>
        <v>1487</v>
      </c>
      <c r="J692" s="1" t="str">
        <f t="shared" ca="1" si="44"/>
        <v>3. Mayor a 6 meses</v>
      </c>
      <c r="K692" t="str">
        <f t="shared" si="45"/>
        <v>NO</v>
      </c>
      <c r="L692" t="s">
        <v>363</v>
      </c>
      <c r="M692" t="s">
        <v>424</v>
      </c>
      <c r="N692" t="s">
        <v>425</v>
      </c>
      <c r="O692" t="s">
        <v>425</v>
      </c>
      <c r="P692" t="str">
        <f t="shared" si="46"/>
        <v>CRISTIAN LUCIANO MONTERO RAMIREZSistemas Operativos y CloudEVALUACION ANTERIOR</v>
      </c>
      <c r="Q692" t="str">
        <f>BASE[[#This Row],[NombresCalificado]]&amp;BASE[[#This Row],[TipoEvaluacion]]</f>
        <v>CRISTIAN LUCIANO MONTERO RAMIREZEVALUACION ANTERIOR</v>
      </c>
      <c r="R692">
        <v>3</v>
      </c>
      <c r="S692" t="s">
        <v>5</v>
      </c>
      <c r="T692" t="s">
        <v>439</v>
      </c>
      <c r="U692" s="13">
        <v>3</v>
      </c>
      <c r="V692" s="13" t="str" cm="1">
        <f t="array" ref="V692">_xlfn.IFS(U692=0,"Prenovato",U692=1,"Novato",U692=2,"Principiante avanzado",U692=3,"Competente",U692=4,"Proficiente",U692=5,"Master")</f>
        <v>Competente</v>
      </c>
      <c r="W692" s="13">
        <v>3</v>
      </c>
      <c r="X692" s="13" t="str" cm="1">
        <f t="array" ref="X692">_xlfn.IFS(W692=0,"No evidenciado",W692=1,"Novato",W692=2,"Principiante avanzado",W692=3,"Competente",W692=4,"Proficiente",W692=5,"Master")</f>
        <v>Competente</v>
      </c>
      <c r="Y692" s="13">
        <v>3</v>
      </c>
      <c r="Z692" s="13" t="str" cm="1">
        <f t="array" ref="Z692">_xlfn.IFS(Y692=0,"No evidenciado",Y692=1,"Novato",Y692=2,"Principiante avanzado",Y692=3,"Competente",Y692=4,"Proficiente",Y692=5,"Master")</f>
        <v>Competente</v>
      </c>
      <c r="AA692" s="13">
        <v>3</v>
      </c>
      <c r="AB692" s="13" t="str" cm="1">
        <f t="array" ref="AB692">_xlfn.IFS(AA692=0,"No evidenciado",AA692=1,"Novato",AA692=2,"Principiante avanzado",AA692=3,"Competente",AA692=4,"Proficiente",AA692=5,"Master")</f>
        <v>Competente</v>
      </c>
      <c r="AC692" s="13">
        <v>3</v>
      </c>
      <c r="AD692" s="13" t="str" cm="1">
        <f t="array" ref="AD692">_xlfn.IFS(AC692=0,"Prenovato",AC692=1,"Novato",AC692=2,"Principiante avanzado",AC692=3,"Competente",AC692=4,"Proficiente",AC692=5,"Master")</f>
        <v>Competente</v>
      </c>
      <c r="AE692" s="13" t="s">
        <v>442</v>
      </c>
    </row>
    <row r="693" spans="1:31" x14ac:dyDescent="0.25">
      <c r="A693" t="s">
        <v>255</v>
      </c>
      <c r="B693" t="s">
        <v>256</v>
      </c>
      <c r="C693" t="s">
        <v>200</v>
      </c>
      <c r="D693" t="s">
        <v>201</v>
      </c>
      <c r="E693" t="s">
        <v>302</v>
      </c>
      <c r="F693" t="s">
        <v>303</v>
      </c>
      <c r="G693" t="s">
        <v>304</v>
      </c>
      <c r="H693" s="4"/>
      <c r="I693" s="1">
        <f t="shared" ca="1" si="43"/>
        <v>1487</v>
      </c>
      <c r="J693" s="1" t="str">
        <f t="shared" ca="1" si="44"/>
        <v>3. Mayor a 6 meses</v>
      </c>
      <c r="K693" t="str">
        <f t="shared" si="45"/>
        <v>NO</v>
      </c>
      <c r="L693" t="s">
        <v>251</v>
      </c>
      <c r="M693" t="s">
        <v>406</v>
      </c>
      <c r="N693" t="s">
        <v>407</v>
      </c>
      <c r="O693" t="s">
        <v>407</v>
      </c>
      <c r="P693" t="str">
        <f t="shared" si="46"/>
        <v>JHOLIZA REBECA QUECAÑO TURPONetwork SecurityEVALUACION</v>
      </c>
      <c r="Q693" t="str">
        <f>BASE[[#This Row],[NombresCalificado]]&amp;BASE[[#This Row],[TipoEvaluacion]]</f>
        <v>JHOLIZA REBECA QUECAÑO TURPOEVALUACION</v>
      </c>
      <c r="R693">
        <v>3</v>
      </c>
      <c r="S693" t="s">
        <v>5</v>
      </c>
      <c r="T693" t="s">
        <v>439</v>
      </c>
      <c r="U693" s="13">
        <v>2</v>
      </c>
      <c r="V693" s="13" t="str" cm="1">
        <f t="array" ref="V693">_xlfn.IFS(U693=0,"Prenovato",U693=1,"Novato",U693=2,"Principiante avanzado",U693=3,"Competente",U693=4,"Proficiente",U693=5,"Master")</f>
        <v>Principiante avanzado</v>
      </c>
      <c r="W693" s="13">
        <v>3</v>
      </c>
      <c r="X693" s="13" t="str" cm="1">
        <f t="array" ref="X693">_xlfn.IFS(W693=0,"No evidenciado",W693=1,"Novato",W693=2,"Principiante avanzado",W693=3,"Competente",W693=4,"Proficiente",W693=5,"Master")</f>
        <v>Competente</v>
      </c>
      <c r="Y693" s="13">
        <v>3</v>
      </c>
      <c r="Z693" s="13" t="str" cm="1">
        <f t="array" ref="Z693">_xlfn.IFS(Y693=0,"No evidenciado",Y693=1,"Novato",Y693=2,"Principiante avanzado",Y693=3,"Competente",Y693=4,"Proficiente",Y693=5,"Master")</f>
        <v>Competente</v>
      </c>
      <c r="AA693" s="13">
        <v>3</v>
      </c>
      <c r="AB693" s="13" t="str" cm="1">
        <f t="array" ref="AB693">_xlfn.IFS(AA693=0,"No evidenciado",AA693=1,"Novato",AA693=2,"Principiante avanzado",AA693=3,"Competente",AA693=4,"Proficiente",AA693=5,"Master")</f>
        <v>Competente</v>
      </c>
      <c r="AC693" s="13">
        <v>2</v>
      </c>
      <c r="AD693" s="13" t="str" cm="1">
        <f t="array" ref="AD693">_xlfn.IFS(AC693=0,"Prenovato",AC693=1,"Novato",AC693=2,"Principiante avanzado",AC693=3,"Competente",AC693=4,"Proficiente",AC693=5,"Master")</f>
        <v>Principiante avanzado</v>
      </c>
      <c r="AE693" s="13" t="s">
        <v>441</v>
      </c>
    </row>
    <row r="694" spans="1:31" x14ac:dyDescent="0.25">
      <c r="A694" t="s">
        <v>255</v>
      </c>
      <c r="B694" t="s">
        <v>256</v>
      </c>
      <c r="C694" t="s">
        <v>200</v>
      </c>
      <c r="D694" t="s">
        <v>201</v>
      </c>
      <c r="E694" t="s">
        <v>302</v>
      </c>
      <c r="F694" t="s">
        <v>303</v>
      </c>
      <c r="G694" t="s">
        <v>304</v>
      </c>
      <c r="H694" s="4"/>
      <c r="I694" s="1">
        <f t="shared" ca="1" si="43"/>
        <v>1487</v>
      </c>
      <c r="J694" s="1" t="str">
        <f t="shared" ca="1" si="44"/>
        <v>3. Mayor a 6 meses</v>
      </c>
      <c r="K694" t="str">
        <f t="shared" si="45"/>
        <v>NO</v>
      </c>
      <c r="L694" t="s">
        <v>251</v>
      </c>
      <c r="M694" t="s">
        <v>408</v>
      </c>
      <c r="N694" t="s">
        <v>407</v>
      </c>
      <c r="O694" t="s">
        <v>407</v>
      </c>
      <c r="P694" t="str">
        <f t="shared" si="46"/>
        <v>JHOLIZA REBECA QUECAÑO TURPOCloud &amp; Operation SystemEVALUACION</v>
      </c>
      <c r="Q694" t="str">
        <f>BASE[[#This Row],[NombresCalificado]]&amp;BASE[[#This Row],[TipoEvaluacion]]</f>
        <v>JHOLIZA REBECA QUECAÑO TURPOEVALUACION</v>
      </c>
      <c r="R694">
        <v>3</v>
      </c>
      <c r="S694" t="s">
        <v>5</v>
      </c>
      <c r="T694" t="s">
        <v>439</v>
      </c>
      <c r="U694" s="13">
        <v>2</v>
      </c>
      <c r="V694" s="13" t="str" cm="1">
        <f t="array" ref="V694">_xlfn.IFS(U694=0,"Prenovato",U694=1,"Novato",U694=2,"Principiante avanzado",U694=3,"Competente",U694=4,"Proficiente",U694=5,"Master")</f>
        <v>Principiante avanzado</v>
      </c>
      <c r="W694" s="13">
        <v>3</v>
      </c>
      <c r="X694" s="13" t="str" cm="1">
        <f t="array" ref="X694">_xlfn.IFS(W694=0,"No evidenciado",W694=1,"Novato",W694=2,"Principiante avanzado",W694=3,"Competente",W694=4,"Proficiente",W694=5,"Master")</f>
        <v>Competente</v>
      </c>
      <c r="Y694" s="13">
        <v>3</v>
      </c>
      <c r="Z694" s="13" t="str" cm="1">
        <f t="array" ref="Z694">_xlfn.IFS(Y694=0,"No evidenciado",Y694=1,"Novato",Y694=2,"Principiante avanzado",Y694=3,"Competente",Y694=4,"Proficiente",Y694=5,"Master")</f>
        <v>Competente</v>
      </c>
      <c r="AA694" s="13">
        <v>3</v>
      </c>
      <c r="AB694" s="13" t="str" cm="1">
        <f t="array" ref="AB694">_xlfn.IFS(AA694=0,"No evidenciado",AA694=1,"Novato",AA694=2,"Principiante avanzado",AA694=3,"Competente",AA694=4,"Proficiente",AA694=5,"Master")</f>
        <v>Competente</v>
      </c>
      <c r="AC694" s="13">
        <v>2</v>
      </c>
      <c r="AD694" s="13" t="str" cm="1">
        <f t="array" ref="AD694">_xlfn.IFS(AC694=0,"Prenovato",AC694=1,"Novato",AC694=2,"Principiante avanzado",AC694=3,"Competente",AC694=4,"Proficiente",AC694=5,"Master")</f>
        <v>Principiante avanzado</v>
      </c>
      <c r="AE694" s="13" t="s">
        <v>441</v>
      </c>
    </row>
    <row r="695" spans="1:31" x14ac:dyDescent="0.25">
      <c r="A695" t="s">
        <v>255</v>
      </c>
      <c r="B695" t="s">
        <v>256</v>
      </c>
      <c r="C695" t="s">
        <v>200</v>
      </c>
      <c r="D695" t="s">
        <v>201</v>
      </c>
      <c r="E695" t="s">
        <v>302</v>
      </c>
      <c r="F695" t="s">
        <v>303</v>
      </c>
      <c r="G695" t="s">
        <v>304</v>
      </c>
      <c r="H695" s="4"/>
      <c r="I695" s="1">
        <f t="shared" ca="1" si="43"/>
        <v>1487</v>
      </c>
      <c r="J695" s="1" t="str">
        <f t="shared" ca="1" si="44"/>
        <v>3. Mayor a 6 meses</v>
      </c>
      <c r="K695" t="str">
        <f t="shared" si="45"/>
        <v>NO</v>
      </c>
      <c r="L695" t="s">
        <v>251</v>
      </c>
      <c r="M695" t="s">
        <v>409</v>
      </c>
      <c r="N695" t="s">
        <v>407</v>
      </c>
      <c r="O695" t="s">
        <v>407</v>
      </c>
      <c r="P695" t="str">
        <f t="shared" si="46"/>
        <v>JHOLIZA REBECA QUECAÑO TURPOSecurity Program ManagementEVALUACION</v>
      </c>
      <c r="Q695" t="str">
        <f>BASE[[#This Row],[NombresCalificado]]&amp;BASE[[#This Row],[TipoEvaluacion]]</f>
        <v>JHOLIZA REBECA QUECAÑO TURPOEVALUACION</v>
      </c>
      <c r="R695">
        <v>2</v>
      </c>
      <c r="S695" t="s">
        <v>4</v>
      </c>
      <c r="T695" t="s">
        <v>439</v>
      </c>
      <c r="U695" s="13">
        <v>2</v>
      </c>
      <c r="V695" s="13" t="str" cm="1">
        <f t="array" ref="V695">_xlfn.IFS(U695=0,"Prenovato",U695=1,"Novato",U695=2,"Principiante avanzado",U695=3,"Competente",U695=4,"Proficiente",U695=5,"Master")</f>
        <v>Principiante avanzado</v>
      </c>
      <c r="W695" s="13">
        <v>3</v>
      </c>
      <c r="X695" s="13" t="str" cm="1">
        <f t="array" ref="X695">_xlfn.IFS(W695=0,"No evidenciado",W695=1,"Novato",W695=2,"Principiante avanzado",W695=3,"Competente",W695=4,"Proficiente",W695=5,"Master")</f>
        <v>Competente</v>
      </c>
      <c r="Y695" s="13">
        <v>3</v>
      </c>
      <c r="Z695" s="13" t="str" cm="1">
        <f t="array" ref="Z695">_xlfn.IFS(Y695=0,"No evidenciado",Y695=1,"Novato",Y695=2,"Principiante avanzado",Y695=3,"Competente",Y695=4,"Proficiente",Y695=5,"Master")</f>
        <v>Competente</v>
      </c>
      <c r="AA695" s="13">
        <v>3</v>
      </c>
      <c r="AB695" s="13" t="str" cm="1">
        <f t="array" ref="AB695">_xlfn.IFS(AA695=0,"No evidenciado",AA695=1,"Novato",AA695=2,"Principiante avanzado",AA695=3,"Competente",AA695=4,"Proficiente",AA695=5,"Master")</f>
        <v>Competente</v>
      </c>
      <c r="AC695" s="13">
        <v>2</v>
      </c>
      <c r="AD695" s="13" t="str" cm="1">
        <f t="array" ref="AD695">_xlfn.IFS(AC695=0,"Prenovato",AC695=1,"Novato",AC695=2,"Principiante avanzado",AC695=3,"Competente",AC695=4,"Proficiente",AC695=5,"Master")</f>
        <v>Principiante avanzado</v>
      </c>
      <c r="AE695" s="13" t="s">
        <v>441</v>
      </c>
    </row>
    <row r="696" spans="1:31" x14ac:dyDescent="0.25">
      <c r="A696" t="s">
        <v>255</v>
      </c>
      <c r="B696" t="s">
        <v>256</v>
      </c>
      <c r="C696" t="s">
        <v>200</v>
      </c>
      <c r="D696" t="s">
        <v>201</v>
      </c>
      <c r="E696" t="s">
        <v>302</v>
      </c>
      <c r="F696" t="s">
        <v>303</v>
      </c>
      <c r="G696" t="s">
        <v>304</v>
      </c>
      <c r="H696" s="4"/>
      <c r="I696" s="1">
        <f t="shared" ca="1" si="43"/>
        <v>1487</v>
      </c>
      <c r="J696" s="1" t="str">
        <f t="shared" ca="1" si="44"/>
        <v>3. Mayor a 6 meses</v>
      </c>
      <c r="K696" t="str">
        <f t="shared" si="45"/>
        <v>NO</v>
      </c>
      <c r="L696" t="s">
        <v>251</v>
      </c>
      <c r="M696" t="s">
        <v>410</v>
      </c>
      <c r="N696" t="s">
        <v>411</v>
      </c>
      <c r="O696" t="s">
        <v>411</v>
      </c>
      <c r="P696" t="str">
        <f t="shared" si="46"/>
        <v>JHOLIZA REBECA QUECAÑO TURPOThreat IntelligenceEVALUACION</v>
      </c>
      <c r="Q696" t="str">
        <f>BASE[[#This Row],[NombresCalificado]]&amp;BASE[[#This Row],[TipoEvaluacion]]</f>
        <v>JHOLIZA REBECA QUECAÑO TURPOEVALUACION</v>
      </c>
      <c r="R696">
        <v>3</v>
      </c>
      <c r="S696" t="s">
        <v>5</v>
      </c>
      <c r="T696" t="s">
        <v>439</v>
      </c>
      <c r="U696" s="13">
        <v>2</v>
      </c>
      <c r="V696" s="13" t="str" cm="1">
        <f t="array" ref="V696">_xlfn.IFS(U696=0,"Prenovato",U696=1,"Novato",U696=2,"Principiante avanzado",U696=3,"Competente",U696=4,"Proficiente",U696=5,"Master")</f>
        <v>Principiante avanzado</v>
      </c>
      <c r="W696" s="13">
        <v>3</v>
      </c>
      <c r="X696" s="13" t="str" cm="1">
        <f t="array" ref="X696">_xlfn.IFS(W696=0,"No evidenciado",W696=1,"Novato",W696=2,"Principiante avanzado",W696=3,"Competente",W696=4,"Proficiente",W696=5,"Master")</f>
        <v>Competente</v>
      </c>
      <c r="Y696" s="13">
        <v>3</v>
      </c>
      <c r="Z696" s="13" t="str" cm="1">
        <f t="array" ref="Z696">_xlfn.IFS(Y696=0,"No evidenciado",Y696=1,"Novato",Y696=2,"Principiante avanzado",Y696=3,"Competente",Y696=4,"Proficiente",Y696=5,"Master")</f>
        <v>Competente</v>
      </c>
      <c r="AA696" s="13">
        <v>3</v>
      </c>
      <c r="AB696" s="13" t="str" cm="1">
        <f t="array" ref="AB696">_xlfn.IFS(AA696=0,"No evidenciado",AA696=1,"Novato",AA696=2,"Principiante avanzado",AA696=3,"Competente",AA696=4,"Proficiente",AA696=5,"Master")</f>
        <v>Competente</v>
      </c>
      <c r="AC696" s="13">
        <v>2</v>
      </c>
      <c r="AD696" s="13" t="str" cm="1">
        <f t="array" ref="AD696">_xlfn.IFS(AC696=0,"Prenovato",AC696=1,"Novato",AC696=2,"Principiante avanzado",AC696=3,"Competente",AC696=4,"Proficiente",AC696=5,"Master")</f>
        <v>Principiante avanzado</v>
      </c>
      <c r="AE696" s="13" t="s">
        <v>441</v>
      </c>
    </row>
    <row r="697" spans="1:31" x14ac:dyDescent="0.25">
      <c r="A697" t="s">
        <v>255</v>
      </c>
      <c r="B697" t="s">
        <v>256</v>
      </c>
      <c r="C697" t="s">
        <v>200</v>
      </c>
      <c r="D697" t="s">
        <v>201</v>
      </c>
      <c r="E697" t="s">
        <v>302</v>
      </c>
      <c r="F697" t="s">
        <v>303</v>
      </c>
      <c r="G697" t="s">
        <v>304</v>
      </c>
      <c r="H697" s="4"/>
      <c r="I697" s="1">
        <f t="shared" ca="1" si="43"/>
        <v>1487</v>
      </c>
      <c r="J697" s="1" t="str">
        <f t="shared" ca="1" si="44"/>
        <v>3. Mayor a 6 meses</v>
      </c>
      <c r="K697" t="str">
        <f t="shared" si="45"/>
        <v>NO</v>
      </c>
      <c r="L697" t="s">
        <v>251</v>
      </c>
      <c r="M697" t="s">
        <v>412</v>
      </c>
      <c r="N697" t="s">
        <v>413</v>
      </c>
      <c r="O697" t="s">
        <v>411</v>
      </c>
      <c r="P697" t="str">
        <f t="shared" si="46"/>
        <v>JHOLIZA REBECA QUECAÑO TURPOForensic AnalysisEVALUACION</v>
      </c>
      <c r="Q697" t="str">
        <f>BASE[[#This Row],[NombresCalificado]]&amp;BASE[[#This Row],[TipoEvaluacion]]</f>
        <v>JHOLIZA REBECA QUECAÑO TURPOEVALUACION</v>
      </c>
      <c r="R697">
        <v>2</v>
      </c>
      <c r="S697" t="s">
        <v>4</v>
      </c>
      <c r="T697" t="s">
        <v>439</v>
      </c>
      <c r="U697" s="13">
        <v>2</v>
      </c>
      <c r="V697" s="13" t="str" cm="1">
        <f t="array" ref="V697">_xlfn.IFS(U697=0,"Prenovato",U697=1,"Novato",U697=2,"Principiante avanzado",U697=3,"Competente",U697=4,"Proficiente",U697=5,"Master")</f>
        <v>Principiante avanzado</v>
      </c>
      <c r="W697" s="13">
        <v>3</v>
      </c>
      <c r="X697" s="13" t="str" cm="1">
        <f t="array" ref="X697">_xlfn.IFS(W697=0,"No evidenciado",W697=1,"Novato",W697=2,"Principiante avanzado",W697=3,"Competente",W697=4,"Proficiente",W697=5,"Master")</f>
        <v>Competente</v>
      </c>
      <c r="Y697" s="13">
        <v>3</v>
      </c>
      <c r="Z697" s="13" t="str" cm="1">
        <f t="array" ref="Z697">_xlfn.IFS(Y697=0,"No evidenciado",Y697=1,"Novato",Y697=2,"Principiante avanzado",Y697=3,"Competente",Y697=4,"Proficiente",Y697=5,"Master")</f>
        <v>Competente</v>
      </c>
      <c r="AA697" s="13">
        <v>3</v>
      </c>
      <c r="AB697" s="13" t="str" cm="1">
        <f t="array" ref="AB697">_xlfn.IFS(AA697=0,"No evidenciado",AA697=1,"Novato",AA697=2,"Principiante avanzado",AA697=3,"Competente",AA697=4,"Proficiente",AA697=5,"Master")</f>
        <v>Competente</v>
      </c>
      <c r="AC697" s="13">
        <v>2</v>
      </c>
      <c r="AD697" s="13" t="str" cm="1">
        <f t="array" ref="AD697">_xlfn.IFS(AC697=0,"Prenovato",AC697=1,"Novato",AC697=2,"Principiante avanzado",AC697=3,"Competente",AC697=4,"Proficiente",AC697=5,"Master")</f>
        <v>Principiante avanzado</v>
      </c>
      <c r="AE697" s="13" t="s">
        <v>441</v>
      </c>
    </row>
    <row r="698" spans="1:31" x14ac:dyDescent="0.25">
      <c r="A698" t="s">
        <v>255</v>
      </c>
      <c r="B698" t="s">
        <v>256</v>
      </c>
      <c r="C698" t="s">
        <v>200</v>
      </c>
      <c r="D698" t="s">
        <v>201</v>
      </c>
      <c r="E698" t="s">
        <v>302</v>
      </c>
      <c r="F698" t="s">
        <v>303</v>
      </c>
      <c r="G698" t="s">
        <v>304</v>
      </c>
      <c r="H698" s="4"/>
      <c r="I698" s="1">
        <f t="shared" ca="1" si="43"/>
        <v>1487</v>
      </c>
      <c r="J698" s="1" t="str">
        <f t="shared" ca="1" si="44"/>
        <v>3. Mayor a 6 meses</v>
      </c>
      <c r="K698" t="str">
        <f t="shared" si="45"/>
        <v>NO</v>
      </c>
      <c r="L698" t="s">
        <v>251</v>
      </c>
      <c r="M698" t="s">
        <v>415</v>
      </c>
      <c r="N698" t="s">
        <v>413</v>
      </c>
      <c r="O698" t="s">
        <v>411</v>
      </c>
      <c r="P698" t="str">
        <f t="shared" si="46"/>
        <v>JHOLIZA REBECA QUECAÑO TURPOSecurity Process AutomationEVALUACION</v>
      </c>
      <c r="Q698" t="str">
        <f>BASE[[#This Row],[NombresCalificado]]&amp;BASE[[#This Row],[TipoEvaluacion]]</f>
        <v>JHOLIZA REBECA QUECAÑO TURPOEVALUACION</v>
      </c>
      <c r="R698">
        <v>5</v>
      </c>
      <c r="S698" t="s">
        <v>177</v>
      </c>
      <c r="T698" t="s">
        <v>439</v>
      </c>
      <c r="U698" s="13">
        <v>2</v>
      </c>
      <c r="V698" s="13" t="str" cm="1">
        <f t="array" ref="V698">_xlfn.IFS(U698=0,"Prenovato",U698=1,"Novato",U698=2,"Principiante avanzado",U698=3,"Competente",U698=4,"Proficiente",U698=5,"Master")</f>
        <v>Principiante avanzado</v>
      </c>
      <c r="W698" s="13">
        <v>3</v>
      </c>
      <c r="X698" s="13" t="str" cm="1">
        <f t="array" ref="X698">_xlfn.IFS(W698=0,"No evidenciado",W698=1,"Novato",W698=2,"Principiante avanzado",W698=3,"Competente",W698=4,"Proficiente",W698=5,"Master")</f>
        <v>Competente</v>
      </c>
      <c r="Y698" s="13">
        <v>3</v>
      </c>
      <c r="Z698" s="13" t="str" cm="1">
        <f t="array" ref="Z698">_xlfn.IFS(Y698=0,"No evidenciado",Y698=1,"Novato",Y698=2,"Principiante avanzado",Y698=3,"Competente",Y698=4,"Proficiente",Y698=5,"Master")</f>
        <v>Competente</v>
      </c>
      <c r="AA698" s="13">
        <v>3</v>
      </c>
      <c r="AB698" s="13" t="str" cm="1">
        <f t="array" ref="AB698">_xlfn.IFS(AA698=0,"No evidenciado",AA698=1,"Novato",AA698=2,"Principiante avanzado",AA698=3,"Competente",AA698=4,"Proficiente",AA698=5,"Master")</f>
        <v>Competente</v>
      </c>
      <c r="AC698" s="13">
        <v>2</v>
      </c>
      <c r="AD698" s="13" t="str" cm="1">
        <f t="array" ref="AD698">_xlfn.IFS(AC698=0,"Prenovato",AC698=1,"Novato",AC698=2,"Principiante avanzado",AC698=3,"Competente",AC698=4,"Proficiente",AC698=5,"Master")</f>
        <v>Principiante avanzado</v>
      </c>
      <c r="AE698" s="13" t="s">
        <v>441</v>
      </c>
    </row>
    <row r="699" spans="1:31" x14ac:dyDescent="0.25">
      <c r="A699" t="s">
        <v>255</v>
      </c>
      <c r="B699" t="s">
        <v>256</v>
      </c>
      <c r="C699" t="s">
        <v>208</v>
      </c>
      <c r="D699" t="s">
        <v>201</v>
      </c>
      <c r="E699" t="s">
        <v>302</v>
      </c>
      <c r="F699" t="s">
        <v>303</v>
      </c>
      <c r="G699" t="s">
        <v>304</v>
      </c>
      <c r="H699" s="4"/>
      <c r="I699" s="1">
        <f t="shared" ca="1" si="43"/>
        <v>1487</v>
      </c>
      <c r="J699" s="1" t="str">
        <f t="shared" ca="1" si="44"/>
        <v>3. Mayor a 6 meses</v>
      </c>
      <c r="K699" t="str">
        <f t="shared" si="45"/>
        <v>NO</v>
      </c>
      <c r="L699" t="s">
        <v>250</v>
      </c>
      <c r="M699" t="s">
        <v>430</v>
      </c>
      <c r="N699" t="s">
        <v>425</v>
      </c>
      <c r="O699" t="s">
        <v>425</v>
      </c>
      <c r="P699" t="str">
        <f t="shared" si="46"/>
        <v>JHOLIZA REBECA QUECAÑO TURPOSeguridad OfensivaEVALUACION ANTERIOR</v>
      </c>
      <c r="Q699" t="str">
        <f>BASE[[#This Row],[NombresCalificado]]&amp;BASE[[#This Row],[TipoEvaluacion]]</f>
        <v>JHOLIZA REBECA QUECAÑO TURPOEVALUACION ANTERIOR</v>
      </c>
      <c r="R699">
        <v>3</v>
      </c>
      <c r="S699" t="s">
        <v>5</v>
      </c>
      <c r="T699" t="s">
        <v>439</v>
      </c>
      <c r="U699" s="13">
        <v>2</v>
      </c>
      <c r="V699" s="13" t="str" cm="1">
        <f t="array" ref="V699">_xlfn.IFS(U699=0,"Prenovato",U699=1,"Novato",U699=2,"Principiante avanzado",U699=3,"Competente",U699=4,"Proficiente",U699=5,"Master")</f>
        <v>Principiante avanzado</v>
      </c>
      <c r="W699" s="13">
        <v>1</v>
      </c>
      <c r="X699" s="13" t="str" cm="1">
        <f t="array" ref="X699">_xlfn.IFS(W699=0,"No evidenciado",W699=1,"Novato",W699=2,"Principiante avanzado",W699=3,"Competente",W699=4,"Proficiente",W699=5,"Master")</f>
        <v>Novato</v>
      </c>
      <c r="Y699" s="13">
        <v>1</v>
      </c>
      <c r="Z699" s="13" t="str" cm="1">
        <f t="array" ref="Z699">_xlfn.IFS(Y699=0,"No evidenciado",Y699=1,"Novato",Y699=2,"Principiante avanzado",Y699=3,"Competente",Y699=4,"Proficiente",Y699=5,"Master")</f>
        <v>Novato</v>
      </c>
      <c r="AA699" s="13">
        <v>2</v>
      </c>
      <c r="AB699" s="13" t="str" cm="1">
        <f t="array" ref="AB699">_xlfn.IFS(AA699=0,"No evidenciado",AA699=1,"Novato",AA699=2,"Principiante avanzado",AA699=3,"Competente",AA699=4,"Proficiente",AA699=5,"Master")</f>
        <v>Principiante avanzado</v>
      </c>
      <c r="AC699" s="13">
        <v>1</v>
      </c>
      <c r="AD699" s="13" t="str" cm="1">
        <f t="array" ref="AD699">_xlfn.IFS(AC699=0,"Prenovato",AC699=1,"Novato",AC699=2,"Principiante avanzado",AC699=3,"Competente",AC699=4,"Proficiente",AC699=5,"Master")</f>
        <v>Novato</v>
      </c>
      <c r="AE699" s="13" t="s">
        <v>442</v>
      </c>
    </row>
    <row r="700" spans="1:31" x14ac:dyDescent="0.25">
      <c r="A700" t="s">
        <v>255</v>
      </c>
      <c r="B700" t="s">
        <v>256</v>
      </c>
      <c r="C700" t="s">
        <v>208</v>
      </c>
      <c r="D700" t="s">
        <v>201</v>
      </c>
      <c r="E700" t="s">
        <v>302</v>
      </c>
      <c r="F700" t="s">
        <v>303</v>
      </c>
      <c r="G700" t="s">
        <v>304</v>
      </c>
      <c r="H700" s="4"/>
      <c r="I700" s="1">
        <f t="shared" ca="1" si="43"/>
        <v>1487</v>
      </c>
      <c r="J700" s="1" t="str">
        <f t="shared" ca="1" si="44"/>
        <v>3. Mayor a 6 meses</v>
      </c>
      <c r="K700" t="str">
        <f t="shared" si="45"/>
        <v>NO</v>
      </c>
      <c r="L700" t="s">
        <v>250</v>
      </c>
      <c r="M700" t="s">
        <v>431</v>
      </c>
      <c r="N700" t="s">
        <v>425</v>
      </c>
      <c r="O700" t="s">
        <v>425</v>
      </c>
      <c r="P700" t="str">
        <f t="shared" si="46"/>
        <v>JHOLIZA REBECA QUECAÑO TURPOSeguridad PerimetralEVALUACION ANTERIOR</v>
      </c>
      <c r="Q700" t="str">
        <f>BASE[[#This Row],[NombresCalificado]]&amp;BASE[[#This Row],[TipoEvaluacion]]</f>
        <v>JHOLIZA REBECA QUECAÑO TURPOEVALUACION ANTERIOR</v>
      </c>
      <c r="R700">
        <v>3</v>
      </c>
      <c r="S700" t="s">
        <v>5</v>
      </c>
      <c r="T700" t="s">
        <v>439</v>
      </c>
      <c r="U700" s="13">
        <v>2</v>
      </c>
      <c r="V700" s="13" t="str" cm="1">
        <f t="array" ref="V700">_xlfn.IFS(U700=0,"Prenovato",U700=1,"Novato",U700=2,"Principiante avanzado",U700=3,"Competente",U700=4,"Proficiente",U700=5,"Master")</f>
        <v>Principiante avanzado</v>
      </c>
      <c r="W700" s="13">
        <v>1</v>
      </c>
      <c r="X700" s="13" t="str" cm="1">
        <f t="array" ref="X700">_xlfn.IFS(W700=0,"No evidenciado",W700=1,"Novato",W700=2,"Principiante avanzado",W700=3,"Competente",W700=4,"Proficiente",W700=5,"Master")</f>
        <v>Novato</v>
      </c>
      <c r="Y700" s="13">
        <v>1</v>
      </c>
      <c r="Z700" s="13" t="str" cm="1">
        <f t="array" ref="Z700">_xlfn.IFS(Y700=0,"No evidenciado",Y700=1,"Novato",Y700=2,"Principiante avanzado",Y700=3,"Competente",Y700=4,"Proficiente",Y700=5,"Master")</f>
        <v>Novato</v>
      </c>
      <c r="AA700" s="13">
        <v>2</v>
      </c>
      <c r="AB700" s="13" t="str" cm="1">
        <f t="array" ref="AB700">_xlfn.IFS(AA700=0,"No evidenciado",AA700=1,"Novato",AA700=2,"Principiante avanzado",AA700=3,"Competente",AA700=4,"Proficiente",AA700=5,"Master")</f>
        <v>Principiante avanzado</v>
      </c>
      <c r="AC700" s="13">
        <v>1</v>
      </c>
      <c r="AD700" s="13" t="str" cm="1">
        <f t="array" ref="AD700">_xlfn.IFS(AC700=0,"Prenovato",AC700=1,"Novato",AC700=2,"Principiante avanzado",AC700=3,"Competente",AC700=4,"Proficiente",AC700=5,"Master")</f>
        <v>Novato</v>
      </c>
      <c r="AE700" s="13" t="s">
        <v>442</v>
      </c>
    </row>
    <row r="701" spans="1:31" x14ac:dyDescent="0.25">
      <c r="A701" t="s">
        <v>255</v>
      </c>
      <c r="B701" t="s">
        <v>256</v>
      </c>
      <c r="C701" t="s">
        <v>208</v>
      </c>
      <c r="D701" t="s">
        <v>201</v>
      </c>
      <c r="E701" t="s">
        <v>302</v>
      </c>
      <c r="F701" t="s">
        <v>303</v>
      </c>
      <c r="G701" t="s">
        <v>304</v>
      </c>
      <c r="H701" s="4"/>
      <c r="I701" s="1">
        <f t="shared" ca="1" si="43"/>
        <v>1487</v>
      </c>
      <c r="J701" s="1" t="str">
        <f t="shared" ca="1" si="44"/>
        <v>3. Mayor a 6 meses</v>
      </c>
      <c r="K701" t="str">
        <f t="shared" si="45"/>
        <v>NO</v>
      </c>
      <c r="L701" t="s">
        <v>250</v>
      </c>
      <c r="M701" t="s">
        <v>424</v>
      </c>
      <c r="N701" t="s">
        <v>425</v>
      </c>
      <c r="O701" t="s">
        <v>425</v>
      </c>
      <c r="P701" t="str">
        <f t="shared" si="46"/>
        <v>JHOLIZA REBECA QUECAÑO TURPOSistemas Operativos y CloudEVALUACION ANTERIOR</v>
      </c>
      <c r="Q701" t="str">
        <f>BASE[[#This Row],[NombresCalificado]]&amp;BASE[[#This Row],[TipoEvaluacion]]</f>
        <v>JHOLIZA REBECA QUECAÑO TURPOEVALUACION ANTERIOR</v>
      </c>
      <c r="R701">
        <v>3</v>
      </c>
      <c r="S701" t="s">
        <v>5</v>
      </c>
      <c r="T701" t="s">
        <v>439</v>
      </c>
      <c r="U701" s="13">
        <v>2</v>
      </c>
      <c r="V701" s="13" t="str" cm="1">
        <f t="array" ref="V701">_xlfn.IFS(U701=0,"Prenovato",U701=1,"Novato",U701=2,"Principiante avanzado",U701=3,"Competente",U701=4,"Proficiente",U701=5,"Master")</f>
        <v>Principiante avanzado</v>
      </c>
      <c r="W701" s="13">
        <v>1</v>
      </c>
      <c r="X701" s="13" t="str" cm="1">
        <f t="array" ref="X701">_xlfn.IFS(W701=0,"No evidenciado",W701=1,"Novato",W701=2,"Principiante avanzado",W701=3,"Competente",W701=4,"Proficiente",W701=5,"Master")</f>
        <v>Novato</v>
      </c>
      <c r="Y701" s="13">
        <v>1</v>
      </c>
      <c r="Z701" s="13" t="str" cm="1">
        <f t="array" ref="Z701">_xlfn.IFS(Y701=0,"No evidenciado",Y701=1,"Novato",Y701=2,"Principiante avanzado",Y701=3,"Competente",Y701=4,"Proficiente",Y701=5,"Master")</f>
        <v>Novato</v>
      </c>
      <c r="AA701" s="13">
        <v>2</v>
      </c>
      <c r="AB701" s="13" t="str" cm="1">
        <f t="array" ref="AB701">_xlfn.IFS(AA701=0,"No evidenciado",AA701=1,"Novato",AA701=2,"Principiante avanzado",AA701=3,"Competente",AA701=4,"Proficiente",AA701=5,"Master")</f>
        <v>Principiante avanzado</v>
      </c>
      <c r="AC701" s="13">
        <v>1</v>
      </c>
      <c r="AD701" s="13" t="str" cm="1">
        <f t="array" ref="AD701">_xlfn.IFS(AC701=0,"Prenovato",AC701=1,"Novato",AC701=2,"Principiante avanzado",AC701=3,"Competente",AC701=4,"Proficiente",AC701=5,"Master")</f>
        <v>Novato</v>
      </c>
      <c r="AE701" s="13" t="s">
        <v>442</v>
      </c>
    </row>
    <row r="702" spans="1:31" x14ac:dyDescent="0.25">
      <c r="A702" t="s">
        <v>255</v>
      </c>
      <c r="B702" t="s">
        <v>256</v>
      </c>
      <c r="C702" t="s">
        <v>208</v>
      </c>
      <c r="D702" t="s">
        <v>201</v>
      </c>
      <c r="E702" t="s">
        <v>302</v>
      </c>
      <c r="F702" t="s">
        <v>303</v>
      </c>
      <c r="G702" t="s">
        <v>304</v>
      </c>
      <c r="H702" s="4"/>
      <c r="I702" s="1">
        <f t="shared" ca="1" si="43"/>
        <v>1487</v>
      </c>
      <c r="J702" s="1" t="str">
        <f t="shared" ca="1" si="44"/>
        <v>3. Mayor a 6 meses</v>
      </c>
      <c r="K702" t="str">
        <f t="shared" si="45"/>
        <v>NO</v>
      </c>
      <c r="L702" t="s">
        <v>250</v>
      </c>
      <c r="M702" t="s">
        <v>436</v>
      </c>
      <c r="N702" t="s">
        <v>425</v>
      </c>
      <c r="O702" t="s">
        <v>425</v>
      </c>
      <c r="P702" t="str">
        <f t="shared" si="46"/>
        <v>JHOLIZA REBECA QUECAÑO TURPOInteligencia de AmenazasEVALUACION ANTERIOR</v>
      </c>
      <c r="Q702" t="str">
        <f>BASE[[#This Row],[NombresCalificado]]&amp;BASE[[#This Row],[TipoEvaluacion]]</f>
        <v>JHOLIZA REBECA QUECAÑO TURPOEVALUACION ANTERIOR</v>
      </c>
      <c r="R702">
        <v>3</v>
      </c>
      <c r="S702" t="s">
        <v>5</v>
      </c>
      <c r="T702" t="s">
        <v>439</v>
      </c>
      <c r="U702" s="13">
        <v>2</v>
      </c>
      <c r="V702" s="13" t="str" cm="1">
        <f t="array" ref="V702">_xlfn.IFS(U702=0,"Prenovato",U702=1,"Novato",U702=2,"Principiante avanzado",U702=3,"Competente",U702=4,"Proficiente",U702=5,"Master")</f>
        <v>Principiante avanzado</v>
      </c>
      <c r="W702" s="13">
        <v>1</v>
      </c>
      <c r="X702" s="13" t="str" cm="1">
        <f t="array" ref="X702">_xlfn.IFS(W702=0,"No evidenciado",W702=1,"Novato",W702=2,"Principiante avanzado",W702=3,"Competente",W702=4,"Proficiente",W702=5,"Master")</f>
        <v>Novato</v>
      </c>
      <c r="Y702" s="13">
        <v>1</v>
      </c>
      <c r="Z702" s="13" t="str" cm="1">
        <f t="array" ref="Z702">_xlfn.IFS(Y702=0,"No evidenciado",Y702=1,"Novato",Y702=2,"Principiante avanzado",Y702=3,"Competente",Y702=4,"Proficiente",Y702=5,"Master")</f>
        <v>Novato</v>
      </c>
      <c r="AA702" s="13">
        <v>2</v>
      </c>
      <c r="AB702" s="13" t="str" cm="1">
        <f t="array" ref="AB702">_xlfn.IFS(AA702=0,"No evidenciado",AA702=1,"Novato",AA702=2,"Principiante avanzado",AA702=3,"Competente",AA702=4,"Proficiente",AA702=5,"Master")</f>
        <v>Principiante avanzado</v>
      </c>
      <c r="AC702" s="13">
        <v>1</v>
      </c>
      <c r="AD702" s="13" t="str" cm="1">
        <f t="array" ref="AD702">_xlfn.IFS(AC702=0,"Prenovato",AC702=1,"Novato",AC702=2,"Principiante avanzado",AC702=3,"Competente",AC702=4,"Proficiente",AC702=5,"Master")</f>
        <v>Novato</v>
      </c>
      <c r="AE702" s="13" t="s">
        <v>442</v>
      </c>
    </row>
    <row r="703" spans="1:31" x14ac:dyDescent="0.25">
      <c r="A703" t="s">
        <v>255</v>
      </c>
      <c r="B703" t="s">
        <v>256</v>
      </c>
      <c r="C703" t="s">
        <v>208</v>
      </c>
      <c r="D703" t="s">
        <v>201</v>
      </c>
      <c r="E703" t="s">
        <v>302</v>
      </c>
      <c r="F703" t="s">
        <v>303</v>
      </c>
      <c r="G703" t="s">
        <v>304</v>
      </c>
      <c r="H703" s="4"/>
      <c r="I703" s="1">
        <f t="shared" ca="1" si="43"/>
        <v>1487</v>
      </c>
      <c r="J703" s="1" t="str">
        <f t="shared" ca="1" si="44"/>
        <v>3. Mayor a 6 meses</v>
      </c>
      <c r="K703" t="str">
        <f t="shared" si="45"/>
        <v>NO</v>
      </c>
      <c r="L703" t="s">
        <v>250</v>
      </c>
      <c r="M703" t="s">
        <v>437</v>
      </c>
      <c r="N703" t="s">
        <v>425</v>
      </c>
      <c r="O703" t="s">
        <v>425</v>
      </c>
      <c r="P703" t="str">
        <f t="shared" si="46"/>
        <v>JHOLIZA REBECA QUECAÑO TURPOInvestigación Forense DigitalEVALUACION ANTERIOR</v>
      </c>
      <c r="Q703" t="str">
        <f>BASE[[#This Row],[NombresCalificado]]&amp;BASE[[#This Row],[TipoEvaluacion]]</f>
        <v>JHOLIZA REBECA QUECAÑO TURPOEVALUACION ANTERIOR</v>
      </c>
      <c r="R703">
        <v>3</v>
      </c>
      <c r="S703" t="s">
        <v>5</v>
      </c>
      <c r="T703" t="s">
        <v>439</v>
      </c>
      <c r="U703" s="13">
        <v>2</v>
      </c>
      <c r="V703" s="13" t="str" cm="1">
        <f t="array" ref="V703">_xlfn.IFS(U703=0,"Prenovato",U703=1,"Novato",U703=2,"Principiante avanzado",U703=3,"Competente",U703=4,"Proficiente",U703=5,"Master")</f>
        <v>Principiante avanzado</v>
      </c>
      <c r="W703" s="13">
        <v>1</v>
      </c>
      <c r="X703" s="13" t="str" cm="1">
        <f t="array" ref="X703">_xlfn.IFS(W703=0,"No evidenciado",W703=1,"Novato",W703=2,"Principiante avanzado",W703=3,"Competente",W703=4,"Proficiente",W703=5,"Master")</f>
        <v>Novato</v>
      </c>
      <c r="Y703" s="13">
        <v>1</v>
      </c>
      <c r="Z703" s="13" t="str" cm="1">
        <f t="array" ref="Z703">_xlfn.IFS(Y703=0,"No evidenciado",Y703=1,"Novato",Y703=2,"Principiante avanzado",Y703=3,"Competente",Y703=4,"Proficiente",Y703=5,"Master")</f>
        <v>Novato</v>
      </c>
      <c r="AA703" s="13">
        <v>2</v>
      </c>
      <c r="AB703" s="13" t="str" cm="1">
        <f t="array" ref="AB703">_xlfn.IFS(AA703=0,"No evidenciado",AA703=1,"Novato",AA703=2,"Principiante avanzado",AA703=3,"Competente",AA703=4,"Proficiente",AA703=5,"Master")</f>
        <v>Principiante avanzado</v>
      </c>
      <c r="AC703" s="13">
        <v>1</v>
      </c>
      <c r="AD703" s="13" t="str" cm="1">
        <f t="array" ref="AD703">_xlfn.IFS(AC703=0,"Prenovato",AC703=1,"Novato",AC703=2,"Principiante avanzado",AC703=3,"Competente",AC703=4,"Proficiente",AC703=5,"Master")</f>
        <v>Novato</v>
      </c>
      <c r="AE703" s="13" t="s">
        <v>442</v>
      </c>
    </row>
    <row r="704" spans="1:31" x14ac:dyDescent="0.25">
      <c r="A704" t="s">
        <v>255</v>
      </c>
      <c r="B704" t="s">
        <v>256</v>
      </c>
      <c r="C704" t="s">
        <v>208</v>
      </c>
      <c r="D704" t="s">
        <v>201</v>
      </c>
      <c r="E704" t="s">
        <v>302</v>
      </c>
      <c r="F704" t="s">
        <v>303</v>
      </c>
      <c r="G704" t="s">
        <v>304</v>
      </c>
      <c r="H704" s="4"/>
      <c r="I704" s="1">
        <f t="shared" ca="1" si="43"/>
        <v>1487</v>
      </c>
      <c r="J704" s="1" t="str">
        <f t="shared" ca="1" si="44"/>
        <v>3. Mayor a 6 meses</v>
      </c>
      <c r="K704" t="str">
        <f t="shared" si="45"/>
        <v>NO</v>
      </c>
      <c r="L704" t="s">
        <v>250</v>
      </c>
      <c r="M704" t="s">
        <v>426</v>
      </c>
      <c r="N704" t="s">
        <v>425</v>
      </c>
      <c r="O704" t="s">
        <v>425</v>
      </c>
      <c r="P704" t="str">
        <f t="shared" si="46"/>
        <v>JHOLIZA REBECA QUECAÑO TURPOManejo de IncidentesEVALUACION ANTERIOR</v>
      </c>
      <c r="Q704" t="str">
        <f>BASE[[#This Row],[NombresCalificado]]&amp;BASE[[#This Row],[TipoEvaluacion]]</f>
        <v>JHOLIZA REBECA QUECAÑO TURPOEVALUACION ANTERIOR</v>
      </c>
      <c r="R704">
        <v>2</v>
      </c>
      <c r="S704" t="s">
        <v>4</v>
      </c>
      <c r="T704" t="s">
        <v>439</v>
      </c>
      <c r="U704" s="13">
        <v>2</v>
      </c>
      <c r="V704" s="13" t="str" cm="1">
        <f t="array" ref="V704">_xlfn.IFS(U704=0,"Prenovato",U704=1,"Novato",U704=2,"Principiante avanzado",U704=3,"Competente",U704=4,"Proficiente",U704=5,"Master")</f>
        <v>Principiante avanzado</v>
      </c>
      <c r="W704" s="13">
        <v>1</v>
      </c>
      <c r="X704" s="13" t="str" cm="1">
        <f t="array" ref="X704">_xlfn.IFS(W704=0,"No evidenciado",W704=1,"Novato",W704=2,"Principiante avanzado",W704=3,"Competente",W704=4,"Proficiente",W704=5,"Master")</f>
        <v>Novato</v>
      </c>
      <c r="Y704" s="13">
        <v>1</v>
      </c>
      <c r="Z704" s="13" t="str" cm="1">
        <f t="array" ref="Z704">_xlfn.IFS(Y704=0,"No evidenciado",Y704=1,"Novato",Y704=2,"Principiante avanzado",Y704=3,"Competente",Y704=4,"Proficiente",Y704=5,"Master")</f>
        <v>Novato</v>
      </c>
      <c r="AA704" s="13">
        <v>2</v>
      </c>
      <c r="AB704" s="13" t="str" cm="1">
        <f t="array" ref="AB704">_xlfn.IFS(AA704=0,"No evidenciado",AA704=1,"Novato",AA704=2,"Principiante avanzado",AA704=3,"Competente",AA704=4,"Proficiente",AA704=5,"Master")</f>
        <v>Principiante avanzado</v>
      </c>
      <c r="AC704" s="13">
        <v>1</v>
      </c>
      <c r="AD704" s="13" t="str" cm="1">
        <f t="array" ref="AD704">_xlfn.IFS(AC704=0,"Prenovato",AC704=1,"Novato",AC704=2,"Principiante avanzado",AC704=3,"Competente",AC704=4,"Proficiente",AC704=5,"Master")</f>
        <v>Novato</v>
      </c>
      <c r="AE704" s="13" t="s">
        <v>442</v>
      </c>
    </row>
    <row r="705" spans="1:31" x14ac:dyDescent="0.25">
      <c r="A705" t="s">
        <v>255</v>
      </c>
      <c r="B705" t="s">
        <v>256</v>
      </c>
      <c r="C705" t="s">
        <v>208</v>
      </c>
      <c r="D705" t="s">
        <v>201</v>
      </c>
      <c r="E705" t="s">
        <v>302</v>
      </c>
      <c r="F705" t="s">
        <v>303</v>
      </c>
      <c r="G705" t="s">
        <v>304</v>
      </c>
      <c r="H705" s="4"/>
      <c r="I705" s="1">
        <f t="shared" ca="1" si="43"/>
        <v>1487</v>
      </c>
      <c r="J705" s="1" t="str">
        <f t="shared" ca="1" si="44"/>
        <v>3. Mayor a 6 meses</v>
      </c>
      <c r="K705" t="str">
        <f t="shared" si="45"/>
        <v>NO</v>
      </c>
      <c r="L705" t="s">
        <v>250</v>
      </c>
      <c r="M705" t="s">
        <v>427</v>
      </c>
      <c r="N705" t="s">
        <v>425</v>
      </c>
      <c r="O705" t="s">
        <v>425</v>
      </c>
      <c r="P705" t="str">
        <f t="shared" si="46"/>
        <v>JHOLIZA REBECA QUECAÑO TURPOProtección de datosEVALUACION ANTERIOR</v>
      </c>
      <c r="Q705" t="str">
        <f>BASE[[#This Row],[NombresCalificado]]&amp;BASE[[#This Row],[TipoEvaluacion]]</f>
        <v>JHOLIZA REBECA QUECAÑO TURPOEVALUACION ANTERIOR</v>
      </c>
      <c r="R705">
        <v>1</v>
      </c>
      <c r="S705" t="s">
        <v>6</v>
      </c>
      <c r="T705" t="s">
        <v>439</v>
      </c>
      <c r="U705" s="13">
        <v>2</v>
      </c>
      <c r="V705" s="13" t="str" cm="1">
        <f t="array" ref="V705">_xlfn.IFS(U705=0,"Prenovato",U705=1,"Novato",U705=2,"Principiante avanzado",U705=3,"Competente",U705=4,"Proficiente",U705=5,"Master")</f>
        <v>Principiante avanzado</v>
      </c>
      <c r="W705" s="13">
        <v>1</v>
      </c>
      <c r="X705" s="13" t="str" cm="1">
        <f t="array" ref="X705">_xlfn.IFS(W705=0,"No evidenciado",W705=1,"Novato",W705=2,"Principiante avanzado",W705=3,"Competente",W705=4,"Proficiente",W705=5,"Master")</f>
        <v>Novato</v>
      </c>
      <c r="Y705" s="13">
        <v>1</v>
      </c>
      <c r="Z705" s="13" t="str" cm="1">
        <f t="array" ref="Z705">_xlfn.IFS(Y705=0,"No evidenciado",Y705=1,"Novato",Y705=2,"Principiante avanzado",Y705=3,"Competente",Y705=4,"Proficiente",Y705=5,"Master")</f>
        <v>Novato</v>
      </c>
      <c r="AA705" s="13">
        <v>2</v>
      </c>
      <c r="AB705" s="13" t="str" cm="1">
        <f t="array" ref="AB705">_xlfn.IFS(AA705=0,"No evidenciado",AA705=1,"Novato",AA705=2,"Principiante avanzado",AA705=3,"Competente",AA705=4,"Proficiente",AA705=5,"Master")</f>
        <v>Principiante avanzado</v>
      </c>
      <c r="AC705" s="13">
        <v>1</v>
      </c>
      <c r="AD705" s="13" t="str" cm="1">
        <f t="array" ref="AD705">_xlfn.IFS(AC705=0,"Prenovato",AC705=1,"Novato",AC705=2,"Principiante avanzado",AC705=3,"Competente",AC705=4,"Proficiente",AC705=5,"Master")</f>
        <v>Novato</v>
      </c>
      <c r="AE705" s="13" t="s">
        <v>442</v>
      </c>
    </row>
    <row r="706" spans="1:31" x14ac:dyDescent="0.25">
      <c r="A706" t="s">
        <v>255</v>
      </c>
      <c r="B706" t="s">
        <v>256</v>
      </c>
      <c r="C706" t="s">
        <v>208</v>
      </c>
      <c r="D706" t="s">
        <v>201</v>
      </c>
      <c r="E706" t="s">
        <v>302</v>
      </c>
      <c r="F706" t="s">
        <v>303</v>
      </c>
      <c r="G706" t="s">
        <v>304</v>
      </c>
      <c r="H706" s="4"/>
      <c r="I706" s="1">
        <f t="shared" ca="1" si="43"/>
        <v>1487</v>
      </c>
      <c r="J706" s="1" t="str">
        <f t="shared" ca="1" si="44"/>
        <v>3. Mayor a 6 meses</v>
      </c>
      <c r="K706" t="str">
        <f t="shared" si="45"/>
        <v>NO</v>
      </c>
      <c r="L706" t="s">
        <v>250</v>
      </c>
      <c r="M706" t="s">
        <v>428</v>
      </c>
      <c r="N706" t="s">
        <v>425</v>
      </c>
      <c r="O706" t="s">
        <v>425</v>
      </c>
      <c r="P706" t="str">
        <f t="shared" si="46"/>
        <v>JHOLIZA REBECA QUECAÑO TURPOSeguridad de OperacionesEVALUACION ANTERIOR</v>
      </c>
      <c r="Q706" t="str">
        <f>BASE[[#This Row],[NombresCalificado]]&amp;BASE[[#This Row],[TipoEvaluacion]]</f>
        <v>JHOLIZA REBECA QUECAÑO TURPOEVALUACION ANTERIOR</v>
      </c>
      <c r="R706">
        <v>2</v>
      </c>
      <c r="S706" t="s">
        <v>4</v>
      </c>
      <c r="T706" t="s">
        <v>439</v>
      </c>
      <c r="U706" s="13">
        <v>2</v>
      </c>
      <c r="V706" s="13" t="str" cm="1">
        <f t="array" ref="V706">_xlfn.IFS(U706=0,"Prenovato",U706=1,"Novato",U706=2,"Principiante avanzado",U706=3,"Competente",U706=4,"Proficiente",U706=5,"Master")</f>
        <v>Principiante avanzado</v>
      </c>
      <c r="W706" s="13">
        <v>1</v>
      </c>
      <c r="X706" s="13" t="str" cm="1">
        <f t="array" ref="X706">_xlfn.IFS(W706=0,"No evidenciado",W706=1,"Novato",W706=2,"Principiante avanzado",W706=3,"Competente",W706=4,"Proficiente",W706=5,"Master")</f>
        <v>Novato</v>
      </c>
      <c r="Y706" s="13">
        <v>1</v>
      </c>
      <c r="Z706" s="13" t="str" cm="1">
        <f t="array" ref="Z706">_xlfn.IFS(Y706=0,"No evidenciado",Y706=1,"Novato",Y706=2,"Principiante avanzado",Y706=3,"Competente",Y706=4,"Proficiente",Y706=5,"Master")</f>
        <v>Novato</v>
      </c>
      <c r="AA706" s="13">
        <v>2</v>
      </c>
      <c r="AB706" s="13" t="str" cm="1">
        <f t="array" ref="AB706">_xlfn.IFS(AA706=0,"No evidenciado",AA706=1,"Novato",AA706=2,"Principiante avanzado",AA706=3,"Competente",AA706=4,"Proficiente",AA706=5,"Master")</f>
        <v>Principiante avanzado</v>
      </c>
      <c r="AC706" s="13">
        <v>1</v>
      </c>
      <c r="AD706" s="13" t="str" cm="1">
        <f t="array" ref="AD706">_xlfn.IFS(AC706=0,"Prenovato",AC706=1,"Novato",AC706=2,"Principiante avanzado",AC706=3,"Competente",AC706=4,"Proficiente",AC706=5,"Master")</f>
        <v>Novato</v>
      </c>
      <c r="AE706" s="13" t="s">
        <v>442</v>
      </c>
    </row>
    <row r="707" spans="1:31" x14ac:dyDescent="0.25">
      <c r="A707" t="s">
        <v>255</v>
      </c>
      <c r="B707" t="s">
        <v>256</v>
      </c>
      <c r="C707" t="s">
        <v>208</v>
      </c>
      <c r="D707" t="s">
        <v>201</v>
      </c>
      <c r="E707" t="s">
        <v>302</v>
      </c>
      <c r="F707" t="s">
        <v>303</v>
      </c>
      <c r="G707" t="s">
        <v>304</v>
      </c>
      <c r="H707" s="4"/>
      <c r="I707" s="1">
        <f t="shared" ref="I707:I770" ca="1" si="47">DATEDIF(H707,TODAY(),"m")</f>
        <v>1487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IF(COUNTIFS($E$2:$E$2700,E707,$O$2:$O$2700,"PRINCIPAL",$R$2:$R$2700,0)&gt;0,"SI","NO")</f>
        <v>NO</v>
      </c>
      <c r="L707" t="s">
        <v>250</v>
      </c>
      <c r="M707" t="s">
        <v>429</v>
      </c>
      <c r="N707" t="s">
        <v>425</v>
      </c>
      <c r="O707" t="s">
        <v>425</v>
      </c>
      <c r="P707" t="str">
        <f t="shared" ref="P707:P770" si="50">F707&amp;M707&amp;AE707</f>
        <v>JHOLIZA REBECA QUECAÑO TURPOSeguridad DefensivaEVALUACION ANTERIOR</v>
      </c>
      <c r="Q707" t="str">
        <f>BASE[[#This Row],[NombresCalificado]]&amp;BASE[[#This Row],[TipoEvaluacion]]</f>
        <v>JHOLIZA REBECA QUECAÑO TURPOEVALUACION ANTERIOR</v>
      </c>
      <c r="R707">
        <v>2</v>
      </c>
      <c r="S707" t="s">
        <v>4</v>
      </c>
      <c r="T707" t="s">
        <v>439</v>
      </c>
      <c r="U707" s="13">
        <v>2</v>
      </c>
      <c r="V707" s="13" t="str" cm="1">
        <f t="array" ref="V707">_xlfn.IFS(U707=0,"Prenovato",U707=1,"Novato",U707=2,"Principiante avanzado",U707=3,"Competente",U707=4,"Proficiente",U707=5,"Master")</f>
        <v>Principiante avanzado</v>
      </c>
      <c r="W707" s="13">
        <v>1</v>
      </c>
      <c r="X707" s="13" t="str" cm="1">
        <f t="array" ref="X707">_xlfn.IFS(W707=0,"No evidenciado",W707=1,"Novato",W707=2,"Principiante avanzado",W707=3,"Competente",W707=4,"Proficiente",W707=5,"Master")</f>
        <v>Novato</v>
      </c>
      <c r="Y707" s="13">
        <v>1</v>
      </c>
      <c r="Z707" s="13" t="str" cm="1">
        <f t="array" ref="Z707">_xlfn.IFS(Y707=0,"No evidenciado",Y707=1,"Novato",Y707=2,"Principiante avanzado",Y707=3,"Competente",Y707=4,"Proficiente",Y707=5,"Master")</f>
        <v>Novato</v>
      </c>
      <c r="AA707" s="13">
        <v>2</v>
      </c>
      <c r="AB707" s="13" t="str" cm="1">
        <f t="array" ref="AB707">_xlfn.IFS(AA707=0,"No evidenciado",AA707=1,"Novato",AA707=2,"Principiante avanzado",AA707=3,"Competente",AA707=4,"Proficiente",AA707=5,"Master")</f>
        <v>Principiante avanzado</v>
      </c>
      <c r="AC707" s="13">
        <v>1</v>
      </c>
      <c r="AD707" s="13" t="str" cm="1">
        <f t="array" ref="AD707">_xlfn.IFS(AC707=0,"Prenovato",AC707=1,"Novato",AC707=2,"Principiante avanzado",AC707=3,"Competente",AC707=4,"Proficiente",AC707=5,"Master")</f>
        <v>Novato</v>
      </c>
      <c r="AE707" s="13" t="s">
        <v>442</v>
      </c>
    </row>
    <row r="708" spans="1:31" x14ac:dyDescent="0.25">
      <c r="A708" t="s">
        <v>255</v>
      </c>
      <c r="B708" t="s">
        <v>256</v>
      </c>
      <c r="C708" t="s">
        <v>208</v>
      </c>
      <c r="D708" t="s">
        <v>201</v>
      </c>
      <c r="E708" t="s">
        <v>302</v>
      </c>
      <c r="F708" t="s">
        <v>303</v>
      </c>
      <c r="G708" t="s">
        <v>304</v>
      </c>
      <c r="H708" s="4"/>
      <c r="I708" s="1">
        <f t="shared" ca="1" si="47"/>
        <v>1487</v>
      </c>
      <c r="J708" s="1" t="str">
        <f t="shared" ca="1" si="48"/>
        <v>3. Mayor a 6 meses</v>
      </c>
      <c r="K708" t="str">
        <f t="shared" si="49"/>
        <v>NO</v>
      </c>
      <c r="L708" t="s">
        <v>250</v>
      </c>
      <c r="M708" t="s">
        <v>438</v>
      </c>
      <c r="N708" t="s">
        <v>425</v>
      </c>
      <c r="O708" t="s">
        <v>425</v>
      </c>
      <c r="P708" t="str">
        <f t="shared" si="50"/>
        <v>JHOLIZA REBECA QUECAÑO TURPODesarrollo SeguroEVALUACION ANTERIOR</v>
      </c>
      <c r="Q708" t="str">
        <f>BASE[[#This Row],[NombresCalificado]]&amp;BASE[[#This Row],[TipoEvaluacion]]</f>
        <v>JHOLIZA REBECA QUECAÑO TURPOEVALUACION ANTERIOR</v>
      </c>
      <c r="R708">
        <v>2</v>
      </c>
      <c r="S708" t="s">
        <v>4</v>
      </c>
      <c r="T708" t="s">
        <v>439</v>
      </c>
      <c r="U708" s="13">
        <v>2</v>
      </c>
      <c r="V708" s="13" t="str" cm="1">
        <f t="array" ref="V708">_xlfn.IFS(U708=0,"Prenovato",U708=1,"Novato",U708=2,"Principiante avanzado",U708=3,"Competente",U708=4,"Proficiente",U708=5,"Master")</f>
        <v>Principiante avanzado</v>
      </c>
      <c r="W708" s="13">
        <v>1</v>
      </c>
      <c r="X708" s="13" t="str" cm="1">
        <f t="array" ref="X708">_xlfn.IFS(W708=0,"No evidenciado",W708=1,"Novato",W708=2,"Principiante avanzado",W708=3,"Competente",W708=4,"Proficiente",W708=5,"Master")</f>
        <v>Novato</v>
      </c>
      <c r="Y708" s="13">
        <v>1</v>
      </c>
      <c r="Z708" s="13" t="str" cm="1">
        <f t="array" ref="Z708">_xlfn.IFS(Y708=0,"No evidenciado",Y708=1,"Novato",Y708=2,"Principiante avanzado",Y708=3,"Competente",Y708=4,"Proficiente",Y708=5,"Master")</f>
        <v>Novato</v>
      </c>
      <c r="AA708" s="13">
        <v>2</v>
      </c>
      <c r="AB708" s="13" t="str" cm="1">
        <f t="array" ref="AB708">_xlfn.IFS(AA708=0,"No evidenciado",AA708=1,"Novato",AA708=2,"Principiante avanzado",AA708=3,"Competente",AA708=4,"Proficiente",AA708=5,"Master")</f>
        <v>Principiante avanzado</v>
      </c>
      <c r="AC708" s="13">
        <v>1</v>
      </c>
      <c r="AD708" s="13" t="str" cm="1">
        <f t="array" ref="AD708">_xlfn.IFS(AC708=0,"Prenovato",AC708=1,"Novato",AC708=2,"Principiante avanzado",AC708=3,"Competente",AC708=4,"Proficiente",AC708=5,"Master")</f>
        <v>Novato</v>
      </c>
      <c r="AE708" s="13" t="s">
        <v>442</v>
      </c>
    </row>
    <row r="709" spans="1:31" x14ac:dyDescent="0.25">
      <c r="A709" t="s">
        <v>255</v>
      </c>
      <c r="B709" t="s">
        <v>256</v>
      </c>
      <c r="C709" t="s">
        <v>208</v>
      </c>
      <c r="D709" t="s">
        <v>201</v>
      </c>
      <c r="E709" t="s">
        <v>302</v>
      </c>
      <c r="F709" t="s">
        <v>303</v>
      </c>
      <c r="G709" t="s">
        <v>304</v>
      </c>
      <c r="H709" s="4"/>
      <c r="I709" s="1">
        <f t="shared" ca="1" si="47"/>
        <v>1487</v>
      </c>
      <c r="J709" s="1" t="str">
        <f t="shared" ca="1" si="48"/>
        <v>3. Mayor a 6 meses</v>
      </c>
      <c r="K709" t="str">
        <f t="shared" si="49"/>
        <v>NO</v>
      </c>
      <c r="L709" t="s">
        <v>250</v>
      </c>
      <c r="M709" t="s">
        <v>432</v>
      </c>
      <c r="N709" t="s">
        <v>425</v>
      </c>
      <c r="O709" t="s">
        <v>425</v>
      </c>
      <c r="P709" t="str">
        <f t="shared" si="50"/>
        <v>JHOLIZA REBECA QUECAÑO TURPOFrameworks de CiberseguridadEVALUACION ANTERIOR</v>
      </c>
      <c r="Q709" t="str">
        <f>BASE[[#This Row],[NombresCalificado]]&amp;BASE[[#This Row],[TipoEvaluacion]]</f>
        <v>JHOLIZA REBECA QUECAÑO TURPOEVALUACION ANTERIOR</v>
      </c>
      <c r="R709">
        <v>2</v>
      </c>
      <c r="S709" t="s">
        <v>4</v>
      </c>
      <c r="T709" t="s">
        <v>439</v>
      </c>
      <c r="U709" s="13">
        <v>2</v>
      </c>
      <c r="V709" s="13" t="str" cm="1">
        <f t="array" ref="V709">_xlfn.IFS(U709=0,"Prenovato",U709=1,"Novato",U709=2,"Principiante avanzado",U709=3,"Competente",U709=4,"Proficiente",U709=5,"Master")</f>
        <v>Principiante avanzado</v>
      </c>
      <c r="W709" s="13">
        <v>1</v>
      </c>
      <c r="X709" s="13" t="str" cm="1">
        <f t="array" ref="X709">_xlfn.IFS(W709=0,"No evidenciado",W709=1,"Novato",W709=2,"Principiante avanzado",W709=3,"Competente",W709=4,"Proficiente",W709=5,"Master")</f>
        <v>Novato</v>
      </c>
      <c r="Y709" s="13">
        <v>1</v>
      </c>
      <c r="Z709" s="13" t="str" cm="1">
        <f t="array" ref="Z709">_xlfn.IFS(Y709=0,"No evidenciado",Y709=1,"Novato",Y709=2,"Principiante avanzado",Y709=3,"Competente",Y709=4,"Proficiente",Y709=5,"Master")</f>
        <v>Novato</v>
      </c>
      <c r="AA709" s="13">
        <v>2</v>
      </c>
      <c r="AB709" s="13" t="str" cm="1">
        <f t="array" ref="AB709">_xlfn.IFS(AA709=0,"No evidenciado",AA709=1,"Novato",AA709=2,"Principiante avanzado",AA709=3,"Competente",AA709=4,"Proficiente",AA709=5,"Master")</f>
        <v>Principiante avanzado</v>
      </c>
      <c r="AC709" s="13">
        <v>1</v>
      </c>
      <c r="AD709" s="13" t="str" cm="1">
        <f t="array" ref="AD709">_xlfn.IFS(AC709=0,"Prenovato",AC709=1,"Novato",AC709=2,"Principiante avanzado",AC709=3,"Competente",AC709=4,"Proficiente",AC709=5,"Master")</f>
        <v>Novato</v>
      </c>
      <c r="AE709" s="13" t="s">
        <v>442</v>
      </c>
    </row>
    <row r="710" spans="1:31" x14ac:dyDescent="0.25">
      <c r="A710" t="s">
        <v>255</v>
      </c>
      <c r="B710" t="s">
        <v>256</v>
      </c>
      <c r="C710" t="s">
        <v>208</v>
      </c>
      <c r="D710" t="s">
        <v>201</v>
      </c>
      <c r="E710" t="s">
        <v>302</v>
      </c>
      <c r="F710" t="s">
        <v>303</v>
      </c>
      <c r="G710" t="s">
        <v>304</v>
      </c>
      <c r="H710" s="4"/>
      <c r="I710" s="1">
        <f t="shared" ca="1" si="47"/>
        <v>1487</v>
      </c>
      <c r="J710" s="1" t="str">
        <f t="shared" ca="1" si="48"/>
        <v>3. Mayor a 6 meses</v>
      </c>
      <c r="K710" t="str">
        <f t="shared" si="49"/>
        <v>NO</v>
      </c>
      <c r="L710" t="s">
        <v>250</v>
      </c>
      <c r="M710" t="s">
        <v>433</v>
      </c>
      <c r="N710" t="s">
        <v>425</v>
      </c>
      <c r="O710" t="s">
        <v>425</v>
      </c>
      <c r="P710" t="str">
        <f t="shared" si="50"/>
        <v>JHOLIZA REBECA QUECAÑO TURPOGestión de IdentidadesEVALUACION ANTERIOR</v>
      </c>
      <c r="Q710" t="str">
        <f>BASE[[#This Row],[NombresCalificado]]&amp;BASE[[#This Row],[TipoEvaluacion]]</f>
        <v>JHOLIZA REBECA QUECAÑO TURPOEVALUACION ANTERIOR</v>
      </c>
      <c r="R710">
        <v>3</v>
      </c>
      <c r="S710" t="s">
        <v>5</v>
      </c>
      <c r="T710" t="s">
        <v>439</v>
      </c>
      <c r="U710" s="13">
        <v>2</v>
      </c>
      <c r="V710" s="13" t="str" cm="1">
        <f t="array" ref="V710">_xlfn.IFS(U710=0,"Prenovato",U710=1,"Novato",U710=2,"Principiante avanzado",U710=3,"Competente",U710=4,"Proficiente",U710=5,"Master")</f>
        <v>Principiante avanzado</v>
      </c>
      <c r="W710" s="13">
        <v>1</v>
      </c>
      <c r="X710" s="13" t="str" cm="1">
        <f t="array" ref="X710">_xlfn.IFS(W710=0,"No evidenciado",W710=1,"Novato",W710=2,"Principiante avanzado",W710=3,"Competente",W710=4,"Proficiente",W710=5,"Master")</f>
        <v>Novato</v>
      </c>
      <c r="Y710" s="13">
        <v>1</v>
      </c>
      <c r="Z710" s="13" t="str" cm="1">
        <f t="array" ref="Z710">_xlfn.IFS(Y710=0,"No evidenciado",Y710=1,"Novato",Y710=2,"Principiante avanzado",Y710=3,"Competente",Y710=4,"Proficiente",Y710=5,"Master")</f>
        <v>Novato</v>
      </c>
      <c r="AA710" s="13">
        <v>2</v>
      </c>
      <c r="AB710" s="13" t="str" cm="1">
        <f t="array" ref="AB710">_xlfn.IFS(AA710=0,"No evidenciado",AA710=1,"Novato",AA710=2,"Principiante avanzado",AA710=3,"Competente",AA710=4,"Proficiente",AA710=5,"Master")</f>
        <v>Principiante avanzado</v>
      </c>
      <c r="AC710" s="13">
        <v>1</v>
      </c>
      <c r="AD710" s="13" t="str" cm="1">
        <f t="array" ref="AD710">_xlfn.IFS(AC710=0,"Prenovato",AC710=1,"Novato",AC710=2,"Principiante avanzado",AC710=3,"Competente",AC710=4,"Proficiente",AC710=5,"Master")</f>
        <v>Novato</v>
      </c>
      <c r="AE710" s="13" t="s">
        <v>442</v>
      </c>
    </row>
    <row r="711" spans="1:31" x14ac:dyDescent="0.25">
      <c r="A711" t="s">
        <v>255</v>
      </c>
      <c r="B711" t="s">
        <v>256</v>
      </c>
      <c r="C711" t="s">
        <v>208</v>
      </c>
      <c r="D711" t="s">
        <v>201</v>
      </c>
      <c r="E711" t="s">
        <v>302</v>
      </c>
      <c r="F711" t="s">
        <v>303</v>
      </c>
      <c r="G711" t="s">
        <v>304</v>
      </c>
      <c r="H711" s="4"/>
      <c r="I711" s="1">
        <f t="shared" ca="1" si="47"/>
        <v>1487</v>
      </c>
      <c r="J711" s="1" t="str">
        <f t="shared" ca="1" si="48"/>
        <v>3. Mayor a 6 meses</v>
      </c>
      <c r="K711" t="str">
        <f t="shared" si="49"/>
        <v>NO</v>
      </c>
      <c r="L711" t="s">
        <v>250</v>
      </c>
      <c r="M711" t="s">
        <v>434</v>
      </c>
      <c r="N711" t="s">
        <v>425</v>
      </c>
      <c r="O711" t="s">
        <v>425</v>
      </c>
      <c r="P711" t="str">
        <f t="shared" si="50"/>
        <v>JHOLIZA REBECA QUECAÑO TURPOGestión de VulnerabilidadesEVALUACION ANTERIOR</v>
      </c>
      <c r="Q711" t="str">
        <f>BASE[[#This Row],[NombresCalificado]]&amp;BASE[[#This Row],[TipoEvaluacion]]</f>
        <v>JHOLIZA REBECA QUECAÑO TURPOEVALUACION ANTERIOR</v>
      </c>
      <c r="R711">
        <v>2</v>
      </c>
      <c r="S711" t="s">
        <v>4</v>
      </c>
      <c r="T711" t="s">
        <v>439</v>
      </c>
      <c r="U711" s="13">
        <v>2</v>
      </c>
      <c r="V711" s="13" t="str" cm="1">
        <f t="array" ref="V711">_xlfn.IFS(U711=0,"Prenovato",U711=1,"Novato",U711=2,"Principiante avanzado",U711=3,"Competente",U711=4,"Proficiente",U711=5,"Master")</f>
        <v>Principiante avanzado</v>
      </c>
      <c r="W711" s="13">
        <v>1</v>
      </c>
      <c r="X711" s="13" t="str" cm="1">
        <f t="array" ref="X711">_xlfn.IFS(W711=0,"No evidenciado",W711=1,"Novato",W711=2,"Principiante avanzado",W711=3,"Competente",W711=4,"Proficiente",W711=5,"Master")</f>
        <v>Novato</v>
      </c>
      <c r="Y711" s="13">
        <v>1</v>
      </c>
      <c r="Z711" s="13" t="str" cm="1">
        <f t="array" ref="Z711">_xlfn.IFS(Y711=0,"No evidenciado",Y711=1,"Novato",Y711=2,"Principiante avanzado",Y711=3,"Competente",Y711=4,"Proficiente",Y711=5,"Master")</f>
        <v>Novato</v>
      </c>
      <c r="AA711" s="13">
        <v>2</v>
      </c>
      <c r="AB711" s="13" t="str" cm="1">
        <f t="array" ref="AB711">_xlfn.IFS(AA711=0,"No evidenciado",AA711=1,"Novato",AA711=2,"Principiante avanzado",AA711=3,"Competente",AA711=4,"Proficiente",AA711=5,"Master")</f>
        <v>Principiante avanzado</v>
      </c>
      <c r="AC711" s="13">
        <v>1</v>
      </c>
      <c r="AD711" s="13" t="str" cm="1">
        <f t="array" ref="AD711">_xlfn.IFS(AC711=0,"Prenovato",AC711=1,"Novato",AC711=2,"Principiante avanzado",AC711=3,"Competente",AC711=4,"Proficiente",AC711=5,"Master")</f>
        <v>Novato</v>
      </c>
      <c r="AE711" s="13" t="s">
        <v>442</v>
      </c>
    </row>
    <row r="712" spans="1:31" x14ac:dyDescent="0.25">
      <c r="A712" t="s">
        <v>255</v>
      </c>
      <c r="B712" t="s">
        <v>256</v>
      </c>
      <c r="C712" t="s">
        <v>208</v>
      </c>
      <c r="D712" t="s">
        <v>201</v>
      </c>
      <c r="E712" t="s">
        <v>302</v>
      </c>
      <c r="F712" t="s">
        <v>303</v>
      </c>
      <c r="G712" t="s">
        <v>304</v>
      </c>
      <c r="H712" s="4"/>
      <c r="I712" s="1">
        <f t="shared" ca="1" si="47"/>
        <v>1487</v>
      </c>
      <c r="J712" s="1" t="str">
        <f t="shared" ca="1" si="48"/>
        <v>3. Mayor a 6 meses</v>
      </c>
      <c r="K712" t="str">
        <f t="shared" si="49"/>
        <v>NO</v>
      </c>
      <c r="L712" t="s">
        <v>250</v>
      </c>
      <c r="M712" t="s">
        <v>435</v>
      </c>
      <c r="N712" t="s">
        <v>425</v>
      </c>
      <c r="O712" t="s">
        <v>425</v>
      </c>
      <c r="P712" t="str">
        <f t="shared" si="50"/>
        <v>JHOLIZA REBECA QUECAÑO TURPOIdentificación temprana de riesgosEVALUACION ANTERIOR</v>
      </c>
      <c r="Q712" t="str">
        <f>BASE[[#This Row],[NombresCalificado]]&amp;BASE[[#This Row],[TipoEvaluacion]]</f>
        <v>JHOLIZA REBECA QUECAÑO TURPOEVALUACION ANTERIOR</v>
      </c>
      <c r="R712">
        <v>1</v>
      </c>
      <c r="S712" t="s">
        <v>6</v>
      </c>
      <c r="T712" t="s">
        <v>439</v>
      </c>
      <c r="U712" s="13">
        <v>2</v>
      </c>
      <c r="V712" s="13" t="str" cm="1">
        <f t="array" ref="V712">_xlfn.IFS(U712=0,"Prenovato",U712=1,"Novato",U712=2,"Principiante avanzado",U712=3,"Competente",U712=4,"Proficiente",U712=5,"Master")</f>
        <v>Principiante avanzado</v>
      </c>
      <c r="W712" s="13">
        <v>1</v>
      </c>
      <c r="X712" s="13" t="str" cm="1">
        <f t="array" ref="X712">_xlfn.IFS(W712=0,"No evidenciado",W712=1,"Novato",W712=2,"Principiante avanzado",W712=3,"Competente",W712=4,"Proficiente",W712=5,"Master")</f>
        <v>Novato</v>
      </c>
      <c r="Y712" s="13">
        <v>1</v>
      </c>
      <c r="Z712" s="13" t="str" cm="1">
        <f t="array" ref="Z712">_xlfn.IFS(Y712=0,"No evidenciado",Y712=1,"Novato",Y712=2,"Principiante avanzado",Y712=3,"Competente",Y712=4,"Proficiente",Y712=5,"Master")</f>
        <v>Novato</v>
      </c>
      <c r="AA712" s="13">
        <v>2</v>
      </c>
      <c r="AB712" s="13" t="str" cm="1">
        <f t="array" ref="AB712">_xlfn.IFS(AA712=0,"No evidenciado",AA712=1,"Novato",AA712=2,"Principiante avanzado",AA712=3,"Competente",AA712=4,"Proficiente",AA712=5,"Master")</f>
        <v>Principiante avanzado</v>
      </c>
      <c r="AC712" s="13">
        <v>1</v>
      </c>
      <c r="AD712" s="13" t="str" cm="1">
        <f t="array" ref="AD712">_xlfn.IFS(AC712=0,"Prenovato",AC712=1,"Novato",AC712=2,"Principiante avanzado",AC712=3,"Competente",AC712=4,"Proficiente",AC712=5,"Master")</f>
        <v>Novato</v>
      </c>
      <c r="AE712" s="13" t="s">
        <v>442</v>
      </c>
    </row>
    <row r="713" spans="1:31" x14ac:dyDescent="0.25">
      <c r="A713" t="s">
        <v>255</v>
      </c>
      <c r="B713" t="s">
        <v>256</v>
      </c>
      <c r="C713" t="s">
        <v>200</v>
      </c>
      <c r="D713" t="s">
        <v>201</v>
      </c>
      <c r="E713" t="s">
        <v>302</v>
      </c>
      <c r="F713" t="s">
        <v>303</v>
      </c>
      <c r="G713" t="s">
        <v>304</v>
      </c>
      <c r="H713" s="4"/>
      <c r="I713" s="1">
        <f t="shared" ca="1" si="47"/>
        <v>1487</v>
      </c>
      <c r="J713" s="1" t="str">
        <f t="shared" ca="1" si="48"/>
        <v>3. Mayor a 6 meses</v>
      </c>
      <c r="K713" t="str">
        <f t="shared" si="49"/>
        <v>NO</v>
      </c>
      <c r="L713" t="s">
        <v>251</v>
      </c>
      <c r="M713" t="s">
        <v>418</v>
      </c>
      <c r="N713" t="s">
        <v>407</v>
      </c>
      <c r="O713" t="s">
        <v>407</v>
      </c>
      <c r="P713" t="str">
        <f t="shared" si="50"/>
        <v>JHOLIZA REBECA QUECAÑO TURPOSDLC Y DevSecOpsEVALUACION</v>
      </c>
      <c r="Q713" t="str">
        <f>BASE[[#This Row],[NombresCalificado]]&amp;BASE[[#This Row],[TipoEvaluacion]]</f>
        <v>JHOLIZA REBECA QUECAÑO TURPOEVALUACION</v>
      </c>
      <c r="R713">
        <v>2</v>
      </c>
      <c r="S713" t="s">
        <v>4</v>
      </c>
      <c r="T713" t="s">
        <v>439</v>
      </c>
      <c r="U713" s="13">
        <v>2</v>
      </c>
      <c r="V713" s="13" t="str" cm="1">
        <f t="array" ref="V713">_xlfn.IFS(U713=0,"Prenovato",U713=1,"Novato",U713=2,"Principiante avanzado",U713=3,"Competente",U713=4,"Proficiente",U713=5,"Master")</f>
        <v>Principiante avanzado</v>
      </c>
      <c r="W713" s="13">
        <v>3</v>
      </c>
      <c r="X713" s="13" t="str" cm="1">
        <f t="array" ref="X713">_xlfn.IFS(W713=0,"No evidenciado",W713=1,"Novato",W713=2,"Principiante avanzado",W713=3,"Competente",W713=4,"Proficiente",W713=5,"Master")</f>
        <v>Competente</v>
      </c>
      <c r="Y713" s="13">
        <v>3</v>
      </c>
      <c r="Z713" s="13" t="str" cm="1">
        <f t="array" ref="Z713">_xlfn.IFS(Y713=0,"No evidenciado",Y713=1,"Novato",Y713=2,"Principiante avanzado",Y713=3,"Competente",Y713=4,"Proficiente",Y713=5,"Master")</f>
        <v>Competente</v>
      </c>
      <c r="AA713" s="13">
        <v>3</v>
      </c>
      <c r="AB713" s="13" t="str" cm="1">
        <f t="array" ref="AB713">_xlfn.IFS(AA713=0,"No evidenciado",AA713=1,"Novato",AA713=2,"Principiante avanzado",AA713=3,"Competente",AA713=4,"Proficiente",AA713=5,"Master")</f>
        <v>Competente</v>
      </c>
      <c r="AC713" s="13">
        <v>2</v>
      </c>
      <c r="AD713" s="13" t="str" cm="1">
        <f t="array" ref="AD713">_xlfn.IFS(AC713=0,"Prenovato",AC713=1,"Novato",AC713=2,"Principiante avanzado",AC713=3,"Competente",AC713=4,"Proficiente",AC713=5,"Master")</f>
        <v>Principiante avanzado</v>
      </c>
      <c r="AE713" s="13" t="s">
        <v>441</v>
      </c>
    </row>
    <row r="714" spans="1:31" x14ac:dyDescent="0.25">
      <c r="A714" t="s">
        <v>255</v>
      </c>
      <c r="B714" t="s">
        <v>256</v>
      </c>
      <c r="C714" t="s">
        <v>200</v>
      </c>
      <c r="D714" t="s">
        <v>201</v>
      </c>
      <c r="E714" t="s">
        <v>302</v>
      </c>
      <c r="F714" t="s">
        <v>303</v>
      </c>
      <c r="G714" t="s">
        <v>304</v>
      </c>
      <c r="H714" s="4"/>
      <c r="I714" s="1">
        <f t="shared" ca="1" si="47"/>
        <v>1487</v>
      </c>
      <c r="J714" s="1" t="str">
        <f t="shared" ca="1" si="48"/>
        <v>3. Mayor a 6 meses</v>
      </c>
      <c r="K714" t="str">
        <f t="shared" si="49"/>
        <v>NO</v>
      </c>
      <c r="L714" t="s">
        <v>251</v>
      </c>
      <c r="M714" t="s">
        <v>419</v>
      </c>
      <c r="N714" t="s">
        <v>413</v>
      </c>
      <c r="O714" t="s">
        <v>411</v>
      </c>
      <c r="P714" t="str">
        <f t="shared" si="50"/>
        <v>JHOLIZA REBECA QUECAÑO TURPOCryptography &amp; Data ProtectionEVALUACION</v>
      </c>
      <c r="Q714" t="str">
        <f>BASE[[#This Row],[NombresCalificado]]&amp;BASE[[#This Row],[TipoEvaluacion]]</f>
        <v>JHOLIZA REBECA QUECAÑO TURPOEVALUACION</v>
      </c>
      <c r="R714">
        <v>1</v>
      </c>
      <c r="S714" t="s">
        <v>6</v>
      </c>
      <c r="T714" t="s">
        <v>439</v>
      </c>
      <c r="U714" s="13">
        <v>2</v>
      </c>
      <c r="V714" s="13" t="str" cm="1">
        <f t="array" ref="V714">_xlfn.IFS(U714=0,"Prenovato",U714=1,"Novato",U714=2,"Principiante avanzado",U714=3,"Competente",U714=4,"Proficiente",U714=5,"Master")</f>
        <v>Principiante avanzado</v>
      </c>
      <c r="W714" s="13">
        <v>3</v>
      </c>
      <c r="X714" s="13" t="str" cm="1">
        <f t="array" ref="X714">_xlfn.IFS(W714=0,"No evidenciado",W714=1,"Novato",W714=2,"Principiante avanzado",W714=3,"Competente",W714=4,"Proficiente",W714=5,"Master")</f>
        <v>Competente</v>
      </c>
      <c r="Y714" s="13">
        <v>3</v>
      </c>
      <c r="Z714" s="13" t="str" cm="1">
        <f t="array" ref="Z714">_xlfn.IFS(Y714=0,"No evidenciado",Y714=1,"Novato",Y714=2,"Principiante avanzado",Y714=3,"Competente",Y714=4,"Proficiente",Y714=5,"Master")</f>
        <v>Competente</v>
      </c>
      <c r="AA714" s="13">
        <v>3</v>
      </c>
      <c r="AB714" s="13" t="str" cm="1">
        <f t="array" ref="AB714">_xlfn.IFS(AA714=0,"No evidenciado",AA714=1,"Novato",AA714=2,"Principiante avanzado",AA714=3,"Competente",AA714=4,"Proficiente",AA714=5,"Master")</f>
        <v>Competente</v>
      </c>
      <c r="AC714" s="13">
        <v>2</v>
      </c>
      <c r="AD714" s="13" t="str" cm="1">
        <f t="array" ref="AD714">_xlfn.IFS(AC714=0,"Prenovato",AC714=1,"Novato",AC714=2,"Principiante avanzado",AC714=3,"Competente",AC714=4,"Proficiente",AC714=5,"Master")</f>
        <v>Principiante avanzado</v>
      </c>
      <c r="AE714" s="13" t="s">
        <v>441</v>
      </c>
    </row>
    <row r="715" spans="1:31" x14ac:dyDescent="0.25">
      <c r="A715" t="s">
        <v>255</v>
      </c>
      <c r="B715" t="s">
        <v>256</v>
      </c>
      <c r="C715" t="s">
        <v>200</v>
      </c>
      <c r="D715" t="s">
        <v>201</v>
      </c>
      <c r="E715" t="s">
        <v>302</v>
      </c>
      <c r="F715" t="s">
        <v>303</v>
      </c>
      <c r="G715" t="s">
        <v>304</v>
      </c>
      <c r="H715" s="4"/>
      <c r="I715" s="1">
        <f t="shared" ca="1" si="47"/>
        <v>1487</v>
      </c>
      <c r="J715" s="1" t="str">
        <f t="shared" ca="1" si="48"/>
        <v>3. Mayor a 6 meses</v>
      </c>
      <c r="K715" t="str">
        <f t="shared" si="49"/>
        <v>NO</v>
      </c>
      <c r="L715" t="s">
        <v>251</v>
      </c>
      <c r="M715" t="s">
        <v>420</v>
      </c>
      <c r="N715" t="s">
        <v>413</v>
      </c>
      <c r="O715" t="s">
        <v>411</v>
      </c>
      <c r="P715" t="str">
        <f t="shared" si="50"/>
        <v>JHOLIZA REBECA QUECAÑO TURPOIdentity &amp; Access ManagementEVALUACION</v>
      </c>
      <c r="Q715" t="str">
        <f>BASE[[#This Row],[NombresCalificado]]&amp;BASE[[#This Row],[TipoEvaluacion]]</f>
        <v>JHOLIZA REBECA QUECAÑO TURPOEVALUACION</v>
      </c>
      <c r="R715">
        <v>2</v>
      </c>
      <c r="S715" t="s">
        <v>4</v>
      </c>
      <c r="T715" t="s">
        <v>439</v>
      </c>
      <c r="U715" s="13">
        <v>2</v>
      </c>
      <c r="V715" s="13" t="str" cm="1">
        <f t="array" ref="V715">_xlfn.IFS(U715=0,"Prenovato",U715=1,"Novato",U715=2,"Principiante avanzado",U715=3,"Competente",U715=4,"Proficiente",U715=5,"Master")</f>
        <v>Principiante avanzado</v>
      </c>
      <c r="W715" s="13">
        <v>3</v>
      </c>
      <c r="X715" s="13" t="str" cm="1">
        <f t="array" ref="X715">_xlfn.IFS(W715=0,"No evidenciado",W715=1,"Novato",W715=2,"Principiante avanzado",W715=3,"Competente",W715=4,"Proficiente",W715=5,"Master")</f>
        <v>Competente</v>
      </c>
      <c r="Y715" s="13">
        <v>3</v>
      </c>
      <c r="Z715" s="13" t="str" cm="1">
        <f t="array" ref="Z715">_xlfn.IFS(Y715=0,"No evidenciado",Y715=1,"Novato",Y715=2,"Principiante avanzado",Y715=3,"Competente",Y715=4,"Proficiente",Y715=5,"Master")</f>
        <v>Competente</v>
      </c>
      <c r="AA715" s="13">
        <v>3</v>
      </c>
      <c r="AB715" s="13" t="str" cm="1">
        <f t="array" ref="AB715">_xlfn.IFS(AA715=0,"No evidenciado",AA715=1,"Novato",AA715=2,"Principiante avanzado",AA715=3,"Competente",AA715=4,"Proficiente",AA715=5,"Master")</f>
        <v>Competente</v>
      </c>
      <c r="AC715" s="13">
        <v>2</v>
      </c>
      <c r="AD715" s="13" t="str" cm="1">
        <f t="array" ref="AD715">_xlfn.IFS(AC715=0,"Prenovato",AC715=1,"Novato",AC715=2,"Principiante avanzado",AC715=3,"Competente",AC715=4,"Proficiente",AC715=5,"Master")</f>
        <v>Principiante avanzado</v>
      </c>
      <c r="AE715" s="13" t="s">
        <v>441</v>
      </c>
    </row>
    <row r="716" spans="1:31" x14ac:dyDescent="0.25">
      <c r="A716" t="s">
        <v>255</v>
      </c>
      <c r="B716" t="s">
        <v>256</v>
      </c>
      <c r="C716" t="s">
        <v>200</v>
      </c>
      <c r="D716" t="s">
        <v>201</v>
      </c>
      <c r="E716" t="s">
        <v>302</v>
      </c>
      <c r="F716" t="s">
        <v>303</v>
      </c>
      <c r="G716" t="s">
        <v>304</v>
      </c>
      <c r="H716" s="4"/>
      <c r="I716" s="1">
        <f t="shared" ca="1" si="47"/>
        <v>1487</v>
      </c>
      <c r="J716" s="1" t="str">
        <f t="shared" ca="1" si="48"/>
        <v>3. Mayor a 6 meses</v>
      </c>
      <c r="K716" t="str">
        <f t="shared" si="49"/>
        <v>NO</v>
      </c>
      <c r="L716" t="s">
        <v>251</v>
      </c>
      <c r="M716" t="s">
        <v>421</v>
      </c>
      <c r="N716" t="s">
        <v>411</v>
      </c>
      <c r="O716" t="s">
        <v>411</v>
      </c>
      <c r="P716" t="str">
        <f t="shared" si="50"/>
        <v>JHOLIZA REBECA QUECAÑO TURPOFrameworks &amp; Security ArchitectureEVALUACION</v>
      </c>
      <c r="Q716" t="str">
        <f>BASE[[#This Row],[NombresCalificado]]&amp;BASE[[#This Row],[TipoEvaluacion]]</f>
        <v>JHOLIZA REBECA QUECAÑO TURPOEVALUACION</v>
      </c>
      <c r="R716">
        <v>2</v>
      </c>
      <c r="S716" t="s">
        <v>4</v>
      </c>
      <c r="T716" t="s">
        <v>439</v>
      </c>
      <c r="U716" s="13">
        <v>2</v>
      </c>
      <c r="V716" s="13" t="str" cm="1">
        <f t="array" ref="V716">_xlfn.IFS(U716=0,"Prenovato",U716=1,"Novato",U716=2,"Principiante avanzado",U716=3,"Competente",U716=4,"Proficiente",U716=5,"Master")</f>
        <v>Principiante avanzado</v>
      </c>
      <c r="W716" s="13">
        <v>3</v>
      </c>
      <c r="X716" s="13" t="str" cm="1">
        <f t="array" ref="X716">_xlfn.IFS(W716=0,"No evidenciado",W716=1,"Novato",W716=2,"Principiante avanzado",W716=3,"Competente",W716=4,"Proficiente",W716=5,"Master")</f>
        <v>Competente</v>
      </c>
      <c r="Y716" s="13">
        <v>3</v>
      </c>
      <c r="Z716" s="13" t="str" cm="1">
        <f t="array" ref="Z716">_xlfn.IFS(Y716=0,"No evidenciado",Y716=1,"Novato",Y716=2,"Principiante avanzado",Y716=3,"Competente",Y716=4,"Proficiente",Y716=5,"Master")</f>
        <v>Competente</v>
      </c>
      <c r="AA716" s="13">
        <v>3</v>
      </c>
      <c r="AB716" s="13" t="str" cm="1">
        <f t="array" ref="AB716">_xlfn.IFS(AA716=0,"No evidenciado",AA716=1,"Novato",AA716=2,"Principiante avanzado",AA716=3,"Competente",AA716=4,"Proficiente",AA716=5,"Master")</f>
        <v>Competente</v>
      </c>
      <c r="AC716" s="13">
        <v>2</v>
      </c>
      <c r="AD716" s="13" t="str" cm="1">
        <f t="array" ref="AD716">_xlfn.IFS(AC716=0,"Prenovato",AC716=1,"Novato",AC716=2,"Principiante avanzado",AC716=3,"Competente",AC716=4,"Proficiente",AC716=5,"Master")</f>
        <v>Principiante avanzado</v>
      </c>
      <c r="AE716" s="13" t="s">
        <v>441</v>
      </c>
    </row>
    <row r="717" spans="1:31" x14ac:dyDescent="0.25">
      <c r="A717" t="s">
        <v>255</v>
      </c>
      <c r="B717" t="s">
        <v>256</v>
      </c>
      <c r="C717" t="s">
        <v>200</v>
      </c>
      <c r="D717" t="s">
        <v>201</v>
      </c>
      <c r="E717" t="s">
        <v>302</v>
      </c>
      <c r="F717" t="s">
        <v>303</v>
      </c>
      <c r="G717" t="s">
        <v>304</v>
      </c>
      <c r="H717" s="4"/>
      <c r="I717" s="1">
        <f t="shared" ca="1" si="47"/>
        <v>1487</v>
      </c>
      <c r="J717" s="1" t="str">
        <f t="shared" ca="1" si="48"/>
        <v>3. Mayor a 6 meses</v>
      </c>
      <c r="K717" t="str">
        <f t="shared" si="49"/>
        <v>NO</v>
      </c>
      <c r="L717" t="s">
        <v>251</v>
      </c>
      <c r="M717" t="s">
        <v>422</v>
      </c>
      <c r="N717" t="s">
        <v>407</v>
      </c>
      <c r="O717" t="s">
        <v>407</v>
      </c>
      <c r="P717" t="str">
        <f t="shared" si="50"/>
        <v>JHOLIZA REBECA QUECAÑO TURPOVulnerability ManagementEVALUACION</v>
      </c>
      <c r="Q717" t="str">
        <f>BASE[[#This Row],[NombresCalificado]]&amp;BASE[[#This Row],[TipoEvaluacion]]</f>
        <v>JHOLIZA REBECA QUECAÑO TURPOEVALUACION</v>
      </c>
      <c r="R717">
        <v>3</v>
      </c>
      <c r="S717" t="s">
        <v>5</v>
      </c>
      <c r="T717" t="s">
        <v>439</v>
      </c>
      <c r="U717" s="13">
        <v>2</v>
      </c>
      <c r="V717" s="13" t="str" cm="1">
        <f t="array" ref="V717">_xlfn.IFS(U717=0,"Prenovato",U717=1,"Novato",U717=2,"Principiante avanzado",U717=3,"Competente",U717=4,"Proficiente",U717=5,"Master")</f>
        <v>Principiante avanzado</v>
      </c>
      <c r="W717" s="13">
        <v>3</v>
      </c>
      <c r="X717" s="13" t="str" cm="1">
        <f t="array" ref="X717">_xlfn.IFS(W717=0,"No evidenciado",W717=1,"Novato",W717=2,"Principiante avanzado",W717=3,"Competente",W717=4,"Proficiente",W717=5,"Master")</f>
        <v>Competente</v>
      </c>
      <c r="Y717" s="13">
        <v>3</v>
      </c>
      <c r="Z717" s="13" t="str" cm="1">
        <f t="array" ref="Z717">_xlfn.IFS(Y717=0,"No evidenciado",Y717=1,"Novato",Y717=2,"Principiante avanzado",Y717=3,"Competente",Y717=4,"Proficiente",Y717=5,"Master")</f>
        <v>Competente</v>
      </c>
      <c r="AA717" s="13">
        <v>3</v>
      </c>
      <c r="AB717" s="13" t="str" cm="1">
        <f t="array" ref="AB717">_xlfn.IFS(AA717=0,"No evidenciado",AA717=1,"Novato",AA717=2,"Principiante avanzado",AA717=3,"Competente",AA717=4,"Proficiente",AA717=5,"Master")</f>
        <v>Competente</v>
      </c>
      <c r="AC717" s="13">
        <v>2</v>
      </c>
      <c r="AD717" s="13" t="str" cm="1">
        <f t="array" ref="AD717">_xlfn.IFS(AC717=0,"Prenovato",AC717=1,"Novato",AC717=2,"Principiante avanzado",AC717=3,"Competente",AC717=4,"Proficiente",AC717=5,"Master")</f>
        <v>Principiante avanzado</v>
      </c>
      <c r="AE717" s="13" t="s">
        <v>441</v>
      </c>
    </row>
    <row r="718" spans="1:31" x14ac:dyDescent="0.25">
      <c r="A718" t="s">
        <v>255</v>
      </c>
      <c r="B718" t="s">
        <v>256</v>
      </c>
      <c r="C718" t="s">
        <v>200</v>
      </c>
      <c r="D718" t="s">
        <v>201</v>
      </c>
      <c r="E718" t="s">
        <v>302</v>
      </c>
      <c r="F718" t="s">
        <v>303</v>
      </c>
      <c r="G718" t="s">
        <v>304</v>
      </c>
      <c r="H718" s="4"/>
      <c r="I718" s="1">
        <f t="shared" ca="1" si="47"/>
        <v>1487</v>
      </c>
      <c r="J718" s="1" t="str">
        <f t="shared" ca="1" si="48"/>
        <v>3. Mayor a 6 meses</v>
      </c>
      <c r="K718" t="str">
        <f t="shared" si="49"/>
        <v>NO</v>
      </c>
      <c r="L718" t="s">
        <v>251</v>
      </c>
      <c r="M718" t="s">
        <v>423</v>
      </c>
      <c r="N718" t="s">
        <v>411</v>
      </c>
      <c r="O718" t="s">
        <v>411</v>
      </c>
      <c r="P718" t="str">
        <f t="shared" si="50"/>
        <v>JHOLIZA REBECA QUECAÑO TURPOSecurity AssessmentEVALUACION</v>
      </c>
      <c r="Q718" t="str">
        <f>BASE[[#This Row],[NombresCalificado]]&amp;BASE[[#This Row],[TipoEvaluacion]]</f>
        <v>JHOLIZA REBECA QUECAÑO TURPOEVALUACION</v>
      </c>
      <c r="R718">
        <v>2</v>
      </c>
      <c r="S718" t="s">
        <v>4</v>
      </c>
      <c r="T718" t="s">
        <v>439</v>
      </c>
      <c r="U718" s="13">
        <v>2</v>
      </c>
      <c r="V718" s="13" t="str" cm="1">
        <f t="array" ref="V718">_xlfn.IFS(U718=0,"Prenovato",U718=1,"Novato",U718=2,"Principiante avanzado",U718=3,"Competente",U718=4,"Proficiente",U718=5,"Master")</f>
        <v>Principiante avanzado</v>
      </c>
      <c r="W718" s="13">
        <v>3</v>
      </c>
      <c r="X718" s="13" t="str" cm="1">
        <f t="array" ref="X718">_xlfn.IFS(W718=0,"No evidenciado",W718=1,"Novato",W718=2,"Principiante avanzado",W718=3,"Competente",W718=4,"Proficiente",W718=5,"Master")</f>
        <v>Competente</v>
      </c>
      <c r="Y718" s="13">
        <v>3</v>
      </c>
      <c r="Z718" s="13" t="str" cm="1">
        <f t="array" ref="Z718">_xlfn.IFS(Y718=0,"No evidenciado",Y718=1,"Novato",Y718=2,"Principiante avanzado",Y718=3,"Competente",Y718=4,"Proficiente",Y718=5,"Master")</f>
        <v>Competente</v>
      </c>
      <c r="AA718" s="13">
        <v>3</v>
      </c>
      <c r="AB718" s="13" t="str" cm="1">
        <f t="array" ref="AB718">_xlfn.IFS(AA718=0,"No evidenciado",AA718=1,"Novato",AA718=2,"Principiante avanzado",AA718=3,"Competente",AA718=4,"Proficiente",AA718=5,"Master")</f>
        <v>Competente</v>
      </c>
      <c r="AC718" s="13">
        <v>2</v>
      </c>
      <c r="AD718" s="13" t="str" cm="1">
        <f t="array" ref="AD718">_xlfn.IFS(AC718=0,"Prenovato",AC718=1,"Novato",AC718=2,"Principiante avanzado",AC718=3,"Competente",AC718=4,"Proficiente",AC718=5,"Master")</f>
        <v>Principiante avanzado</v>
      </c>
      <c r="AE718" s="13" t="s">
        <v>441</v>
      </c>
    </row>
    <row r="719" spans="1:31" x14ac:dyDescent="0.25">
      <c r="A719" t="s">
        <v>255</v>
      </c>
      <c r="B719" t="s">
        <v>256</v>
      </c>
      <c r="C719" t="s">
        <v>200</v>
      </c>
      <c r="D719" t="s">
        <v>201</v>
      </c>
      <c r="E719" t="s">
        <v>302</v>
      </c>
      <c r="F719" t="s">
        <v>303</v>
      </c>
      <c r="G719" t="s">
        <v>304</v>
      </c>
      <c r="H719" s="4"/>
      <c r="I719" s="1">
        <f t="shared" ca="1" si="47"/>
        <v>1487</v>
      </c>
      <c r="J719" s="1" t="str">
        <f t="shared" ca="1" si="48"/>
        <v>3. Mayor a 6 meses</v>
      </c>
      <c r="K719" t="str">
        <f t="shared" si="49"/>
        <v>NO</v>
      </c>
      <c r="L719" t="s">
        <v>251</v>
      </c>
      <c r="M719" t="s">
        <v>414</v>
      </c>
      <c r="N719" t="s">
        <v>411</v>
      </c>
      <c r="O719" t="s">
        <v>411</v>
      </c>
      <c r="P719" t="str">
        <f t="shared" si="50"/>
        <v>JHOLIZA REBECA QUECAÑO TURPOOfensive SecurityEVALUACION</v>
      </c>
      <c r="Q719" t="str">
        <f>BASE[[#This Row],[NombresCalificado]]&amp;BASE[[#This Row],[TipoEvaluacion]]</f>
        <v>JHOLIZA REBECA QUECAÑO TURPOEVALUACION</v>
      </c>
      <c r="R719">
        <v>3</v>
      </c>
      <c r="S719" t="s">
        <v>5</v>
      </c>
      <c r="T719" t="s">
        <v>439</v>
      </c>
      <c r="U719" s="13">
        <v>2</v>
      </c>
      <c r="V719" s="13" t="str" cm="1">
        <f t="array" ref="V719">_xlfn.IFS(U719=0,"Prenovato",U719=1,"Novato",U719=2,"Principiante avanzado",U719=3,"Competente",U719=4,"Proficiente",U719=5,"Master")</f>
        <v>Principiante avanzado</v>
      </c>
      <c r="W719" s="13">
        <v>3</v>
      </c>
      <c r="X719" s="13" t="str" cm="1">
        <f t="array" ref="X719">_xlfn.IFS(W719=0,"No evidenciado",W719=1,"Novato",W719=2,"Principiante avanzado",W719=3,"Competente",W719=4,"Proficiente",W719=5,"Master")</f>
        <v>Competente</v>
      </c>
      <c r="Y719" s="13">
        <v>3</v>
      </c>
      <c r="Z719" s="13" t="str" cm="1">
        <f t="array" ref="Z719">_xlfn.IFS(Y719=0,"No evidenciado",Y719=1,"Novato",Y719=2,"Principiante avanzado",Y719=3,"Competente",Y719=4,"Proficiente",Y719=5,"Master")</f>
        <v>Competente</v>
      </c>
      <c r="AA719" s="13">
        <v>3</v>
      </c>
      <c r="AB719" s="13" t="str" cm="1">
        <f t="array" ref="AB719">_xlfn.IFS(AA719=0,"No evidenciado",AA719=1,"Novato",AA719=2,"Principiante avanzado",AA719=3,"Competente",AA719=4,"Proficiente",AA719=5,"Master")</f>
        <v>Competente</v>
      </c>
      <c r="AC719" s="13">
        <v>2</v>
      </c>
      <c r="AD719" s="13" t="str" cm="1">
        <f t="array" ref="AD719">_xlfn.IFS(AC719=0,"Prenovato",AC719=1,"Novato",AC719=2,"Principiante avanzado",AC719=3,"Competente",AC719=4,"Proficiente",AC719=5,"Master")</f>
        <v>Principiante avanzado</v>
      </c>
      <c r="AE719" s="13" t="s">
        <v>441</v>
      </c>
    </row>
    <row r="720" spans="1:31" x14ac:dyDescent="0.25">
      <c r="A720" t="s">
        <v>255</v>
      </c>
      <c r="B720" t="s">
        <v>256</v>
      </c>
      <c r="C720" t="s">
        <v>200</v>
      </c>
      <c r="D720" t="s">
        <v>201</v>
      </c>
      <c r="E720" t="s">
        <v>302</v>
      </c>
      <c r="F720" t="s">
        <v>303</v>
      </c>
      <c r="G720" t="s">
        <v>304</v>
      </c>
      <c r="H720" s="4"/>
      <c r="I720" s="1">
        <f t="shared" ca="1" si="47"/>
        <v>1487</v>
      </c>
      <c r="J720" s="1" t="str">
        <f t="shared" ca="1" si="48"/>
        <v>3. Mayor a 6 meses</v>
      </c>
      <c r="K720" t="str">
        <f t="shared" si="49"/>
        <v>NO</v>
      </c>
      <c r="L720" t="s">
        <v>251</v>
      </c>
      <c r="M720" t="s">
        <v>416</v>
      </c>
      <c r="N720" t="s">
        <v>411</v>
      </c>
      <c r="O720" t="s">
        <v>411</v>
      </c>
      <c r="P720" t="str">
        <f t="shared" si="50"/>
        <v>JHOLIZA REBECA QUECAÑO TURPOIncident ManagementEVALUACION</v>
      </c>
      <c r="Q720" t="str">
        <f>BASE[[#This Row],[NombresCalificado]]&amp;BASE[[#This Row],[TipoEvaluacion]]</f>
        <v>JHOLIZA REBECA QUECAÑO TURPOEVALUACION</v>
      </c>
      <c r="R720">
        <v>3</v>
      </c>
      <c r="S720" t="s">
        <v>5</v>
      </c>
      <c r="T720" t="s">
        <v>439</v>
      </c>
      <c r="U720" s="13">
        <v>2</v>
      </c>
      <c r="V720" s="13" t="str" cm="1">
        <f t="array" ref="V720">_xlfn.IFS(U720=0,"Prenovato",U720=1,"Novato",U720=2,"Principiante avanzado",U720=3,"Competente",U720=4,"Proficiente",U720=5,"Master")</f>
        <v>Principiante avanzado</v>
      </c>
      <c r="W720" s="13">
        <v>3</v>
      </c>
      <c r="X720" s="13" t="str" cm="1">
        <f t="array" ref="X720">_xlfn.IFS(W720=0,"No evidenciado",W720=1,"Novato",W720=2,"Principiante avanzado",W720=3,"Competente",W720=4,"Proficiente",W720=5,"Master")</f>
        <v>Competente</v>
      </c>
      <c r="Y720" s="13">
        <v>3</v>
      </c>
      <c r="Z720" s="13" t="str" cm="1">
        <f t="array" ref="Z720">_xlfn.IFS(Y720=0,"No evidenciado",Y720=1,"Novato",Y720=2,"Principiante avanzado",Y720=3,"Competente",Y720=4,"Proficiente",Y720=5,"Master")</f>
        <v>Competente</v>
      </c>
      <c r="AA720" s="13">
        <v>3</v>
      </c>
      <c r="AB720" s="13" t="str" cm="1">
        <f t="array" ref="AB720">_xlfn.IFS(AA720=0,"No evidenciado",AA720=1,"Novato",AA720=2,"Principiante avanzado",AA720=3,"Competente",AA720=4,"Proficiente",AA720=5,"Master")</f>
        <v>Competente</v>
      </c>
      <c r="AC720" s="13">
        <v>2</v>
      </c>
      <c r="AD720" s="13" t="str" cm="1">
        <f t="array" ref="AD720">_xlfn.IFS(AC720=0,"Prenovato",AC720=1,"Novato",AC720=2,"Principiante avanzado",AC720=3,"Competente",AC720=4,"Proficiente",AC720=5,"Master")</f>
        <v>Principiante avanzado</v>
      </c>
      <c r="AE720" s="13" t="s">
        <v>441</v>
      </c>
    </row>
    <row r="721" spans="1:31" x14ac:dyDescent="0.25">
      <c r="A721" t="s">
        <v>255</v>
      </c>
      <c r="B721" t="s">
        <v>256</v>
      </c>
      <c r="C721" t="s">
        <v>200</v>
      </c>
      <c r="D721" t="s">
        <v>201</v>
      </c>
      <c r="E721" t="s">
        <v>302</v>
      </c>
      <c r="F721" t="s">
        <v>303</v>
      </c>
      <c r="G721" t="s">
        <v>304</v>
      </c>
      <c r="H721" s="4"/>
      <c r="I721" s="1">
        <f t="shared" ca="1" si="47"/>
        <v>1487</v>
      </c>
      <c r="J721" s="1" t="str">
        <f t="shared" ca="1" si="48"/>
        <v>3. Mayor a 6 meses</v>
      </c>
      <c r="K721" t="str">
        <f t="shared" si="49"/>
        <v>NO</v>
      </c>
      <c r="L721" t="s">
        <v>251</v>
      </c>
      <c r="M721" t="s">
        <v>417</v>
      </c>
      <c r="N721" t="s">
        <v>407</v>
      </c>
      <c r="O721" t="s">
        <v>407</v>
      </c>
      <c r="P721" t="str">
        <f t="shared" si="50"/>
        <v>JHOLIZA REBECA QUECAÑO TURPODefensive SecurityEVALUACION</v>
      </c>
      <c r="Q721" t="str">
        <f>BASE[[#This Row],[NombresCalificado]]&amp;BASE[[#This Row],[TipoEvaluacion]]</f>
        <v>JHOLIZA REBECA QUECAÑO TURPOEVALUACION</v>
      </c>
      <c r="R721">
        <v>2</v>
      </c>
      <c r="S721" t="s">
        <v>4</v>
      </c>
      <c r="T721" t="s">
        <v>439</v>
      </c>
      <c r="U721" s="13">
        <v>2</v>
      </c>
      <c r="V721" s="13" t="str" cm="1">
        <f t="array" ref="V721">_xlfn.IFS(U721=0,"Prenovato",U721=1,"Novato",U721=2,"Principiante avanzado",U721=3,"Competente",U721=4,"Proficiente",U721=5,"Master")</f>
        <v>Principiante avanzado</v>
      </c>
      <c r="W721" s="13">
        <v>3</v>
      </c>
      <c r="X721" s="13" t="str" cm="1">
        <f t="array" ref="X721">_xlfn.IFS(W721=0,"No evidenciado",W721=1,"Novato",W721=2,"Principiante avanzado",W721=3,"Competente",W721=4,"Proficiente",W721=5,"Master")</f>
        <v>Competente</v>
      </c>
      <c r="Y721" s="13">
        <v>3</v>
      </c>
      <c r="Z721" s="13" t="str" cm="1">
        <f t="array" ref="Z721">_xlfn.IFS(Y721=0,"No evidenciado",Y721=1,"Novato",Y721=2,"Principiante avanzado",Y721=3,"Competente",Y721=4,"Proficiente",Y721=5,"Master")</f>
        <v>Competente</v>
      </c>
      <c r="AA721" s="13">
        <v>3</v>
      </c>
      <c r="AB721" s="13" t="str" cm="1">
        <f t="array" ref="AB721">_xlfn.IFS(AA721=0,"No evidenciado",AA721=1,"Novato",AA721=2,"Principiante avanzado",AA721=3,"Competente",AA721=4,"Proficiente",AA721=5,"Master")</f>
        <v>Competente</v>
      </c>
      <c r="AC721" s="13">
        <v>2</v>
      </c>
      <c r="AD721" s="13" t="str" cm="1">
        <f t="array" ref="AD721">_xlfn.IFS(AC721=0,"Prenovato",AC721=1,"Novato",AC721=2,"Principiante avanzado",AC721=3,"Competente",AC721=4,"Proficiente",AC721=5,"Master")</f>
        <v>Principiante avanzado</v>
      </c>
      <c r="AE721" s="13" t="s">
        <v>441</v>
      </c>
    </row>
    <row r="722" spans="1:31" x14ac:dyDescent="0.25">
      <c r="A722" t="s">
        <v>255</v>
      </c>
      <c r="B722" t="s">
        <v>256</v>
      </c>
      <c r="C722" t="s">
        <v>208</v>
      </c>
      <c r="D722" t="s">
        <v>201</v>
      </c>
      <c r="E722" t="s">
        <v>299</v>
      </c>
      <c r="F722" t="s">
        <v>300</v>
      </c>
      <c r="G722" t="s">
        <v>301</v>
      </c>
      <c r="H722" s="4"/>
      <c r="I722" s="1">
        <f t="shared" ca="1" si="47"/>
        <v>1487</v>
      </c>
      <c r="J722" s="1" t="str">
        <f t="shared" ca="1" si="48"/>
        <v>3. Mayor a 6 meses</v>
      </c>
      <c r="K722" t="str">
        <f t="shared" si="49"/>
        <v>NO</v>
      </c>
      <c r="L722" t="s">
        <v>250</v>
      </c>
      <c r="M722" t="s">
        <v>429</v>
      </c>
      <c r="N722" t="s">
        <v>425</v>
      </c>
      <c r="O722" t="s">
        <v>425</v>
      </c>
      <c r="P722" t="str">
        <f t="shared" si="50"/>
        <v>MANUEL GUILLERMO MANRIQUE PASSARASeguridad DefensivaEVALUACION ANTERIOR</v>
      </c>
      <c r="Q722" t="str">
        <f>BASE[[#This Row],[NombresCalificado]]&amp;BASE[[#This Row],[TipoEvaluacion]]</f>
        <v>MANUEL GUILLERMO MANRIQUE PASSARAEVALUACION ANTERIOR</v>
      </c>
      <c r="R722">
        <v>3</v>
      </c>
      <c r="S722" t="s">
        <v>5</v>
      </c>
      <c r="T722" t="s">
        <v>439</v>
      </c>
      <c r="U722" s="13">
        <v>3</v>
      </c>
      <c r="V722" s="13" t="str" cm="1">
        <f t="array" ref="V722">_xlfn.IFS(U722=0,"Prenovato",U722=1,"Novato",U722=2,"Principiante avanzado",U722=3,"Competente",U722=4,"Proficiente",U722=5,"Master")</f>
        <v>Competente</v>
      </c>
      <c r="W722" s="13">
        <v>3</v>
      </c>
      <c r="X722" s="13" t="str" cm="1">
        <f t="array" ref="X722">_xlfn.IFS(W722=0,"No evidenciado",W722=1,"Novato",W722=2,"Principiante avanzado",W722=3,"Competente",W722=4,"Proficiente",W722=5,"Master")</f>
        <v>Competente</v>
      </c>
      <c r="Y722" s="13">
        <v>3</v>
      </c>
      <c r="Z722" s="13" t="str" cm="1">
        <f t="array" ref="Z722">_xlfn.IFS(Y722=0,"No evidenciado",Y722=1,"Novato",Y722=2,"Principiante avanzado",Y722=3,"Competente",Y722=4,"Proficiente",Y722=5,"Master")</f>
        <v>Competente</v>
      </c>
      <c r="AA722" s="13">
        <v>3</v>
      </c>
      <c r="AB722" s="13" t="str" cm="1">
        <f t="array" ref="AB722">_xlfn.IFS(AA722=0,"No evidenciado",AA722=1,"Novato",AA722=2,"Principiante avanzado",AA722=3,"Competente",AA722=4,"Proficiente",AA722=5,"Master")</f>
        <v>Competente</v>
      </c>
      <c r="AC722" s="13">
        <v>3</v>
      </c>
      <c r="AD722" s="13" t="str" cm="1">
        <f t="array" ref="AD722">_xlfn.IFS(AC722=0,"Prenovato",AC722=1,"Novato",AC722=2,"Principiante avanzado",AC722=3,"Competente",AC722=4,"Proficiente",AC722=5,"Master")</f>
        <v>Competente</v>
      </c>
      <c r="AE722" s="13" t="s">
        <v>442</v>
      </c>
    </row>
    <row r="723" spans="1:31" x14ac:dyDescent="0.25">
      <c r="A723" t="s">
        <v>255</v>
      </c>
      <c r="B723" t="s">
        <v>256</v>
      </c>
      <c r="C723" t="s">
        <v>208</v>
      </c>
      <c r="D723" t="s">
        <v>201</v>
      </c>
      <c r="E723" t="s">
        <v>299</v>
      </c>
      <c r="F723" t="s">
        <v>300</v>
      </c>
      <c r="G723" t="s">
        <v>301</v>
      </c>
      <c r="H723" s="4"/>
      <c r="I723" s="1">
        <f t="shared" ca="1" si="47"/>
        <v>1487</v>
      </c>
      <c r="J723" s="1" t="str">
        <f t="shared" ca="1" si="48"/>
        <v>3. Mayor a 6 meses</v>
      </c>
      <c r="K723" t="str">
        <f t="shared" si="49"/>
        <v>NO</v>
      </c>
      <c r="L723" t="s">
        <v>250</v>
      </c>
      <c r="M723" t="s">
        <v>430</v>
      </c>
      <c r="N723" t="s">
        <v>425</v>
      </c>
      <c r="O723" t="s">
        <v>425</v>
      </c>
      <c r="P723" t="str">
        <f t="shared" si="50"/>
        <v>MANUEL GUILLERMO MANRIQUE PASSARASeguridad OfensivaEVALUACION ANTERIOR</v>
      </c>
      <c r="Q723" t="str">
        <f>BASE[[#This Row],[NombresCalificado]]&amp;BASE[[#This Row],[TipoEvaluacion]]</f>
        <v>MANUEL GUILLERMO MANRIQUE PASSARAEVALUACION ANTERIOR</v>
      </c>
      <c r="R723">
        <v>3</v>
      </c>
      <c r="S723" t="s">
        <v>5</v>
      </c>
      <c r="T723" t="s">
        <v>439</v>
      </c>
      <c r="U723" s="13">
        <v>3</v>
      </c>
      <c r="V723" s="13" t="str" cm="1">
        <f t="array" ref="V723">_xlfn.IFS(U723=0,"Prenovato",U723=1,"Novato",U723=2,"Principiante avanzado",U723=3,"Competente",U723=4,"Proficiente",U723=5,"Master")</f>
        <v>Competente</v>
      </c>
      <c r="W723" s="13">
        <v>3</v>
      </c>
      <c r="X723" s="13" t="str" cm="1">
        <f t="array" ref="X723">_xlfn.IFS(W723=0,"No evidenciado",W723=1,"Novato",W723=2,"Principiante avanzado",W723=3,"Competente",W723=4,"Proficiente",W723=5,"Master")</f>
        <v>Competente</v>
      </c>
      <c r="Y723" s="13">
        <v>3</v>
      </c>
      <c r="Z723" s="13" t="str" cm="1">
        <f t="array" ref="Z723">_xlfn.IFS(Y723=0,"No evidenciado",Y723=1,"Novato",Y723=2,"Principiante avanzado",Y723=3,"Competente",Y723=4,"Proficiente",Y723=5,"Master")</f>
        <v>Competente</v>
      </c>
      <c r="AA723" s="13">
        <v>3</v>
      </c>
      <c r="AB723" s="13" t="str" cm="1">
        <f t="array" ref="AB723">_xlfn.IFS(AA723=0,"No evidenciado",AA723=1,"Novato",AA723=2,"Principiante avanzado",AA723=3,"Competente",AA723=4,"Proficiente",AA723=5,"Master")</f>
        <v>Competente</v>
      </c>
      <c r="AC723" s="13">
        <v>3</v>
      </c>
      <c r="AD723" s="13" t="str" cm="1">
        <f t="array" ref="AD723">_xlfn.IFS(AC723=0,"Prenovato",AC723=1,"Novato",AC723=2,"Principiante avanzado",AC723=3,"Competente",AC723=4,"Proficiente",AC723=5,"Master")</f>
        <v>Competente</v>
      </c>
      <c r="AE723" s="13" t="s">
        <v>442</v>
      </c>
    </row>
    <row r="724" spans="1:31" x14ac:dyDescent="0.25">
      <c r="A724" t="s">
        <v>255</v>
      </c>
      <c r="B724" t="s">
        <v>256</v>
      </c>
      <c r="C724" t="s">
        <v>208</v>
      </c>
      <c r="D724" t="s">
        <v>201</v>
      </c>
      <c r="E724" t="s">
        <v>299</v>
      </c>
      <c r="F724" t="s">
        <v>300</v>
      </c>
      <c r="G724" t="s">
        <v>301</v>
      </c>
      <c r="H724" s="4"/>
      <c r="I724" s="1">
        <f t="shared" ca="1" si="47"/>
        <v>1487</v>
      </c>
      <c r="J724" s="1" t="str">
        <f t="shared" ca="1" si="48"/>
        <v>3. Mayor a 6 meses</v>
      </c>
      <c r="K724" t="str">
        <f t="shared" si="49"/>
        <v>NO</v>
      </c>
      <c r="L724" t="s">
        <v>250</v>
      </c>
      <c r="M724" t="s">
        <v>431</v>
      </c>
      <c r="N724" t="s">
        <v>425</v>
      </c>
      <c r="O724" t="s">
        <v>425</v>
      </c>
      <c r="P724" t="str">
        <f t="shared" si="50"/>
        <v>MANUEL GUILLERMO MANRIQUE PASSARASeguridad PerimetralEVALUACION ANTERIOR</v>
      </c>
      <c r="Q724" t="str">
        <f>BASE[[#This Row],[NombresCalificado]]&amp;BASE[[#This Row],[TipoEvaluacion]]</f>
        <v>MANUEL GUILLERMO MANRIQUE PASSARAEVALUACION ANTERIOR</v>
      </c>
      <c r="R724">
        <v>4</v>
      </c>
      <c r="S724" t="s">
        <v>7</v>
      </c>
      <c r="T724" t="s">
        <v>439</v>
      </c>
      <c r="U724" s="13">
        <v>3</v>
      </c>
      <c r="V724" s="13" t="str" cm="1">
        <f t="array" ref="V724">_xlfn.IFS(U724=0,"Prenovato",U724=1,"Novato",U724=2,"Principiante avanzado",U724=3,"Competente",U724=4,"Proficiente",U724=5,"Master")</f>
        <v>Competente</v>
      </c>
      <c r="W724" s="13">
        <v>3</v>
      </c>
      <c r="X724" s="13" t="str" cm="1">
        <f t="array" ref="X724">_xlfn.IFS(W724=0,"No evidenciado",W724=1,"Novato",W724=2,"Principiante avanzado",W724=3,"Competente",W724=4,"Proficiente",W724=5,"Master")</f>
        <v>Competente</v>
      </c>
      <c r="Y724" s="13">
        <v>3</v>
      </c>
      <c r="Z724" s="13" t="str" cm="1">
        <f t="array" ref="Z724">_xlfn.IFS(Y724=0,"No evidenciado",Y724=1,"Novato",Y724=2,"Principiante avanzado",Y724=3,"Competente",Y724=4,"Proficiente",Y724=5,"Master")</f>
        <v>Competente</v>
      </c>
      <c r="AA724" s="13">
        <v>3</v>
      </c>
      <c r="AB724" s="13" t="str" cm="1">
        <f t="array" ref="AB724">_xlfn.IFS(AA724=0,"No evidenciado",AA724=1,"Novato",AA724=2,"Principiante avanzado",AA724=3,"Competente",AA724=4,"Proficiente",AA724=5,"Master")</f>
        <v>Competente</v>
      </c>
      <c r="AC724" s="13">
        <v>3</v>
      </c>
      <c r="AD724" s="13" t="str" cm="1">
        <f t="array" ref="AD724">_xlfn.IFS(AC724=0,"Prenovato",AC724=1,"Novato",AC724=2,"Principiante avanzado",AC724=3,"Competente",AC724=4,"Proficiente",AC724=5,"Master")</f>
        <v>Competente</v>
      </c>
      <c r="AE724" s="13" t="s">
        <v>442</v>
      </c>
    </row>
    <row r="725" spans="1:31" x14ac:dyDescent="0.25">
      <c r="A725" t="s">
        <v>255</v>
      </c>
      <c r="B725" t="s">
        <v>256</v>
      </c>
      <c r="C725" t="s">
        <v>208</v>
      </c>
      <c r="D725" t="s">
        <v>201</v>
      </c>
      <c r="E725" t="s">
        <v>299</v>
      </c>
      <c r="F725" t="s">
        <v>300</v>
      </c>
      <c r="G725" t="s">
        <v>301</v>
      </c>
      <c r="H725" s="4"/>
      <c r="I725" s="1">
        <f t="shared" ca="1" si="47"/>
        <v>1487</v>
      </c>
      <c r="J725" s="1" t="str">
        <f t="shared" ca="1" si="48"/>
        <v>3. Mayor a 6 meses</v>
      </c>
      <c r="K725" t="str">
        <f t="shared" si="49"/>
        <v>NO</v>
      </c>
      <c r="L725" t="s">
        <v>250</v>
      </c>
      <c r="M725" t="s">
        <v>424</v>
      </c>
      <c r="N725" t="s">
        <v>425</v>
      </c>
      <c r="O725" t="s">
        <v>425</v>
      </c>
      <c r="P725" t="str">
        <f t="shared" si="50"/>
        <v>MANUEL GUILLERMO MANRIQUE PASSARASistemas Operativos y CloudEVALUACION ANTERIOR</v>
      </c>
      <c r="Q725" t="str">
        <f>BASE[[#This Row],[NombresCalificado]]&amp;BASE[[#This Row],[TipoEvaluacion]]</f>
        <v>MANUEL GUILLERMO MANRIQUE PASSARAEVALUACION ANTERIOR</v>
      </c>
      <c r="R725">
        <v>3</v>
      </c>
      <c r="S725" t="s">
        <v>5</v>
      </c>
      <c r="T725" t="s">
        <v>439</v>
      </c>
      <c r="U725" s="13">
        <v>3</v>
      </c>
      <c r="V725" s="13" t="str" cm="1">
        <f t="array" ref="V725">_xlfn.IFS(U725=0,"Prenovato",U725=1,"Novato",U725=2,"Principiante avanzado",U725=3,"Competente",U725=4,"Proficiente",U725=5,"Master")</f>
        <v>Competente</v>
      </c>
      <c r="W725" s="13">
        <v>3</v>
      </c>
      <c r="X725" s="13" t="str" cm="1">
        <f t="array" ref="X725">_xlfn.IFS(W725=0,"No evidenciado",W725=1,"Novato",W725=2,"Principiante avanzado",W725=3,"Competente",W725=4,"Proficiente",W725=5,"Master")</f>
        <v>Competente</v>
      </c>
      <c r="Y725" s="13">
        <v>3</v>
      </c>
      <c r="Z725" s="13" t="str" cm="1">
        <f t="array" ref="Z725">_xlfn.IFS(Y725=0,"No evidenciado",Y725=1,"Novato",Y725=2,"Principiante avanzado",Y725=3,"Competente",Y725=4,"Proficiente",Y725=5,"Master")</f>
        <v>Competente</v>
      </c>
      <c r="AA725" s="13">
        <v>3</v>
      </c>
      <c r="AB725" s="13" t="str" cm="1">
        <f t="array" ref="AB725">_xlfn.IFS(AA725=0,"No evidenciado",AA725=1,"Novato",AA725=2,"Principiante avanzado",AA725=3,"Competente",AA725=4,"Proficiente",AA725=5,"Master")</f>
        <v>Competente</v>
      </c>
      <c r="AC725" s="13">
        <v>3</v>
      </c>
      <c r="AD725" s="13" t="str" cm="1">
        <f t="array" ref="AD725">_xlfn.IFS(AC725=0,"Prenovato",AC725=1,"Novato",AC725=2,"Principiante avanzado",AC725=3,"Competente",AC725=4,"Proficiente",AC725=5,"Master")</f>
        <v>Competente</v>
      </c>
      <c r="AE725" s="13" t="s">
        <v>442</v>
      </c>
    </row>
    <row r="726" spans="1:31" x14ac:dyDescent="0.25">
      <c r="A726" t="s">
        <v>255</v>
      </c>
      <c r="B726" t="s">
        <v>256</v>
      </c>
      <c r="C726" t="s">
        <v>208</v>
      </c>
      <c r="D726" t="s">
        <v>201</v>
      </c>
      <c r="E726" t="s">
        <v>305</v>
      </c>
      <c r="F726" t="s">
        <v>306</v>
      </c>
      <c r="G726" t="s">
        <v>307</v>
      </c>
      <c r="H726" s="4"/>
      <c r="I726" s="1">
        <f t="shared" ca="1" si="47"/>
        <v>1487</v>
      </c>
      <c r="J726" s="1" t="str">
        <f t="shared" ca="1" si="48"/>
        <v>3. Mayor a 6 meses</v>
      </c>
      <c r="K726" t="str">
        <f t="shared" si="49"/>
        <v>NO</v>
      </c>
      <c r="L726" t="s">
        <v>250</v>
      </c>
      <c r="M726" t="s">
        <v>431</v>
      </c>
      <c r="N726" t="s">
        <v>425</v>
      </c>
      <c r="O726" t="s">
        <v>425</v>
      </c>
      <c r="P726" t="str">
        <f t="shared" si="50"/>
        <v>FRANK ROBERT CELIS SÁNCHEZSeguridad PerimetralEVALUACION ANTERIOR</v>
      </c>
      <c r="Q726" t="str">
        <f>BASE[[#This Row],[NombresCalificado]]&amp;BASE[[#This Row],[TipoEvaluacion]]</f>
        <v>FRANK ROBERT CELIS SÁNCHEZEVALUACION ANTERIOR</v>
      </c>
      <c r="R726">
        <v>3</v>
      </c>
      <c r="S726" t="s">
        <v>5</v>
      </c>
      <c r="T726" t="s">
        <v>439</v>
      </c>
      <c r="U726" s="13">
        <v>3</v>
      </c>
      <c r="V726" s="13" t="str" cm="1">
        <f t="array" ref="V726">_xlfn.IFS(U726=0,"Prenovato",U726=1,"Novato",U726=2,"Principiante avanzado",U726=3,"Competente",U726=4,"Proficiente",U726=5,"Master")</f>
        <v>Competente</v>
      </c>
      <c r="W726" s="13">
        <v>2</v>
      </c>
      <c r="X726" s="13" t="str" cm="1">
        <f t="array" ref="X726">_xlfn.IFS(W726=0,"No evidenciado",W726=1,"Novato",W726=2,"Principiante avanzado",W726=3,"Competente",W726=4,"Proficiente",W726=5,"Master")</f>
        <v>Principiante avanzado</v>
      </c>
      <c r="Y726" s="13">
        <v>2</v>
      </c>
      <c r="Z726" s="13" t="str" cm="1">
        <f t="array" ref="Z726">_xlfn.IFS(Y726=0,"No evidenciado",Y726=1,"Novato",Y726=2,"Principiante avanzado",Y726=3,"Competente",Y726=4,"Proficiente",Y726=5,"Master")</f>
        <v>Principiante avanzado</v>
      </c>
      <c r="AA726" s="13">
        <v>2</v>
      </c>
      <c r="AB726" s="13" t="str" cm="1">
        <f t="array" ref="AB726">_xlfn.IFS(AA726=0,"No evidenciado",AA726=1,"Novato",AA726=2,"Principiante avanzado",AA726=3,"Competente",AA726=4,"Proficiente",AA726=5,"Master")</f>
        <v>Principiante avanzado</v>
      </c>
      <c r="AC726" s="13">
        <v>2</v>
      </c>
      <c r="AD726" s="13" t="str" cm="1">
        <f t="array" ref="AD726">_xlfn.IFS(AC726=0,"Prenovato",AC726=1,"Novato",AC726=2,"Principiante avanzado",AC726=3,"Competente",AC726=4,"Proficiente",AC726=5,"Master")</f>
        <v>Principiante avanzado</v>
      </c>
      <c r="AE726" s="13" t="s">
        <v>442</v>
      </c>
    </row>
    <row r="727" spans="1:31" x14ac:dyDescent="0.25">
      <c r="A727" t="s">
        <v>255</v>
      </c>
      <c r="B727" t="s">
        <v>256</v>
      </c>
      <c r="C727" t="s">
        <v>208</v>
      </c>
      <c r="D727" t="s">
        <v>201</v>
      </c>
      <c r="E727" t="s">
        <v>305</v>
      </c>
      <c r="F727" t="s">
        <v>306</v>
      </c>
      <c r="G727" t="s">
        <v>307</v>
      </c>
      <c r="H727" s="4"/>
      <c r="I727" s="1">
        <f t="shared" ca="1" si="47"/>
        <v>1487</v>
      </c>
      <c r="J727" s="1" t="str">
        <f t="shared" ca="1" si="48"/>
        <v>3. Mayor a 6 meses</v>
      </c>
      <c r="K727" t="str">
        <f t="shared" si="49"/>
        <v>NO</v>
      </c>
      <c r="L727" t="s">
        <v>250</v>
      </c>
      <c r="M727" t="s">
        <v>424</v>
      </c>
      <c r="N727" t="s">
        <v>425</v>
      </c>
      <c r="O727" t="s">
        <v>425</v>
      </c>
      <c r="P727" t="str">
        <f t="shared" si="50"/>
        <v>FRANK ROBERT CELIS SÁNCHEZSistemas Operativos y CloudEVALUACION ANTERIOR</v>
      </c>
      <c r="Q727" t="str">
        <f>BASE[[#This Row],[NombresCalificado]]&amp;BASE[[#This Row],[TipoEvaluacion]]</f>
        <v>FRANK ROBERT CELIS SÁNCHEZEVALUACION ANTERIOR</v>
      </c>
      <c r="R727">
        <v>3</v>
      </c>
      <c r="S727" t="s">
        <v>5</v>
      </c>
      <c r="T727" t="s">
        <v>439</v>
      </c>
      <c r="U727" s="13">
        <v>3</v>
      </c>
      <c r="V727" s="13" t="str" cm="1">
        <f t="array" ref="V727">_xlfn.IFS(U727=0,"Prenovato",U727=1,"Novato",U727=2,"Principiante avanzado",U727=3,"Competente",U727=4,"Proficiente",U727=5,"Master")</f>
        <v>Competente</v>
      </c>
      <c r="W727" s="13">
        <v>2</v>
      </c>
      <c r="X727" s="13" t="str" cm="1">
        <f t="array" ref="X727">_xlfn.IFS(W727=0,"No evidenciado",W727=1,"Novato",W727=2,"Principiante avanzado",W727=3,"Competente",W727=4,"Proficiente",W727=5,"Master")</f>
        <v>Principiante avanzado</v>
      </c>
      <c r="Y727" s="13">
        <v>2</v>
      </c>
      <c r="Z727" s="13" t="str" cm="1">
        <f t="array" ref="Z727">_xlfn.IFS(Y727=0,"No evidenciado",Y727=1,"Novato",Y727=2,"Principiante avanzado",Y727=3,"Competente",Y727=4,"Proficiente",Y727=5,"Master")</f>
        <v>Principiante avanzado</v>
      </c>
      <c r="AA727" s="13">
        <v>2</v>
      </c>
      <c r="AB727" s="13" t="str" cm="1">
        <f t="array" ref="AB727">_xlfn.IFS(AA727=0,"No evidenciado",AA727=1,"Novato",AA727=2,"Principiante avanzado",AA727=3,"Competente",AA727=4,"Proficiente",AA727=5,"Master")</f>
        <v>Principiante avanzado</v>
      </c>
      <c r="AC727" s="13">
        <v>2</v>
      </c>
      <c r="AD727" s="13" t="str" cm="1">
        <f t="array" ref="AD727">_xlfn.IFS(AC727=0,"Prenovato",AC727=1,"Novato",AC727=2,"Principiante avanzado",AC727=3,"Competente",AC727=4,"Proficiente",AC727=5,"Master")</f>
        <v>Principiante avanzado</v>
      </c>
      <c r="AE727" s="13" t="s">
        <v>442</v>
      </c>
    </row>
    <row r="728" spans="1:31" x14ac:dyDescent="0.25">
      <c r="A728" t="s">
        <v>255</v>
      </c>
      <c r="B728" t="s">
        <v>256</v>
      </c>
      <c r="C728" t="s">
        <v>208</v>
      </c>
      <c r="D728" t="s">
        <v>201</v>
      </c>
      <c r="E728" t="s">
        <v>305</v>
      </c>
      <c r="F728" t="s">
        <v>306</v>
      </c>
      <c r="G728" t="s">
        <v>307</v>
      </c>
      <c r="H728" s="4"/>
      <c r="I728" s="1">
        <f t="shared" ca="1" si="47"/>
        <v>1487</v>
      </c>
      <c r="J728" s="1" t="str">
        <f t="shared" ca="1" si="48"/>
        <v>3. Mayor a 6 meses</v>
      </c>
      <c r="K728" t="str">
        <f t="shared" si="49"/>
        <v>NO</v>
      </c>
      <c r="L728" t="s">
        <v>250</v>
      </c>
      <c r="M728" t="s">
        <v>437</v>
      </c>
      <c r="N728" t="s">
        <v>425</v>
      </c>
      <c r="O728" t="s">
        <v>425</v>
      </c>
      <c r="P728" t="str">
        <f t="shared" si="50"/>
        <v>FRANK ROBERT CELIS SÁNCHEZInvestigación Forense DigitalEVALUACION ANTERIOR</v>
      </c>
      <c r="Q728" t="str">
        <f>BASE[[#This Row],[NombresCalificado]]&amp;BASE[[#This Row],[TipoEvaluacion]]</f>
        <v>FRANK ROBERT CELIS SÁNCHEZEVALUACION ANTERIOR</v>
      </c>
      <c r="R728">
        <v>3</v>
      </c>
      <c r="S728" t="s">
        <v>5</v>
      </c>
      <c r="T728" t="s">
        <v>439</v>
      </c>
      <c r="U728" s="13">
        <v>3</v>
      </c>
      <c r="V728" s="13" t="str" cm="1">
        <f t="array" ref="V728">_xlfn.IFS(U728=0,"Prenovato",U728=1,"Novato",U728=2,"Principiante avanzado",U728=3,"Competente",U728=4,"Proficiente",U728=5,"Master")</f>
        <v>Competente</v>
      </c>
      <c r="W728" s="13">
        <v>2</v>
      </c>
      <c r="X728" s="13" t="str" cm="1">
        <f t="array" ref="X728">_xlfn.IFS(W728=0,"No evidenciado",W728=1,"Novato",W728=2,"Principiante avanzado",W728=3,"Competente",W728=4,"Proficiente",W728=5,"Master")</f>
        <v>Principiante avanzado</v>
      </c>
      <c r="Y728" s="13">
        <v>2</v>
      </c>
      <c r="Z728" s="13" t="str" cm="1">
        <f t="array" ref="Z728">_xlfn.IFS(Y728=0,"No evidenciado",Y728=1,"Novato",Y728=2,"Principiante avanzado",Y728=3,"Competente",Y728=4,"Proficiente",Y728=5,"Master")</f>
        <v>Principiante avanzado</v>
      </c>
      <c r="AA728" s="13">
        <v>2</v>
      </c>
      <c r="AB728" s="13" t="str" cm="1">
        <f t="array" ref="AB728">_xlfn.IFS(AA728=0,"No evidenciado",AA728=1,"Novato",AA728=2,"Principiante avanzado",AA728=3,"Competente",AA728=4,"Proficiente",AA728=5,"Master")</f>
        <v>Principiante avanzado</v>
      </c>
      <c r="AC728" s="13">
        <v>2</v>
      </c>
      <c r="AD728" s="13" t="str" cm="1">
        <f t="array" ref="AD728">_xlfn.IFS(AC728=0,"Prenovato",AC728=1,"Novato",AC728=2,"Principiante avanzado",AC728=3,"Competente",AC728=4,"Proficiente",AC728=5,"Master")</f>
        <v>Principiante avanzado</v>
      </c>
      <c r="AE728" s="13" t="s">
        <v>442</v>
      </c>
    </row>
    <row r="729" spans="1:31" x14ac:dyDescent="0.25">
      <c r="A729" t="s">
        <v>255</v>
      </c>
      <c r="B729" t="s">
        <v>256</v>
      </c>
      <c r="C729" t="s">
        <v>208</v>
      </c>
      <c r="D729" t="s">
        <v>201</v>
      </c>
      <c r="E729" t="s">
        <v>305</v>
      </c>
      <c r="F729" t="s">
        <v>306</v>
      </c>
      <c r="G729" t="s">
        <v>307</v>
      </c>
      <c r="H729" s="4"/>
      <c r="I729" s="1">
        <f t="shared" ca="1" si="47"/>
        <v>1487</v>
      </c>
      <c r="J729" s="1" t="str">
        <f t="shared" ca="1" si="48"/>
        <v>3. Mayor a 6 meses</v>
      </c>
      <c r="K729" t="str">
        <f t="shared" si="49"/>
        <v>NO</v>
      </c>
      <c r="L729" t="s">
        <v>250</v>
      </c>
      <c r="M729" t="s">
        <v>426</v>
      </c>
      <c r="N729" t="s">
        <v>425</v>
      </c>
      <c r="O729" t="s">
        <v>425</v>
      </c>
      <c r="P729" t="str">
        <f t="shared" si="50"/>
        <v>FRANK ROBERT CELIS SÁNCHEZManejo de IncidentesEVALUACION ANTERIOR</v>
      </c>
      <c r="Q729" t="str">
        <f>BASE[[#This Row],[NombresCalificado]]&amp;BASE[[#This Row],[TipoEvaluacion]]</f>
        <v>FRANK ROBERT CELIS SÁNCHEZEVALUACION ANTERIOR</v>
      </c>
      <c r="R729">
        <v>3</v>
      </c>
      <c r="S729" t="s">
        <v>5</v>
      </c>
      <c r="T729" t="s">
        <v>439</v>
      </c>
      <c r="U729" s="13">
        <v>3</v>
      </c>
      <c r="V729" s="13" t="str" cm="1">
        <f t="array" ref="V729">_xlfn.IFS(U729=0,"Prenovato",U729=1,"Novato",U729=2,"Principiante avanzado",U729=3,"Competente",U729=4,"Proficiente",U729=5,"Master")</f>
        <v>Competente</v>
      </c>
      <c r="W729" s="13">
        <v>2</v>
      </c>
      <c r="X729" s="13" t="str" cm="1">
        <f t="array" ref="X729">_xlfn.IFS(W729=0,"No evidenciado",W729=1,"Novato",W729=2,"Principiante avanzado",W729=3,"Competente",W729=4,"Proficiente",W729=5,"Master")</f>
        <v>Principiante avanzado</v>
      </c>
      <c r="Y729" s="13">
        <v>2</v>
      </c>
      <c r="Z729" s="13" t="str" cm="1">
        <f t="array" ref="Z729">_xlfn.IFS(Y729=0,"No evidenciado",Y729=1,"Novato",Y729=2,"Principiante avanzado",Y729=3,"Competente",Y729=4,"Proficiente",Y729=5,"Master")</f>
        <v>Principiante avanzado</v>
      </c>
      <c r="AA729" s="13">
        <v>2</v>
      </c>
      <c r="AB729" s="13" t="str" cm="1">
        <f t="array" ref="AB729">_xlfn.IFS(AA729=0,"No evidenciado",AA729=1,"Novato",AA729=2,"Principiante avanzado",AA729=3,"Competente",AA729=4,"Proficiente",AA729=5,"Master")</f>
        <v>Principiante avanzado</v>
      </c>
      <c r="AC729" s="13">
        <v>2</v>
      </c>
      <c r="AD729" s="13" t="str" cm="1">
        <f t="array" ref="AD729">_xlfn.IFS(AC729=0,"Prenovato",AC729=1,"Novato",AC729=2,"Principiante avanzado",AC729=3,"Competente",AC729=4,"Proficiente",AC729=5,"Master")</f>
        <v>Principiante avanzado</v>
      </c>
      <c r="AE729" s="13" t="s">
        <v>442</v>
      </c>
    </row>
    <row r="730" spans="1:31" x14ac:dyDescent="0.25">
      <c r="A730" t="s">
        <v>255</v>
      </c>
      <c r="B730" t="s">
        <v>256</v>
      </c>
      <c r="C730" t="s">
        <v>208</v>
      </c>
      <c r="D730" t="s">
        <v>201</v>
      </c>
      <c r="E730" t="s">
        <v>305</v>
      </c>
      <c r="F730" t="s">
        <v>306</v>
      </c>
      <c r="G730" t="s">
        <v>307</v>
      </c>
      <c r="H730" s="4"/>
      <c r="I730" s="1">
        <f t="shared" ca="1" si="47"/>
        <v>1487</v>
      </c>
      <c r="J730" s="1" t="str">
        <f t="shared" ca="1" si="48"/>
        <v>3. Mayor a 6 meses</v>
      </c>
      <c r="K730" t="str">
        <f t="shared" si="49"/>
        <v>NO</v>
      </c>
      <c r="L730" t="s">
        <v>250</v>
      </c>
      <c r="M730" t="s">
        <v>427</v>
      </c>
      <c r="N730" t="s">
        <v>425</v>
      </c>
      <c r="O730" t="s">
        <v>425</v>
      </c>
      <c r="P730" t="str">
        <f t="shared" si="50"/>
        <v>FRANK ROBERT CELIS SÁNCHEZProtección de datosEVALUACION ANTERIOR</v>
      </c>
      <c r="Q730" t="str">
        <f>BASE[[#This Row],[NombresCalificado]]&amp;BASE[[#This Row],[TipoEvaluacion]]</f>
        <v>FRANK ROBERT CELIS SÁNCHEZEVALUACION ANTERIOR</v>
      </c>
      <c r="R730">
        <v>3</v>
      </c>
      <c r="S730" t="s">
        <v>5</v>
      </c>
      <c r="T730" t="s">
        <v>439</v>
      </c>
      <c r="U730" s="13">
        <v>3</v>
      </c>
      <c r="V730" s="13" t="str" cm="1">
        <f t="array" ref="V730">_xlfn.IFS(U730=0,"Prenovato",U730=1,"Novato",U730=2,"Principiante avanzado",U730=3,"Competente",U730=4,"Proficiente",U730=5,"Master")</f>
        <v>Competente</v>
      </c>
      <c r="W730" s="13">
        <v>2</v>
      </c>
      <c r="X730" s="13" t="str" cm="1">
        <f t="array" ref="X730">_xlfn.IFS(W730=0,"No evidenciado",W730=1,"Novato",W730=2,"Principiante avanzado",W730=3,"Competente",W730=4,"Proficiente",W730=5,"Master")</f>
        <v>Principiante avanzado</v>
      </c>
      <c r="Y730" s="13">
        <v>2</v>
      </c>
      <c r="Z730" s="13" t="str" cm="1">
        <f t="array" ref="Z730">_xlfn.IFS(Y730=0,"No evidenciado",Y730=1,"Novato",Y730=2,"Principiante avanzado",Y730=3,"Competente",Y730=4,"Proficiente",Y730=5,"Master")</f>
        <v>Principiante avanzado</v>
      </c>
      <c r="AA730" s="13">
        <v>2</v>
      </c>
      <c r="AB730" s="13" t="str" cm="1">
        <f t="array" ref="AB730">_xlfn.IFS(AA730=0,"No evidenciado",AA730=1,"Novato",AA730=2,"Principiante avanzado",AA730=3,"Competente",AA730=4,"Proficiente",AA730=5,"Master")</f>
        <v>Principiante avanzado</v>
      </c>
      <c r="AC730" s="13">
        <v>2</v>
      </c>
      <c r="AD730" s="13" t="str" cm="1">
        <f t="array" ref="AD730">_xlfn.IFS(AC730=0,"Prenovato",AC730=1,"Novato",AC730=2,"Principiante avanzado",AC730=3,"Competente",AC730=4,"Proficiente",AC730=5,"Master")</f>
        <v>Principiante avanzado</v>
      </c>
      <c r="AE730" s="13" t="s">
        <v>442</v>
      </c>
    </row>
    <row r="731" spans="1:31" x14ac:dyDescent="0.25">
      <c r="A731" t="s">
        <v>255</v>
      </c>
      <c r="B731" t="s">
        <v>256</v>
      </c>
      <c r="C731" t="s">
        <v>208</v>
      </c>
      <c r="D731" t="s">
        <v>201</v>
      </c>
      <c r="E731" t="s">
        <v>305</v>
      </c>
      <c r="F731" t="s">
        <v>306</v>
      </c>
      <c r="G731" t="s">
        <v>307</v>
      </c>
      <c r="H731" s="4"/>
      <c r="I731" s="1">
        <f t="shared" ca="1" si="47"/>
        <v>1487</v>
      </c>
      <c r="J731" s="1" t="str">
        <f t="shared" ca="1" si="48"/>
        <v>3. Mayor a 6 meses</v>
      </c>
      <c r="K731" t="str">
        <f t="shared" si="49"/>
        <v>NO</v>
      </c>
      <c r="L731" t="s">
        <v>250</v>
      </c>
      <c r="M731" t="s">
        <v>428</v>
      </c>
      <c r="N731" t="s">
        <v>425</v>
      </c>
      <c r="O731" t="s">
        <v>425</v>
      </c>
      <c r="P731" t="str">
        <f t="shared" si="50"/>
        <v>FRANK ROBERT CELIS SÁNCHEZSeguridad de OperacionesEVALUACION ANTERIOR</v>
      </c>
      <c r="Q731" t="str">
        <f>BASE[[#This Row],[NombresCalificado]]&amp;BASE[[#This Row],[TipoEvaluacion]]</f>
        <v>FRANK ROBERT CELIS SÁNCHEZEVALUACION ANTERIOR</v>
      </c>
      <c r="R731">
        <v>3</v>
      </c>
      <c r="S731" t="s">
        <v>5</v>
      </c>
      <c r="T731" t="s">
        <v>439</v>
      </c>
      <c r="U731" s="13">
        <v>3</v>
      </c>
      <c r="V731" s="13" t="str" cm="1">
        <f t="array" ref="V731">_xlfn.IFS(U731=0,"Prenovato",U731=1,"Novato",U731=2,"Principiante avanzado",U731=3,"Competente",U731=4,"Proficiente",U731=5,"Master")</f>
        <v>Competente</v>
      </c>
      <c r="W731" s="13">
        <v>2</v>
      </c>
      <c r="X731" s="13" t="str" cm="1">
        <f t="array" ref="X731">_xlfn.IFS(W731=0,"No evidenciado",W731=1,"Novato",W731=2,"Principiante avanzado",W731=3,"Competente",W731=4,"Proficiente",W731=5,"Master")</f>
        <v>Principiante avanzado</v>
      </c>
      <c r="Y731" s="13">
        <v>2</v>
      </c>
      <c r="Z731" s="13" t="str" cm="1">
        <f t="array" ref="Z731">_xlfn.IFS(Y731=0,"No evidenciado",Y731=1,"Novato",Y731=2,"Principiante avanzado",Y731=3,"Competente",Y731=4,"Proficiente",Y731=5,"Master")</f>
        <v>Principiante avanzado</v>
      </c>
      <c r="AA731" s="13">
        <v>2</v>
      </c>
      <c r="AB731" s="13" t="str" cm="1">
        <f t="array" ref="AB731">_xlfn.IFS(AA731=0,"No evidenciado",AA731=1,"Novato",AA731=2,"Principiante avanzado",AA731=3,"Competente",AA731=4,"Proficiente",AA731=5,"Master")</f>
        <v>Principiante avanzado</v>
      </c>
      <c r="AC731" s="13">
        <v>2</v>
      </c>
      <c r="AD731" s="13" t="str" cm="1">
        <f t="array" ref="AD731">_xlfn.IFS(AC731=0,"Prenovato",AC731=1,"Novato",AC731=2,"Principiante avanzado",AC731=3,"Competente",AC731=4,"Proficiente",AC731=5,"Master")</f>
        <v>Principiante avanzado</v>
      </c>
      <c r="AE731" s="13" t="s">
        <v>442</v>
      </c>
    </row>
    <row r="732" spans="1:31" x14ac:dyDescent="0.25">
      <c r="A732" t="s">
        <v>255</v>
      </c>
      <c r="B732" t="s">
        <v>256</v>
      </c>
      <c r="C732" t="s">
        <v>208</v>
      </c>
      <c r="D732" t="s">
        <v>201</v>
      </c>
      <c r="E732" t="s">
        <v>305</v>
      </c>
      <c r="F732" t="s">
        <v>306</v>
      </c>
      <c r="G732" t="s">
        <v>307</v>
      </c>
      <c r="H732" s="4"/>
      <c r="I732" s="1">
        <f t="shared" ca="1" si="47"/>
        <v>1487</v>
      </c>
      <c r="J732" s="1" t="str">
        <f t="shared" ca="1" si="48"/>
        <v>3. Mayor a 6 meses</v>
      </c>
      <c r="K732" t="str">
        <f t="shared" si="49"/>
        <v>NO</v>
      </c>
      <c r="L732" t="s">
        <v>250</v>
      </c>
      <c r="M732" t="s">
        <v>429</v>
      </c>
      <c r="N732" t="s">
        <v>425</v>
      </c>
      <c r="O732" t="s">
        <v>425</v>
      </c>
      <c r="P732" t="str">
        <f t="shared" si="50"/>
        <v>FRANK ROBERT CELIS SÁNCHEZSeguridad DefensivaEVALUACION ANTERIOR</v>
      </c>
      <c r="Q732" t="str">
        <f>BASE[[#This Row],[NombresCalificado]]&amp;BASE[[#This Row],[TipoEvaluacion]]</f>
        <v>FRANK ROBERT CELIS SÁNCHEZEVALUACION ANTERIOR</v>
      </c>
      <c r="R732">
        <v>3</v>
      </c>
      <c r="S732" t="s">
        <v>5</v>
      </c>
      <c r="T732" t="s">
        <v>439</v>
      </c>
      <c r="U732" s="13">
        <v>3</v>
      </c>
      <c r="V732" s="13" t="str" cm="1">
        <f t="array" ref="V732">_xlfn.IFS(U732=0,"Prenovato",U732=1,"Novato",U732=2,"Principiante avanzado",U732=3,"Competente",U732=4,"Proficiente",U732=5,"Master")</f>
        <v>Competente</v>
      </c>
      <c r="W732" s="13">
        <v>2</v>
      </c>
      <c r="X732" s="13" t="str" cm="1">
        <f t="array" ref="X732">_xlfn.IFS(W732=0,"No evidenciado",W732=1,"Novato",W732=2,"Principiante avanzado",W732=3,"Competente",W732=4,"Proficiente",W732=5,"Master")</f>
        <v>Principiante avanzado</v>
      </c>
      <c r="Y732" s="13">
        <v>2</v>
      </c>
      <c r="Z732" s="13" t="str" cm="1">
        <f t="array" ref="Z732">_xlfn.IFS(Y732=0,"No evidenciado",Y732=1,"Novato",Y732=2,"Principiante avanzado",Y732=3,"Competente",Y732=4,"Proficiente",Y732=5,"Master")</f>
        <v>Principiante avanzado</v>
      </c>
      <c r="AA732" s="13">
        <v>2</v>
      </c>
      <c r="AB732" s="13" t="str" cm="1">
        <f t="array" ref="AB732">_xlfn.IFS(AA732=0,"No evidenciado",AA732=1,"Novato",AA732=2,"Principiante avanzado",AA732=3,"Competente",AA732=4,"Proficiente",AA732=5,"Master")</f>
        <v>Principiante avanzado</v>
      </c>
      <c r="AC732" s="13">
        <v>2</v>
      </c>
      <c r="AD732" s="13" t="str" cm="1">
        <f t="array" ref="AD732">_xlfn.IFS(AC732=0,"Prenovato",AC732=1,"Novato",AC732=2,"Principiante avanzado",AC732=3,"Competente",AC732=4,"Proficiente",AC732=5,"Master")</f>
        <v>Principiante avanzado</v>
      </c>
      <c r="AE732" s="13" t="s">
        <v>442</v>
      </c>
    </row>
    <row r="733" spans="1:31" x14ac:dyDescent="0.25">
      <c r="A733" t="s">
        <v>255</v>
      </c>
      <c r="B733" t="s">
        <v>256</v>
      </c>
      <c r="C733" t="s">
        <v>208</v>
      </c>
      <c r="D733" t="s">
        <v>201</v>
      </c>
      <c r="E733" t="s">
        <v>305</v>
      </c>
      <c r="F733" t="s">
        <v>306</v>
      </c>
      <c r="G733" t="s">
        <v>307</v>
      </c>
      <c r="H733" s="4"/>
      <c r="I733" s="1">
        <f t="shared" ca="1" si="47"/>
        <v>1487</v>
      </c>
      <c r="J733" s="1" t="str">
        <f t="shared" ca="1" si="48"/>
        <v>3. Mayor a 6 meses</v>
      </c>
      <c r="K733" t="str">
        <f t="shared" si="49"/>
        <v>NO</v>
      </c>
      <c r="L733" t="s">
        <v>250</v>
      </c>
      <c r="M733" t="s">
        <v>430</v>
      </c>
      <c r="N733" t="s">
        <v>425</v>
      </c>
      <c r="O733" t="s">
        <v>425</v>
      </c>
      <c r="P733" t="str">
        <f t="shared" si="50"/>
        <v>FRANK ROBERT CELIS SÁNCHEZSeguridad OfensivaEVALUACION ANTERIOR</v>
      </c>
      <c r="Q733" t="str">
        <f>BASE[[#This Row],[NombresCalificado]]&amp;BASE[[#This Row],[TipoEvaluacion]]</f>
        <v>FRANK ROBERT CELIS SÁNCHEZEVALUACION ANTERIOR</v>
      </c>
      <c r="R733">
        <v>3</v>
      </c>
      <c r="S733" t="s">
        <v>5</v>
      </c>
      <c r="T733" t="s">
        <v>439</v>
      </c>
      <c r="U733" s="13">
        <v>3</v>
      </c>
      <c r="V733" s="13" t="str" cm="1">
        <f t="array" ref="V733">_xlfn.IFS(U733=0,"Prenovato",U733=1,"Novato",U733=2,"Principiante avanzado",U733=3,"Competente",U733=4,"Proficiente",U733=5,"Master")</f>
        <v>Competente</v>
      </c>
      <c r="W733" s="13">
        <v>2</v>
      </c>
      <c r="X733" s="13" t="str" cm="1">
        <f t="array" ref="X733">_xlfn.IFS(W733=0,"No evidenciado",W733=1,"Novato",W733=2,"Principiante avanzado",W733=3,"Competente",W733=4,"Proficiente",W733=5,"Master")</f>
        <v>Principiante avanzado</v>
      </c>
      <c r="Y733" s="13">
        <v>2</v>
      </c>
      <c r="Z733" s="13" t="str" cm="1">
        <f t="array" ref="Z733">_xlfn.IFS(Y733=0,"No evidenciado",Y733=1,"Novato",Y733=2,"Principiante avanzado",Y733=3,"Competente",Y733=4,"Proficiente",Y733=5,"Master")</f>
        <v>Principiante avanzado</v>
      </c>
      <c r="AA733" s="13">
        <v>2</v>
      </c>
      <c r="AB733" s="13" t="str" cm="1">
        <f t="array" ref="AB733">_xlfn.IFS(AA733=0,"No evidenciado",AA733=1,"Novato",AA733=2,"Principiante avanzado",AA733=3,"Competente",AA733=4,"Proficiente",AA733=5,"Master")</f>
        <v>Principiante avanzado</v>
      </c>
      <c r="AC733" s="13">
        <v>2</v>
      </c>
      <c r="AD733" s="13" t="str" cm="1">
        <f t="array" ref="AD733">_xlfn.IFS(AC733=0,"Prenovato",AC733=1,"Novato",AC733=2,"Principiante avanzado",AC733=3,"Competente",AC733=4,"Proficiente",AC733=5,"Master")</f>
        <v>Principiante avanzado</v>
      </c>
      <c r="AE733" s="13" t="s">
        <v>442</v>
      </c>
    </row>
    <row r="734" spans="1:31" x14ac:dyDescent="0.25">
      <c r="A734" t="s">
        <v>255</v>
      </c>
      <c r="B734" t="s">
        <v>256</v>
      </c>
      <c r="C734" t="s">
        <v>208</v>
      </c>
      <c r="D734" t="s">
        <v>201</v>
      </c>
      <c r="E734" t="s">
        <v>305</v>
      </c>
      <c r="F734" t="s">
        <v>306</v>
      </c>
      <c r="G734" t="s">
        <v>307</v>
      </c>
      <c r="H734" s="4"/>
      <c r="I734" s="1">
        <f t="shared" ca="1" si="47"/>
        <v>1487</v>
      </c>
      <c r="J734" s="1" t="str">
        <f t="shared" ca="1" si="48"/>
        <v>3. Mayor a 6 meses</v>
      </c>
      <c r="K734" t="str">
        <f t="shared" si="49"/>
        <v>NO</v>
      </c>
      <c r="L734" t="s">
        <v>250</v>
      </c>
      <c r="M734" t="s">
        <v>438</v>
      </c>
      <c r="N734" t="s">
        <v>425</v>
      </c>
      <c r="O734" t="s">
        <v>425</v>
      </c>
      <c r="P734" t="str">
        <f t="shared" si="50"/>
        <v>FRANK ROBERT CELIS SÁNCHEZDesarrollo SeguroEVALUACION ANTERIOR</v>
      </c>
      <c r="Q734" t="str">
        <f>BASE[[#This Row],[NombresCalificado]]&amp;BASE[[#This Row],[TipoEvaluacion]]</f>
        <v>FRANK ROBERT CELIS SÁNCHEZEVALUACION ANTERIOR</v>
      </c>
      <c r="R734">
        <v>3</v>
      </c>
      <c r="S734" t="s">
        <v>5</v>
      </c>
      <c r="T734" t="s">
        <v>439</v>
      </c>
      <c r="U734" s="13">
        <v>3</v>
      </c>
      <c r="V734" s="13" t="str" cm="1">
        <f t="array" ref="V734">_xlfn.IFS(U734=0,"Prenovato",U734=1,"Novato",U734=2,"Principiante avanzado",U734=3,"Competente",U734=4,"Proficiente",U734=5,"Master")</f>
        <v>Competente</v>
      </c>
      <c r="W734" s="13">
        <v>2</v>
      </c>
      <c r="X734" s="13" t="str" cm="1">
        <f t="array" ref="X734">_xlfn.IFS(W734=0,"No evidenciado",W734=1,"Novato",W734=2,"Principiante avanzado",W734=3,"Competente",W734=4,"Proficiente",W734=5,"Master")</f>
        <v>Principiante avanzado</v>
      </c>
      <c r="Y734" s="13">
        <v>2</v>
      </c>
      <c r="Z734" s="13" t="str" cm="1">
        <f t="array" ref="Z734">_xlfn.IFS(Y734=0,"No evidenciado",Y734=1,"Novato",Y734=2,"Principiante avanzado",Y734=3,"Competente",Y734=4,"Proficiente",Y734=5,"Master")</f>
        <v>Principiante avanzado</v>
      </c>
      <c r="AA734" s="13">
        <v>2</v>
      </c>
      <c r="AB734" s="13" t="str" cm="1">
        <f t="array" ref="AB734">_xlfn.IFS(AA734=0,"No evidenciado",AA734=1,"Novato",AA734=2,"Principiante avanzado",AA734=3,"Competente",AA734=4,"Proficiente",AA734=5,"Master")</f>
        <v>Principiante avanzado</v>
      </c>
      <c r="AC734" s="13">
        <v>2</v>
      </c>
      <c r="AD734" s="13" t="str" cm="1">
        <f t="array" ref="AD734">_xlfn.IFS(AC734=0,"Prenovato",AC734=1,"Novato",AC734=2,"Principiante avanzado",AC734=3,"Competente",AC734=4,"Proficiente",AC734=5,"Master")</f>
        <v>Principiante avanzado</v>
      </c>
      <c r="AE734" s="13" t="s">
        <v>442</v>
      </c>
    </row>
    <row r="735" spans="1:31" x14ac:dyDescent="0.25">
      <c r="A735" t="s">
        <v>255</v>
      </c>
      <c r="B735" t="s">
        <v>256</v>
      </c>
      <c r="C735" t="s">
        <v>208</v>
      </c>
      <c r="D735" t="s">
        <v>201</v>
      </c>
      <c r="E735" t="s">
        <v>305</v>
      </c>
      <c r="F735" t="s">
        <v>306</v>
      </c>
      <c r="G735" t="s">
        <v>307</v>
      </c>
      <c r="H735" s="4"/>
      <c r="I735" s="1">
        <f t="shared" ca="1" si="47"/>
        <v>1487</v>
      </c>
      <c r="J735" s="1" t="str">
        <f t="shared" ca="1" si="48"/>
        <v>3. Mayor a 6 meses</v>
      </c>
      <c r="K735" t="str">
        <f t="shared" si="49"/>
        <v>NO</v>
      </c>
      <c r="L735" t="s">
        <v>250</v>
      </c>
      <c r="M735" t="s">
        <v>432</v>
      </c>
      <c r="N735" t="s">
        <v>425</v>
      </c>
      <c r="O735" t="s">
        <v>425</v>
      </c>
      <c r="P735" t="str">
        <f t="shared" si="50"/>
        <v>FRANK ROBERT CELIS SÁNCHEZFrameworks de CiberseguridadEVALUACION ANTERIOR</v>
      </c>
      <c r="Q735" t="str">
        <f>BASE[[#This Row],[NombresCalificado]]&amp;BASE[[#This Row],[TipoEvaluacion]]</f>
        <v>FRANK ROBERT CELIS SÁNCHEZEVALUACION ANTERIOR</v>
      </c>
      <c r="R735">
        <v>3</v>
      </c>
      <c r="S735" t="s">
        <v>5</v>
      </c>
      <c r="T735" t="s">
        <v>439</v>
      </c>
      <c r="U735" s="13">
        <v>3</v>
      </c>
      <c r="V735" s="13" t="str" cm="1">
        <f t="array" ref="V735">_xlfn.IFS(U735=0,"Prenovato",U735=1,"Novato",U735=2,"Principiante avanzado",U735=3,"Competente",U735=4,"Proficiente",U735=5,"Master")</f>
        <v>Competente</v>
      </c>
      <c r="W735" s="13">
        <v>2</v>
      </c>
      <c r="X735" s="13" t="str" cm="1">
        <f t="array" ref="X735">_xlfn.IFS(W735=0,"No evidenciado",W735=1,"Novato",W735=2,"Principiante avanzado",W735=3,"Competente",W735=4,"Proficiente",W735=5,"Master")</f>
        <v>Principiante avanzado</v>
      </c>
      <c r="Y735" s="13">
        <v>2</v>
      </c>
      <c r="Z735" s="13" t="str" cm="1">
        <f t="array" ref="Z735">_xlfn.IFS(Y735=0,"No evidenciado",Y735=1,"Novato",Y735=2,"Principiante avanzado",Y735=3,"Competente",Y735=4,"Proficiente",Y735=5,"Master")</f>
        <v>Principiante avanzado</v>
      </c>
      <c r="AA735" s="13">
        <v>2</v>
      </c>
      <c r="AB735" s="13" t="str" cm="1">
        <f t="array" ref="AB735">_xlfn.IFS(AA735=0,"No evidenciado",AA735=1,"Novato",AA735=2,"Principiante avanzado",AA735=3,"Competente",AA735=4,"Proficiente",AA735=5,"Master")</f>
        <v>Principiante avanzado</v>
      </c>
      <c r="AC735" s="13">
        <v>2</v>
      </c>
      <c r="AD735" s="13" t="str" cm="1">
        <f t="array" ref="AD735">_xlfn.IFS(AC735=0,"Prenovato",AC735=1,"Novato",AC735=2,"Principiante avanzado",AC735=3,"Competente",AC735=4,"Proficiente",AC735=5,"Master")</f>
        <v>Principiante avanzado</v>
      </c>
      <c r="AE735" s="13" t="s">
        <v>442</v>
      </c>
    </row>
    <row r="736" spans="1:31" x14ac:dyDescent="0.25">
      <c r="A736" t="s">
        <v>255</v>
      </c>
      <c r="B736" t="s">
        <v>256</v>
      </c>
      <c r="C736" t="s">
        <v>208</v>
      </c>
      <c r="D736" t="s">
        <v>201</v>
      </c>
      <c r="E736" t="s">
        <v>305</v>
      </c>
      <c r="F736" t="s">
        <v>306</v>
      </c>
      <c r="G736" t="s">
        <v>307</v>
      </c>
      <c r="H736" s="4"/>
      <c r="I736" s="1">
        <f t="shared" ca="1" si="47"/>
        <v>1487</v>
      </c>
      <c r="J736" s="1" t="str">
        <f t="shared" ca="1" si="48"/>
        <v>3. Mayor a 6 meses</v>
      </c>
      <c r="K736" t="str">
        <f t="shared" si="49"/>
        <v>NO</v>
      </c>
      <c r="L736" t="s">
        <v>250</v>
      </c>
      <c r="M736" t="s">
        <v>433</v>
      </c>
      <c r="N736" t="s">
        <v>425</v>
      </c>
      <c r="O736" t="s">
        <v>425</v>
      </c>
      <c r="P736" t="str">
        <f t="shared" si="50"/>
        <v>FRANK ROBERT CELIS SÁNCHEZGestión de IdentidadesEVALUACION ANTERIOR</v>
      </c>
      <c r="Q736" t="str">
        <f>BASE[[#This Row],[NombresCalificado]]&amp;BASE[[#This Row],[TipoEvaluacion]]</f>
        <v>FRANK ROBERT CELIS SÁNCHEZEVALUACION ANTERIOR</v>
      </c>
      <c r="R736">
        <v>3</v>
      </c>
      <c r="S736" t="s">
        <v>5</v>
      </c>
      <c r="T736" t="s">
        <v>439</v>
      </c>
      <c r="U736" s="13">
        <v>3</v>
      </c>
      <c r="V736" s="13" t="str" cm="1">
        <f t="array" ref="V736">_xlfn.IFS(U736=0,"Prenovato",U736=1,"Novato",U736=2,"Principiante avanzado",U736=3,"Competente",U736=4,"Proficiente",U736=5,"Master")</f>
        <v>Competente</v>
      </c>
      <c r="W736" s="13">
        <v>2</v>
      </c>
      <c r="X736" s="13" t="str" cm="1">
        <f t="array" ref="X736">_xlfn.IFS(W736=0,"No evidenciado",W736=1,"Novato",W736=2,"Principiante avanzado",W736=3,"Competente",W736=4,"Proficiente",W736=5,"Master")</f>
        <v>Principiante avanzado</v>
      </c>
      <c r="Y736" s="13">
        <v>2</v>
      </c>
      <c r="Z736" s="13" t="str" cm="1">
        <f t="array" ref="Z736">_xlfn.IFS(Y736=0,"No evidenciado",Y736=1,"Novato",Y736=2,"Principiante avanzado",Y736=3,"Competente",Y736=4,"Proficiente",Y736=5,"Master")</f>
        <v>Principiante avanzado</v>
      </c>
      <c r="AA736" s="13">
        <v>2</v>
      </c>
      <c r="AB736" s="13" t="str" cm="1">
        <f t="array" ref="AB736">_xlfn.IFS(AA736=0,"No evidenciado",AA736=1,"Novato",AA736=2,"Principiante avanzado",AA736=3,"Competente",AA736=4,"Proficiente",AA736=5,"Master")</f>
        <v>Principiante avanzado</v>
      </c>
      <c r="AC736" s="13">
        <v>2</v>
      </c>
      <c r="AD736" s="13" t="str" cm="1">
        <f t="array" ref="AD736">_xlfn.IFS(AC736=0,"Prenovato",AC736=1,"Novato",AC736=2,"Principiante avanzado",AC736=3,"Competente",AC736=4,"Proficiente",AC736=5,"Master")</f>
        <v>Principiante avanzado</v>
      </c>
      <c r="AE736" s="13" t="s">
        <v>442</v>
      </c>
    </row>
    <row r="737" spans="1:31" x14ac:dyDescent="0.25">
      <c r="A737" t="s">
        <v>255</v>
      </c>
      <c r="B737" t="s">
        <v>256</v>
      </c>
      <c r="C737" t="s">
        <v>208</v>
      </c>
      <c r="D737" t="s">
        <v>201</v>
      </c>
      <c r="E737" t="s">
        <v>305</v>
      </c>
      <c r="F737" t="s">
        <v>306</v>
      </c>
      <c r="G737" t="s">
        <v>307</v>
      </c>
      <c r="H737" s="4"/>
      <c r="I737" s="1">
        <f t="shared" ca="1" si="47"/>
        <v>1487</v>
      </c>
      <c r="J737" s="1" t="str">
        <f t="shared" ca="1" si="48"/>
        <v>3. Mayor a 6 meses</v>
      </c>
      <c r="K737" t="str">
        <f t="shared" si="49"/>
        <v>NO</v>
      </c>
      <c r="L737" t="s">
        <v>250</v>
      </c>
      <c r="M737" t="s">
        <v>434</v>
      </c>
      <c r="N737" t="s">
        <v>425</v>
      </c>
      <c r="O737" t="s">
        <v>425</v>
      </c>
      <c r="P737" t="str">
        <f t="shared" si="50"/>
        <v>FRANK ROBERT CELIS SÁNCHEZGestión de VulnerabilidadesEVALUACION ANTERIOR</v>
      </c>
      <c r="Q737" t="str">
        <f>BASE[[#This Row],[NombresCalificado]]&amp;BASE[[#This Row],[TipoEvaluacion]]</f>
        <v>FRANK ROBERT CELIS SÁNCHEZEVALUACION ANTERIOR</v>
      </c>
      <c r="R737">
        <v>3</v>
      </c>
      <c r="S737" t="s">
        <v>5</v>
      </c>
      <c r="T737" t="s">
        <v>439</v>
      </c>
      <c r="U737" s="13">
        <v>3</v>
      </c>
      <c r="V737" s="13" t="str" cm="1">
        <f t="array" ref="V737">_xlfn.IFS(U737=0,"Prenovato",U737=1,"Novato",U737=2,"Principiante avanzado",U737=3,"Competente",U737=4,"Proficiente",U737=5,"Master")</f>
        <v>Competente</v>
      </c>
      <c r="W737" s="13">
        <v>2</v>
      </c>
      <c r="X737" s="13" t="str" cm="1">
        <f t="array" ref="X737">_xlfn.IFS(W737=0,"No evidenciado",W737=1,"Novato",W737=2,"Principiante avanzado",W737=3,"Competente",W737=4,"Proficiente",W737=5,"Master")</f>
        <v>Principiante avanzado</v>
      </c>
      <c r="Y737" s="13">
        <v>2</v>
      </c>
      <c r="Z737" s="13" t="str" cm="1">
        <f t="array" ref="Z737">_xlfn.IFS(Y737=0,"No evidenciado",Y737=1,"Novato",Y737=2,"Principiante avanzado",Y737=3,"Competente",Y737=4,"Proficiente",Y737=5,"Master")</f>
        <v>Principiante avanzado</v>
      </c>
      <c r="AA737" s="13">
        <v>2</v>
      </c>
      <c r="AB737" s="13" t="str" cm="1">
        <f t="array" ref="AB737">_xlfn.IFS(AA737=0,"No evidenciado",AA737=1,"Novato",AA737=2,"Principiante avanzado",AA737=3,"Competente",AA737=4,"Proficiente",AA737=5,"Master")</f>
        <v>Principiante avanzado</v>
      </c>
      <c r="AC737" s="13">
        <v>2</v>
      </c>
      <c r="AD737" s="13" t="str" cm="1">
        <f t="array" ref="AD737">_xlfn.IFS(AC737=0,"Prenovato",AC737=1,"Novato",AC737=2,"Principiante avanzado",AC737=3,"Competente",AC737=4,"Proficiente",AC737=5,"Master")</f>
        <v>Principiante avanzado</v>
      </c>
      <c r="AE737" s="13" t="s">
        <v>442</v>
      </c>
    </row>
    <row r="738" spans="1:31" x14ac:dyDescent="0.25">
      <c r="A738" t="s">
        <v>255</v>
      </c>
      <c r="B738" t="s">
        <v>256</v>
      </c>
      <c r="C738" t="s">
        <v>208</v>
      </c>
      <c r="D738" t="s">
        <v>201</v>
      </c>
      <c r="E738" t="s">
        <v>305</v>
      </c>
      <c r="F738" t="s">
        <v>306</v>
      </c>
      <c r="G738" t="s">
        <v>307</v>
      </c>
      <c r="H738" s="4"/>
      <c r="I738" s="1">
        <f t="shared" ca="1" si="47"/>
        <v>1487</v>
      </c>
      <c r="J738" s="1" t="str">
        <f t="shared" ca="1" si="48"/>
        <v>3. Mayor a 6 meses</v>
      </c>
      <c r="K738" t="str">
        <f t="shared" si="49"/>
        <v>NO</v>
      </c>
      <c r="L738" t="s">
        <v>250</v>
      </c>
      <c r="M738" t="s">
        <v>435</v>
      </c>
      <c r="N738" t="s">
        <v>425</v>
      </c>
      <c r="O738" t="s">
        <v>425</v>
      </c>
      <c r="P738" t="str">
        <f t="shared" si="50"/>
        <v>FRANK ROBERT CELIS SÁNCHEZIdentificación temprana de riesgosEVALUACION ANTERIOR</v>
      </c>
      <c r="Q738" t="str">
        <f>BASE[[#This Row],[NombresCalificado]]&amp;BASE[[#This Row],[TipoEvaluacion]]</f>
        <v>FRANK ROBERT CELIS SÁNCHEZEVALUACION ANTERIOR</v>
      </c>
      <c r="R738">
        <v>3</v>
      </c>
      <c r="S738" t="s">
        <v>5</v>
      </c>
      <c r="T738" t="s">
        <v>439</v>
      </c>
      <c r="U738" s="13">
        <v>3</v>
      </c>
      <c r="V738" s="13" t="str" cm="1">
        <f t="array" ref="V738">_xlfn.IFS(U738=0,"Prenovato",U738=1,"Novato",U738=2,"Principiante avanzado",U738=3,"Competente",U738=4,"Proficiente",U738=5,"Master")</f>
        <v>Competente</v>
      </c>
      <c r="W738" s="13">
        <v>2</v>
      </c>
      <c r="X738" s="13" t="str" cm="1">
        <f t="array" ref="X738">_xlfn.IFS(W738=0,"No evidenciado",W738=1,"Novato",W738=2,"Principiante avanzado",W738=3,"Competente",W738=4,"Proficiente",W738=5,"Master")</f>
        <v>Principiante avanzado</v>
      </c>
      <c r="Y738" s="13">
        <v>2</v>
      </c>
      <c r="Z738" s="13" t="str" cm="1">
        <f t="array" ref="Z738">_xlfn.IFS(Y738=0,"No evidenciado",Y738=1,"Novato",Y738=2,"Principiante avanzado",Y738=3,"Competente",Y738=4,"Proficiente",Y738=5,"Master")</f>
        <v>Principiante avanzado</v>
      </c>
      <c r="AA738" s="13">
        <v>2</v>
      </c>
      <c r="AB738" s="13" t="str" cm="1">
        <f t="array" ref="AB738">_xlfn.IFS(AA738=0,"No evidenciado",AA738=1,"Novato",AA738=2,"Principiante avanzado",AA738=3,"Competente",AA738=4,"Proficiente",AA738=5,"Master")</f>
        <v>Principiante avanzado</v>
      </c>
      <c r="AC738" s="13">
        <v>2</v>
      </c>
      <c r="AD738" s="13" t="str" cm="1">
        <f t="array" ref="AD738">_xlfn.IFS(AC738=0,"Prenovato",AC738=1,"Novato",AC738=2,"Principiante avanzado",AC738=3,"Competente",AC738=4,"Proficiente",AC738=5,"Master")</f>
        <v>Principiante avanzado</v>
      </c>
      <c r="AE738" s="13" t="s">
        <v>442</v>
      </c>
    </row>
    <row r="739" spans="1:31" x14ac:dyDescent="0.25">
      <c r="A739" t="s">
        <v>255</v>
      </c>
      <c r="B739" t="s">
        <v>256</v>
      </c>
      <c r="C739" t="s">
        <v>208</v>
      </c>
      <c r="D739" t="s">
        <v>201</v>
      </c>
      <c r="E739" t="s">
        <v>305</v>
      </c>
      <c r="F739" t="s">
        <v>306</v>
      </c>
      <c r="G739" t="s">
        <v>307</v>
      </c>
      <c r="H739" s="4"/>
      <c r="I739" s="1">
        <f t="shared" ca="1" si="47"/>
        <v>1487</v>
      </c>
      <c r="J739" s="1" t="str">
        <f t="shared" ca="1" si="48"/>
        <v>3. Mayor a 6 meses</v>
      </c>
      <c r="K739" t="str">
        <f t="shared" si="49"/>
        <v>NO</v>
      </c>
      <c r="L739" t="s">
        <v>250</v>
      </c>
      <c r="M739" t="s">
        <v>436</v>
      </c>
      <c r="N739" t="s">
        <v>425</v>
      </c>
      <c r="O739" t="s">
        <v>425</v>
      </c>
      <c r="P739" t="str">
        <f t="shared" si="50"/>
        <v>FRANK ROBERT CELIS SÁNCHEZInteligencia de AmenazasEVALUACION ANTERIOR</v>
      </c>
      <c r="Q739" t="str">
        <f>BASE[[#This Row],[NombresCalificado]]&amp;BASE[[#This Row],[TipoEvaluacion]]</f>
        <v>FRANK ROBERT CELIS SÁNCHEZEVALUACION ANTERIOR</v>
      </c>
      <c r="R739">
        <v>3</v>
      </c>
      <c r="S739" t="s">
        <v>5</v>
      </c>
      <c r="T739" t="s">
        <v>439</v>
      </c>
      <c r="U739" s="13">
        <v>3</v>
      </c>
      <c r="V739" s="13" t="str" cm="1">
        <f t="array" ref="V739">_xlfn.IFS(U739=0,"Prenovato",U739=1,"Novato",U739=2,"Principiante avanzado",U739=3,"Competente",U739=4,"Proficiente",U739=5,"Master")</f>
        <v>Competente</v>
      </c>
      <c r="W739" s="13">
        <v>2</v>
      </c>
      <c r="X739" s="13" t="str" cm="1">
        <f t="array" ref="X739">_xlfn.IFS(W739=0,"No evidenciado",W739=1,"Novato",W739=2,"Principiante avanzado",W739=3,"Competente",W739=4,"Proficiente",W739=5,"Master")</f>
        <v>Principiante avanzado</v>
      </c>
      <c r="Y739" s="13">
        <v>2</v>
      </c>
      <c r="Z739" s="13" t="str" cm="1">
        <f t="array" ref="Z739">_xlfn.IFS(Y739=0,"No evidenciado",Y739=1,"Novato",Y739=2,"Principiante avanzado",Y739=3,"Competente",Y739=4,"Proficiente",Y739=5,"Master")</f>
        <v>Principiante avanzado</v>
      </c>
      <c r="AA739" s="13">
        <v>2</v>
      </c>
      <c r="AB739" s="13" t="str" cm="1">
        <f t="array" ref="AB739">_xlfn.IFS(AA739=0,"No evidenciado",AA739=1,"Novato",AA739=2,"Principiante avanzado",AA739=3,"Competente",AA739=4,"Proficiente",AA739=5,"Master")</f>
        <v>Principiante avanzado</v>
      </c>
      <c r="AC739" s="13">
        <v>2</v>
      </c>
      <c r="AD739" s="13" t="str" cm="1">
        <f t="array" ref="AD739">_xlfn.IFS(AC739=0,"Prenovato",AC739=1,"Novato",AC739=2,"Principiante avanzado",AC739=3,"Competente",AC739=4,"Proficiente",AC739=5,"Master")</f>
        <v>Principiante avanzado</v>
      </c>
      <c r="AE739" s="13" t="s">
        <v>442</v>
      </c>
    </row>
    <row r="740" spans="1:31" x14ac:dyDescent="0.25">
      <c r="A740" t="s">
        <v>255</v>
      </c>
      <c r="B740" t="s">
        <v>256</v>
      </c>
      <c r="C740" t="s">
        <v>200</v>
      </c>
      <c r="D740" t="s">
        <v>201</v>
      </c>
      <c r="E740" t="s">
        <v>308</v>
      </c>
      <c r="F740" t="s">
        <v>309</v>
      </c>
      <c r="G740" t="s">
        <v>310</v>
      </c>
      <c r="H740" s="4"/>
      <c r="I740" s="1">
        <f t="shared" ca="1" si="47"/>
        <v>1487</v>
      </c>
      <c r="J740" s="1" t="str">
        <f t="shared" ca="1" si="48"/>
        <v>3. Mayor a 6 meses</v>
      </c>
      <c r="K740" t="str">
        <f t="shared" si="49"/>
        <v>NO</v>
      </c>
      <c r="L740" t="s">
        <v>364</v>
      </c>
      <c r="M740" t="s">
        <v>418</v>
      </c>
      <c r="N740" t="s">
        <v>413</v>
      </c>
      <c r="O740" t="s">
        <v>411</v>
      </c>
      <c r="P740" t="str">
        <f t="shared" si="50"/>
        <v>DIANA ELIZABETH MONTALVO SANCHEZSDLC Y DevSecOpsEVALUACION</v>
      </c>
      <c r="Q740" t="str">
        <f>BASE[[#This Row],[NombresCalificado]]&amp;BASE[[#This Row],[TipoEvaluacion]]</f>
        <v>DIANA ELIZABETH MONTALVO SANCHEZEVALUACION</v>
      </c>
      <c r="R740">
        <v>1</v>
      </c>
      <c r="S740" t="s">
        <v>6</v>
      </c>
      <c r="T740" t="s">
        <v>439</v>
      </c>
      <c r="U740" s="13">
        <v>1</v>
      </c>
      <c r="V740" s="13" t="str" cm="1">
        <f t="array" ref="V740">_xlfn.IFS(U740=0,"Prenovato",U740=1,"Novato",U740=2,"Principiante avanzado",U740=3,"Competente",U740=4,"Proficiente",U740=5,"Master")</f>
        <v>Novato</v>
      </c>
      <c r="W740" s="13">
        <v>2</v>
      </c>
      <c r="X740" s="13" t="str" cm="1">
        <f t="array" ref="X740">_xlfn.IFS(W740=0,"No evidenciado",W740=1,"Novato",W740=2,"Principiante avanzado",W740=3,"Competente",W740=4,"Proficiente",W740=5,"Master")</f>
        <v>Principiante avanzado</v>
      </c>
      <c r="Y740" s="13">
        <v>3</v>
      </c>
      <c r="Z740" s="13" t="str" cm="1">
        <f t="array" ref="Z740">_xlfn.IFS(Y740=0,"No evidenciado",Y740=1,"Novato",Y740=2,"Principiante avanzado",Y740=3,"Competente",Y740=4,"Proficiente",Y740=5,"Master")</f>
        <v>Competente</v>
      </c>
      <c r="AA740" s="13">
        <v>3</v>
      </c>
      <c r="AB740" s="13" t="str" cm="1">
        <f t="array" ref="AB740">_xlfn.IFS(AA740=0,"No evidenciado",AA740=1,"Novato",AA740=2,"Principiante avanzado",AA740=3,"Competente",AA740=4,"Proficiente",AA740=5,"Master")</f>
        <v>Competente</v>
      </c>
      <c r="AC740" s="13">
        <v>1</v>
      </c>
      <c r="AD740" s="13" t="str" cm="1">
        <f t="array" ref="AD740">_xlfn.IFS(AC740=0,"Prenovato",AC740=1,"Novato",AC740=2,"Principiante avanzado",AC740=3,"Competente",AC740=4,"Proficiente",AC740=5,"Master")</f>
        <v>Novato</v>
      </c>
      <c r="AE740" s="13" t="s">
        <v>441</v>
      </c>
    </row>
    <row r="741" spans="1:31" x14ac:dyDescent="0.25">
      <c r="A741" t="s">
        <v>255</v>
      </c>
      <c r="B741" t="s">
        <v>256</v>
      </c>
      <c r="C741" t="s">
        <v>200</v>
      </c>
      <c r="D741" t="s">
        <v>201</v>
      </c>
      <c r="E741" t="s">
        <v>308</v>
      </c>
      <c r="F741" t="s">
        <v>309</v>
      </c>
      <c r="G741" t="s">
        <v>310</v>
      </c>
      <c r="H741" s="4"/>
      <c r="I741" s="1">
        <f t="shared" ca="1" si="47"/>
        <v>1487</v>
      </c>
      <c r="J741" s="1" t="str">
        <f t="shared" ca="1" si="48"/>
        <v>3. Mayor a 6 meses</v>
      </c>
      <c r="K741" t="str">
        <f t="shared" si="49"/>
        <v>NO</v>
      </c>
      <c r="L741" t="s">
        <v>364</v>
      </c>
      <c r="M741" t="s">
        <v>419</v>
      </c>
      <c r="N741" t="s">
        <v>411</v>
      </c>
      <c r="O741" t="s">
        <v>411</v>
      </c>
      <c r="P741" t="str">
        <f t="shared" si="50"/>
        <v>DIANA ELIZABETH MONTALVO SANCHEZCryptography &amp; Data ProtectionEVALUACION</v>
      </c>
      <c r="Q741" t="str">
        <f>BASE[[#This Row],[NombresCalificado]]&amp;BASE[[#This Row],[TipoEvaluacion]]</f>
        <v>DIANA ELIZABETH MONTALVO SANCHEZEVALUACION</v>
      </c>
      <c r="R741">
        <v>2</v>
      </c>
      <c r="S741" t="s">
        <v>4</v>
      </c>
      <c r="T741" t="s">
        <v>439</v>
      </c>
      <c r="U741" s="13">
        <v>1</v>
      </c>
      <c r="V741" s="13" t="str" cm="1">
        <f t="array" ref="V741">_xlfn.IFS(U741=0,"Prenovato",U741=1,"Novato",U741=2,"Principiante avanzado",U741=3,"Competente",U741=4,"Proficiente",U741=5,"Master")</f>
        <v>Novato</v>
      </c>
      <c r="W741" s="13">
        <v>2</v>
      </c>
      <c r="X741" s="13" t="str" cm="1">
        <f t="array" ref="X741">_xlfn.IFS(W741=0,"No evidenciado",W741=1,"Novato",W741=2,"Principiante avanzado",W741=3,"Competente",W741=4,"Proficiente",W741=5,"Master")</f>
        <v>Principiante avanzado</v>
      </c>
      <c r="Y741" s="13">
        <v>3</v>
      </c>
      <c r="Z741" s="13" t="str" cm="1">
        <f t="array" ref="Z741">_xlfn.IFS(Y741=0,"No evidenciado",Y741=1,"Novato",Y741=2,"Principiante avanzado",Y741=3,"Competente",Y741=4,"Proficiente",Y741=5,"Master")</f>
        <v>Competente</v>
      </c>
      <c r="AA741" s="13">
        <v>3</v>
      </c>
      <c r="AB741" s="13" t="str" cm="1">
        <f t="array" ref="AB741">_xlfn.IFS(AA741=0,"No evidenciado",AA741=1,"Novato",AA741=2,"Principiante avanzado",AA741=3,"Competente",AA741=4,"Proficiente",AA741=5,"Master")</f>
        <v>Competente</v>
      </c>
      <c r="AC741" s="13">
        <v>1</v>
      </c>
      <c r="AD741" s="13" t="str" cm="1">
        <f t="array" ref="AD741">_xlfn.IFS(AC741=0,"Prenovato",AC741=1,"Novato",AC741=2,"Principiante avanzado",AC741=3,"Competente",AC741=4,"Proficiente",AC741=5,"Master")</f>
        <v>Novato</v>
      </c>
      <c r="AE741" s="13" t="s">
        <v>441</v>
      </c>
    </row>
    <row r="742" spans="1:31" x14ac:dyDescent="0.25">
      <c r="A742" t="s">
        <v>255</v>
      </c>
      <c r="B742" t="s">
        <v>256</v>
      </c>
      <c r="C742" t="s">
        <v>200</v>
      </c>
      <c r="D742" t="s">
        <v>201</v>
      </c>
      <c r="E742" t="s">
        <v>308</v>
      </c>
      <c r="F742" t="s">
        <v>309</v>
      </c>
      <c r="G742" t="s">
        <v>310</v>
      </c>
      <c r="H742" s="4"/>
      <c r="I742" s="1">
        <f t="shared" ca="1" si="47"/>
        <v>1487</v>
      </c>
      <c r="J742" s="1" t="str">
        <f t="shared" ca="1" si="48"/>
        <v>3. Mayor a 6 meses</v>
      </c>
      <c r="K742" t="str">
        <f t="shared" si="49"/>
        <v>NO</v>
      </c>
      <c r="L742" t="s">
        <v>364</v>
      </c>
      <c r="M742" t="s">
        <v>420</v>
      </c>
      <c r="N742" t="s">
        <v>413</v>
      </c>
      <c r="O742" t="s">
        <v>411</v>
      </c>
      <c r="P742" t="str">
        <f t="shared" si="50"/>
        <v>DIANA ELIZABETH MONTALVO SANCHEZIdentity &amp; Access ManagementEVALUACION</v>
      </c>
      <c r="Q742" t="str">
        <f>BASE[[#This Row],[NombresCalificado]]&amp;BASE[[#This Row],[TipoEvaluacion]]</f>
        <v>DIANA ELIZABETH MONTALVO SANCHEZEVALUACION</v>
      </c>
      <c r="R742">
        <v>3</v>
      </c>
      <c r="S742" t="s">
        <v>5</v>
      </c>
      <c r="T742" t="s">
        <v>439</v>
      </c>
      <c r="U742" s="13">
        <v>1</v>
      </c>
      <c r="V742" s="13" t="str" cm="1">
        <f t="array" ref="V742">_xlfn.IFS(U742=0,"Prenovato",U742=1,"Novato",U742=2,"Principiante avanzado",U742=3,"Competente",U742=4,"Proficiente",U742=5,"Master")</f>
        <v>Novato</v>
      </c>
      <c r="W742" s="13">
        <v>2</v>
      </c>
      <c r="X742" s="13" t="str" cm="1">
        <f t="array" ref="X742">_xlfn.IFS(W742=0,"No evidenciado",W742=1,"Novato",W742=2,"Principiante avanzado",W742=3,"Competente",W742=4,"Proficiente",W742=5,"Master")</f>
        <v>Principiante avanzado</v>
      </c>
      <c r="Y742" s="13">
        <v>3</v>
      </c>
      <c r="Z742" s="13" t="str" cm="1">
        <f t="array" ref="Z742">_xlfn.IFS(Y742=0,"No evidenciado",Y742=1,"Novato",Y742=2,"Principiante avanzado",Y742=3,"Competente",Y742=4,"Proficiente",Y742=5,"Master")</f>
        <v>Competente</v>
      </c>
      <c r="AA742" s="13">
        <v>3</v>
      </c>
      <c r="AB742" s="13" t="str" cm="1">
        <f t="array" ref="AB742">_xlfn.IFS(AA742=0,"No evidenciado",AA742=1,"Novato",AA742=2,"Principiante avanzado",AA742=3,"Competente",AA742=4,"Proficiente",AA742=5,"Master")</f>
        <v>Competente</v>
      </c>
      <c r="AC742" s="13">
        <v>1</v>
      </c>
      <c r="AD742" s="13" t="str" cm="1">
        <f t="array" ref="AD742">_xlfn.IFS(AC742=0,"Prenovato",AC742=1,"Novato",AC742=2,"Principiante avanzado",AC742=3,"Competente",AC742=4,"Proficiente",AC742=5,"Master")</f>
        <v>Novato</v>
      </c>
      <c r="AE742" s="13" t="s">
        <v>441</v>
      </c>
    </row>
    <row r="743" spans="1:31" x14ac:dyDescent="0.25">
      <c r="A743" t="s">
        <v>255</v>
      </c>
      <c r="B743" t="s">
        <v>256</v>
      </c>
      <c r="C743" t="s">
        <v>200</v>
      </c>
      <c r="D743" t="s">
        <v>201</v>
      </c>
      <c r="E743" t="s">
        <v>308</v>
      </c>
      <c r="F743" t="s">
        <v>309</v>
      </c>
      <c r="G743" t="s">
        <v>310</v>
      </c>
      <c r="H743" s="4"/>
      <c r="I743" s="1">
        <f t="shared" ca="1" si="47"/>
        <v>1487</v>
      </c>
      <c r="J743" s="1" t="str">
        <f t="shared" ca="1" si="48"/>
        <v>3. Mayor a 6 meses</v>
      </c>
      <c r="K743" t="str">
        <f t="shared" si="49"/>
        <v>NO</v>
      </c>
      <c r="L743" t="s">
        <v>364</v>
      </c>
      <c r="M743" t="s">
        <v>421</v>
      </c>
      <c r="N743" t="s">
        <v>407</v>
      </c>
      <c r="O743" t="s">
        <v>407</v>
      </c>
      <c r="P743" t="str">
        <f t="shared" si="50"/>
        <v>DIANA ELIZABETH MONTALVO SANCHEZFrameworks &amp; Security ArchitectureEVALUACION</v>
      </c>
      <c r="Q743" t="str">
        <f>BASE[[#This Row],[NombresCalificado]]&amp;BASE[[#This Row],[TipoEvaluacion]]</f>
        <v>DIANA ELIZABETH MONTALVO SANCHEZEVALUACION</v>
      </c>
      <c r="R743">
        <v>2</v>
      </c>
      <c r="S743" t="s">
        <v>4</v>
      </c>
      <c r="T743" t="s">
        <v>439</v>
      </c>
      <c r="U743" s="13">
        <v>1</v>
      </c>
      <c r="V743" s="13" t="str" cm="1">
        <f t="array" ref="V743">_xlfn.IFS(U743=0,"Prenovato",U743=1,"Novato",U743=2,"Principiante avanzado",U743=3,"Competente",U743=4,"Proficiente",U743=5,"Master")</f>
        <v>Novato</v>
      </c>
      <c r="W743" s="13">
        <v>2</v>
      </c>
      <c r="X743" s="13" t="str" cm="1">
        <f t="array" ref="X743">_xlfn.IFS(W743=0,"No evidenciado",W743=1,"Novato",W743=2,"Principiante avanzado",W743=3,"Competente",W743=4,"Proficiente",W743=5,"Master")</f>
        <v>Principiante avanzado</v>
      </c>
      <c r="Y743" s="13">
        <v>3</v>
      </c>
      <c r="Z743" s="13" t="str" cm="1">
        <f t="array" ref="Z743">_xlfn.IFS(Y743=0,"No evidenciado",Y743=1,"Novato",Y743=2,"Principiante avanzado",Y743=3,"Competente",Y743=4,"Proficiente",Y743=5,"Master")</f>
        <v>Competente</v>
      </c>
      <c r="AA743" s="13">
        <v>3</v>
      </c>
      <c r="AB743" s="13" t="str" cm="1">
        <f t="array" ref="AB743">_xlfn.IFS(AA743=0,"No evidenciado",AA743=1,"Novato",AA743=2,"Principiante avanzado",AA743=3,"Competente",AA743=4,"Proficiente",AA743=5,"Master")</f>
        <v>Competente</v>
      </c>
      <c r="AC743" s="13">
        <v>1</v>
      </c>
      <c r="AD743" s="13" t="str" cm="1">
        <f t="array" ref="AD743">_xlfn.IFS(AC743=0,"Prenovato",AC743=1,"Novato",AC743=2,"Principiante avanzado",AC743=3,"Competente",AC743=4,"Proficiente",AC743=5,"Master")</f>
        <v>Novato</v>
      </c>
      <c r="AE743" s="13" t="s">
        <v>441</v>
      </c>
    </row>
    <row r="744" spans="1:31" x14ac:dyDescent="0.25">
      <c r="A744" t="s">
        <v>255</v>
      </c>
      <c r="B744" t="s">
        <v>256</v>
      </c>
      <c r="C744" t="s">
        <v>200</v>
      </c>
      <c r="D744" t="s">
        <v>201</v>
      </c>
      <c r="E744" t="s">
        <v>308</v>
      </c>
      <c r="F744" t="s">
        <v>309</v>
      </c>
      <c r="G744" t="s">
        <v>310</v>
      </c>
      <c r="H744" s="4"/>
      <c r="I744" s="1">
        <f t="shared" ca="1" si="47"/>
        <v>1487</v>
      </c>
      <c r="J744" s="1" t="str">
        <f t="shared" ca="1" si="48"/>
        <v>3. Mayor a 6 meses</v>
      </c>
      <c r="K744" t="str">
        <f t="shared" si="49"/>
        <v>NO</v>
      </c>
      <c r="L744" t="s">
        <v>364</v>
      </c>
      <c r="M744" t="s">
        <v>422</v>
      </c>
      <c r="N744" t="s">
        <v>411</v>
      </c>
      <c r="O744" t="s">
        <v>411</v>
      </c>
      <c r="P744" t="str">
        <f t="shared" si="50"/>
        <v>DIANA ELIZABETH MONTALVO SANCHEZVulnerability ManagementEVALUACION</v>
      </c>
      <c r="Q744" t="str">
        <f>BASE[[#This Row],[NombresCalificado]]&amp;BASE[[#This Row],[TipoEvaluacion]]</f>
        <v>DIANA ELIZABETH MONTALVO SANCHEZEVALUACION</v>
      </c>
      <c r="R744">
        <v>3</v>
      </c>
      <c r="S744" t="s">
        <v>5</v>
      </c>
      <c r="T744" t="s">
        <v>439</v>
      </c>
      <c r="U744" s="13">
        <v>1</v>
      </c>
      <c r="V744" s="13" t="str" cm="1">
        <f t="array" ref="V744">_xlfn.IFS(U744=0,"Prenovato",U744=1,"Novato",U744=2,"Principiante avanzado",U744=3,"Competente",U744=4,"Proficiente",U744=5,"Master")</f>
        <v>Novato</v>
      </c>
      <c r="W744" s="13">
        <v>2</v>
      </c>
      <c r="X744" s="13" t="str" cm="1">
        <f t="array" ref="X744">_xlfn.IFS(W744=0,"No evidenciado",W744=1,"Novato",W744=2,"Principiante avanzado",W744=3,"Competente",W744=4,"Proficiente",W744=5,"Master")</f>
        <v>Principiante avanzado</v>
      </c>
      <c r="Y744" s="13">
        <v>3</v>
      </c>
      <c r="Z744" s="13" t="str" cm="1">
        <f t="array" ref="Z744">_xlfn.IFS(Y744=0,"No evidenciado",Y744=1,"Novato",Y744=2,"Principiante avanzado",Y744=3,"Competente",Y744=4,"Proficiente",Y744=5,"Master")</f>
        <v>Competente</v>
      </c>
      <c r="AA744" s="13">
        <v>3</v>
      </c>
      <c r="AB744" s="13" t="str" cm="1">
        <f t="array" ref="AB744">_xlfn.IFS(AA744=0,"No evidenciado",AA744=1,"Novato",AA744=2,"Principiante avanzado",AA744=3,"Competente",AA744=4,"Proficiente",AA744=5,"Master")</f>
        <v>Competente</v>
      </c>
      <c r="AC744" s="13">
        <v>1</v>
      </c>
      <c r="AD744" s="13" t="str" cm="1">
        <f t="array" ref="AD744">_xlfn.IFS(AC744=0,"Prenovato",AC744=1,"Novato",AC744=2,"Principiante avanzado",AC744=3,"Competente",AC744=4,"Proficiente",AC744=5,"Master")</f>
        <v>Novato</v>
      </c>
      <c r="AE744" s="13" t="s">
        <v>441</v>
      </c>
    </row>
    <row r="745" spans="1:31" x14ac:dyDescent="0.25">
      <c r="A745" t="s">
        <v>255</v>
      </c>
      <c r="B745" t="s">
        <v>256</v>
      </c>
      <c r="C745" t="s">
        <v>200</v>
      </c>
      <c r="D745" t="s">
        <v>201</v>
      </c>
      <c r="E745" t="s">
        <v>308</v>
      </c>
      <c r="F745" t="s">
        <v>309</v>
      </c>
      <c r="G745" t="s">
        <v>310</v>
      </c>
      <c r="H745" s="4"/>
      <c r="I745" s="1">
        <f t="shared" ca="1" si="47"/>
        <v>1487</v>
      </c>
      <c r="J745" s="1" t="str">
        <f t="shared" ca="1" si="48"/>
        <v>3. Mayor a 6 meses</v>
      </c>
      <c r="K745" t="str">
        <f t="shared" si="49"/>
        <v>NO</v>
      </c>
      <c r="L745" t="s">
        <v>364</v>
      </c>
      <c r="M745" t="s">
        <v>423</v>
      </c>
      <c r="N745" t="s">
        <v>413</v>
      </c>
      <c r="O745" t="s">
        <v>411</v>
      </c>
      <c r="P745" t="str">
        <f t="shared" si="50"/>
        <v>DIANA ELIZABETH MONTALVO SANCHEZSecurity AssessmentEVALUACION</v>
      </c>
      <c r="Q745" t="str">
        <f>BASE[[#This Row],[NombresCalificado]]&amp;BASE[[#This Row],[TipoEvaluacion]]</f>
        <v>DIANA ELIZABETH MONTALVO SANCHEZEVALUACION</v>
      </c>
      <c r="R745">
        <v>2</v>
      </c>
      <c r="S745" t="s">
        <v>4</v>
      </c>
      <c r="T745" t="s">
        <v>439</v>
      </c>
      <c r="U745" s="13">
        <v>1</v>
      </c>
      <c r="V745" s="13" t="str" cm="1">
        <f t="array" ref="V745">_xlfn.IFS(U745=0,"Prenovato",U745=1,"Novato",U745=2,"Principiante avanzado",U745=3,"Competente",U745=4,"Proficiente",U745=5,"Master")</f>
        <v>Novato</v>
      </c>
      <c r="W745" s="13">
        <v>2</v>
      </c>
      <c r="X745" s="13" t="str" cm="1">
        <f t="array" ref="X745">_xlfn.IFS(W745=0,"No evidenciado",W745=1,"Novato",W745=2,"Principiante avanzado",W745=3,"Competente",W745=4,"Proficiente",W745=5,"Master")</f>
        <v>Principiante avanzado</v>
      </c>
      <c r="Y745" s="13">
        <v>3</v>
      </c>
      <c r="Z745" s="13" t="str" cm="1">
        <f t="array" ref="Z745">_xlfn.IFS(Y745=0,"No evidenciado",Y745=1,"Novato",Y745=2,"Principiante avanzado",Y745=3,"Competente",Y745=4,"Proficiente",Y745=5,"Master")</f>
        <v>Competente</v>
      </c>
      <c r="AA745" s="13">
        <v>3</v>
      </c>
      <c r="AB745" s="13" t="str" cm="1">
        <f t="array" ref="AB745">_xlfn.IFS(AA745=0,"No evidenciado",AA745=1,"Novato",AA745=2,"Principiante avanzado",AA745=3,"Competente",AA745=4,"Proficiente",AA745=5,"Master")</f>
        <v>Competente</v>
      </c>
      <c r="AC745" s="13">
        <v>1</v>
      </c>
      <c r="AD745" s="13" t="str" cm="1">
        <f t="array" ref="AD745">_xlfn.IFS(AC745=0,"Prenovato",AC745=1,"Novato",AC745=2,"Principiante avanzado",AC745=3,"Competente",AC745=4,"Proficiente",AC745=5,"Master")</f>
        <v>Novato</v>
      </c>
      <c r="AE745" s="13" t="s">
        <v>441</v>
      </c>
    </row>
    <row r="746" spans="1:31" x14ac:dyDescent="0.25">
      <c r="A746" t="s">
        <v>255</v>
      </c>
      <c r="B746" t="s">
        <v>256</v>
      </c>
      <c r="C746" t="s">
        <v>200</v>
      </c>
      <c r="D746" t="s">
        <v>201</v>
      </c>
      <c r="E746" t="s">
        <v>308</v>
      </c>
      <c r="F746" t="s">
        <v>309</v>
      </c>
      <c r="G746" t="s">
        <v>310</v>
      </c>
      <c r="H746" s="4"/>
      <c r="I746" s="1">
        <f t="shared" ca="1" si="47"/>
        <v>1487</v>
      </c>
      <c r="J746" s="1" t="str">
        <f t="shared" ca="1" si="48"/>
        <v>3. Mayor a 6 meses</v>
      </c>
      <c r="K746" t="str">
        <f t="shared" si="49"/>
        <v>NO</v>
      </c>
      <c r="L746" t="s">
        <v>364</v>
      </c>
      <c r="M746" t="s">
        <v>410</v>
      </c>
      <c r="N746" t="s">
        <v>407</v>
      </c>
      <c r="O746" t="s">
        <v>407</v>
      </c>
      <c r="P746" t="str">
        <f t="shared" si="50"/>
        <v>DIANA ELIZABETH MONTALVO SANCHEZThreat IntelligenceEVALUACION</v>
      </c>
      <c r="Q746" t="str">
        <f>BASE[[#This Row],[NombresCalificado]]&amp;BASE[[#This Row],[TipoEvaluacion]]</f>
        <v>DIANA ELIZABETH MONTALVO SANCHEZEVALUACION</v>
      </c>
      <c r="R746">
        <v>2</v>
      </c>
      <c r="S746" t="s">
        <v>4</v>
      </c>
      <c r="T746" t="s">
        <v>439</v>
      </c>
      <c r="U746" s="13">
        <v>1</v>
      </c>
      <c r="V746" s="13" t="str" cm="1">
        <f t="array" ref="V746">_xlfn.IFS(U746=0,"Prenovato",U746=1,"Novato",U746=2,"Principiante avanzado",U746=3,"Competente",U746=4,"Proficiente",U746=5,"Master")</f>
        <v>Novato</v>
      </c>
      <c r="W746" s="13">
        <v>2</v>
      </c>
      <c r="X746" s="13" t="str" cm="1">
        <f t="array" ref="X746">_xlfn.IFS(W746=0,"No evidenciado",W746=1,"Novato",W746=2,"Principiante avanzado",W746=3,"Competente",W746=4,"Proficiente",W746=5,"Master")</f>
        <v>Principiante avanzado</v>
      </c>
      <c r="Y746" s="13">
        <v>3</v>
      </c>
      <c r="Z746" s="13" t="str" cm="1">
        <f t="array" ref="Z746">_xlfn.IFS(Y746=0,"No evidenciado",Y746=1,"Novato",Y746=2,"Principiante avanzado",Y746=3,"Competente",Y746=4,"Proficiente",Y746=5,"Master")</f>
        <v>Competente</v>
      </c>
      <c r="AA746" s="13">
        <v>3</v>
      </c>
      <c r="AB746" s="13" t="str" cm="1">
        <f t="array" ref="AB746">_xlfn.IFS(AA746=0,"No evidenciado",AA746=1,"Novato",AA746=2,"Principiante avanzado",AA746=3,"Competente",AA746=4,"Proficiente",AA746=5,"Master")</f>
        <v>Competente</v>
      </c>
      <c r="AC746" s="13">
        <v>1</v>
      </c>
      <c r="AD746" s="13" t="str" cm="1">
        <f t="array" ref="AD746">_xlfn.IFS(AC746=0,"Prenovato",AC746=1,"Novato",AC746=2,"Principiante avanzado",AC746=3,"Competente",AC746=4,"Proficiente",AC746=5,"Master")</f>
        <v>Novato</v>
      </c>
      <c r="AE746" s="13" t="s">
        <v>441</v>
      </c>
    </row>
    <row r="747" spans="1:31" x14ac:dyDescent="0.25">
      <c r="A747" t="s">
        <v>255</v>
      </c>
      <c r="B747" t="s">
        <v>256</v>
      </c>
      <c r="C747" t="s">
        <v>200</v>
      </c>
      <c r="D747" t="s">
        <v>201</v>
      </c>
      <c r="E747" t="s">
        <v>308</v>
      </c>
      <c r="F747" t="s">
        <v>309</v>
      </c>
      <c r="G747" t="s">
        <v>310</v>
      </c>
      <c r="H747" s="4"/>
      <c r="I747" s="1">
        <f t="shared" ca="1" si="47"/>
        <v>1487</v>
      </c>
      <c r="J747" s="1" t="str">
        <f t="shared" ca="1" si="48"/>
        <v>3. Mayor a 6 meses</v>
      </c>
      <c r="K747" t="str">
        <f t="shared" si="49"/>
        <v>NO</v>
      </c>
      <c r="L747" t="s">
        <v>364</v>
      </c>
      <c r="M747" t="s">
        <v>415</v>
      </c>
      <c r="N747" t="s">
        <v>413</v>
      </c>
      <c r="O747" t="s">
        <v>411</v>
      </c>
      <c r="P747" t="str">
        <f t="shared" si="50"/>
        <v>DIANA ELIZABETH MONTALVO SANCHEZSecurity Process AutomationEVALUACION</v>
      </c>
      <c r="Q747" t="str">
        <f>BASE[[#This Row],[NombresCalificado]]&amp;BASE[[#This Row],[TipoEvaluacion]]</f>
        <v>DIANA ELIZABETH MONTALVO SANCHEZEVALUACION</v>
      </c>
      <c r="R747">
        <v>2</v>
      </c>
      <c r="S747" t="s">
        <v>4</v>
      </c>
      <c r="T747" t="s">
        <v>439</v>
      </c>
      <c r="U747" s="13">
        <v>1</v>
      </c>
      <c r="V747" s="13" t="str" cm="1">
        <f t="array" ref="V747">_xlfn.IFS(U747=0,"Prenovato",U747=1,"Novato",U747=2,"Principiante avanzado",U747=3,"Competente",U747=4,"Proficiente",U747=5,"Master")</f>
        <v>Novato</v>
      </c>
      <c r="W747" s="13">
        <v>2</v>
      </c>
      <c r="X747" s="13" t="str" cm="1">
        <f t="array" ref="X747">_xlfn.IFS(W747=0,"No evidenciado",W747=1,"Novato",W747=2,"Principiante avanzado",W747=3,"Competente",W747=4,"Proficiente",W747=5,"Master")</f>
        <v>Principiante avanzado</v>
      </c>
      <c r="Y747" s="13">
        <v>3</v>
      </c>
      <c r="Z747" s="13" t="str" cm="1">
        <f t="array" ref="Z747">_xlfn.IFS(Y747=0,"No evidenciado",Y747=1,"Novato",Y747=2,"Principiante avanzado",Y747=3,"Competente",Y747=4,"Proficiente",Y747=5,"Master")</f>
        <v>Competente</v>
      </c>
      <c r="AA747" s="13">
        <v>3</v>
      </c>
      <c r="AB747" s="13" t="str" cm="1">
        <f t="array" ref="AB747">_xlfn.IFS(AA747=0,"No evidenciado",AA747=1,"Novato",AA747=2,"Principiante avanzado",AA747=3,"Competente",AA747=4,"Proficiente",AA747=5,"Master")</f>
        <v>Competente</v>
      </c>
      <c r="AC747" s="13">
        <v>1</v>
      </c>
      <c r="AD747" s="13" t="str" cm="1">
        <f t="array" ref="AD747">_xlfn.IFS(AC747=0,"Prenovato",AC747=1,"Novato",AC747=2,"Principiante avanzado",AC747=3,"Competente",AC747=4,"Proficiente",AC747=5,"Master")</f>
        <v>Novato</v>
      </c>
      <c r="AE747" s="13" t="s">
        <v>441</v>
      </c>
    </row>
    <row r="748" spans="1:31" x14ac:dyDescent="0.25">
      <c r="A748" t="s">
        <v>255</v>
      </c>
      <c r="B748" t="s">
        <v>256</v>
      </c>
      <c r="C748" t="s">
        <v>200</v>
      </c>
      <c r="D748" t="s">
        <v>201</v>
      </c>
      <c r="E748" t="s">
        <v>308</v>
      </c>
      <c r="F748" t="s">
        <v>309</v>
      </c>
      <c r="G748" t="s">
        <v>310</v>
      </c>
      <c r="H748" s="4"/>
      <c r="I748" s="1">
        <f t="shared" ca="1" si="47"/>
        <v>1487</v>
      </c>
      <c r="J748" s="1" t="str">
        <f t="shared" ca="1" si="48"/>
        <v>3. Mayor a 6 meses</v>
      </c>
      <c r="K748" t="str">
        <f t="shared" si="49"/>
        <v>NO</v>
      </c>
      <c r="L748" t="s">
        <v>364</v>
      </c>
      <c r="M748" t="s">
        <v>416</v>
      </c>
      <c r="N748" t="s">
        <v>407</v>
      </c>
      <c r="O748" t="s">
        <v>407</v>
      </c>
      <c r="P748" t="str">
        <f t="shared" si="50"/>
        <v>DIANA ELIZABETH MONTALVO SANCHEZIncident ManagementEVALUACION</v>
      </c>
      <c r="Q748" t="str">
        <f>BASE[[#This Row],[NombresCalificado]]&amp;BASE[[#This Row],[TipoEvaluacion]]</f>
        <v>DIANA ELIZABETH MONTALVO SANCHEZEVALUACION</v>
      </c>
      <c r="R748">
        <v>3</v>
      </c>
      <c r="S748" t="s">
        <v>5</v>
      </c>
      <c r="T748" t="s">
        <v>439</v>
      </c>
      <c r="U748" s="13">
        <v>1</v>
      </c>
      <c r="V748" s="13" t="str" cm="1">
        <f t="array" ref="V748">_xlfn.IFS(U748=0,"Prenovato",U748=1,"Novato",U748=2,"Principiante avanzado",U748=3,"Competente",U748=4,"Proficiente",U748=5,"Master")</f>
        <v>Novato</v>
      </c>
      <c r="W748" s="13">
        <v>2</v>
      </c>
      <c r="X748" s="13" t="str" cm="1">
        <f t="array" ref="X748">_xlfn.IFS(W748=0,"No evidenciado",W748=1,"Novato",W748=2,"Principiante avanzado",W748=3,"Competente",W748=4,"Proficiente",W748=5,"Master")</f>
        <v>Principiante avanzado</v>
      </c>
      <c r="Y748" s="13">
        <v>3</v>
      </c>
      <c r="Z748" s="13" t="str" cm="1">
        <f t="array" ref="Z748">_xlfn.IFS(Y748=0,"No evidenciado",Y748=1,"Novato",Y748=2,"Principiante avanzado",Y748=3,"Competente",Y748=4,"Proficiente",Y748=5,"Master")</f>
        <v>Competente</v>
      </c>
      <c r="AA748" s="13">
        <v>3</v>
      </c>
      <c r="AB748" s="13" t="str" cm="1">
        <f t="array" ref="AB748">_xlfn.IFS(AA748=0,"No evidenciado",AA748=1,"Novato",AA748=2,"Principiante avanzado",AA748=3,"Competente",AA748=4,"Proficiente",AA748=5,"Master")</f>
        <v>Competente</v>
      </c>
      <c r="AC748" s="13">
        <v>1</v>
      </c>
      <c r="AD748" s="13" t="str" cm="1">
        <f t="array" ref="AD748">_xlfn.IFS(AC748=0,"Prenovato",AC748=1,"Novato",AC748=2,"Principiante avanzado",AC748=3,"Competente",AC748=4,"Proficiente",AC748=5,"Master")</f>
        <v>Novato</v>
      </c>
      <c r="AE748" s="13" t="s">
        <v>441</v>
      </c>
    </row>
    <row r="749" spans="1:31" x14ac:dyDescent="0.25">
      <c r="A749" t="s">
        <v>255</v>
      </c>
      <c r="B749" t="s">
        <v>256</v>
      </c>
      <c r="C749" t="s">
        <v>200</v>
      </c>
      <c r="D749" t="s">
        <v>201</v>
      </c>
      <c r="E749" t="s">
        <v>308</v>
      </c>
      <c r="F749" t="s">
        <v>309</v>
      </c>
      <c r="G749" t="s">
        <v>310</v>
      </c>
      <c r="H749" s="4"/>
      <c r="I749" s="1">
        <f t="shared" ca="1" si="47"/>
        <v>1487</v>
      </c>
      <c r="J749" s="1" t="str">
        <f t="shared" ca="1" si="48"/>
        <v>3. Mayor a 6 meses</v>
      </c>
      <c r="K749" t="str">
        <f t="shared" si="49"/>
        <v>NO</v>
      </c>
      <c r="L749" t="s">
        <v>364</v>
      </c>
      <c r="M749" t="s">
        <v>417</v>
      </c>
      <c r="N749" t="s">
        <v>407</v>
      </c>
      <c r="O749" t="s">
        <v>407</v>
      </c>
      <c r="P749" t="str">
        <f t="shared" si="50"/>
        <v>DIANA ELIZABETH MONTALVO SANCHEZDefensive SecurityEVALUACION</v>
      </c>
      <c r="Q749" t="str">
        <f>BASE[[#This Row],[NombresCalificado]]&amp;BASE[[#This Row],[TipoEvaluacion]]</f>
        <v>DIANA ELIZABETH MONTALVO SANCHEZEVALUACION</v>
      </c>
      <c r="R749">
        <v>3</v>
      </c>
      <c r="S749" t="s">
        <v>5</v>
      </c>
      <c r="T749" t="s">
        <v>439</v>
      </c>
      <c r="U749" s="13">
        <v>1</v>
      </c>
      <c r="V749" s="13" t="str" cm="1">
        <f t="array" ref="V749">_xlfn.IFS(U749=0,"Prenovato",U749=1,"Novato",U749=2,"Principiante avanzado",U749=3,"Competente",U749=4,"Proficiente",U749=5,"Master")</f>
        <v>Novato</v>
      </c>
      <c r="W749" s="13">
        <v>2</v>
      </c>
      <c r="X749" s="13" t="str" cm="1">
        <f t="array" ref="X749">_xlfn.IFS(W749=0,"No evidenciado",W749=1,"Novato",W749=2,"Principiante avanzado",W749=3,"Competente",W749=4,"Proficiente",W749=5,"Master")</f>
        <v>Principiante avanzado</v>
      </c>
      <c r="Y749" s="13">
        <v>3</v>
      </c>
      <c r="Z749" s="13" t="str" cm="1">
        <f t="array" ref="Z749">_xlfn.IFS(Y749=0,"No evidenciado",Y749=1,"Novato",Y749=2,"Principiante avanzado",Y749=3,"Competente",Y749=4,"Proficiente",Y749=5,"Master")</f>
        <v>Competente</v>
      </c>
      <c r="AA749" s="13">
        <v>3</v>
      </c>
      <c r="AB749" s="13" t="str" cm="1">
        <f t="array" ref="AB749">_xlfn.IFS(AA749=0,"No evidenciado",AA749=1,"Novato",AA749=2,"Principiante avanzado",AA749=3,"Competente",AA749=4,"Proficiente",AA749=5,"Master")</f>
        <v>Competente</v>
      </c>
      <c r="AC749" s="13">
        <v>1</v>
      </c>
      <c r="AD749" s="13" t="str" cm="1">
        <f t="array" ref="AD749">_xlfn.IFS(AC749=0,"Prenovato",AC749=1,"Novato",AC749=2,"Principiante avanzado",AC749=3,"Competente",AC749=4,"Proficiente",AC749=5,"Master")</f>
        <v>Novato</v>
      </c>
      <c r="AE749" s="13" t="s">
        <v>441</v>
      </c>
    </row>
    <row r="750" spans="1:31" x14ac:dyDescent="0.25">
      <c r="A750" t="s">
        <v>255</v>
      </c>
      <c r="B750" t="s">
        <v>256</v>
      </c>
      <c r="C750" t="s">
        <v>200</v>
      </c>
      <c r="D750" t="s">
        <v>201</v>
      </c>
      <c r="E750" t="s">
        <v>308</v>
      </c>
      <c r="F750" t="s">
        <v>309</v>
      </c>
      <c r="G750" t="s">
        <v>310</v>
      </c>
      <c r="H750" s="4"/>
      <c r="I750" s="1">
        <f t="shared" ca="1" si="47"/>
        <v>1487</v>
      </c>
      <c r="J750" s="1" t="str">
        <f t="shared" ca="1" si="48"/>
        <v>3. Mayor a 6 meses</v>
      </c>
      <c r="K750" t="str">
        <f t="shared" si="49"/>
        <v>NO</v>
      </c>
      <c r="L750" t="s">
        <v>364</v>
      </c>
      <c r="M750" t="s">
        <v>412</v>
      </c>
      <c r="N750" t="s">
        <v>413</v>
      </c>
      <c r="O750" t="s">
        <v>411</v>
      </c>
      <c r="P750" t="str">
        <f t="shared" si="50"/>
        <v>DIANA ELIZABETH MONTALVO SANCHEZForensic AnalysisEVALUACION</v>
      </c>
      <c r="Q750" t="str">
        <f>BASE[[#This Row],[NombresCalificado]]&amp;BASE[[#This Row],[TipoEvaluacion]]</f>
        <v>DIANA ELIZABETH MONTALVO SANCHEZEVALUACION</v>
      </c>
      <c r="R750">
        <v>2</v>
      </c>
      <c r="S750" t="s">
        <v>4</v>
      </c>
      <c r="T750" t="s">
        <v>439</v>
      </c>
      <c r="U750" s="13">
        <v>1</v>
      </c>
      <c r="V750" s="13" t="str" cm="1">
        <f t="array" ref="V750">_xlfn.IFS(U750=0,"Prenovato",U750=1,"Novato",U750=2,"Principiante avanzado",U750=3,"Competente",U750=4,"Proficiente",U750=5,"Master")</f>
        <v>Novato</v>
      </c>
      <c r="W750" s="13">
        <v>2</v>
      </c>
      <c r="X750" s="13" t="str" cm="1">
        <f t="array" ref="X750">_xlfn.IFS(W750=0,"No evidenciado",W750=1,"Novato",W750=2,"Principiante avanzado",W750=3,"Competente",W750=4,"Proficiente",W750=5,"Master")</f>
        <v>Principiante avanzado</v>
      </c>
      <c r="Y750" s="13">
        <v>3</v>
      </c>
      <c r="Z750" s="13" t="str" cm="1">
        <f t="array" ref="Z750">_xlfn.IFS(Y750=0,"No evidenciado",Y750=1,"Novato",Y750=2,"Principiante avanzado",Y750=3,"Competente",Y750=4,"Proficiente",Y750=5,"Master")</f>
        <v>Competente</v>
      </c>
      <c r="AA750" s="13">
        <v>3</v>
      </c>
      <c r="AB750" s="13" t="str" cm="1">
        <f t="array" ref="AB750">_xlfn.IFS(AA750=0,"No evidenciado",AA750=1,"Novato",AA750=2,"Principiante avanzado",AA750=3,"Competente",AA750=4,"Proficiente",AA750=5,"Master")</f>
        <v>Competente</v>
      </c>
      <c r="AC750" s="13">
        <v>1</v>
      </c>
      <c r="AD750" s="13" t="str" cm="1">
        <f t="array" ref="AD750">_xlfn.IFS(AC750=0,"Prenovato",AC750=1,"Novato",AC750=2,"Principiante avanzado",AC750=3,"Competente",AC750=4,"Proficiente",AC750=5,"Master")</f>
        <v>Novato</v>
      </c>
      <c r="AE750" s="13" t="s">
        <v>441</v>
      </c>
    </row>
    <row r="751" spans="1:31" x14ac:dyDescent="0.25">
      <c r="A751" t="s">
        <v>255</v>
      </c>
      <c r="B751" t="s">
        <v>256</v>
      </c>
      <c r="C751" t="s">
        <v>200</v>
      </c>
      <c r="D751" t="s">
        <v>201</v>
      </c>
      <c r="E751" t="s">
        <v>308</v>
      </c>
      <c r="F751" t="s">
        <v>309</v>
      </c>
      <c r="G751" t="s">
        <v>310</v>
      </c>
      <c r="H751" s="4"/>
      <c r="I751" s="1">
        <f t="shared" ca="1" si="47"/>
        <v>1487</v>
      </c>
      <c r="J751" s="1" t="str">
        <f t="shared" ca="1" si="48"/>
        <v>3. Mayor a 6 meses</v>
      </c>
      <c r="K751" t="str">
        <f t="shared" si="49"/>
        <v>NO</v>
      </c>
      <c r="L751" t="s">
        <v>364</v>
      </c>
      <c r="M751" t="s">
        <v>414</v>
      </c>
      <c r="N751" t="s">
        <v>407</v>
      </c>
      <c r="O751" t="s">
        <v>407</v>
      </c>
      <c r="P751" t="str">
        <f t="shared" si="50"/>
        <v>DIANA ELIZABETH MONTALVO SANCHEZOfensive SecurityEVALUACION</v>
      </c>
      <c r="Q751" t="str">
        <f>BASE[[#This Row],[NombresCalificado]]&amp;BASE[[#This Row],[TipoEvaluacion]]</f>
        <v>DIANA ELIZABETH MONTALVO SANCHEZEVALUACION</v>
      </c>
      <c r="R751">
        <v>1</v>
      </c>
      <c r="S751" t="s">
        <v>6</v>
      </c>
      <c r="T751" t="s">
        <v>439</v>
      </c>
      <c r="U751" s="13">
        <v>1</v>
      </c>
      <c r="V751" s="13" t="str" cm="1">
        <f t="array" ref="V751">_xlfn.IFS(U751=0,"Prenovato",U751=1,"Novato",U751=2,"Principiante avanzado",U751=3,"Competente",U751=4,"Proficiente",U751=5,"Master")</f>
        <v>Novato</v>
      </c>
      <c r="W751" s="13">
        <v>2</v>
      </c>
      <c r="X751" s="13" t="str" cm="1">
        <f t="array" ref="X751">_xlfn.IFS(W751=0,"No evidenciado",W751=1,"Novato",W751=2,"Principiante avanzado",W751=3,"Competente",W751=4,"Proficiente",W751=5,"Master")</f>
        <v>Principiante avanzado</v>
      </c>
      <c r="Y751" s="13">
        <v>3</v>
      </c>
      <c r="Z751" s="13" t="str" cm="1">
        <f t="array" ref="Z751">_xlfn.IFS(Y751=0,"No evidenciado",Y751=1,"Novato",Y751=2,"Principiante avanzado",Y751=3,"Competente",Y751=4,"Proficiente",Y751=5,"Master")</f>
        <v>Competente</v>
      </c>
      <c r="AA751" s="13">
        <v>3</v>
      </c>
      <c r="AB751" s="13" t="str" cm="1">
        <f t="array" ref="AB751">_xlfn.IFS(AA751=0,"No evidenciado",AA751=1,"Novato",AA751=2,"Principiante avanzado",AA751=3,"Competente",AA751=4,"Proficiente",AA751=5,"Master")</f>
        <v>Competente</v>
      </c>
      <c r="AC751" s="13">
        <v>1</v>
      </c>
      <c r="AD751" s="13" t="str" cm="1">
        <f t="array" ref="AD751">_xlfn.IFS(AC751=0,"Prenovato",AC751=1,"Novato",AC751=2,"Principiante avanzado",AC751=3,"Competente",AC751=4,"Proficiente",AC751=5,"Master")</f>
        <v>Novato</v>
      </c>
      <c r="AE751" s="13" t="s">
        <v>441</v>
      </c>
    </row>
    <row r="752" spans="1:31" x14ac:dyDescent="0.25">
      <c r="A752" t="s">
        <v>255</v>
      </c>
      <c r="B752" t="s">
        <v>256</v>
      </c>
      <c r="C752" t="s">
        <v>200</v>
      </c>
      <c r="D752" t="s">
        <v>201</v>
      </c>
      <c r="E752" t="s">
        <v>308</v>
      </c>
      <c r="F752" t="s">
        <v>309</v>
      </c>
      <c r="G752" t="s">
        <v>310</v>
      </c>
      <c r="H752" s="4"/>
      <c r="I752" s="1">
        <f t="shared" ca="1" si="47"/>
        <v>1487</v>
      </c>
      <c r="J752" s="1" t="str">
        <f t="shared" ca="1" si="48"/>
        <v>3. Mayor a 6 meses</v>
      </c>
      <c r="K752" t="str">
        <f t="shared" si="49"/>
        <v>NO</v>
      </c>
      <c r="L752" t="s">
        <v>364</v>
      </c>
      <c r="M752" t="s">
        <v>406</v>
      </c>
      <c r="N752" t="s">
        <v>413</v>
      </c>
      <c r="O752" t="s">
        <v>411</v>
      </c>
      <c r="P752" t="str">
        <f t="shared" si="50"/>
        <v>DIANA ELIZABETH MONTALVO SANCHEZNetwork SecurityEVALUACION</v>
      </c>
      <c r="Q752" t="str">
        <f>BASE[[#This Row],[NombresCalificado]]&amp;BASE[[#This Row],[TipoEvaluacion]]</f>
        <v>DIANA ELIZABETH MONTALVO SANCHEZEVALUACION</v>
      </c>
      <c r="R752">
        <v>2</v>
      </c>
      <c r="S752" t="s">
        <v>4</v>
      </c>
      <c r="T752" t="s">
        <v>439</v>
      </c>
      <c r="U752" s="13">
        <v>1</v>
      </c>
      <c r="V752" s="13" t="str" cm="1">
        <f t="array" ref="V752">_xlfn.IFS(U752=0,"Prenovato",U752=1,"Novato",U752=2,"Principiante avanzado",U752=3,"Competente",U752=4,"Proficiente",U752=5,"Master")</f>
        <v>Novato</v>
      </c>
      <c r="W752" s="13">
        <v>2</v>
      </c>
      <c r="X752" s="13" t="str" cm="1">
        <f t="array" ref="X752">_xlfn.IFS(W752=0,"No evidenciado",W752=1,"Novato",W752=2,"Principiante avanzado",W752=3,"Competente",W752=4,"Proficiente",W752=5,"Master")</f>
        <v>Principiante avanzado</v>
      </c>
      <c r="Y752" s="13">
        <v>3</v>
      </c>
      <c r="Z752" s="13" t="str" cm="1">
        <f t="array" ref="Z752">_xlfn.IFS(Y752=0,"No evidenciado",Y752=1,"Novato",Y752=2,"Principiante avanzado",Y752=3,"Competente",Y752=4,"Proficiente",Y752=5,"Master")</f>
        <v>Competente</v>
      </c>
      <c r="AA752" s="13">
        <v>3</v>
      </c>
      <c r="AB752" s="13" t="str" cm="1">
        <f t="array" ref="AB752">_xlfn.IFS(AA752=0,"No evidenciado",AA752=1,"Novato",AA752=2,"Principiante avanzado",AA752=3,"Competente",AA752=4,"Proficiente",AA752=5,"Master")</f>
        <v>Competente</v>
      </c>
      <c r="AC752" s="13">
        <v>1</v>
      </c>
      <c r="AD752" s="13" t="str" cm="1">
        <f t="array" ref="AD752">_xlfn.IFS(AC752=0,"Prenovato",AC752=1,"Novato",AC752=2,"Principiante avanzado",AC752=3,"Competente",AC752=4,"Proficiente",AC752=5,"Master")</f>
        <v>Novato</v>
      </c>
      <c r="AE752" s="13" t="s">
        <v>441</v>
      </c>
    </row>
    <row r="753" spans="1:31" x14ac:dyDescent="0.25">
      <c r="A753" t="s">
        <v>255</v>
      </c>
      <c r="B753" t="s">
        <v>256</v>
      </c>
      <c r="C753" t="s">
        <v>200</v>
      </c>
      <c r="D753" t="s">
        <v>201</v>
      </c>
      <c r="E753" t="s">
        <v>308</v>
      </c>
      <c r="F753" t="s">
        <v>309</v>
      </c>
      <c r="G753" t="s">
        <v>310</v>
      </c>
      <c r="H753" s="4"/>
      <c r="I753" s="1">
        <f t="shared" ca="1" si="47"/>
        <v>1487</v>
      </c>
      <c r="J753" s="1" t="str">
        <f t="shared" ca="1" si="48"/>
        <v>3. Mayor a 6 meses</v>
      </c>
      <c r="K753" t="str">
        <f t="shared" si="49"/>
        <v>NO</v>
      </c>
      <c r="L753" t="s">
        <v>364</v>
      </c>
      <c r="M753" t="s">
        <v>408</v>
      </c>
      <c r="N753" t="s">
        <v>411</v>
      </c>
      <c r="O753" t="s">
        <v>411</v>
      </c>
      <c r="P753" t="str">
        <f t="shared" si="50"/>
        <v>DIANA ELIZABETH MONTALVO SANCHEZCloud &amp; Operation SystemEVALUACION</v>
      </c>
      <c r="Q753" t="str">
        <f>BASE[[#This Row],[NombresCalificado]]&amp;BASE[[#This Row],[TipoEvaluacion]]</f>
        <v>DIANA ELIZABETH MONTALVO SANCHEZEVALUACION</v>
      </c>
      <c r="R753">
        <v>2</v>
      </c>
      <c r="S753" t="s">
        <v>4</v>
      </c>
      <c r="T753" t="s">
        <v>439</v>
      </c>
      <c r="U753" s="13">
        <v>1</v>
      </c>
      <c r="V753" s="13" t="str" cm="1">
        <f t="array" ref="V753">_xlfn.IFS(U753=0,"Prenovato",U753=1,"Novato",U753=2,"Principiante avanzado",U753=3,"Competente",U753=4,"Proficiente",U753=5,"Master")</f>
        <v>Novato</v>
      </c>
      <c r="W753" s="13">
        <v>2</v>
      </c>
      <c r="X753" s="13" t="str" cm="1">
        <f t="array" ref="X753">_xlfn.IFS(W753=0,"No evidenciado",W753=1,"Novato",W753=2,"Principiante avanzado",W753=3,"Competente",W753=4,"Proficiente",W753=5,"Master")</f>
        <v>Principiante avanzado</v>
      </c>
      <c r="Y753" s="13">
        <v>3</v>
      </c>
      <c r="Z753" s="13" t="str" cm="1">
        <f t="array" ref="Z753">_xlfn.IFS(Y753=0,"No evidenciado",Y753=1,"Novato",Y753=2,"Principiante avanzado",Y753=3,"Competente",Y753=4,"Proficiente",Y753=5,"Master")</f>
        <v>Competente</v>
      </c>
      <c r="AA753" s="13">
        <v>3</v>
      </c>
      <c r="AB753" s="13" t="str" cm="1">
        <f t="array" ref="AB753">_xlfn.IFS(AA753=0,"No evidenciado",AA753=1,"Novato",AA753=2,"Principiante avanzado",AA753=3,"Competente",AA753=4,"Proficiente",AA753=5,"Master")</f>
        <v>Competente</v>
      </c>
      <c r="AC753" s="13">
        <v>1</v>
      </c>
      <c r="AD753" s="13" t="str" cm="1">
        <f t="array" ref="AD753">_xlfn.IFS(AC753=0,"Prenovato",AC753=1,"Novato",AC753=2,"Principiante avanzado",AC753=3,"Competente",AC753=4,"Proficiente",AC753=5,"Master")</f>
        <v>Novato</v>
      </c>
      <c r="AE753" s="13" t="s">
        <v>441</v>
      </c>
    </row>
    <row r="754" spans="1:31" x14ac:dyDescent="0.25">
      <c r="A754" t="s">
        <v>255</v>
      </c>
      <c r="B754" t="s">
        <v>256</v>
      </c>
      <c r="C754" t="s">
        <v>200</v>
      </c>
      <c r="D754" t="s">
        <v>201</v>
      </c>
      <c r="E754" t="s">
        <v>308</v>
      </c>
      <c r="F754" t="s">
        <v>309</v>
      </c>
      <c r="G754" t="s">
        <v>310</v>
      </c>
      <c r="H754" s="4"/>
      <c r="I754" s="1">
        <f t="shared" ca="1" si="47"/>
        <v>1487</v>
      </c>
      <c r="J754" s="1" t="str">
        <f t="shared" ca="1" si="48"/>
        <v>3. Mayor a 6 meses</v>
      </c>
      <c r="K754" t="str">
        <f t="shared" si="49"/>
        <v>NO</v>
      </c>
      <c r="L754" t="s">
        <v>364</v>
      </c>
      <c r="M754" t="s">
        <v>409</v>
      </c>
      <c r="N754" t="s">
        <v>411</v>
      </c>
      <c r="O754" t="s">
        <v>411</v>
      </c>
      <c r="P754" t="str">
        <f t="shared" si="50"/>
        <v>DIANA ELIZABETH MONTALVO SANCHEZSecurity Program ManagementEVALUACION</v>
      </c>
      <c r="Q754" t="str">
        <f>BASE[[#This Row],[NombresCalificado]]&amp;BASE[[#This Row],[TipoEvaluacion]]</f>
        <v>DIANA ELIZABETH MONTALVO SANCHEZEVALUACION</v>
      </c>
      <c r="R754">
        <v>2</v>
      </c>
      <c r="S754" t="s">
        <v>4</v>
      </c>
      <c r="T754" t="s">
        <v>439</v>
      </c>
      <c r="U754" s="13">
        <v>1</v>
      </c>
      <c r="V754" s="13" t="str" cm="1">
        <f t="array" ref="V754">_xlfn.IFS(U754=0,"Prenovato",U754=1,"Novato",U754=2,"Principiante avanzado",U754=3,"Competente",U754=4,"Proficiente",U754=5,"Master")</f>
        <v>Novato</v>
      </c>
      <c r="W754" s="13">
        <v>2</v>
      </c>
      <c r="X754" s="13" t="str" cm="1">
        <f t="array" ref="X754">_xlfn.IFS(W754=0,"No evidenciado",W754=1,"Novato",W754=2,"Principiante avanzado",W754=3,"Competente",W754=4,"Proficiente",W754=5,"Master")</f>
        <v>Principiante avanzado</v>
      </c>
      <c r="Y754" s="13">
        <v>3</v>
      </c>
      <c r="Z754" s="13" t="str" cm="1">
        <f t="array" ref="Z754">_xlfn.IFS(Y754=0,"No evidenciado",Y754=1,"Novato",Y754=2,"Principiante avanzado",Y754=3,"Competente",Y754=4,"Proficiente",Y754=5,"Master")</f>
        <v>Competente</v>
      </c>
      <c r="AA754" s="13">
        <v>3</v>
      </c>
      <c r="AB754" s="13" t="str" cm="1">
        <f t="array" ref="AB754">_xlfn.IFS(AA754=0,"No evidenciado",AA754=1,"Novato",AA754=2,"Principiante avanzado",AA754=3,"Competente",AA754=4,"Proficiente",AA754=5,"Master")</f>
        <v>Competente</v>
      </c>
      <c r="AC754" s="13">
        <v>1</v>
      </c>
      <c r="AD754" s="13" t="str" cm="1">
        <f t="array" ref="AD754">_xlfn.IFS(AC754=0,"Prenovato",AC754=1,"Novato",AC754=2,"Principiante avanzado",AC754=3,"Competente",AC754=4,"Proficiente",AC754=5,"Master")</f>
        <v>Novato</v>
      </c>
      <c r="AE754" s="13" t="s">
        <v>441</v>
      </c>
    </row>
    <row r="755" spans="1:31" x14ac:dyDescent="0.25">
      <c r="A755" t="s">
        <v>255</v>
      </c>
      <c r="B755" t="s">
        <v>256</v>
      </c>
      <c r="C755" t="s">
        <v>200</v>
      </c>
      <c r="D755" t="s">
        <v>201</v>
      </c>
      <c r="E755" t="s">
        <v>311</v>
      </c>
      <c r="F755" t="s">
        <v>312</v>
      </c>
      <c r="G755" t="s">
        <v>313</v>
      </c>
      <c r="H755" s="4"/>
      <c r="I755" s="1">
        <f t="shared" ca="1" si="47"/>
        <v>1487</v>
      </c>
      <c r="J755" s="1" t="str">
        <f t="shared" ca="1" si="48"/>
        <v>3. Mayor a 6 meses</v>
      </c>
      <c r="K755" t="str">
        <f t="shared" si="49"/>
        <v>NO</v>
      </c>
      <c r="L755" t="s">
        <v>364</v>
      </c>
      <c r="M755" t="s">
        <v>416</v>
      </c>
      <c r="N755" t="s">
        <v>407</v>
      </c>
      <c r="O755" t="s">
        <v>407</v>
      </c>
      <c r="P755" t="str">
        <f t="shared" si="50"/>
        <v>JUAN CARLOS JUNIOR GARCÍA ARIASIncident ManagementEVALUACION</v>
      </c>
      <c r="Q755" t="str">
        <f>BASE[[#This Row],[NombresCalificado]]&amp;BASE[[#This Row],[TipoEvaluacion]]</f>
        <v>JUAN CARLOS JUNIOR GARCÍA ARIASEVALUACION</v>
      </c>
      <c r="R755">
        <v>4</v>
      </c>
      <c r="S755" t="s">
        <v>7</v>
      </c>
      <c r="T755" t="s">
        <v>439</v>
      </c>
      <c r="U755" s="13">
        <v>3</v>
      </c>
      <c r="V755" s="13" t="str" cm="1">
        <f t="array" ref="V755">_xlfn.IFS(U755=0,"Prenovato",U755=1,"Novato",U755=2,"Principiante avanzado",U755=3,"Competente",U755=4,"Proficiente",U755=5,"Master")</f>
        <v>Competente</v>
      </c>
      <c r="W755" s="13">
        <v>3</v>
      </c>
      <c r="X755" s="13" t="str" cm="1">
        <f t="array" ref="X755">_xlfn.IFS(W755=0,"No evidenciado",W755=1,"Novato",W755=2,"Principiante avanzado",W755=3,"Competente",W755=4,"Proficiente",W755=5,"Master")</f>
        <v>Competente</v>
      </c>
      <c r="Y755" s="13">
        <v>4</v>
      </c>
      <c r="Z755" s="13" t="str" cm="1">
        <f t="array" ref="Z755">_xlfn.IFS(Y755=0,"No evidenciado",Y755=1,"Novato",Y755=2,"Principiante avanzado",Y755=3,"Competente",Y755=4,"Proficiente",Y755=5,"Master")</f>
        <v>Proficiente</v>
      </c>
      <c r="AA755" s="13">
        <v>4</v>
      </c>
      <c r="AB755" s="13" t="str" cm="1">
        <f t="array" ref="AB755">_xlfn.IFS(AA755=0,"No evidenciado",AA755=1,"Novato",AA755=2,"Principiante avanzado",AA755=3,"Competente",AA755=4,"Proficiente",AA755=5,"Master")</f>
        <v>Proficiente</v>
      </c>
      <c r="AC755" s="13">
        <v>3</v>
      </c>
      <c r="AD755" s="13" t="str" cm="1">
        <f t="array" ref="AD755">_xlfn.IFS(AC755=0,"Prenovato",AC755=1,"Novato",AC755=2,"Principiante avanzado",AC755=3,"Competente",AC755=4,"Proficiente",AC755=5,"Master")</f>
        <v>Competente</v>
      </c>
      <c r="AE755" s="13" t="s">
        <v>441</v>
      </c>
    </row>
    <row r="756" spans="1:31" x14ac:dyDescent="0.25">
      <c r="A756" t="s">
        <v>255</v>
      </c>
      <c r="B756" t="s">
        <v>256</v>
      </c>
      <c r="C756" t="s">
        <v>200</v>
      </c>
      <c r="D756" t="s">
        <v>201</v>
      </c>
      <c r="E756" t="s">
        <v>311</v>
      </c>
      <c r="F756" t="s">
        <v>312</v>
      </c>
      <c r="G756" t="s">
        <v>313</v>
      </c>
      <c r="H756" s="4"/>
      <c r="I756" s="1">
        <f t="shared" ca="1" si="47"/>
        <v>1487</v>
      </c>
      <c r="J756" s="1" t="str">
        <f t="shared" ca="1" si="48"/>
        <v>3. Mayor a 6 meses</v>
      </c>
      <c r="K756" t="str">
        <f t="shared" si="49"/>
        <v>NO</v>
      </c>
      <c r="L756" t="s">
        <v>364</v>
      </c>
      <c r="M756" t="s">
        <v>417</v>
      </c>
      <c r="N756" t="s">
        <v>407</v>
      </c>
      <c r="O756" t="s">
        <v>407</v>
      </c>
      <c r="P756" t="str">
        <f t="shared" si="50"/>
        <v>JUAN CARLOS JUNIOR GARCÍA ARIASDefensive SecurityEVALUACION</v>
      </c>
      <c r="Q756" t="str">
        <f>BASE[[#This Row],[NombresCalificado]]&amp;BASE[[#This Row],[TipoEvaluacion]]</f>
        <v>JUAN CARLOS JUNIOR GARCÍA ARIASEVALUACION</v>
      </c>
      <c r="R756">
        <v>4</v>
      </c>
      <c r="S756" t="s">
        <v>7</v>
      </c>
      <c r="T756" t="s">
        <v>439</v>
      </c>
      <c r="U756" s="13">
        <v>3</v>
      </c>
      <c r="V756" s="13" t="str" cm="1">
        <f t="array" ref="V756">_xlfn.IFS(U756=0,"Prenovato",U756=1,"Novato",U756=2,"Principiante avanzado",U756=3,"Competente",U756=4,"Proficiente",U756=5,"Master")</f>
        <v>Competente</v>
      </c>
      <c r="W756" s="13">
        <v>3</v>
      </c>
      <c r="X756" s="13" t="str" cm="1">
        <f t="array" ref="X756">_xlfn.IFS(W756=0,"No evidenciado",W756=1,"Novato",W756=2,"Principiante avanzado",W756=3,"Competente",W756=4,"Proficiente",W756=5,"Master")</f>
        <v>Competente</v>
      </c>
      <c r="Y756" s="13">
        <v>4</v>
      </c>
      <c r="Z756" s="13" t="str" cm="1">
        <f t="array" ref="Z756">_xlfn.IFS(Y756=0,"No evidenciado",Y756=1,"Novato",Y756=2,"Principiante avanzado",Y756=3,"Competente",Y756=4,"Proficiente",Y756=5,"Master")</f>
        <v>Proficiente</v>
      </c>
      <c r="AA756" s="13">
        <v>4</v>
      </c>
      <c r="AB756" s="13" t="str" cm="1">
        <f t="array" ref="AB756">_xlfn.IFS(AA756=0,"No evidenciado",AA756=1,"Novato",AA756=2,"Principiante avanzado",AA756=3,"Competente",AA756=4,"Proficiente",AA756=5,"Master")</f>
        <v>Proficiente</v>
      </c>
      <c r="AC756" s="13">
        <v>3</v>
      </c>
      <c r="AD756" s="13" t="str" cm="1">
        <f t="array" ref="AD756">_xlfn.IFS(AC756=0,"Prenovato",AC756=1,"Novato",AC756=2,"Principiante avanzado",AC756=3,"Competente",AC756=4,"Proficiente",AC756=5,"Master")</f>
        <v>Competente</v>
      </c>
      <c r="AE756" s="13" t="s">
        <v>441</v>
      </c>
    </row>
    <row r="757" spans="1:31" x14ac:dyDescent="0.25">
      <c r="A757" t="s">
        <v>255</v>
      </c>
      <c r="B757" t="s">
        <v>256</v>
      </c>
      <c r="C757" t="s">
        <v>200</v>
      </c>
      <c r="D757" t="s">
        <v>201</v>
      </c>
      <c r="E757" t="s">
        <v>311</v>
      </c>
      <c r="F757" t="s">
        <v>312</v>
      </c>
      <c r="G757" t="s">
        <v>313</v>
      </c>
      <c r="H757" s="4"/>
      <c r="I757" s="1">
        <f t="shared" ca="1" si="47"/>
        <v>1487</v>
      </c>
      <c r="J757" s="1" t="str">
        <f t="shared" ca="1" si="48"/>
        <v>3. Mayor a 6 meses</v>
      </c>
      <c r="K757" t="str">
        <f t="shared" si="49"/>
        <v>NO</v>
      </c>
      <c r="L757" t="s">
        <v>364</v>
      </c>
      <c r="M757" t="s">
        <v>412</v>
      </c>
      <c r="N757" t="s">
        <v>413</v>
      </c>
      <c r="O757" t="s">
        <v>411</v>
      </c>
      <c r="P757" t="str">
        <f t="shared" si="50"/>
        <v>JUAN CARLOS JUNIOR GARCÍA ARIASForensic AnalysisEVALUACION</v>
      </c>
      <c r="Q757" t="str">
        <f>BASE[[#This Row],[NombresCalificado]]&amp;BASE[[#This Row],[TipoEvaluacion]]</f>
        <v>JUAN CARLOS JUNIOR GARCÍA ARIASEVALUACION</v>
      </c>
      <c r="R757">
        <v>3</v>
      </c>
      <c r="S757" t="s">
        <v>5</v>
      </c>
      <c r="T757" t="s">
        <v>439</v>
      </c>
      <c r="U757" s="13">
        <v>3</v>
      </c>
      <c r="V757" s="13" t="str" cm="1">
        <f t="array" ref="V757">_xlfn.IFS(U757=0,"Prenovato",U757=1,"Novato",U757=2,"Principiante avanzado",U757=3,"Competente",U757=4,"Proficiente",U757=5,"Master")</f>
        <v>Competente</v>
      </c>
      <c r="W757" s="13">
        <v>3</v>
      </c>
      <c r="X757" s="13" t="str" cm="1">
        <f t="array" ref="X757">_xlfn.IFS(W757=0,"No evidenciado",W757=1,"Novato",W757=2,"Principiante avanzado",W757=3,"Competente",W757=4,"Proficiente",W757=5,"Master")</f>
        <v>Competente</v>
      </c>
      <c r="Y757" s="13">
        <v>4</v>
      </c>
      <c r="Z757" s="13" t="str" cm="1">
        <f t="array" ref="Z757">_xlfn.IFS(Y757=0,"No evidenciado",Y757=1,"Novato",Y757=2,"Principiante avanzado",Y757=3,"Competente",Y757=4,"Proficiente",Y757=5,"Master")</f>
        <v>Proficiente</v>
      </c>
      <c r="AA757" s="13">
        <v>4</v>
      </c>
      <c r="AB757" s="13" t="str" cm="1">
        <f t="array" ref="AB757">_xlfn.IFS(AA757=0,"No evidenciado",AA757=1,"Novato",AA757=2,"Principiante avanzado",AA757=3,"Competente",AA757=4,"Proficiente",AA757=5,"Master")</f>
        <v>Proficiente</v>
      </c>
      <c r="AC757" s="13">
        <v>3</v>
      </c>
      <c r="AD757" s="13" t="str" cm="1">
        <f t="array" ref="AD757">_xlfn.IFS(AC757=0,"Prenovato",AC757=1,"Novato",AC757=2,"Principiante avanzado",AC757=3,"Competente",AC757=4,"Proficiente",AC757=5,"Master")</f>
        <v>Competente</v>
      </c>
      <c r="AE757" s="13" t="s">
        <v>441</v>
      </c>
    </row>
    <row r="758" spans="1:31" x14ac:dyDescent="0.25">
      <c r="A758" t="s">
        <v>255</v>
      </c>
      <c r="B758" t="s">
        <v>256</v>
      </c>
      <c r="C758" t="s">
        <v>200</v>
      </c>
      <c r="D758" t="s">
        <v>201</v>
      </c>
      <c r="E758" t="s">
        <v>311</v>
      </c>
      <c r="F758" t="s">
        <v>312</v>
      </c>
      <c r="G758" t="s">
        <v>313</v>
      </c>
      <c r="H758" s="4"/>
      <c r="I758" s="1">
        <f t="shared" ca="1" si="47"/>
        <v>1487</v>
      </c>
      <c r="J758" s="1" t="str">
        <f t="shared" ca="1" si="48"/>
        <v>3. Mayor a 6 meses</v>
      </c>
      <c r="K758" t="str">
        <f t="shared" si="49"/>
        <v>NO</v>
      </c>
      <c r="L758" t="s">
        <v>364</v>
      </c>
      <c r="M758" t="s">
        <v>414</v>
      </c>
      <c r="N758" t="s">
        <v>407</v>
      </c>
      <c r="O758" t="s">
        <v>407</v>
      </c>
      <c r="P758" t="str">
        <f t="shared" si="50"/>
        <v>JUAN CARLOS JUNIOR GARCÍA ARIASOfensive SecurityEVALUACION</v>
      </c>
      <c r="Q758" t="str">
        <f>BASE[[#This Row],[NombresCalificado]]&amp;BASE[[#This Row],[TipoEvaluacion]]</f>
        <v>JUAN CARLOS JUNIOR GARCÍA ARIASEVALUACION</v>
      </c>
      <c r="R758">
        <v>3</v>
      </c>
      <c r="S758" t="s">
        <v>5</v>
      </c>
      <c r="T758" t="s">
        <v>439</v>
      </c>
      <c r="U758" s="13">
        <v>3</v>
      </c>
      <c r="V758" s="13" t="str" cm="1">
        <f t="array" ref="V758">_xlfn.IFS(U758=0,"Prenovato",U758=1,"Novato",U758=2,"Principiante avanzado",U758=3,"Competente",U758=4,"Proficiente",U758=5,"Master")</f>
        <v>Competente</v>
      </c>
      <c r="W758" s="13">
        <v>3</v>
      </c>
      <c r="X758" s="13" t="str" cm="1">
        <f t="array" ref="X758">_xlfn.IFS(W758=0,"No evidenciado",W758=1,"Novato",W758=2,"Principiante avanzado",W758=3,"Competente",W758=4,"Proficiente",W758=5,"Master")</f>
        <v>Competente</v>
      </c>
      <c r="Y758" s="13">
        <v>4</v>
      </c>
      <c r="Z758" s="13" t="str" cm="1">
        <f t="array" ref="Z758">_xlfn.IFS(Y758=0,"No evidenciado",Y758=1,"Novato",Y758=2,"Principiante avanzado",Y758=3,"Competente",Y758=4,"Proficiente",Y758=5,"Master")</f>
        <v>Proficiente</v>
      </c>
      <c r="AA758" s="13">
        <v>4</v>
      </c>
      <c r="AB758" s="13" t="str" cm="1">
        <f t="array" ref="AB758">_xlfn.IFS(AA758=0,"No evidenciado",AA758=1,"Novato",AA758=2,"Principiante avanzado",AA758=3,"Competente",AA758=4,"Proficiente",AA758=5,"Master")</f>
        <v>Proficiente</v>
      </c>
      <c r="AC758" s="13">
        <v>3</v>
      </c>
      <c r="AD758" s="13" t="str" cm="1">
        <f t="array" ref="AD758">_xlfn.IFS(AC758=0,"Prenovato",AC758=1,"Novato",AC758=2,"Principiante avanzado",AC758=3,"Competente",AC758=4,"Proficiente",AC758=5,"Master")</f>
        <v>Competente</v>
      </c>
      <c r="AE758" s="13" t="s">
        <v>441</v>
      </c>
    </row>
    <row r="759" spans="1:31" x14ac:dyDescent="0.25">
      <c r="A759" t="s">
        <v>255</v>
      </c>
      <c r="B759" t="s">
        <v>256</v>
      </c>
      <c r="C759" t="s">
        <v>200</v>
      </c>
      <c r="D759" t="s">
        <v>201</v>
      </c>
      <c r="E759" t="s">
        <v>311</v>
      </c>
      <c r="F759" t="s">
        <v>312</v>
      </c>
      <c r="G759" t="s">
        <v>313</v>
      </c>
      <c r="H759" s="4"/>
      <c r="I759" s="1">
        <f t="shared" ca="1" si="47"/>
        <v>1487</v>
      </c>
      <c r="J759" s="1" t="str">
        <f t="shared" ca="1" si="48"/>
        <v>3. Mayor a 6 meses</v>
      </c>
      <c r="K759" t="str">
        <f t="shared" si="49"/>
        <v>NO</v>
      </c>
      <c r="L759" t="s">
        <v>364</v>
      </c>
      <c r="M759" t="s">
        <v>418</v>
      </c>
      <c r="N759" t="s">
        <v>413</v>
      </c>
      <c r="O759" t="s">
        <v>411</v>
      </c>
      <c r="P759" t="str">
        <f t="shared" si="50"/>
        <v>JUAN CARLOS JUNIOR GARCÍA ARIASSDLC Y DevSecOpsEVALUACION</v>
      </c>
      <c r="Q759" t="str">
        <f>BASE[[#This Row],[NombresCalificado]]&amp;BASE[[#This Row],[TipoEvaluacion]]</f>
        <v>JUAN CARLOS JUNIOR GARCÍA ARIASEVALUACION</v>
      </c>
      <c r="R759">
        <v>3</v>
      </c>
      <c r="S759" t="s">
        <v>5</v>
      </c>
      <c r="T759" t="s">
        <v>439</v>
      </c>
      <c r="U759" s="13">
        <v>3</v>
      </c>
      <c r="V759" s="13" t="str" cm="1">
        <f t="array" ref="V759">_xlfn.IFS(U759=0,"Prenovato",U759=1,"Novato",U759=2,"Principiante avanzado",U759=3,"Competente",U759=4,"Proficiente",U759=5,"Master")</f>
        <v>Competente</v>
      </c>
      <c r="W759" s="13">
        <v>3</v>
      </c>
      <c r="X759" s="13" t="str" cm="1">
        <f t="array" ref="X759">_xlfn.IFS(W759=0,"No evidenciado",W759=1,"Novato",W759=2,"Principiante avanzado",W759=3,"Competente",W759=4,"Proficiente",W759=5,"Master")</f>
        <v>Competente</v>
      </c>
      <c r="Y759" s="13">
        <v>4</v>
      </c>
      <c r="Z759" s="13" t="str" cm="1">
        <f t="array" ref="Z759">_xlfn.IFS(Y759=0,"No evidenciado",Y759=1,"Novato",Y759=2,"Principiante avanzado",Y759=3,"Competente",Y759=4,"Proficiente",Y759=5,"Master")</f>
        <v>Proficiente</v>
      </c>
      <c r="AA759" s="13">
        <v>4</v>
      </c>
      <c r="AB759" s="13" t="str" cm="1">
        <f t="array" ref="AB759">_xlfn.IFS(AA759=0,"No evidenciado",AA759=1,"Novato",AA759=2,"Principiante avanzado",AA759=3,"Competente",AA759=4,"Proficiente",AA759=5,"Master")</f>
        <v>Proficiente</v>
      </c>
      <c r="AC759" s="13">
        <v>3</v>
      </c>
      <c r="AD759" s="13" t="str" cm="1">
        <f t="array" ref="AD759">_xlfn.IFS(AC759=0,"Prenovato",AC759=1,"Novato",AC759=2,"Principiante avanzado",AC759=3,"Competente",AC759=4,"Proficiente",AC759=5,"Master")</f>
        <v>Competente</v>
      </c>
      <c r="AE759" s="13" t="s">
        <v>441</v>
      </c>
    </row>
    <row r="760" spans="1:31" x14ac:dyDescent="0.25">
      <c r="A760" t="s">
        <v>255</v>
      </c>
      <c r="B760" t="s">
        <v>256</v>
      </c>
      <c r="C760" t="s">
        <v>200</v>
      </c>
      <c r="D760" t="s">
        <v>201</v>
      </c>
      <c r="E760" t="s">
        <v>311</v>
      </c>
      <c r="F760" t="s">
        <v>312</v>
      </c>
      <c r="G760" t="s">
        <v>313</v>
      </c>
      <c r="H760" s="4"/>
      <c r="I760" s="1">
        <f t="shared" ca="1" si="47"/>
        <v>1487</v>
      </c>
      <c r="J760" s="1" t="str">
        <f t="shared" ca="1" si="48"/>
        <v>3. Mayor a 6 meses</v>
      </c>
      <c r="K760" t="str">
        <f t="shared" si="49"/>
        <v>NO</v>
      </c>
      <c r="L760" t="s">
        <v>364</v>
      </c>
      <c r="M760" t="s">
        <v>419</v>
      </c>
      <c r="N760" t="s">
        <v>411</v>
      </c>
      <c r="O760" t="s">
        <v>411</v>
      </c>
      <c r="P760" t="str">
        <f t="shared" si="50"/>
        <v>JUAN CARLOS JUNIOR GARCÍA ARIASCryptography &amp; Data ProtectionEVALUACION</v>
      </c>
      <c r="Q760" t="str">
        <f>BASE[[#This Row],[NombresCalificado]]&amp;BASE[[#This Row],[TipoEvaluacion]]</f>
        <v>JUAN CARLOS JUNIOR GARCÍA ARIASEVALUACION</v>
      </c>
      <c r="R760">
        <v>2</v>
      </c>
      <c r="S760" t="s">
        <v>4</v>
      </c>
      <c r="T760" t="s">
        <v>439</v>
      </c>
      <c r="U760" s="13">
        <v>3</v>
      </c>
      <c r="V760" s="13" t="str" cm="1">
        <f t="array" ref="V760">_xlfn.IFS(U760=0,"Prenovato",U760=1,"Novato",U760=2,"Principiante avanzado",U760=3,"Competente",U760=4,"Proficiente",U760=5,"Master")</f>
        <v>Competente</v>
      </c>
      <c r="W760" s="13">
        <v>3</v>
      </c>
      <c r="X760" s="13" t="str" cm="1">
        <f t="array" ref="X760">_xlfn.IFS(W760=0,"No evidenciado",W760=1,"Novato",W760=2,"Principiante avanzado",W760=3,"Competente",W760=4,"Proficiente",W760=5,"Master")</f>
        <v>Competente</v>
      </c>
      <c r="Y760" s="13">
        <v>4</v>
      </c>
      <c r="Z760" s="13" t="str" cm="1">
        <f t="array" ref="Z760">_xlfn.IFS(Y760=0,"No evidenciado",Y760=1,"Novato",Y760=2,"Principiante avanzado",Y760=3,"Competente",Y760=4,"Proficiente",Y760=5,"Master")</f>
        <v>Proficiente</v>
      </c>
      <c r="AA760" s="13">
        <v>4</v>
      </c>
      <c r="AB760" s="13" t="str" cm="1">
        <f t="array" ref="AB760">_xlfn.IFS(AA760=0,"No evidenciado",AA760=1,"Novato",AA760=2,"Principiante avanzado",AA760=3,"Competente",AA760=4,"Proficiente",AA760=5,"Master")</f>
        <v>Proficiente</v>
      </c>
      <c r="AC760" s="13">
        <v>3</v>
      </c>
      <c r="AD760" s="13" t="str" cm="1">
        <f t="array" ref="AD760">_xlfn.IFS(AC760=0,"Prenovato",AC760=1,"Novato",AC760=2,"Principiante avanzado",AC760=3,"Competente",AC760=4,"Proficiente",AC760=5,"Master")</f>
        <v>Competente</v>
      </c>
      <c r="AE760" s="13" t="s">
        <v>441</v>
      </c>
    </row>
    <row r="761" spans="1:31" x14ac:dyDescent="0.25">
      <c r="A761" t="s">
        <v>255</v>
      </c>
      <c r="B761" t="s">
        <v>256</v>
      </c>
      <c r="C761" t="s">
        <v>200</v>
      </c>
      <c r="D761" t="s">
        <v>201</v>
      </c>
      <c r="E761" t="s">
        <v>311</v>
      </c>
      <c r="F761" t="s">
        <v>312</v>
      </c>
      <c r="G761" t="s">
        <v>313</v>
      </c>
      <c r="H761" s="4"/>
      <c r="I761" s="1">
        <f t="shared" ca="1" si="47"/>
        <v>1487</v>
      </c>
      <c r="J761" s="1" t="str">
        <f t="shared" ca="1" si="48"/>
        <v>3. Mayor a 6 meses</v>
      </c>
      <c r="K761" t="str">
        <f t="shared" si="49"/>
        <v>NO</v>
      </c>
      <c r="L761" t="s">
        <v>364</v>
      </c>
      <c r="M761" t="s">
        <v>420</v>
      </c>
      <c r="N761" t="s">
        <v>413</v>
      </c>
      <c r="O761" t="s">
        <v>411</v>
      </c>
      <c r="P761" t="str">
        <f t="shared" si="50"/>
        <v>JUAN CARLOS JUNIOR GARCÍA ARIASIdentity &amp; Access ManagementEVALUACION</v>
      </c>
      <c r="Q761" t="str">
        <f>BASE[[#This Row],[NombresCalificado]]&amp;BASE[[#This Row],[TipoEvaluacion]]</f>
        <v>JUAN CARLOS JUNIOR GARCÍA ARIASEVALUACION</v>
      </c>
      <c r="R761">
        <v>4</v>
      </c>
      <c r="S761" t="s">
        <v>7</v>
      </c>
      <c r="T761" t="s">
        <v>439</v>
      </c>
      <c r="U761" s="13">
        <v>3</v>
      </c>
      <c r="V761" s="13" t="str" cm="1">
        <f t="array" ref="V761">_xlfn.IFS(U761=0,"Prenovato",U761=1,"Novato",U761=2,"Principiante avanzado",U761=3,"Competente",U761=4,"Proficiente",U761=5,"Master")</f>
        <v>Competente</v>
      </c>
      <c r="W761" s="13">
        <v>3</v>
      </c>
      <c r="X761" s="13" t="str" cm="1">
        <f t="array" ref="X761">_xlfn.IFS(W761=0,"No evidenciado",W761=1,"Novato",W761=2,"Principiante avanzado",W761=3,"Competente",W761=4,"Proficiente",W761=5,"Master")</f>
        <v>Competente</v>
      </c>
      <c r="Y761" s="13">
        <v>4</v>
      </c>
      <c r="Z761" s="13" t="str" cm="1">
        <f t="array" ref="Z761">_xlfn.IFS(Y761=0,"No evidenciado",Y761=1,"Novato",Y761=2,"Principiante avanzado",Y761=3,"Competente",Y761=4,"Proficiente",Y761=5,"Master")</f>
        <v>Proficiente</v>
      </c>
      <c r="AA761" s="13">
        <v>4</v>
      </c>
      <c r="AB761" s="13" t="str" cm="1">
        <f t="array" ref="AB761">_xlfn.IFS(AA761=0,"No evidenciado",AA761=1,"Novato",AA761=2,"Principiante avanzado",AA761=3,"Competente",AA761=4,"Proficiente",AA761=5,"Master")</f>
        <v>Proficiente</v>
      </c>
      <c r="AC761" s="13">
        <v>3</v>
      </c>
      <c r="AD761" s="13" t="str" cm="1">
        <f t="array" ref="AD761">_xlfn.IFS(AC761=0,"Prenovato",AC761=1,"Novato",AC761=2,"Principiante avanzado",AC761=3,"Competente",AC761=4,"Proficiente",AC761=5,"Master")</f>
        <v>Competente</v>
      </c>
      <c r="AE761" s="13" t="s">
        <v>441</v>
      </c>
    </row>
    <row r="762" spans="1:31" x14ac:dyDescent="0.25">
      <c r="A762" t="s">
        <v>255</v>
      </c>
      <c r="B762" t="s">
        <v>256</v>
      </c>
      <c r="C762" t="s">
        <v>200</v>
      </c>
      <c r="D762" t="s">
        <v>201</v>
      </c>
      <c r="E762" t="s">
        <v>311</v>
      </c>
      <c r="F762" t="s">
        <v>312</v>
      </c>
      <c r="G762" t="s">
        <v>313</v>
      </c>
      <c r="H762" s="4"/>
      <c r="I762" s="1">
        <f t="shared" ca="1" si="47"/>
        <v>1487</v>
      </c>
      <c r="J762" s="1" t="str">
        <f t="shared" ca="1" si="48"/>
        <v>3. Mayor a 6 meses</v>
      </c>
      <c r="K762" t="str">
        <f t="shared" si="49"/>
        <v>NO</v>
      </c>
      <c r="L762" t="s">
        <v>364</v>
      </c>
      <c r="M762" t="s">
        <v>421</v>
      </c>
      <c r="N762" t="s">
        <v>407</v>
      </c>
      <c r="O762" t="s">
        <v>407</v>
      </c>
      <c r="P762" t="str">
        <f t="shared" si="50"/>
        <v>JUAN CARLOS JUNIOR GARCÍA ARIASFrameworks &amp; Security ArchitectureEVALUACION</v>
      </c>
      <c r="Q762" t="str">
        <f>BASE[[#This Row],[NombresCalificado]]&amp;BASE[[#This Row],[TipoEvaluacion]]</f>
        <v>JUAN CARLOS JUNIOR GARCÍA ARIASEVALUACION</v>
      </c>
      <c r="R762">
        <v>3</v>
      </c>
      <c r="S762" t="s">
        <v>5</v>
      </c>
      <c r="T762" t="s">
        <v>439</v>
      </c>
      <c r="U762" s="13">
        <v>3</v>
      </c>
      <c r="V762" s="13" t="str" cm="1">
        <f t="array" ref="V762">_xlfn.IFS(U762=0,"Prenovato",U762=1,"Novato",U762=2,"Principiante avanzado",U762=3,"Competente",U762=4,"Proficiente",U762=5,"Master")</f>
        <v>Competente</v>
      </c>
      <c r="W762" s="13">
        <v>3</v>
      </c>
      <c r="X762" s="13" t="str" cm="1">
        <f t="array" ref="X762">_xlfn.IFS(W762=0,"No evidenciado",W762=1,"Novato",W762=2,"Principiante avanzado",W762=3,"Competente",W762=4,"Proficiente",W762=5,"Master")</f>
        <v>Competente</v>
      </c>
      <c r="Y762" s="13">
        <v>4</v>
      </c>
      <c r="Z762" s="13" t="str" cm="1">
        <f t="array" ref="Z762">_xlfn.IFS(Y762=0,"No evidenciado",Y762=1,"Novato",Y762=2,"Principiante avanzado",Y762=3,"Competente",Y762=4,"Proficiente",Y762=5,"Master")</f>
        <v>Proficiente</v>
      </c>
      <c r="AA762" s="13">
        <v>4</v>
      </c>
      <c r="AB762" s="13" t="str" cm="1">
        <f t="array" ref="AB762">_xlfn.IFS(AA762=0,"No evidenciado",AA762=1,"Novato",AA762=2,"Principiante avanzado",AA762=3,"Competente",AA762=4,"Proficiente",AA762=5,"Master")</f>
        <v>Proficiente</v>
      </c>
      <c r="AC762" s="13">
        <v>3</v>
      </c>
      <c r="AD762" s="13" t="str" cm="1">
        <f t="array" ref="AD762">_xlfn.IFS(AC762=0,"Prenovato",AC762=1,"Novato",AC762=2,"Principiante avanzado",AC762=3,"Competente",AC762=4,"Proficiente",AC762=5,"Master")</f>
        <v>Competente</v>
      </c>
      <c r="AE762" s="13" t="s">
        <v>441</v>
      </c>
    </row>
    <row r="763" spans="1:31" x14ac:dyDescent="0.25">
      <c r="A763" t="s">
        <v>255</v>
      </c>
      <c r="B763" t="s">
        <v>256</v>
      </c>
      <c r="C763" t="s">
        <v>200</v>
      </c>
      <c r="D763" t="s">
        <v>201</v>
      </c>
      <c r="E763" t="s">
        <v>311</v>
      </c>
      <c r="F763" t="s">
        <v>312</v>
      </c>
      <c r="G763" t="s">
        <v>313</v>
      </c>
      <c r="H763" s="4"/>
      <c r="I763" s="1">
        <f t="shared" ca="1" si="47"/>
        <v>1487</v>
      </c>
      <c r="J763" s="1" t="str">
        <f t="shared" ca="1" si="48"/>
        <v>3. Mayor a 6 meses</v>
      </c>
      <c r="K763" t="str">
        <f t="shared" si="49"/>
        <v>NO</v>
      </c>
      <c r="L763" t="s">
        <v>364</v>
      </c>
      <c r="M763" t="s">
        <v>422</v>
      </c>
      <c r="N763" t="s">
        <v>411</v>
      </c>
      <c r="O763" t="s">
        <v>411</v>
      </c>
      <c r="P763" t="str">
        <f t="shared" si="50"/>
        <v>JUAN CARLOS JUNIOR GARCÍA ARIASVulnerability ManagementEVALUACION</v>
      </c>
      <c r="Q763" t="str">
        <f>BASE[[#This Row],[NombresCalificado]]&amp;BASE[[#This Row],[TipoEvaluacion]]</f>
        <v>JUAN CARLOS JUNIOR GARCÍA ARIASEVALUACION</v>
      </c>
      <c r="R763">
        <v>4</v>
      </c>
      <c r="S763" t="s">
        <v>7</v>
      </c>
      <c r="T763" t="s">
        <v>439</v>
      </c>
      <c r="U763" s="13">
        <v>3</v>
      </c>
      <c r="V763" s="13" t="str" cm="1">
        <f t="array" ref="V763">_xlfn.IFS(U763=0,"Prenovato",U763=1,"Novato",U763=2,"Principiante avanzado",U763=3,"Competente",U763=4,"Proficiente",U763=5,"Master")</f>
        <v>Competente</v>
      </c>
      <c r="W763" s="13">
        <v>3</v>
      </c>
      <c r="X763" s="13" t="str" cm="1">
        <f t="array" ref="X763">_xlfn.IFS(W763=0,"No evidenciado",W763=1,"Novato",W763=2,"Principiante avanzado",W763=3,"Competente",W763=4,"Proficiente",W763=5,"Master")</f>
        <v>Competente</v>
      </c>
      <c r="Y763" s="13">
        <v>4</v>
      </c>
      <c r="Z763" s="13" t="str" cm="1">
        <f t="array" ref="Z763">_xlfn.IFS(Y763=0,"No evidenciado",Y763=1,"Novato",Y763=2,"Principiante avanzado",Y763=3,"Competente",Y763=4,"Proficiente",Y763=5,"Master")</f>
        <v>Proficiente</v>
      </c>
      <c r="AA763" s="13">
        <v>4</v>
      </c>
      <c r="AB763" s="13" t="str" cm="1">
        <f t="array" ref="AB763">_xlfn.IFS(AA763=0,"No evidenciado",AA763=1,"Novato",AA763=2,"Principiante avanzado",AA763=3,"Competente",AA763=4,"Proficiente",AA763=5,"Master")</f>
        <v>Proficiente</v>
      </c>
      <c r="AC763" s="13">
        <v>3</v>
      </c>
      <c r="AD763" s="13" t="str" cm="1">
        <f t="array" ref="AD763">_xlfn.IFS(AC763=0,"Prenovato",AC763=1,"Novato",AC763=2,"Principiante avanzado",AC763=3,"Competente",AC763=4,"Proficiente",AC763=5,"Master")</f>
        <v>Competente</v>
      </c>
      <c r="AE763" s="13" t="s">
        <v>441</v>
      </c>
    </row>
    <row r="764" spans="1:31" x14ac:dyDescent="0.25">
      <c r="A764" t="s">
        <v>255</v>
      </c>
      <c r="B764" t="s">
        <v>256</v>
      </c>
      <c r="C764" t="s">
        <v>208</v>
      </c>
      <c r="D764" t="s">
        <v>201</v>
      </c>
      <c r="E764" t="s">
        <v>314</v>
      </c>
      <c r="F764" t="s">
        <v>315</v>
      </c>
      <c r="G764" t="s">
        <v>316</v>
      </c>
      <c r="H764" s="4"/>
      <c r="I764" s="1">
        <f t="shared" ca="1" si="47"/>
        <v>1487</v>
      </c>
      <c r="J764" s="1" t="str">
        <f t="shared" ca="1" si="48"/>
        <v>3. Mayor a 6 meses</v>
      </c>
      <c r="K764" t="str">
        <f t="shared" si="49"/>
        <v>NO</v>
      </c>
      <c r="L764" t="s">
        <v>250</v>
      </c>
      <c r="M764" t="s">
        <v>438</v>
      </c>
      <c r="N764" t="s">
        <v>425</v>
      </c>
      <c r="O764" t="s">
        <v>425</v>
      </c>
      <c r="P764" t="str">
        <f t="shared" si="50"/>
        <v>THALIA LUCERO QUISPE SOTODesarrollo SeguroEVALUACION ANTERIOR</v>
      </c>
      <c r="Q764" t="str">
        <f>BASE[[#This Row],[NombresCalificado]]&amp;BASE[[#This Row],[TipoEvaluacion]]</f>
        <v>THALIA LUCERO QUISPE SOTOEVALUACION ANTERIOR</v>
      </c>
      <c r="R764">
        <v>3</v>
      </c>
      <c r="S764" t="s">
        <v>5</v>
      </c>
      <c r="T764" t="s">
        <v>439</v>
      </c>
      <c r="U764" s="13">
        <v>2</v>
      </c>
      <c r="V764" s="13" t="str" cm="1">
        <f t="array" ref="V764">_xlfn.IFS(U764=0,"Prenovato",U764=1,"Novato",U764=2,"Principiante avanzado",U764=3,"Competente",U764=4,"Proficiente",U764=5,"Master")</f>
        <v>Principiante avanzado</v>
      </c>
      <c r="W764" s="13">
        <v>2</v>
      </c>
      <c r="X764" s="13" t="str" cm="1">
        <f t="array" ref="X764">_xlfn.IFS(W764=0,"No evidenciado",W764=1,"Novato",W764=2,"Principiante avanzado",W764=3,"Competente",W764=4,"Proficiente",W764=5,"Master")</f>
        <v>Principiante avanzado</v>
      </c>
      <c r="Y764" s="13">
        <v>2</v>
      </c>
      <c r="Z764" s="13" t="str" cm="1">
        <f t="array" ref="Z764">_xlfn.IFS(Y764=0,"No evidenciado",Y764=1,"Novato",Y764=2,"Principiante avanzado",Y764=3,"Competente",Y764=4,"Proficiente",Y764=5,"Master")</f>
        <v>Principiante avanzado</v>
      </c>
      <c r="AA764" s="13">
        <v>2</v>
      </c>
      <c r="AB764" s="13" t="str" cm="1">
        <f t="array" ref="AB764">_xlfn.IFS(AA764=0,"No evidenciado",AA764=1,"Novato",AA764=2,"Principiante avanzado",AA764=3,"Competente",AA764=4,"Proficiente",AA764=5,"Master")</f>
        <v>Principiante avanzado</v>
      </c>
      <c r="AC764" s="13">
        <v>2</v>
      </c>
      <c r="AD764" s="13" t="str" cm="1">
        <f t="array" ref="AD764">_xlfn.IFS(AC764=0,"Prenovato",AC764=1,"Novato",AC764=2,"Principiante avanzado",AC764=3,"Competente",AC764=4,"Proficiente",AC764=5,"Master")</f>
        <v>Principiante avanzado</v>
      </c>
      <c r="AE764" s="13" t="s">
        <v>442</v>
      </c>
    </row>
    <row r="765" spans="1:31" x14ac:dyDescent="0.25">
      <c r="A765" t="s">
        <v>255</v>
      </c>
      <c r="B765" t="s">
        <v>256</v>
      </c>
      <c r="C765" t="s">
        <v>208</v>
      </c>
      <c r="D765" t="s">
        <v>201</v>
      </c>
      <c r="E765" t="s">
        <v>314</v>
      </c>
      <c r="F765" t="s">
        <v>315</v>
      </c>
      <c r="G765" t="s">
        <v>316</v>
      </c>
      <c r="H765" s="4"/>
      <c r="I765" s="1">
        <f t="shared" ca="1" si="47"/>
        <v>1487</v>
      </c>
      <c r="J765" s="1" t="str">
        <f t="shared" ca="1" si="48"/>
        <v>3. Mayor a 6 meses</v>
      </c>
      <c r="K765" t="str">
        <f t="shared" si="49"/>
        <v>NO</v>
      </c>
      <c r="L765" t="s">
        <v>250</v>
      </c>
      <c r="M765" t="s">
        <v>432</v>
      </c>
      <c r="N765" t="s">
        <v>425</v>
      </c>
      <c r="O765" t="s">
        <v>425</v>
      </c>
      <c r="P765" t="str">
        <f t="shared" si="50"/>
        <v>THALIA LUCERO QUISPE SOTOFrameworks de CiberseguridadEVALUACION ANTERIOR</v>
      </c>
      <c r="Q765" t="str">
        <f>BASE[[#This Row],[NombresCalificado]]&amp;BASE[[#This Row],[TipoEvaluacion]]</f>
        <v>THALIA LUCERO QUISPE SOTOEVALUACION ANTERIOR</v>
      </c>
      <c r="R765">
        <v>2</v>
      </c>
      <c r="S765" t="s">
        <v>4</v>
      </c>
      <c r="T765" t="s">
        <v>439</v>
      </c>
      <c r="U765" s="13">
        <v>2</v>
      </c>
      <c r="V765" s="13" t="str" cm="1">
        <f t="array" ref="V765">_xlfn.IFS(U765=0,"Prenovato",U765=1,"Novato",U765=2,"Principiante avanzado",U765=3,"Competente",U765=4,"Proficiente",U765=5,"Master")</f>
        <v>Principiante avanzado</v>
      </c>
      <c r="W765" s="13">
        <v>2</v>
      </c>
      <c r="X765" s="13" t="str" cm="1">
        <f t="array" ref="X765">_xlfn.IFS(W765=0,"No evidenciado",W765=1,"Novato",W765=2,"Principiante avanzado",W765=3,"Competente",W765=4,"Proficiente",W765=5,"Master")</f>
        <v>Principiante avanzado</v>
      </c>
      <c r="Y765" s="13">
        <v>2</v>
      </c>
      <c r="Z765" s="13" t="str" cm="1">
        <f t="array" ref="Z765">_xlfn.IFS(Y765=0,"No evidenciado",Y765=1,"Novato",Y765=2,"Principiante avanzado",Y765=3,"Competente",Y765=4,"Proficiente",Y765=5,"Master")</f>
        <v>Principiante avanzado</v>
      </c>
      <c r="AA765" s="13">
        <v>2</v>
      </c>
      <c r="AB765" s="13" t="str" cm="1">
        <f t="array" ref="AB765">_xlfn.IFS(AA765=0,"No evidenciado",AA765=1,"Novato",AA765=2,"Principiante avanzado",AA765=3,"Competente",AA765=4,"Proficiente",AA765=5,"Master")</f>
        <v>Principiante avanzado</v>
      </c>
      <c r="AC765" s="13">
        <v>2</v>
      </c>
      <c r="AD765" s="13" t="str" cm="1">
        <f t="array" ref="AD765">_xlfn.IFS(AC765=0,"Prenovato",AC765=1,"Novato",AC765=2,"Principiante avanzado",AC765=3,"Competente",AC765=4,"Proficiente",AC765=5,"Master")</f>
        <v>Principiante avanzado</v>
      </c>
      <c r="AE765" s="13" t="s">
        <v>442</v>
      </c>
    </row>
    <row r="766" spans="1:31" x14ac:dyDescent="0.25">
      <c r="A766" t="s">
        <v>255</v>
      </c>
      <c r="B766" t="s">
        <v>256</v>
      </c>
      <c r="C766" t="s">
        <v>208</v>
      </c>
      <c r="D766" t="s">
        <v>201</v>
      </c>
      <c r="E766" t="s">
        <v>314</v>
      </c>
      <c r="F766" t="s">
        <v>315</v>
      </c>
      <c r="G766" t="s">
        <v>316</v>
      </c>
      <c r="H766" s="4"/>
      <c r="I766" s="1">
        <f t="shared" ca="1" si="47"/>
        <v>1487</v>
      </c>
      <c r="J766" s="1" t="str">
        <f t="shared" ca="1" si="48"/>
        <v>3. Mayor a 6 meses</v>
      </c>
      <c r="K766" t="str">
        <f t="shared" si="49"/>
        <v>NO</v>
      </c>
      <c r="L766" t="s">
        <v>250</v>
      </c>
      <c r="M766" t="s">
        <v>433</v>
      </c>
      <c r="N766" t="s">
        <v>425</v>
      </c>
      <c r="O766" t="s">
        <v>425</v>
      </c>
      <c r="P766" t="str">
        <f t="shared" si="50"/>
        <v>THALIA LUCERO QUISPE SOTOGestión de IdentidadesEVALUACION ANTERIOR</v>
      </c>
      <c r="Q766" t="str">
        <f>BASE[[#This Row],[NombresCalificado]]&amp;BASE[[#This Row],[TipoEvaluacion]]</f>
        <v>THALIA LUCERO QUISPE SOTOEVALUACION ANTERIOR</v>
      </c>
      <c r="R766">
        <v>3</v>
      </c>
      <c r="S766" t="s">
        <v>5</v>
      </c>
      <c r="T766" t="s">
        <v>439</v>
      </c>
      <c r="U766" s="13">
        <v>2</v>
      </c>
      <c r="V766" s="13" t="str" cm="1">
        <f t="array" ref="V766">_xlfn.IFS(U766=0,"Prenovato",U766=1,"Novato",U766=2,"Principiante avanzado",U766=3,"Competente",U766=4,"Proficiente",U766=5,"Master")</f>
        <v>Principiante avanzado</v>
      </c>
      <c r="W766" s="13">
        <v>2</v>
      </c>
      <c r="X766" s="13" t="str" cm="1">
        <f t="array" ref="X766">_xlfn.IFS(W766=0,"No evidenciado",W766=1,"Novato",W766=2,"Principiante avanzado",W766=3,"Competente",W766=4,"Proficiente",W766=5,"Master")</f>
        <v>Principiante avanzado</v>
      </c>
      <c r="Y766" s="13">
        <v>2</v>
      </c>
      <c r="Z766" s="13" t="str" cm="1">
        <f t="array" ref="Z766">_xlfn.IFS(Y766=0,"No evidenciado",Y766=1,"Novato",Y766=2,"Principiante avanzado",Y766=3,"Competente",Y766=4,"Proficiente",Y766=5,"Master")</f>
        <v>Principiante avanzado</v>
      </c>
      <c r="AA766" s="13">
        <v>2</v>
      </c>
      <c r="AB766" s="13" t="str" cm="1">
        <f t="array" ref="AB766">_xlfn.IFS(AA766=0,"No evidenciado",AA766=1,"Novato",AA766=2,"Principiante avanzado",AA766=3,"Competente",AA766=4,"Proficiente",AA766=5,"Master")</f>
        <v>Principiante avanzado</v>
      </c>
      <c r="AC766" s="13">
        <v>2</v>
      </c>
      <c r="AD766" s="13" t="str" cm="1">
        <f t="array" ref="AD766">_xlfn.IFS(AC766=0,"Prenovato",AC766=1,"Novato",AC766=2,"Principiante avanzado",AC766=3,"Competente",AC766=4,"Proficiente",AC766=5,"Master")</f>
        <v>Principiante avanzado</v>
      </c>
      <c r="AE766" s="13" t="s">
        <v>442</v>
      </c>
    </row>
    <row r="767" spans="1:31" x14ac:dyDescent="0.25">
      <c r="A767" t="s">
        <v>255</v>
      </c>
      <c r="B767" t="s">
        <v>256</v>
      </c>
      <c r="C767" t="s">
        <v>208</v>
      </c>
      <c r="D767" t="s">
        <v>201</v>
      </c>
      <c r="E767" t="s">
        <v>314</v>
      </c>
      <c r="F767" t="s">
        <v>315</v>
      </c>
      <c r="G767" t="s">
        <v>316</v>
      </c>
      <c r="H767" s="4"/>
      <c r="I767" s="1">
        <f t="shared" ca="1" si="47"/>
        <v>1487</v>
      </c>
      <c r="J767" s="1" t="str">
        <f t="shared" ca="1" si="48"/>
        <v>3. Mayor a 6 meses</v>
      </c>
      <c r="K767" t="str">
        <f t="shared" si="49"/>
        <v>NO</v>
      </c>
      <c r="L767" t="s">
        <v>250</v>
      </c>
      <c r="M767" t="s">
        <v>434</v>
      </c>
      <c r="N767" t="s">
        <v>425</v>
      </c>
      <c r="O767" t="s">
        <v>425</v>
      </c>
      <c r="P767" t="str">
        <f t="shared" si="50"/>
        <v>THALIA LUCERO QUISPE SOTOGestión de VulnerabilidadesEVALUACION ANTERIOR</v>
      </c>
      <c r="Q767" t="str">
        <f>BASE[[#This Row],[NombresCalificado]]&amp;BASE[[#This Row],[TipoEvaluacion]]</f>
        <v>THALIA LUCERO QUISPE SOTOEVALUACION ANTERIOR</v>
      </c>
      <c r="R767">
        <v>3</v>
      </c>
      <c r="S767" t="s">
        <v>5</v>
      </c>
      <c r="T767" t="s">
        <v>439</v>
      </c>
      <c r="U767" s="13">
        <v>2</v>
      </c>
      <c r="V767" s="13" t="str" cm="1">
        <f t="array" ref="V767">_xlfn.IFS(U767=0,"Prenovato",U767=1,"Novato",U767=2,"Principiante avanzado",U767=3,"Competente",U767=4,"Proficiente",U767=5,"Master")</f>
        <v>Principiante avanzado</v>
      </c>
      <c r="W767" s="13">
        <v>2</v>
      </c>
      <c r="X767" s="13" t="str" cm="1">
        <f t="array" ref="X767">_xlfn.IFS(W767=0,"No evidenciado",W767=1,"Novato",W767=2,"Principiante avanzado",W767=3,"Competente",W767=4,"Proficiente",W767=5,"Master")</f>
        <v>Principiante avanzado</v>
      </c>
      <c r="Y767" s="13">
        <v>2</v>
      </c>
      <c r="Z767" s="13" t="str" cm="1">
        <f t="array" ref="Z767">_xlfn.IFS(Y767=0,"No evidenciado",Y767=1,"Novato",Y767=2,"Principiante avanzado",Y767=3,"Competente",Y767=4,"Proficiente",Y767=5,"Master")</f>
        <v>Principiante avanzado</v>
      </c>
      <c r="AA767" s="13">
        <v>2</v>
      </c>
      <c r="AB767" s="13" t="str" cm="1">
        <f t="array" ref="AB767">_xlfn.IFS(AA767=0,"No evidenciado",AA767=1,"Novato",AA767=2,"Principiante avanzado",AA767=3,"Competente",AA767=4,"Proficiente",AA767=5,"Master")</f>
        <v>Principiante avanzado</v>
      </c>
      <c r="AC767" s="13">
        <v>2</v>
      </c>
      <c r="AD767" s="13" t="str" cm="1">
        <f t="array" ref="AD767">_xlfn.IFS(AC767=0,"Prenovato",AC767=1,"Novato",AC767=2,"Principiante avanzado",AC767=3,"Competente",AC767=4,"Proficiente",AC767=5,"Master")</f>
        <v>Principiante avanzado</v>
      </c>
      <c r="AE767" s="13" t="s">
        <v>442</v>
      </c>
    </row>
    <row r="768" spans="1:31" x14ac:dyDescent="0.25">
      <c r="A768" t="s">
        <v>255</v>
      </c>
      <c r="B768" t="s">
        <v>256</v>
      </c>
      <c r="C768" t="s">
        <v>208</v>
      </c>
      <c r="D768" t="s">
        <v>201</v>
      </c>
      <c r="E768" t="s">
        <v>314</v>
      </c>
      <c r="F768" t="s">
        <v>315</v>
      </c>
      <c r="G768" t="s">
        <v>316</v>
      </c>
      <c r="H768" s="4"/>
      <c r="I768" s="1">
        <f t="shared" ca="1" si="47"/>
        <v>1487</v>
      </c>
      <c r="J768" s="1" t="str">
        <f t="shared" ca="1" si="48"/>
        <v>3. Mayor a 6 meses</v>
      </c>
      <c r="K768" t="str">
        <f t="shared" si="49"/>
        <v>NO</v>
      </c>
      <c r="L768" t="s">
        <v>250</v>
      </c>
      <c r="M768" t="s">
        <v>435</v>
      </c>
      <c r="N768" t="s">
        <v>425</v>
      </c>
      <c r="O768" t="s">
        <v>425</v>
      </c>
      <c r="P768" t="str">
        <f t="shared" si="50"/>
        <v>THALIA LUCERO QUISPE SOTOIdentificación temprana de riesgosEVALUACION ANTERIOR</v>
      </c>
      <c r="Q768" t="str">
        <f>BASE[[#This Row],[NombresCalificado]]&amp;BASE[[#This Row],[TipoEvaluacion]]</f>
        <v>THALIA LUCERO QUISPE SOTOEVALUACION ANTERIOR</v>
      </c>
      <c r="R768">
        <v>3</v>
      </c>
      <c r="S768" t="s">
        <v>5</v>
      </c>
      <c r="T768" t="s">
        <v>439</v>
      </c>
      <c r="U768" s="13">
        <v>2</v>
      </c>
      <c r="V768" s="13" t="str" cm="1">
        <f t="array" ref="V768">_xlfn.IFS(U768=0,"Prenovato",U768=1,"Novato",U768=2,"Principiante avanzado",U768=3,"Competente",U768=4,"Proficiente",U768=5,"Master")</f>
        <v>Principiante avanzado</v>
      </c>
      <c r="W768" s="13">
        <v>2</v>
      </c>
      <c r="X768" s="13" t="str" cm="1">
        <f t="array" ref="X768">_xlfn.IFS(W768=0,"No evidenciado",W768=1,"Novato",W768=2,"Principiante avanzado",W768=3,"Competente",W768=4,"Proficiente",W768=5,"Master")</f>
        <v>Principiante avanzado</v>
      </c>
      <c r="Y768" s="13">
        <v>2</v>
      </c>
      <c r="Z768" s="13" t="str" cm="1">
        <f t="array" ref="Z768">_xlfn.IFS(Y768=0,"No evidenciado",Y768=1,"Novato",Y768=2,"Principiante avanzado",Y768=3,"Competente",Y768=4,"Proficiente",Y768=5,"Master")</f>
        <v>Principiante avanzado</v>
      </c>
      <c r="AA768" s="13">
        <v>2</v>
      </c>
      <c r="AB768" s="13" t="str" cm="1">
        <f t="array" ref="AB768">_xlfn.IFS(AA768=0,"No evidenciado",AA768=1,"Novato",AA768=2,"Principiante avanzado",AA768=3,"Competente",AA768=4,"Proficiente",AA768=5,"Master")</f>
        <v>Principiante avanzado</v>
      </c>
      <c r="AC768" s="13">
        <v>2</v>
      </c>
      <c r="AD768" s="13" t="str" cm="1">
        <f t="array" ref="AD768">_xlfn.IFS(AC768=0,"Prenovato",AC768=1,"Novato",AC768=2,"Principiante avanzado",AC768=3,"Competente",AC768=4,"Proficiente",AC768=5,"Master")</f>
        <v>Principiante avanzado</v>
      </c>
      <c r="AE768" s="13" t="s">
        <v>442</v>
      </c>
    </row>
    <row r="769" spans="1:31" x14ac:dyDescent="0.25">
      <c r="A769" t="s">
        <v>255</v>
      </c>
      <c r="B769" t="s">
        <v>256</v>
      </c>
      <c r="C769" t="s">
        <v>208</v>
      </c>
      <c r="D769" t="s">
        <v>201</v>
      </c>
      <c r="E769" t="s">
        <v>314</v>
      </c>
      <c r="F769" t="s">
        <v>315</v>
      </c>
      <c r="G769" t="s">
        <v>316</v>
      </c>
      <c r="H769" s="4"/>
      <c r="I769" s="1">
        <f t="shared" ca="1" si="47"/>
        <v>1487</v>
      </c>
      <c r="J769" s="1" t="str">
        <f t="shared" ca="1" si="48"/>
        <v>3. Mayor a 6 meses</v>
      </c>
      <c r="K769" t="str">
        <f t="shared" si="49"/>
        <v>NO</v>
      </c>
      <c r="L769" t="s">
        <v>250</v>
      </c>
      <c r="M769" t="s">
        <v>436</v>
      </c>
      <c r="N769" t="s">
        <v>425</v>
      </c>
      <c r="O769" t="s">
        <v>425</v>
      </c>
      <c r="P769" t="str">
        <f t="shared" si="50"/>
        <v>THALIA LUCERO QUISPE SOTOInteligencia de AmenazasEVALUACION ANTERIOR</v>
      </c>
      <c r="Q769" t="str">
        <f>BASE[[#This Row],[NombresCalificado]]&amp;BASE[[#This Row],[TipoEvaluacion]]</f>
        <v>THALIA LUCERO QUISPE SOTOEVALUACION ANTERIOR</v>
      </c>
      <c r="R769">
        <v>2</v>
      </c>
      <c r="S769" t="s">
        <v>4</v>
      </c>
      <c r="T769" t="s">
        <v>439</v>
      </c>
      <c r="U769" s="13">
        <v>2</v>
      </c>
      <c r="V769" s="13" t="str" cm="1">
        <f t="array" ref="V769">_xlfn.IFS(U769=0,"Prenovato",U769=1,"Novato",U769=2,"Principiante avanzado",U769=3,"Competente",U769=4,"Proficiente",U769=5,"Master")</f>
        <v>Principiante avanzado</v>
      </c>
      <c r="W769" s="13">
        <v>2</v>
      </c>
      <c r="X769" s="13" t="str" cm="1">
        <f t="array" ref="X769">_xlfn.IFS(W769=0,"No evidenciado",W769=1,"Novato",W769=2,"Principiante avanzado",W769=3,"Competente",W769=4,"Proficiente",W769=5,"Master")</f>
        <v>Principiante avanzado</v>
      </c>
      <c r="Y769" s="13">
        <v>2</v>
      </c>
      <c r="Z769" s="13" t="str" cm="1">
        <f t="array" ref="Z769">_xlfn.IFS(Y769=0,"No evidenciado",Y769=1,"Novato",Y769=2,"Principiante avanzado",Y769=3,"Competente",Y769=4,"Proficiente",Y769=5,"Master")</f>
        <v>Principiante avanzado</v>
      </c>
      <c r="AA769" s="13">
        <v>2</v>
      </c>
      <c r="AB769" s="13" t="str" cm="1">
        <f t="array" ref="AB769">_xlfn.IFS(AA769=0,"No evidenciado",AA769=1,"Novato",AA769=2,"Principiante avanzado",AA769=3,"Competente",AA769=4,"Proficiente",AA769=5,"Master")</f>
        <v>Principiante avanzado</v>
      </c>
      <c r="AC769" s="13">
        <v>2</v>
      </c>
      <c r="AD769" s="13" t="str" cm="1">
        <f t="array" ref="AD769">_xlfn.IFS(AC769=0,"Prenovato",AC769=1,"Novato",AC769=2,"Principiante avanzado",AC769=3,"Competente",AC769=4,"Proficiente",AC769=5,"Master")</f>
        <v>Principiante avanzado</v>
      </c>
      <c r="AE769" s="13" t="s">
        <v>442</v>
      </c>
    </row>
    <row r="770" spans="1:31" x14ac:dyDescent="0.25">
      <c r="A770" t="s">
        <v>255</v>
      </c>
      <c r="B770" t="s">
        <v>256</v>
      </c>
      <c r="C770" t="s">
        <v>208</v>
      </c>
      <c r="D770" t="s">
        <v>201</v>
      </c>
      <c r="E770" t="s">
        <v>314</v>
      </c>
      <c r="F770" t="s">
        <v>315</v>
      </c>
      <c r="G770" t="s">
        <v>316</v>
      </c>
      <c r="H770" s="4"/>
      <c r="I770" s="1">
        <f t="shared" ca="1" si="47"/>
        <v>1487</v>
      </c>
      <c r="J770" s="1" t="str">
        <f t="shared" ca="1" si="48"/>
        <v>3. Mayor a 6 meses</v>
      </c>
      <c r="K770" t="str">
        <f t="shared" si="49"/>
        <v>NO</v>
      </c>
      <c r="L770" t="s">
        <v>250</v>
      </c>
      <c r="M770" t="s">
        <v>424</v>
      </c>
      <c r="N770" t="s">
        <v>425</v>
      </c>
      <c r="O770" t="s">
        <v>425</v>
      </c>
      <c r="P770" t="str">
        <f t="shared" si="50"/>
        <v>THALIA LUCERO QUISPE SOTOSistemas Operativos y CloudEVALUACION ANTERIOR</v>
      </c>
      <c r="Q770" t="str">
        <f>BASE[[#This Row],[NombresCalificado]]&amp;BASE[[#This Row],[TipoEvaluacion]]</f>
        <v>THALIA LUCERO QUISPE SOTOEVALUACION ANTERIOR</v>
      </c>
      <c r="R770">
        <v>4</v>
      </c>
      <c r="S770" t="s">
        <v>7</v>
      </c>
      <c r="T770" t="s">
        <v>439</v>
      </c>
      <c r="U770" s="13">
        <v>2</v>
      </c>
      <c r="V770" s="13" t="str" cm="1">
        <f t="array" ref="V770">_xlfn.IFS(U770=0,"Prenovato",U770=1,"Novato",U770=2,"Principiante avanzado",U770=3,"Competente",U770=4,"Proficiente",U770=5,"Master")</f>
        <v>Principiante avanzado</v>
      </c>
      <c r="W770" s="13">
        <v>2</v>
      </c>
      <c r="X770" s="13" t="str" cm="1">
        <f t="array" ref="X770">_xlfn.IFS(W770=0,"No evidenciado",W770=1,"Novato",W770=2,"Principiante avanzado",W770=3,"Competente",W770=4,"Proficiente",W770=5,"Master")</f>
        <v>Principiante avanzado</v>
      </c>
      <c r="Y770" s="13">
        <v>2</v>
      </c>
      <c r="Z770" s="13" t="str" cm="1">
        <f t="array" ref="Z770">_xlfn.IFS(Y770=0,"No evidenciado",Y770=1,"Novato",Y770=2,"Principiante avanzado",Y770=3,"Competente",Y770=4,"Proficiente",Y770=5,"Master")</f>
        <v>Principiante avanzado</v>
      </c>
      <c r="AA770" s="13">
        <v>2</v>
      </c>
      <c r="AB770" s="13" t="str" cm="1">
        <f t="array" ref="AB770">_xlfn.IFS(AA770=0,"No evidenciado",AA770=1,"Novato",AA770=2,"Principiante avanzado",AA770=3,"Competente",AA770=4,"Proficiente",AA770=5,"Master")</f>
        <v>Principiante avanzado</v>
      </c>
      <c r="AC770" s="13">
        <v>2</v>
      </c>
      <c r="AD770" s="13" t="str" cm="1">
        <f t="array" ref="AD770">_xlfn.IFS(AC770=0,"Prenovato",AC770=1,"Novato",AC770=2,"Principiante avanzado",AC770=3,"Competente",AC770=4,"Proficiente",AC770=5,"Master")</f>
        <v>Principiante avanzado</v>
      </c>
      <c r="AE770" s="13" t="s">
        <v>442</v>
      </c>
    </row>
    <row r="771" spans="1:31" x14ac:dyDescent="0.25">
      <c r="A771" t="s">
        <v>255</v>
      </c>
      <c r="B771" t="s">
        <v>256</v>
      </c>
      <c r="C771" t="s">
        <v>208</v>
      </c>
      <c r="D771" t="s">
        <v>201</v>
      </c>
      <c r="E771" t="s">
        <v>314</v>
      </c>
      <c r="F771" t="s">
        <v>315</v>
      </c>
      <c r="G771" t="s">
        <v>316</v>
      </c>
      <c r="H771" s="4"/>
      <c r="I771" s="1">
        <f t="shared" ref="I771:I834" ca="1" si="51">DATEDIF(H771,TODAY(),"m")</f>
        <v>1487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IF(COUNTIFS($E$2:$E$2700,E771,$O$2:$O$2700,"PRINCIPAL",$R$2:$R$2700,0)&gt;0,"SI","NO")</f>
        <v>NO</v>
      </c>
      <c r="L771" t="s">
        <v>250</v>
      </c>
      <c r="M771" t="s">
        <v>437</v>
      </c>
      <c r="N771" t="s">
        <v>425</v>
      </c>
      <c r="O771" t="s">
        <v>425</v>
      </c>
      <c r="P771" t="str">
        <f t="shared" ref="P771:P834" si="54">F771&amp;M771&amp;AE771</f>
        <v>THALIA LUCERO QUISPE SOTOInvestigación Forense DigitalEVALUACION ANTERIOR</v>
      </c>
      <c r="Q771" t="str">
        <f>BASE[[#This Row],[NombresCalificado]]&amp;BASE[[#This Row],[TipoEvaluacion]]</f>
        <v>THALIA LUCERO QUISPE SOTOEVALUACION ANTERIOR</v>
      </c>
      <c r="R771">
        <v>2</v>
      </c>
      <c r="S771" t="s">
        <v>4</v>
      </c>
      <c r="T771" t="s">
        <v>439</v>
      </c>
      <c r="U771" s="13">
        <v>2</v>
      </c>
      <c r="V771" s="13" t="str" cm="1">
        <f t="array" ref="V771">_xlfn.IFS(U771=0,"Prenovato",U771=1,"Novato",U771=2,"Principiante avanzado",U771=3,"Competente",U771=4,"Proficiente",U771=5,"Master")</f>
        <v>Principiante avanzado</v>
      </c>
      <c r="W771" s="13">
        <v>2</v>
      </c>
      <c r="X771" s="13" t="str" cm="1">
        <f t="array" ref="X771">_xlfn.IFS(W771=0,"No evidenciado",W771=1,"Novato",W771=2,"Principiante avanzado",W771=3,"Competente",W771=4,"Proficiente",W771=5,"Master")</f>
        <v>Principiante avanzado</v>
      </c>
      <c r="Y771" s="13">
        <v>2</v>
      </c>
      <c r="Z771" s="13" t="str" cm="1">
        <f t="array" ref="Z771">_xlfn.IFS(Y771=0,"No evidenciado",Y771=1,"Novato",Y771=2,"Principiante avanzado",Y771=3,"Competente",Y771=4,"Proficiente",Y771=5,"Master")</f>
        <v>Principiante avanzado</v>
      </c>
      <c r="AA771" s="13">
        <v>2</v>
      </c>
      <c r="AB771" s="13" t="str" cm="1">
        <f t="array" ref="AB771">_xlfn.IFS(AA771=0,"No evidenciado",AA771=1,"Novato",AA771=2,"Principiante avanzado",AA771=3,"Competente",AA771=4,"Proficiente",AA771=5,"Master")</f>
        <v>Principiante avanzado</v>
      </c>
      <c r="AC771" s="13">
        <v>2</v>
      </c>
      <c r="AD771" s="13" t="str" cm="1">
        <f t="array" ref="AD771">_xlfn.IFS(AC771=0,"Prenovato",AC771=1,"Novato",AC771=2,"Principiante avanzado",AC771=3,"Competente",AC771=4,"Proficiente",AC771=5,"Master")</f>
        <v>Principiante avanzado</v>
      </c>
      <c r="AE771" s="13" t="s">
        <v>442</v>
      </c>
    </row>
    <row r="772" spans="1:31" x14ac:dyDescent="0.25">
      <c r="A772" t="s">
        <v>255</v>
      </c>
      <c r="B772" t="s">
        <v>256</v>
      </c>
      <c r="C772" t="s">
        <v>208</v>
      </c>
      <c r="D772" t="s">
        <v>201</v>
      </c>
      <c r="E772" t="s">
        <v>314</v>
      </c>
      <c r="F772" t="s">
        <v>315</v>
      </c>
      <c r="G772" t="s">
        <v>316</v>
      </c>
      <c r="H772" s="4"/>
      <c r="I772" s="1">
        <f t="shared" ca="1" si="51"/>
        <v>1487</v>
      </c>
      <c r="J772" s="1" t="str">
        <f t="shared" ca="1" si="52"/>
        <v>3. Mayor a 6 meses</v>
      </c>
      <c r="K772" t="str">
        <f t="shared" si="53"/>
        <v>NO</v>
      </c>
      <c r="L772" t="s">
        <v>250</v>
      </c>
      <c r="M772" t="s">
        <v>426</v>
      </c>
      <c r="N772" t="s">
        <v>425</v>
      </c>
      <c r="O772" t="s">
        <v>425</v>
      </c>
      <c r="P772" t="str">
        <f t="shared" si="54"/>
        <v>THALIA LUCERO QUISPE SOTOManejo de IncidentesEVALUACION ANTERIOR</v>
      </c>
      <c r="Q772" t="str">
        <f>BASE[[#This Row],[NombresCalificado]]&amp;BASE[[#This Row],[TipoEvaluacion]]</f>
        <v>THALIA LUCERO QUISPE SOTOEVALUACION ANTERIOR</v>
      </c>
      <c r="R772">
        <v>3</v>
      </c>
      <c r="S772" t="s">
        <v>5</v>
      </c>
      <c r="T772" t="s">
        <v>439</v>
      </c>
      <c r="U772" s="13">
        <v>2</v>
      </c>
      <c r="V772" s="13" t="str" cm="1">
        <f t="array" ref="V772">_xlfn.IFS(U772=0,"Prenovato",U772=1,"Novato",U772=2,"Principiante avanzado",U772=3,"Competente",U772=4,"Proficiente",U772=5,"Master")</f>
        <v>Principiante avanzado</v>
      </c>
      <c r="W772" s="13">
        <v>2</v>
      </c>
      <c r="X772" s="13" t="str" cm="1">
        <f t="array" ref="X772">_xlfn.IFS(W772=0,"No evidenciado",W772=1,"Novato",W772=2,"Principiante avanzado",W772=3,"Competente",W772=4,"Proficiente",W772=5,"Master")</f>
        <v>Principiante avanzado</v>
      </c>
      <c r="Y772" s="13">
        <v>2</v>
      </c>
      <c r="Z772" s="13" t="str" cm="1">
        <f t="array" ref="Z772">_xlfn.IFS(Y772=0,"No evidenciado",Y772=1,"Novato",Y772=2,"Principiante avanzado",Y772=3,"Competente",Y772=4,"Proficiente",Y772=5,"Master")</f>
        <v>Principiante avanzado</v>
      </c>
      <c r="AA772" s="13">
        <v>2</v>
      </c>
      <c r="AB772" s="13" t="str" cm="1">
        <f t="array" ref="AB772">_xlfn.IFS(AA772=0,"No evidenciado",AA772=1,"Novato",AA772=2,"Principiante avanzado",AA772=3,"Competente",AA772=4,"Proficiente",AA772=5,"Master")</f>
        <v>Principiante avanzado</v>
      </c>
      <c r="AC772" s="13">
        <v>2</v>
      </c>
      <c r="AD772" s="13" t="str" cm="1">
        <f t="array" ref="AD772">_xlfn.IFS(AC772=0,"Prenovato",AC772=1,"Novato",AC772=2,"Principiante avanzado",AC772=3,"Competente",AC772=4,"Proficiente",AC772=5,"Master")</f>
        <v>Principiante avanzado</v>
      </c>
      <c r="AE772" s="13" t="s">
        <v>442</v>
      </c>
    </row>
    <row r="773" spans="1:31" x14ac:dyDescent="0.25">
      <c r="A773" t="s">
        <v>255</v>
      </c>
      <c r="B773" t="s">
        <v>256</v>
      </c>
      <c r="C773" t="s">
        <v>208</v>
      </c>
      <c r="D773" t="s">
        <v>201</v>
      </c>
      <c r="E773" t="s">
        <v>314</v>
      </c>
      <c r="F773" t="s">
        <v>315</v>
      </c>
      <c r="G773" t="s">
        <v>316</v>
      </c>
      <c r="H773" s="4"/>
      <c r="I773" s="1">
        <f t="shared" ca="1" si="51"/>
        <v>1487</v>
      </c>
      <c r="J773" s="1" t="str">
        <f t="shared" ca="1" si="52"/>
        <v>3. Mayor a 6 meses</v>
      </c>
      <c r="K773" t="str">
        <f t="shared" si="53"/>
        <v>NO</v>
      </c>
      <c r="L773" t="s">
        <v>250</v>
      </c>
      <c r="M773" t="s">
        <v>427</v>
      </c>
      <c r="N773" t="s">
        <v>425</v>
      </c>
      <c r="O773" t="s">
        <v>425</v>
      </c>
      <c r="P773" t="str">
        <f t="shared" si="54"/>
        <v>THALIA LUCERO QUISPE SOTOProtección de datosEVALUACION ANTERIOR</v>
      </c>
      <c r="Q773" t="str">
        <f>BASE[[#This Row],[NombresCalificado]]&amp;BASE[[#This Row],[TipoEvaluacion]]</f>
        <v>THALIA LUCERO QUISPE SOTOEVALUACION ANTERIOR</v>
      </c>
      <c r="R773">
        <v>2</v>
      </c>
      <c r="S773" t="s">
        <v>4</v>
      </c>
      <c r="T773" t="s">
        <v>439</v>
      </c>
      <c r="U773" s="13">
        <v>2</v>
      </c>
      <c r="V773" s="13" t="str" cm="1">
        <f t="array" ref="V773">_xlfn.IFS(U773=0,"Prenovato",U773=1,"Novato",U773=2,"Principiante avanzado",U773=3,"Competente",U773=4,"Proficiente",U773=5,"Master")</f>
        <v>Principiante avanzado</v>
      </c>
      <c r="W773" s="13">
        <v>2</v>
      </c>
      <c r="X773" s="13" t="str" cm="1">
        <f t="array" ref="X773">_xlfn.IFS(W773=0,"No evidenciado",W773=1,"Novato",W773=2,"Principiante avanzado",W773=3,"Competente",W773=4,"Proficiente",W773=5,"Master")</f>
        <v>Principiante avanzado</v>
      </c>
      <c r="Y773" s="13">
        <v>2</v>
      </c>
      <c r="Z773" s="13" t="str" cm="1">
        <f t="array" ref="Z773">_xlfn.IFS(Y773=0,"No evidenciado",Y773=1,"Novato",Y773=2,"Principiante avanzado",Y773=3,"Competente",Y773=4,"Proficiente",Y773=5,"Master")</f>
        <v>Principiante avanzado</v>
      </c>
      <c r="AA773" s="13">
        <v>2</v>
      </c>
      <c r="AB773" s="13" t="str" cm="1">
        <f t="array" ref="AB773">_xlfn.IFS(AA773=0,"No evidenciado",AA773=1,"Novato",AA773=2,"Principiante avanzado",AA773=3,"Competente",AA773=4,"Proficiente",AA773=5,"Master")</f>
        <v>Principiante avanzado</v>
      </c>
      <c r="AC773" s="13">
        <v>2</v>
      </c>
      <c r="AD773" s="13" t="str" cm="1">
        <f t="array" ref="AD773">_xlfn.IFS(AC773=0,"Prenovato",AC773=1,"Novato",AC773=2,"Principiante avanzado",AC773=3,"Competente",AC773=4,"Proficiente",AC773=5,"Master")</f>
        <v>Principiante avanzado</v>
      </c>
      <c r="AE773" s="13" t="s">
        <v>442</v>
      </c>
    </row>
    <row r="774" spans="1:31" x14ac:dyDescent="0.25">
      <c r="A774" t="s">
        <v>255</v>
      </c>
      <c r="B774" t="s">
        <v>256</v>
      </c>
      <c r="C774" t="s">
        <v>208</v>
      </c>
      <c r="D774" t="s">
        <v>201</v>
      </c>
      <c r="E774" t="s">
        <v>314</v>
      </c>
      <c r="F774" t="s">
        <v>315</v>
      </c>
      <c r="G774" t="s">
        <v>316</v>
      </c>
      <c r="H774" s="4"/>
      <c r="I774" s="1">
        <f t="shared" ca="1" si="51"/>
        <v>1487</v>
      </c>
      <c r="J774" s="1" t="str">
        <f t="shared" ca="1" si="52"/>
        <v>3. Mayor a 6 meses</v>
      </c>
      <c r="K774" t="str">
        <f t="shared" si="53"/>
        <v>NO</v>
      </c>
      <c r="L774" t="s">
        <v>250</v>
      </c>
      <c r="M774" t="s">
        <v>428</v>
      </c>
      <c r="N774" t="s">
        <v>425</v>
      </c>
      <c r="O774" t="s">
        <v>425</v>
      </c>
      <c r="P774" t="str">
        <f t="shared" si="54"/>
        <v>THALIA LUCERO QUISPE SOTOSeguridad de OperacionesEVALUACION ANTERIOR</v>
      </c>
      <c r="Q774" t="str">
        <f>BASE[[#This Row],[NombresCalificado]]&amp;BASE[[#This Row],[TipoEvaluacion]]</f>
        <v>THALIA LUCERO QUISPE SOTOEVALUACION ANTERIOR</v>
      </c>
      <c r="R774">
        <v>3</v>
      </c>
      <c r="S774" t="s">
        <v>5</v>
      </c>
      <c r="T774" t="s">
        <v>439</v>
      </c>
      <c r="U774" s="13">
        <v>2</v>
      </c>
      <c r="V774" s="13" t="str" cm="1">
        <f t="array" ref="V774">_xlfn.IFS(U774=0,"Prenovato",U774=1,"Novato",U774=2,"Principiante avanzado",U774=3,"Competente",U774=4,"Proficiente",U774=5,"Master")</f>
        <v>Principiante avanzado</v>
      </c>
      <c r="W774" s="13">
        <v>2</v>
      </c>
      <c r="X774" s="13" t="str" cm="1">
        <f t="array" ref="X774">_xlfn.IFS(W774=0,"No evidenciado",W774=1,"Novato",W774=2,"Principiante avanzado",W774=3,"Competente",W774=4,"Proficiente",W774=5,"Master")</f>
        <v>Principiante avanzado</v>
      </c>
      <c r="Y774" s="13">
        <v>2</v>
      </c>
      <c r="Z774" s="13" t="str" cm="1">
        <f t="array" ref="Z774">_xlfn.IFS(Y774=0,"No evidenciado",Y774=1,"Novato",Y774=2,"Principiante avanzado",Y774=3,"Competente",Y774=4,"Proficiente",Y774=5,"Master")</f>
        <v>Principiante avanzado</v>
      </c>
      <c r="AA774" s="13">
        <v>2</v>
      </c>
      <c r="AB774" s="13" t="str" cm="1">
        <f t="array" ref="AB774">_xlfn.IFS(AA774=0,"No evidenciado",AA774=1,"Novato",AA774=2,"Principiante avanzado",AA774=3,"Competente",AA774=4,"Proficiente",AA774=5,"Master")</f>
        <v>Principiante avanzado</v>
      </c>
      <c r="AC774" s="13">
        <v>2</v>
      </c>
      <c r="AD774" s="13" t="str" cm="1">
        <f t="array" ref="AD774">_xlfn.IFS(AC774=0,"Prenovato",AC774=1,"Novato",AC774=2,"Principiante avanzado",AC774=3,"Competente",AC774=4,"Proficiente",AC774=5,"Master")</f>
        <v>Principiante avanzado</v>
      </c>
      <c r="AE774" s="13" t="s">
        <v>442</v>
      </c>
    </row>
    <row r="775" spans="1:31" x14ac:dyDescent="0.25">
      <c r="A775" t="s">
        <v>255</v>
      </c>
      <c r="B775" t="s">
        <v>256</v>
      </c>
      <c r="C775" t="s">
        <v>208</v>
      </c>
      <c r="D775" t="s">
        <v>201</v>
      </c>
      <c r="E775" t="s">
        <v>314</v>
      </c>
      <c r="F775" t="s">
        <v>315</v>
      </c>
      <c r="G775" t="s">
        <v>316</v>
      </c>
      <c r="H775" s="4"/>
      <c r="I775" s="1">
        <f t="shared" ca="1" si="51"/>
        <v>1487</v>
      </c>
      <c r="J775" s="1" t="str">
        <f t="shared" ca="1" si="52"/>
        <v>3. Mayor a 6 meses</v>
      </c>
      <c r="K775" t="str">
        <f t="shared" si="53"/>
        <v>NO</v>
      </c>
      <c r="L775" t="s">
        <v>250</v>
      </c>
      <c r="M775" t="s">
        <v>429</v>
      </c>
      <c r="N775" t="s">
        <v>425</v>
      </c>
      <c r="O775" t="s">
        <v>425</v>
      </c>
      <c r="P775" t="str">
        <f t="shared" si="54"/>
        <v>THALIA LUCERO QUISPE SOTOSeguridad DefensivaEVALUACION ANTERIOR</v>
      </c>
      <c r="Q775" t="str">
        <f>BASE[[#This Row],[NombresCalificado]]&amp;BASE[[#This Row],[TipoEvaluacion]]</f>
        <v>THALIA LUCERO QUISPE SOTOEVALUACION ANTERIOR</v>
      </c>
      <c r="R775">
        <v>2</v>
      </c>
      <c r="S775" t="s">
        <v>4</v>
      </c>
      <c r="T775" t="s">
        <v>439</v>
      </c>
      <c r="U775" s="13">
        <v>2</v>
      </c>
      <c r="V775" s="13" t="str" cm="1">
        <f t="array" ref="V775">_xlfn.IFS(U775=0,"Prenovato",U775=1,"Novato",U775=2,"Principiante avanzado",U775=3,"Competente",U775=4,"Proficiente",U775=5,"Master")</f>
        <v>Principiante avanzado</v>
      </c>
      <c r="W775" s="13">
        <v>2</v>
      </c>
      <c r="X775" s="13" t="str" cm="1">
        <f t="array" ref="X775">_xlfn.IFS(W775=0,"No evidenciado",W775=1,"Novato",W775=2,"Principiante avanzado",W775=3,"Competente",W775=4,"Proficiente",W775=5,"Master")</f>
        <v>Principiante avanzado</v>
      </c>
      <c r="Y775" s="13">
        <v>2</v>
      </c>
      <c r="Z775" s="13" t="str" cm="1">
        <f t="array" ref="Z775">_xlfn.IFS(Y775=0,"No evidenciado",Y775=1,"Novato",Y775=2,"Principiante avanzado",Y775=3,"Competente",Y775=4,"Proficiente",Y775=5,"Master")</f>
        <v>Principiante avanzado</v>
      </c>
      <c r="AA775" s="13">
        <v>2</v>
      </c>
      <c r="AB775" s="13" t="str" cm="1">
        <f t="array" ref="AB775">_xlfn.IFS(AA775=0,"No evidenciado",AA775=1,"Novato",AA775=2,"Principiante avanzado",AA775=3,"Competente",AA775=4,"Proficiente",AA775=5,"Master")</f>
        <v>Principiante avanzado</v>
      </c>
      <c r="AC775" s="13">
        <v>2</v>
      </c>
      <c r="AD775" s="13" t="str" cm="1">
        <f t="array" ref="AD775">_xlfn.IFS(AC775=0,"Prenovato",AC775=1,"Novato",AC775=2,"Principiante avanzado",AC775=3,"Competente",AC775=4,"Proficiente",AC775=5,"Master")</f>
        <v>Principiante avanzado</v>
      </c>
      <c r="AE775" s="13" t="s">
        <v>442</v>
      </c>
    </row>
    <row r="776" spans="1:31" x14ac:dyDescent="0.25">
      <c r="A776" t="s">
        <v>255</v>
      </c>
      <c r="B776" t="s">
        <v>256</v>
      </c>
      <c r="C776" t="s">
        <v>208</v>
      </c>
      <c r="D776" t="s">
        <v>201</v>
      </c>
      <c r="E776" t="s">
        <v>314</v>
      </c>
      <c r="F776" t="s">
        <v>315</v>
      </c>
      <c r="G776" t="s">
        <v>316</v>
      </c>
      <c r="H776" s="4"/>
      <c r="I776" s="1">
        <f t="shared" ca="1" si="51"/>
        <v>1487</v>
      </c>
      <c r="J776" s="1" t="str">
        <f t="shared" ca="1" si="52"/>
        <v>3. Mayor a 6 meses</v>
      </c>
      <c r="K776" t="str">
        <f t="shared" si="53"/>
        <v>NO</v>
      </c>
      <c r="L776" t="s">
        <v>250</v>
      </c>
      <c r="M776" t="s">
        <v>430</v>
      </c>
      <c r="N776" t="s">
        <v>425</v>
      </c>
      <c r="O776" t="s">
        <v>425</v>
      </c>
      <c r="P776" t="str">
        <f t="shared" si="54"/>
        <v>THALIA LUCERO QUISPE SOTOSeguridad OfensivaEVALUACION ANTERIOR</v>
      </c>
      <c r="Q776" t="str">
        <f>BASE[[#This Row],[NombresCalificado]]&amp;BASE[[#This Row],[TipoEvaluacion]]</f>
        <v>THALIA LUCERO QUISPE SOTOEVALUACION ANTERIOR</v>
      </c>
      <c r="R776">
        <v>2</v>
      </c>
      <c r="S776" t="s">
        <v>4</v>
      </c>
      <c r="T776" t="s">
        <v>439</v>
      </c>
      <c r="U776" s="13">
        <v>2</v>
      </c>
      <c r="V776" s="13" t="str" cm="1">
        <f t="array" ref="V776">_xlfn.IFS(U776=0,"Prenovato",U776=1,"Novato",U776=2,"Principiante avanzado",U776=3,"Competente",U776=4,"Proficiente",U776=5,"Master")</f>
        <v>Principiante avanzado</v>
      </c>
      <c r="W776" s="13">
        <v>2</v>
      </c>
      <c r="X776" s="13" t="str" cm="1">
        <f t="array" ref="X776">_xlfn.IFS(W776=0,"No evidenciado",W776=1,"Novato",W776=2,"Principiante avanzado",W776=3,"Competente",W776=4,"Proficiente",W776=5,"Master")</f>
        <v>Principiante avanzado</v>
      </c>
      <c r="Y776" s="13">
        <v>2</v>
      </c>
      <c r="Z776" s="13" t="str" cm="1">
        <f t="array" ref="Z776">_xlfn.IFS(Y776=0,"No evidenciado",Y776=1,"Novato",Y776=2,"Principiante avanzado",Y776=3,"Competente",Y776=4,"Proficiente",Y776=5,"Master")</f>
        <v>Principiante avanzado</v>
      </c>
      <c r="AA776" s="13">
        <v>2</v>
      </c>
      <c r="AB776" s="13" t="str" cm="1">
        <f t="array" ref="AB776">_xlfn.IFS(AA776=0,"No evidenciado",AA776=1,"Novato",AA776=2,"Principiante avanzado",AA776=3,"Competente",AA776=4,"Proficiente",AA776=5,"Master")</f>
        <v>Principiante avanzado</v>
      </c>
      <c r="AC776" s="13">
        <v>2</v>
      </c>
      <c r="AD776" s="13" t="str" cm="1">
        <f t="array" ref="AD776">_xlfn.IFS(AC776=0,"Prenovato",AC776=1,"Novato",AC776=2,"Principiante avanzado",AC776=3,"Competente",AC776=4,"Proficiente",AC776=5,"Master")</f>
        <v>Principiante avanzado</v>
      </c>
      <c r="AE776" s="13" t="s">
        <v>442</v>
      </c>
    </row>
    <row r="777" spans="1:31" x14ac:dyDescent="0.25">
      <c r="A777" t="s">
        <v>255</v>
      </c>
      <c r="B777" t="s">
        <v>256</v>
      </c>
      <c r="C777" t="s">
        <v>208</v>
      </c>
      <c r="D777" t="s">
        <v>201</v>
      </c>
      <c r="E777" t="s">
        <v>314</v>
      </c>
      <c r="F777" t="s">
        <v>315</v>
      </c>
      <c r="G777" t="s">
        <v>316</v>
      </c>
      <c r="H777" s="4"/>
      <c r="I777" s="1">
        <f t="shared" ca="1" si="51"/>
        <v>1487</v>
      </c>
      <c r="J777" s="1" t="str">
        <f t="shared" ca="1" si="52"/>
        <v>3. Mayor a 6 meses</v>
      </c>
      <c r="K777" t="str">
        <f t="shared" si="53"/>
        <v>NO</v>
      </c>
      <c r="L777" t="s">
        <v>250</v>
      </c>
      <c r="M777" t="s">
        <v>431</v>
      </c>
      <c r="N777" t="s">
        <v>425</v>
      </c>
      <c r="O777" t="s">
        <v>425</v>
      </c>
      <c r="P777" t="str">
        <f t="shared" si="54"/>
        <v>THALIA LUCERO QUISPE SOTOSeguridad PerimetralEVALUACION ANTERIOR</v>
      </c>
      <c r="Q777" t="str">
        <f>BASE[[#This Row],[NombresCalificado]]&amp;BASE[[#This Row],[TipoEvaluacion]]</f>
        <v>THALIA LUCERO QUISPE SOTOEVALUACION ANTERIOR</v>
      </c>
      <c r="R777">
        <v>4</v>
      </c>
      <c r="S777" t="s">
        <v>7</v>
      </c>
      <c r="T777" t="s">
        <v>439</v>
      </c>
      <c r="U777" s="13">
        <v>2</v>
      </c>
      <c r="V777" s="13" t="str" cm="1">
        <f t="array" ref="V777">_xlfn.IFS(U777=0,"Prenovato",U777=1,"Novato",U777=2,"Principiante avanzado",U777=3,"Competente",U777=4,"Proficiente",U777=5,"Master")</f>
        <v>Principiante avanzado</v>
      </c>
      <c r="W777" s="13">
        <v>2</v>
      </c>
      <c r="X777" s="13" t="str" cm="1">
        <f t="array" ref="X777">_xlfn.IFS(W777=0,"No evidenciado",W777=1,"Novato",W777=2,"Principiante avanzado",W777=3,"Competente",W777=4,"Proficiente",W777=5,"Master")</f>
        <v>Principiante avanzado</v>
      </c>
      <c r="Y777" s="13">
        <v>2</v>
      </c>
      <c r="Z777" s="13" t="str" cm="1">
        <f t="array" ref="Z777">_xlfn.IFS(Y777=0,"No evidenciado",Y777=1,"Novato",Y777=2,"Principiante avanzado",Y777=3,"Competente",Y777=4,"Proficiente",Y777=5,"Master")</f>
        <v>Principiante avanzado</v>
      </c>
      <c r="AA777" s="13">
        <v>2</v>
      </c>
      <c r="AB777" s="13" t="str" cm="1">
        <f t="array" ref="AB777">_xlfn.IFS(AA777=0,"No evidenciado",AA777=1,"Novato",AA777=2,"Principiante avanzado",AA777=3,"Competente",AA777=4,"Proficiente",AA777=5,"Master")</f>
        <v>Principiante avanzado</v>
      </c>
      <c r="AC777" s="13">
        <v>2</v>
      </c>
      <c r="AD777" s="13" t="str" cm="1">
        <f t="array" ref="AD777">_xlfn.IFS(AC777=0,"Prenovato",AC777=1,"Novato",AC777=2,"Principiante avanzado",AC777=3,"Competente",AC777=4,"Proficiente",AC777=5,"Master")</f>
        <v>Principiante avanzado</v>
      </c>
      <c r="AE777" s="13" t="s">
        <v>442</v>
      </c>
    </row>
    <row r="778" spans="1:31" x14ac:dyDescent="0.25">
      <c r="A778" t="s">
        <v>255</v>
      </c>
      <c r="B778" t="s">
        <v>256</v>
      </c>
      <c r="C778" t="s">
        <v>200</v>
      </c>
      <c r="D778" t="s">
        <v>201</v>
      </c>
      <c r="E778" t="s">
        <v>317</v>
      </c>
      <c r="F778" t="s">
        <v>318</v>
      </c>
      <c r="G778" t="s">
        <v>319</v>
      </c>
      <c r="H778" s="4"/>
      <c r="I778" s="1">
        <f t="shared" ca="1" si="51"/>
        <v>1487</v>
      </c>
      <c r="J778" s="1" t="str">
        <f t="shared" ca="1" si="52"/>
        <v>3. Mayor a 6 meses</v>
      </c>
      <c r="K778" t="str">
        <f t="shared" si="53"/>
        <v>NO</v>
      </c>
      <c r="L778" t="s">
        <v>369</v>
      </c>
      <c r="M778" t="s">
        <v>406</v>
      </c>
      <c r="N778" t="s">
        <v>407</v>
      </c>
      <c r="O778" t="s">
        <v>407</v>
      </c>
      <c r="P778" t="str">
        <f t="shared" si="54"/>
        <v>LUIS EDUARDO CIFUENTES ORIHUELANetwork SecurityEVALUACION</v>
      </c>
      <c r="Q778" t="str">
        <f>BASE[[#This Row],[NombresCalificado]]&amp;BASE[[#This Row],[TipoEvaluacion]]</f>
        <v>LUIS EDUARDO CIFUENTES ORIHUELAEVALUACION</v>
      </c>
      <c r="R778">
        <v>3</v>
      </c>
      <c r="S778" t="s">
        <v>5</v>
      </c>
      <c r="T778" t="s">
        <v>439</v>
      </c>
      <c r="U778" s="13">
        <v>3</v>
      </c>
      <c r="V778" s="13" t="str" cm="1">
        <f t="array" ref="V778">_xlfn.IFS(U778=0,"Prenovato",U778=1,"Novato",U778=2,"Principiante avanzado",U778=3,"Competente",U778=4,"Proficiente",U778=5,"Master")</f>
        <v>Competente</v>
      </c>
      <c r="W778" s="13">
        <v>3</v>
      </c>
      <c r="X778" s="13" t="str" cm="1">
        <f t="array" ref="X778">_xlfn.IFS(W778=0,"No evidenciado",W778=1,"Novato",W778=2,"Principiante avanzado",W778=3,"Competente",W778=4,"Proficiente",W778=5,"Master")</f>
        <v>Competente</v>
      </c>
      <c r="Y778" s="13">
        <v>3</v>
      </c>
      <c r="Z778" s="13" t="str" cm="1">
        <f t="array" ref="Z778">_xlfn.IFS(Y778=0,"No evidenciado",Y778=1,"Novato",Y778=2,"Principiante avanzado",Y778=3,"Competente",Y778=4,"Proficiente",Y778=5,"Master")</f>
        <v>Competente</v>
      </c>
      <c r="AA778" s="13">
        <v>3</v>
      </c>
      <c r="AB778" s="13" t="str" cm="1">
        <f t="array" ref="AB778">_xlfn.IFS(AA778=0,"No evidenciado",AA778=1,"Novato",AA778=2,"Principiante avanzado",AA778=3,"Competente",AA778=4,"Proficiente",AA778=5,"Master")</f>
        <v>Competente</v>
      </c>
      <c r="AC778" s="13">
        <v>3</v>
      </c>
      <c r="AD778" s="13" t="str" cm="1">
        <f t="array" ref="AD778">_xlfn.IFS(AC778=0,"Prenovato",AC778=1,"Novato",AC778=2,"Principiante avanzado",AC778=3,"Competente",AC778=4,"Proficiente",AC778=5,"Master")</f>
        <v>Competente</v>
      </c>
      <c r="AE778" s="13" t="s">
        <v>441</v>
      </c>
    </row>
    <row r="779" spans="1:31" x14ac:dyDescent="0.25">
      <c r="A779" t="s">
        <v>255</v>
      </c>
      <c r="B779" t="s">
        <v>256</v>
      </c>
      <c r="C779" t="s">
        <v>200</v>
      </c>
      <c r="D779" t="s">
        <v>201</v>
      </c>
      <c r="E779" t="s">
        <v>317</v>
      </c>
      <c r="F779" t="s">
        <v>318</v>
      </c>
      <c r="G779" t="s">
        <v>319</v>
      </c>
      <c r="H779" s="4"/>
      <c r="I779" s="1">
        <f t="shared" ca="1" si="51"/>
        <v>1487</v>
      </c>
      <c r="J779" s="1" t="str">
        <f t="shared" ca="1" si="52"/>
        <v>3. Mayor a 6 meses</v>
      </c>
      <c r="K779" t="str">
        <f t="shared" si="53"/>
        <v>NO</v>
      </c>
      <c r="L779" t="s">
        <v>369</v>
      </c>
      <c r="M779" t="s">
        <v>408</v>
      </c>
      <c r="N779" t="s">
        <v>407</v>
      </c>
      <c r="O779" t="s">
        <v>407</v>
      </c>
      <c r="P779" t="str">
        <f t="shared" si="54"/>
        <v>LUIS EDUARDO CIFUENTES ORIHUELACloud &amp; Operation SystemEVALUACION</v>
      </c>
      <c r="Q779" t="str">
        <f>BASE[[#This Row],[NombresCalificado]]&amp;BASE[[#This Row],[TipoEvaluacion]]</f>
        <v>LUIS EDUARDO CIFUENTES ORIHUELAEVALUACION</v>
      </c>
      <c r="R779">
        <v>4</v>
      </c>
      <c r="S779" t="s">
        <v>7</v>
      </c>
      <c r="T779" t="s">
        <v>439</v>
      </c>
      <c r="U779" s="13">
        <v>3</v>
      </c>
      <c r="V779" s="13" t="str" cm="1">
        <f t="array" ref="V779">_xlfn.IFS(U779=0,"Prenovato",U779=1,"Novato",U779=2,"Principiante avanzado",U779=3,"Competente",U779=4,"Proficiente",U779=5,"Master")</f>
        <v>Competente</v>
      </c>
      <c r="W779" s="13">
        <v>3</v>
      </c>
      <c r="X779" s="13" t="str" cm="1">
        <f t="array" ref="X779">_xlfn.IFS(W779=0,"No evidenciado",W779=1,"Novato",W779=2,"Principiante avanzado",W779=3,"Competente",W779=4,"Proficiente",W779=5,"Master")</f>
        <v>Competente</v>
      </c>
      <c r="Y779" s="13">
        <v>3</v>
      </c>
      <c r="Z779" s="13" t="str" cm="1">
        <f t="array" ref="Z779">_xlfn.IFS(Y779=0,"No evidenciado",Y779=1,"Novato",Y779=2,"Principiante avanzado",Y779=3,"Competente",Y779=4,"Proficiente",Y779=5,"Master")</f>
        <v>Competente</v>
      </c>
      <c r="AA779" s="13">
        <v>3</v>
      </c>
      <c r="AB779" s="13" t="str" cm="1">
        <f t="array" ref="AB779">_xlfn.IFS(AA779=0,"No evidenciado",AA779=1,"Novato",AA779=2,"Principiante avanzado",AA779=3,"Competente",AA779=4,"Proficiente",AA779=5,"Master")</f>
        <v>Competente</v>
      </c>
      <c r="AC779" s="13">
        <v>3</v>
      </c>
      <c r="AD779" s="13" t="str" cm="1">
        <f t="array" ref="AD779">_xlfn.IFS(AC779=0,"Prenovato",AC779=1,"Novato",AC779=2,"Principiante avanzado",AC779=3,"Competente",AC779=4,"Proficiente",AC779=5,"Master")</f>
        <v>Competente</v>
      </c>
      <c r="AE779" s="13" t="s">
        <v>441</v>
      </c>
    </row>
    <row r="780" spans="1:31" x14ac:dyDescent="0.25">
      <c r="A780" t="s">
        <v>255</v>
      </c>
      <c r="B780" t="s">
        <v>256</v>
      </c>
      <c r="C780" t="s">
        <v>200</v>
      </c>
      <c r="D780" t="s">
        <v>201</v>
      </c>
      <c r="E780" t="s">
        <v>317</v>
      </c>
      <c r="F780" t="s">
        <v>318</v>
      </c>
      <c r="G780" t="s">
        <v>319</v>
      </c>
      <c r="H780" s="4"/>
      <c r="I780" s="1">
        <f t="shared" ca="1" si="51"/>
        <v>1487</v>
      </c>
      <c r="J780" s="1" t="str">
        <f t="shared" ca="1" si="52"/>
        <v>3. Mayor a 6 meses</v>
      </c>
      <c r="K780" t="str">
        <f t="shared" si="53"/>
        <v>NO</v>
      </c>
      <c r="L780" t="s">
        <v>369</v>
      </c>
      <c r="M780" t="s">
        <v>409</v>
      </c>
      <c r="N780" t="s">
        <v>411</v>
      </c>
      <c r="O780" t="s">
        <v>411</v>
      </c>
      <c r="P780" t="str">
        <f t="shared" si="54"/>
        <v>LUIS EDUARDO CIFUENTES ORIHUELASecurity Program ManagementEVALUACION</v>
      </c>
      <c r="Q780" t="str">
        <f>BASE[[#This Row],[NombresCalificado]]&amp;BASE[[#This Row],[TipoEvaluacion]]</f>
        <v>LUIS EDUARDO CIFUENTES ORIHUELAEVALUACION</v>
      </c>
      <c r="R780">
        <v>3</v>
      </c>
      <c r="S780" t="s">
        <v>5</v>
      </c>
      <c r="T780" t="s">
        <v>439</v>
      </c>
      <c r="U780" s="13">
        <v>3</v>
      </c>
      <c r="V780" s="13" t="str" cm="1">
        <f t="array" ref="V780">_xlfn.IFS(U780=0,"Prenovato",U780=1,"Novato",U780=2,"Principiante avanzado",U780=3,"Competente",U780=4,"Proficiente",U780=5,"Master")</f>
        <v>Competente</v>
      </c>
      <c r="W780" s="13">
        <v>3</v>
      </c>
      <c r="X780" s="13" t="str" cm="1">
        <f t="array" ref="X780">_xlfn.IFS(W780=0,"No evidenciado",W780=1,"Novato",W780=2,"Principiante avanzado",W780=3,"Competente",W780=4,"Proficiente",W780=5,"Master")</f>
        <v>Competente</v>
      </c>
      <c r="Y780" s="13">
        <v>3</v>
      </c>
      <c r="Z780" s="13" t="str" cm="1">
        <f t="array" ref="Z780">_xlfn.IFS(Y780=0,"No evidenciado",Y780=1,"Novato",Y780=2,"Principiante avanzado",Y780=3,"Competente",Y780=4,"Proficiente",Y780=5,"Master")</f>
        <v>Competente</v>
      </c>
      <c r="AA780" s="13">
        <v>3</v>
      </c>
      <c r="AB780" s="13" t="str" cm="1">
        <f t="array" ref="AB780">_xlfn.IFS(AA780=0,"No evidenciado",AA780=1,"Novato",AA780=2,"Principiante avanzado",AA780=3,"Competente",AA780=4,"Proficiente",AA780=5,"Master")</f>
        <v>Competente</v>
      </c>
      <c r="AC780" s="13">
        <v>3</v>
      </c>
      <c r="AD780" s="13" t="str" cm="1">
        <f t="array" ref="AD780">_xlfn.IFS(AC780=0,"Prenovato",AC780=1,"Novato",AC780=2,"Principiante avanzado",AC780=3,"Competente",AC780=4,"Proficiente",AC780=5,"Master")</f>
        <v>Competente</v>
      </c>
      <c r="AE780" s="13" t="s">
        <v>441</v>
      </c>
    </row>
    <row r="781" spans="1:31" x14ac:dyDescent="0.25">
      <c r="A781" t="s">
        <v>255</v>
      </c>
      <c r="B781" t="s">
        <v>256</v>
      </c>
      <c r="C781" t="s">
        <v>200</v>
      </c>
      <c r="D781" t="s">
        <v>201</v>
      </c>
      <c r="E781" t="s">
        <v>317</v>
      </c>
      <c r="F781" t="s">
        <v>318</v>
      </c>
      <c r="G781" t="s">
        <v>319</v>
      </c>
      <c r="H781" s="4"/>
      <c r="I781" s="1">
        <f t="shared" ca="1" si="51"/>
        <v>1487</v>
      </c>
      <c r="J781" s="1" t="str">
        <f t="shared" ca="1" si="52"/>
        <v>3. Mayor a 6 meses</v>
      </c>
      <c r="K781" t="str">
        <f t="shared" si="53"/>
        <v>NO</v>
      </c>
      <c r="L781" t="s">
        <v>369</v>
      </c>
      <c r="M781" t="s">
        <v>410</v>
      </c>
      <c r="N781" t="s">
        <v>413</v>
      </c>
      <c r="O781" t="s">
        <v>411</v>
      </c>
      <c r="P781" t="str">
        <f t="shared" si="54"/>
        <v>LUIS EDUARDO CIFUENTES ORIHUELAThreat IntelligenceEVALUACION</v>
      </c>
      <c r="Q781" t="str">
        <f>BASE[[#This Row],[NombresCalificado]]&amp;BASE[[#This Row],[TipoEvaluacion]]</f>
        <v>LUIS EDUARDO CIFUENTES ORIHUELAEVALUACION</v>
      </c>
      <c r="R781">
        <v>3</v>
      </c>
      <c r="S781" t="s">
        <v>5</v>
      </c>
      <c r="T781" t="s">
        <v>439</v>
      </c>
      <c r="U781" s="13">
        <v>3</v>
      </c>
      <c r="V781" s="13" t="str" cm="1">
        <f t="array" ref="V781">_xlfn.IFS(U781=0,"Prenovato",U781=1,"Novato",U781=2,"Principiante avanzado",U781=3,"Competente",U781=4,"Proficiente",U781=5,"Master")</f>
        <v>Competente</v>
      </c>
      <c r="W781" s="13">
        <v>3</v>
      </c>
      <c r="X781" s="13" t="str" cm="1">
        <f t="array" ref="X781">_xlfn.IFS(W781=0,"No evidenciado",W781=1,"Novato",W781=2,"Principiante avanzado",W781=3,"Competente",W781=4,"Proficiente",W781=5,"Master")</f>
        <v>Competente</v>
      </c>
      <c r="Y781" s="13">
        <v>3</v>
      </c>
      <c r="Z781" s="13" t="str" cm="1">
        <f t="array" ref="Z781">_xlfn.IFS(Y781=0,"No evidenciado",Y781=1,"Novato",Y781=2,"Principiante avanzado",Y781=3,"Competente",Y781=4,"Proficiente",Y781=5,"Master")</f>
        <v>Competente</v>
      </c>
      <c r="AA781" s="13">
        <v>3</v>
      </c>
      <c r="AB781" s="13" t="str" cm="1">
        <f t="array" ref="AB781">_xlfn.IFS(AA781=0,"No evidenciado",AA781=1,"Novato",AA781=2,"Principiante avanzado",AA781=3,"Competente",AA781=4,"Proficiente",AA781=5,"Master")</f>
        <v>Competente</v>
      </c>
      <c r="AC781" s="13">
        <v>3</v>
      </c>
      <c r="AD781" s="13" t="str" cm="1">
        <f t="array" ref="AD781">_xlfn.IFS(AC781=0,"Prenovato",AC781=1,"Novato",AC781=2,"Principiante avanzado",AC781=3,"Competente",AC781=4,"Proficiente",AC781=5,"Master")</f>
        <v>Competente</v>
      </c>
      <c r="AE781" s="13" t="s">
        <v>441</v>
      </c>
    </row>
    <row r="782" spans="1:31" x14ac:dyDescent="0.25">
      <c r="A782" t="s">
        <v>255</v>
      </c>
      <c r="B782" t="s">
        <v>256</v>
      </c>
      <c r="C782" t="s">
        <v>200</v>
      </c>
      <c r="D782" t="s">
        <v>201</v>
      </c>
      <c r="E782" t="s">
        <v>317</v>
      </c>
      <c r="F782" t="s">
        <v>318</v>
      </c>
      <c r="G782" t="s">
        <v>319</v>
      </c>
      <c r="H782" s="4"/>
      <c r="I782" s="1">
        <f t="shared" ca="1" si="51"/>
        <v>1487</v>
      </c>
      <c r="J782" s="1" t="str">
        <f t="shared" ca="1" si="52"/>
        <v>3. Mayor a 6 meses</v>
      </c>
      <c r="K782" t="str">
        <f t="shared" si="53"/>
        <v>NO</v>
      </c>
      <c r="L782" t="s">
        <v>369</v>
      </c>
      <c r="M782" t="s">
        <v>415</v>
      </c>
      <c r="N782" t="s">
        <v>413</v>
      </c>
      <c r="O782" t="s">
        <v>411</v>
      </c>
      <c r="P782" t="str">
        <f t="shared" si="54"/>
        <v>LUIS EDUARDO CIFUENTES ORIHUELASecurity Process AutomationEVALUACION</v>
      </c>
      <c r="Q782" t="str">
        <f>BASE[[#This Row],[NombresCalificado]]&amp;BASE[[#This Row],[TipoEvaluacion]]</f>
        <v>LUIS EDUARDO CIFUENTES ORIHUELAEVALUACION</v>
      </c>
      <c r="R782">
        <v>2</v>
      </c>
      <c r="S782" t="s">
        <v>4</v>
      </c>
      <c r="T782" t="s">
        <v>439</v>
      </c>
      <c r="U782" s="13">
        <v>3</v>
      </c>
      <c r="V782" s="13" t="str" cm="1">
        <f t="array" ref="V782">_xlfn.IFS(U782=0,"Prenovato",U782=1,"Novato",U782=2,"Principiante avanzado",U782=3,"Competente",U782=4,"Proficiente",U782=5,"Master")</f>
        <v>Competente</v>
      </c>
      <c r="W782" s="13">
        <v>3</v>
      </c>
      <c r="X782" s="13" t="str" cm="1">
        <f t="array" ref="X782">_xlfn.IFS(W782=0,"No evidenciado",W782=1,"Novato",W782=2,"Principiante avanzado",W782=3,"Competente",W782=4,"Proficiente",W782=5,"Master")</f>
        <v>Competente</v>
      </c>
      <c r="Y782" s="13">
        <v>3</v>
      </c>
      <c r="Z782" s="13" t="str" cm="1">
        <f t="array" ref="Z782">_xlfn.IFS(Y782=0,"No evidenciado",Y782=1,"Novato",Y782=2,"Principiante avanzado",Y782=3,"Competente",Y782=4,"Proficiente",Y782=5,"Master")</f>
        <v>Competente</v>
      </c>
      <c r="AA782" s="13">
        <v>3</v>
      </c>
      <c r="AB782" s="13" t="str" cm="1">
        <f t="array" ref="AB782">_xlfn.IFS(AA782=0,"No evidenciado",AA782=1,"Novato",AA782=2,"Principiante avanzado",AA782=3,"Competente",AA782=4,"Proficiente",AA782=5,"Master")</f>
        <v>Competente</v>
      </c>
      <c r="AC782" s="13">
        <v>3</v>
      </c>
      <c r="AD782" s="13" t="str" cm="1">
        <f t="array" ref="AD782">_xlfn.IFS(AC782=0,"Prenovato",AC782=1,"Novato",AC782=2,"Principiante avanzado",AC782=3,"Competente",AC782=4,"Proficiente",AC782=5,"Master")</f>
        <v>Competente</v>
      </c>
      <c r="AE782" s="13" t="s">
        <v>441</v>
      </c>
    </row>
    <row r="783" spans="1:31" x14ac:dyDescent="0.25">
      <c r="A783" t="s">
        <v>255</v>
      </c>
      <c r="B783" t="s">
        <v>256</v>
      </c>
      <c r="C783" t="s">
        <v>200</v>
      </c>
      <c r="D783" t="s">
        <v>201</v>
      </c>
      <c r="E783" t="s">
        <v>317</v>
      </c>
      <c r="F783" t="s">
        <v>318</v>
      </c>
      <c r="G783" t="s">
        <v>319</v>
      </c>
      <c r="H783" s="4"/>
      <c r="I783" s="1">
        <f t="shared" ca="1" si="51"/>
        <v>1487</v>
      </c>
      <c r="J783" s="1" t="str">
        <f t="shared" ca="1" si="52"/>
        <v>3. Mayor a 6 meses</v>
      </c>
      <c r="K783" t="str">
        <f t="shared" si="53"/>
        <v>NO</v>
      </c>
      <c r="L783" t="s">
        <v>369</v>
      </c>
      <c r="M783" t="s">
        <v>416</v>
      </c>
      <c r="N783" t="s">
        <v>411</v>
      </c>
      <c r="O783" t="s">
        <v>411</v>
      </c>
      <c r="P783" t="str">
        <f t="shared" si="54"/>
        <v>LUIS EDUARDO CIFUENTES ORIHUELAIncident ManagementEVALUACION</v>
      </c>
      <c r="Q783" t="str">
        <f>BASE[[#This Row],[NombresCalificado]]&amp;BASE[[#This Row],[TipoEvaluacion]]</f>
        <v>LUIS EDUARDO CIFUENTES ORIHUELAEVALUACION</v>
      </c>
      <c r="R783">
        <v>1</v>
      </c>
      <c r="S783" t="s">
        <v>6</v>
      </c>
      <c r="T783" t="s">
        <v>439</v>
      </c>
      <c r="U783" s="13">
        <v>3</v>
      </c>
      <c r="V783" s="13" t="str" cm="1">
        <f t="array" ref="V783">_xlfn.IFS(U783=0,"Prenovato",U783=1,"Novato",U783=2,"Principiante avanzado",U783=3,"Competente",U783=4,"Proficiente",U783=5,"Master")</f>
        <v>Competente</v>
      </c>
      <c r="W783" s="13">
        <v>3</v>
      </c>
      <c r="X783" s="13" t="str" cm="1">
        <f t="array" ref="X783">_xlfn.IFS(W783=0,"No evidenciado",W783=1,"Novato",W783=2,"Principiante avanzado",W783=3,"Competente",W783=4,"Proficiente",W783=5,"Master")</f>
        <v>Competente</v>
      </c>
      <c r="Y783" s="13">
        <v>3</v>
      </c>
      <c r="Z783" s="13" t="str" cm="1">
        <f t="array" ref="Z783">_xlfn.IFS(Y783=0,"No evidenciado",Y783=1,"Novato",Y783=2,"Principiante avanzado",Y783=3,"Competente",Y783=4,"Proficiente",Y783=5,"Master")</f>
        <v>Competente</v>
      </c>
      <c r="AA783" s="13">
        <v>3</v>
      </c>
      <c r="AB783" s="13" t="str" cm="1">
        <f t="array" ref="AB783">_xlfn.IFS(AA783=0,"No evidenciado",AA783=1,"Novato",AA783=2,"Principiante avanzado",AA783=3,"Competente",AA783=4,"Proficiente",AA783=5,"Master")</f>
        <v>Competente</v>
      </c>
      <c r="AC783" s="13">
        <v>3</v>
      </c>
      <c r="AD783" s="13" t="str" cm="1">
        <f t="array" ref="AD783">_xlfn.IFS(AC783=0,"Prenovato",AC783=1,"Novato",AC783=2,"Principiante avanzado",AC783=3,"Competente",AC783=4,"Proficiente",AC783=5,"Master")</f>
        <v>Competente</v>
      </c>
      <c r="AE783" s="13" t="s">
        <v>441</v>
      </c>
    </row>
    <row r="784" spans="1:31" x14ac:dyDescent="0.25">
      <c r="A784" t="s">
        <v>255</v>
      </c>
      <c r="B784" t="s">
        <v>256</v>
      </c>
      <c r="C784" t="s">
        <v>200</v>
      </c>
      <c r="D784" t="s">
        <v>201</v>
      </c>
      <c r="E784" t="s">
        <v>317</v>
      </c>
      <c r="F784" t="s">
        <v>318</v>
      </c>
      <c r="G784" t="s">
        <v>319</v>
      </c>
      <c r="H784" s="4"/>
      <c r="I784" s="1">
        <f t="shared" ca="1" si="51"/>
        <v>1487</v>
      </c>
      <c r="J784" s="1" t="str">
        <f t="shared" ca="1" si="52"/>
        <v>3. Mayor a 6 meses</v>
      </c>
      <c r="K784" t="str">
        <f t="shared" si="53"/>
        <v>NO</v>
      </c>
      <c r="L784" t="s">
        <v>369</v>
      </c>
      <c r="M784" t="s">
        <v>417</v>
      </c>
      <c r="N784" t="s">
        <v>411</v>
      </c>
      <c r="O784" t="s">
        <v>411</v>
      </c>
      <c r="P784" t="str">
        <f t="shared" si="54"/>
        <v>LUIS EDUARDO CIFUENTES ORIHUELADefensive SecurityEVALUACION</v>
      </c>
      <c r="Q784" t="str">
        <f>BASE[[#This Row],[NombresCalificado]]&amp;BASE[[#This Row],[TipoEvaluacion]]</f>
        <v>LUIS EDUARDO CIFUENTES ORIHUELAEVALUACION</v>
      </c>
      <c r="R784">
        <v>3</v>
      </c>
      <c r="S784" t="s">
        <v>5</v>
      </c>
      <c r="T784" t="s">
        <v>439</v>
      </c>
      <c r="U784" s="13">
        <v>3</v>
      </c>
      <c r="V784" s="13" t="str" cm="1">
        <f t="array" ref="V784">_xlfn.IFS(U784=0,"Prenovato",U784=1,"Novato",U784=2,"Principiante avanzado",U784=3,"Competente",U784=4,"Proficiente",U784=5,"Master")</f>
        <v>Competente</v>
      </c>
      <c r="W784" s="13">
        <v>3</v>
      </c>
      <c r="X784" s="13" t="str" cm="1">
        <f t="array" ref="X784">_xlfn.IFS(W784=0,"No evidenciado",W784=1,"Novato",W784=2,"Principiante avanzado",W784=3,"Competente",W784=4,"Proficiente",W784=5,"Master")</f>
        <v>Competente</v>
      </c>
      <c r="Y784" s="13">
        <v>3</v>
      </c>
      <c r="Z784" s="13" t="str" cm="1">
        <f t="array" ref="Z784">_xlfn.IFS(Y784=0,"No evidenciado",Y784=1,"Novato",Y784=2,"Principiante avanzado",Y784=3,"Competente",Y784=4,"Proficiente",Y784=5,"Master")</f>
        <v>Competente</v>
      </c>
      <c r="AA784" s="13">
        <v>3</v>
      </c>
      <c r="AB784" s="13" t="str" cm="1">
        <f t="array" ref="AB784">_xlfn.IFS(AA784=0,"No evidenciado",AA784=1,"Novato",AA784=2,"Principiante avanzado",AA784=3,"Competente",AA784=4,"Proficiente",AA784=5,"Master")</f>
        <v>Competente</v>
      </c>
      <c r="AC784" s="13">
        <v>3</v>
      </c>
      <c r="AD784" s="13" t="str" cm="1">
        <f t="array" ref="AD784">_xlfn.IFS(AC784=0,"Prenovato",AC784=1,"Novato",AC784=2,"Principiante avanzado",AC784=3,"Competente",AC784=4,"Proficiente",AC784=5,"Master")</f>
        <v>Competente</v>
      </c>
      <c r="AE784" s="13" t="s">
        <v>441</v>
      </c>
    </row>
    <row r="785" spans="1:31" x14ac:dyDescent="0.25">
      <c r="A785" t="s">
        <v>255</v>
      </c>
      <c r="B785" t="s">
        <v>256</v>
      </c>
      <c r="C785" t="s">
        <v>200</v>
      </c>
      <c r="D785" t="s">
        <v>201</v>
      </c>
      <c r="E785" t="s">
        <v>317</v>
      </c>
      <c r="F785" t="s">
        <v>318</v>
      </c>
      <c r="G785" t="s">
        <v>319</v>
      </c>
      <c r="H785" s="4"/>
      <c r="I785" s="1">
        <f t="shared" ca="1" si="51"/>
        <v>1487</v>
      </c>
      <c r="J785" s="1" t="str">
        <f t="shared" ca="1" si="52"/>
        <v>3. Mayor a 6 meses</v>
      </c>
      <c r="K785" t="str">
        <f t="shared" si="53"/>
        <v>NO</v>
      </c>
      <c r="L785" t="s">
        <v>369</v>
      </c>
      <c r="M785" t="s">
        <v>412</v>
      </c>
      <c r="N785" t="s">
        <v>411</v>
      </c>
      <c r="O785" t="s">
        <v>411</v>
      </c>
      <c r="P785" t="str">
        <f t="shared" si="54"/>
        <v>LUIS EDUARDO CIFUENTES ORIHUELAForensic AnalysisEVALUACION</v>
      </c>
      <c r="Q785" t="str">
        <f>BASE[[#This Row],[NombresCalificado]]&amp;BASE[[#This Row],[TipoEvaluacion]]</f>
        <v>LUIS EDUARDO CIFUENTES ORIHUELAEVALUACION</v>
      </c>
      <c r="R785">
        <v>1</v>
      </c>
      <c r="S785" t="s">
        <v>6</v>
      </c>
      <c r="T785" t="s">
        <v>439</v>
      </c>
      <c r="U785" s="13">
        <v>3</v>
      </c>
      <c r="V785" s="13" t="str" cm="1">
        <f t="array" ref="V785">_xlfn.IFS(U785=0,"Prenovato",U785=1,"Novato",U785=2,"Principiante avanzado",U785=3,"Competente",U785=4,"Proficiente",U785=5,"Master")</f>
        <v>Competente</v>
      </c>
      <c r="W785" s="13">
        <v>3</v>
      </c>
      <c r="X785" s="13" t="str" cm="1">
        <f t="array" ref="X785">_xlfn.IFS(W785=0,"No evidenciado",W785=1,"Novato",W785=2,"Principiante avanzado",W785=3,"Competente",W785=4,"Proficiente",W785=5,"Master")</f>
        <v>Competente</v>
      </c>
      <c r="Y785" s="13">
        <v>3</v>
      </c>
      <c r="Z785" s="13" t="str" cm="1">
        <f t="array" ref="Z785">_xlfn.IFS(Y785=0,"No evidenciado",Y785=1,"Novato",Y785=2,"Principiante avanzado",Y785=3,"Competente",Y785=4,"Proficiente",Y785=5,"Master")</f>
        <v>Competente</v>
      </c>
      <c r="AA785" s="13">
        <v>3</v>
      </c>
      <c r="AB785" s="13" t="str" cm="1">
        <f t="array" ref="AB785">_xlfn.IFS(AA785=0,"No evidenciado",AA785=1,"Novato",AA785=2,"Principiante avanzado",AA785=3,"Competente",AA785=4,"Proficiente",AA785=5,"Master")</f>
        <v>Competente</v>
      </c>
      <c r="AC785" s="13">
        <v>3</v>
      </c>
      <c r="AD785" s="13" t="str" cm="1">
        <f t="array" ref="AD785">_xlfn.IFS(AC785=0,"Prenovato",AC785=1,"Novato",AC785=2,"Principiante avanzado",AC785=3,"Competente",AC785=4,"Proficiente",AC785=5,"Master")</f>
        <v>Competente</v>
      </c>
      <c r="AE785" s="13" t="s">
        <v>441</v>
      </c>
    </row>
    <row r="786" spans="1:31" x14ac:dyDescent="0.25">
      <c r="A786" t="s">
        <v>255</v>
      </c>
      <c r="B786" t="s">
        <v>256</v>
      </c>
      <c r="C786" t="s">
        <v>200</v>
      </c>
      <c r="D786" t="s">
        <v>201</v>
      </c>
      <c r="E786" t="s">
        <v>317</v>
      </c>
      <c r="F786" t="s">
        <v>318</v>
      </c>
      <c r="G786" t="s">
        <v>319</v>
      </c>
      <c r="H786" s="4"/>
      <c r="I786" s="1">
        <f t="shared" ca="1" si="51"/>
        <v>1487</v>
      </c>
      <c r="J786" s="1" t="str">
        <f t="shared" ca="1" si="52"/>
        <v>3. Mayor a 6 meses</v>
      </c>
      <c r="K786" t="str">
        <f t="shared" si="53"/>
        <v>NO</v>
      </c>
      <c r="L786" t="s">
        <v>369</v>
      </c>
      <c r="M786" t="s">
        <v>414</v>
      </c>
      <c r="N786" t="s">
        <v>407</v>
      </c>
      <c r="O786" t="s">
        <v>407</v>
      </c>
      <c r="P786" t="str">
        <f t="shared" si="54"/>
        <v>LUIS EDUARDO CIFUENTES ORIHUELAOfensive SecurityEVALUACION</v>
      </c>
      <c r="Q786" t="str">
        <f>BASE[[#This Row],[NombresCalificado]]&amp;BASE[[#This Row],[TipoEvaluacion]]</f>
        <v>LUIS EDUARDO CIFUENTES ORIHUELAEVALUACION</v>
      </c>
      <c r="R786">
        <v>3</v>
      </c>
      <c r="S786" t="s">
        <v>5</v>
      </c>
      <c r="T786" t="s">
        <v>439</v>
      </c>
      <c r="U786" s="13">
        <v>3</v>
      </c>
      <c r="V786" s="13" t="str" cm="1">
        <f t="array" ref="V786">_xlfn.IFS(U786=0,"Prenovato",U786=1,"Novato",U786=2,"Principiante avanzado",U786=3,"Competente",U786=4,"Proficiente",U786=5,"Master")</f>
        <v>Competente</v>
      </c>
      <c r="W786" s="13">
        <v>3</v>
      </c>
      <c r="X786" s="13" t="str" cm="1">
        <f t="array" ref="X786">_xlfn.IFS(W786=0,"No evidenciado",W786=1,"Novato",W786=2,"Principiante avanzado",W786=3,"Competente",W786=4,"Proficiente",W786=5,"Master")</f>
        <v>Competente</v>
      </c>
      <c r="Y786" s="13">
        <v>3</v>
      </c>
      <c r="Z786" s="13" t="str" cm="1">
        <f t="array" ref="Z786">_xlfn.IFS(Y786=0,"No evidenciado",Y786=1,"Novato",Y786=2,"Principiante avanzado",Y786=3,"Competente",Y786=4,"Proficiente",Y786=5,"Master")</f>
        <v>Competente</v>
      </c>
      <c r="AA786" s="13">
        <v>3</v>
      </c>
      <c r="AB786" s="13" t="str" cm="1">
        <f t="array" ref="AB786">_xlfn.IFS(AA786=0,"No evidenciado",AA786=1,"Novato",AA786=2,"Principiante avanzado",AA786=3,"Competente",AA786=4,"Proficiente",AA786=5,"Master")</f>
        <v>Competente</v>
      </c>
      <c r="AC786" s="13">
        <v>3</v>
      </c>
      <c r="AD786" s="13" t="str" cm="1">
        <f t="array" ref="AD786">_xlfn.IFS(AC786=0,"Prenovato",AC786=1,"Novato",AC786=2,"Principiante avanzado",AC786=3,"Competente",AC786=4,"Proficiente",AC786=5,"Master")</f>
        <v>Competente</v>
      </c>
      <c r="AE786" s="13" t="s">
        <v>441</v>
      </c>
    </row>
    <row r="787" spans="1:31" x14ac:dyDescent="0.25">
      <c r="A787" t="s">
        <v>255</v>
      </c>
      <c r="B787" t="s">
        <v>256</v>
      </c>
      <c r="C787" t="s">
        <v>200</v>
      </c>
      <c r="D787" t="s">
        <v>201</v>
      </c>
      <c r="E787" t="s">
        <v>317</v>
      </c>
      <c r="F787" t="s">
        <v>318</v>
      </c>
      <c r="G787" t="s">
        <v>319</v>
      </c>
      <c r="H787" s="4"/>
      <c r="I787" s="1">
        <f t="shared" ca="1" si="51"/>
        <v>1487</v>
      </c>
      <c r="J787" s="1" t="str">
        <f t="shared" ca="1" si="52"/>
        <v>3. Mayor a 6 meses</v>
      </c>
      <c r="K787" t="str">
        <f t="shared" si="53"/>
        <v>NO</v>
      </c>
      <c r="L787" t="s">
        <v>369</v>
      </c>
      <c r="M787" t="s">
        <v>418</v>
      </c>
      <c r="N787" t="s">
        <v>413</v>
      </c>
      <c r="O787" t="s">
        <v>411</v>
      </c>
      <c r="P787" t="str">
        <f t="shared" si="54"/>
        <v>LUIS EDUARDO CIFUENTES ORIHUELASDLC Y DevSecOpsEVALUACION</v>
      </c>
      <c r="Q787" t="str">
        <f>BASE[[#This Row],[NombresCalificado]]&amp;BASE[[#This Row],[TipoEvaluacion]]</f>
        <v>LUIS EDUARDO CIFUENTES ORIHUELAEVALUACION</v>
      </c>
      <c r="R787">
        <v>1</v>
      </c>
      <c r="S787" t="s">
        <v>6</v>
      </c>
      <c r="T787" t="s">
        <v>439</v>
      </c>
      <c r="U787" s="13">
        <v>3</v>
      </c>
      <c r="V787" s="13" t="str" cm="1">
        <f t="array" ref="V787">_xlfn.IFS(U787=0,"Prenovato",U787=1,"Novato",U787=2,"Principiante avanzado",U787=3,"Competente",U787=4,"Proficiente",U787=5,"Master")</f>
        <v>Competente</v>
      </c>
      <c r="W787" s="13">
        <v>3</v>
      </c>
      <c r="X787" s="13" t="str" cm="1">
        <f t="array" ref="X787">_xlfn.IFS(W787=0,"No evidenciado",W787=1,"Novato",W787=2,"Principiante avanzado",W787=3,"Competente",W787=4,"Proficiente",W787=5,"Master")</f>
        <v>Competente</v>
      </c>
      <c r="Y787" s="13">
        <v>3</v>
      </c>
      <c r="Z787" s="13" t="str" cm="1">
        <f t="array" ref="Z787">_xlfn.IFS(Y787=0,"No evidenciado",Y787=1,"Novato",Y787=2,"Principiante avanzado",Y787=3,"Competente",Y787=4,"Proficiente",Y787=5,"Master")</f>
        <v>Competente</v>
      </c>
      <c r="AA787" s="13">
        <v>3</v>
      </c>
      <c r="AB787" s="13" t="str" cm="1">
        <f t="array" ref="AB787">_xlfn.IFS(AA787=0,"No evidenciado",AA787=1,"Novato",AA787=2,"Principiante avanzado",AA787=3,"Competente",AA787=4,"Proficiente",AA787=5,"Master")</f>
        <v>Competente</v>
      </c>
      <c r="AC787" s="13">
        <v>3</v>
      </c>
      <c r="AD787" s="13" t="str" cm="1">
        <f t="array" ref="AD787">_xlfn.IFS(AC787=0,"Prenovato",AC787=1,"Novato",AC787=2,"Principiante avanzado",AC787=3,"Competente",AC787=4,"Proficiente",AC787=5,"Master")</f>
        <v>Competente</v>
      </c>
      <c r="AE787" s="13" t="s">
        <v>441</v>
      </c>
    </row>
    <row r="788" spans="1:31" x14ac:dyDescent="0.25">
      <c r="A788" t="s">
        <v>255</v>
      </c>
      <c r="B788" t="s">
        <v>256</v>
      </c>
      <c r="C788" t="s">
        <v>200</v>
      </c>
      <c r="D788" t="s">
        <v>201</v>
      </c>
      <c r="E788" t="s">
        <v>317</v>
      </c>
      <c r="F788" t="s">
        <v>318</v>
      </c>
      <c r="G788" t="s">
        <v>319</v>
      </c>
      <c r="H788" s="4"/>
      <c r="I788" s="1">
        <f t="shared" ca="1" si="51"/>
        <v>1487</v>
      </c>
      <c r="J788" s="1" t="str">
        <f t="shared" ca="1" si="52"/>
        <v>3. Mayor a 6 meses</v>
      </c>
      <c r="K788" t="str">
        <f t="shared" si="53"/>
        <v>NO</v>
      </c>
      <c r="L788" t="s">
        <v>369</v>
      </c>
      <c r="M788" t="s">
        <v>419</v>
      </c>
      <c r="N788" t="s">
        <v>413</v>
      </c>
      <c r="O788" t="s">
        <v>411</v>
      </c>
      <c r="P788" t="str">
        <f t="shared" si="54"/>
        <v>LUIS EDUARDO CIFUENTES ORIHUELACryptography &amp; Data ProtectionEVALUACION</v>
      </c>
      <c r="Q788" t="str">
        <f>BASE[[#This Row],[NombresCalificado]]&amp;BASE[[#This Row],[TipoEvaluacion]]</f>
        <v>LUIS EDUARDO CIFUENTES ORIHUELAEVALUACION</v>
      </c>
      <c r="R788">
        <v>2</v>
      </c>
      <c r="S788" t="s">
        <v>4</v>
      </c>
      <c r="T788" t="s">
        <v>439</v>
      </c>
      <c r="U788" s="13">
        <v>3</v>
      </c>
      <c r="V788" s="13" t="str" cm="1">
        <f t="array" ref="V788">_xlfn.IFS(U788=0,"Prenovato",U788=1,"Novato",U788=2,"Principiante avanzado",U788=3,"Competente",U788=4,"Proficiente",U788=5,"Master")</f>
        <v>Competente</v>
      </c>
      <c r="W788" s="13">
        <v>3</v>
      </c>
      <c r="X788" s="13" t="str" cm="1">
        <f t="array" ref="X788">_xlfn.IFS(W788=0,"No evidenciado",W788=1,"Novato",W788=2,"Principiante avanzado",W788=3,"Competente",W788=4,"Proficiente",W788=5,"Master")</f>
        <v>Competente</v>
      </c>
      <c r="Y788" s="13">
        <v>3</v>
      </c>
      <c r="Z788" s="13" t="str" cm="1">
        <f t="array" ref="Z788">_xlfn.IFS(Y788=0,"No evidenciado",Y788=1,"Novato",Y788=2,"Principiante avanzado",Y788=3,"Competente",Y788=4,"Proficiente",Y788=5,"Master")</f>
        <v>Competente</v>
      </c>
      <c r="AA788" s="13">
        <v>3</v>
      </c>
      <c r="AB788" s="13" t="str" cm="1">
        <f t="array" ref="AB788">_xlfn.IFS(AA788=0,"No evidenciado",AA788=1,"Novato",AA788=2,"Principiante avanzado",AA788=3,"Competente",AA788=4,"Proficiente",AA788=5,"Master")</f>
        <v>Competente</v>
      </c>
      <c r="AC788" s="13">
        <v>3</v>
      </c>
      <c r="AD788" s="13" t="str" cm="1">
        <f t="array" ref="AD788">_xlfn.IFS(AC788=0,"Prenovato",AC788=1,"Novato",AC788=2,"Principiante avanzado",AC788=3,"Competente",AC788=4,"Proficiente",AC788=5,"Master")</f>
        <v>Competente</v>
      </c>
      <c r="AE788" s="13" t="s">
        <v>441</v>
      </c>
    </row>
    <row r="789" spans="1:31" x14ac:dyDescent="0.25">
      <c r="A789" t="s">
        <v>255</v>
      </c>
      <c r="B789" t="s">
        <v>256</v>
      </c>
      <c r="C789" t="s">
        <v>200</v>
      </c>
      <c r="D789" t="s">
        <v>201</v>
      </c>
      <c r="E789" t="s">
        <v>317</v>
      </c>
      <c r="F789" t="s">
        <v>318</v>
      </c>
      <c r="G789" t="s">
        <v>319</v>
      </c>
      <c r="H789" s="4"/>
      <c r="I789" s="1">
        <f t="shared" ca="1" si="51"/>
        <v>1487</v>
      </c>
      <c r="J789" s="1" t="str">
        <f t="shared" ca="1" si="52"/>
        <v>3. Mayor a 6 meses</v>
      </c>
      <c r="K789" t="str">
        <f t="shared" si="53"/>
        <v>NO</v>
      </c>
      <c r="L789" t="s">
        <v>369</v>
      </c>
      <c r="M789" t="s">
        <v>420</v>
      </c>
      <c r="N789" t="s">
        <v>413</v>
      </c>
      <c r="O789" t="s">
        <v>411</v>
      </c>
      <c r="P789" t="str">
        <f t="shared" si="54"/>
        <v>LUIS EDUARDO CIFUENTES ORIHUELAIdentity &amp; Access ManagementEVALUACION</v>
      </c>
      <c r="Q789" t="str">
        <f>BASE[[#This Row],[NombresCalificado]]&amp;BASE[[#This Row],[TipoEvaluacion]]</f>
        <v>LUIS EDUARDO CIFUENTES ORIHUELAEVALUACION</v>
      </c>
      <c r="R789">
        <v>2</v>
      </c>
      <c r="S789" t="s">
        <v>4</v>
      </c>
      <c r="T789" t="s">
        <v>439</v>
      </c>
      <c r="U789" s="13">
        <v>3</v>
      </c>
      <c r="V789" s="13" t="str" cm="1">
        <f t="array" ref="V789">_xlfn.IFS(U789=0,"Prenovato",U789=1,"Novato",U789=2,"Principiante avanzado",U789=3,"Competente",U789=4,"Proficiente",U789=5,"Master")</f>
        <v>Competente</v>
      </c>
      <c r="W789" s="13">
        <v>3</v>
      </c>
      <c r="X789" s="13" t="str" cm="1">
        <f t="array" ref="X789">_xlfn.IFS(W789=0,"No evidenciado",W789=1,"Novato",W789=2,"Principiante avanzado",W789=3,"Competente",W789=4,"Proficiente",W789=5,"Master")</f>
        <v>Competente</v>
      </c>
      <c r="Y789" s="13">
        <v>3</v>
      </c>
      <c r="Z789" s="13" t="str" cm="1">
        <f t="array" ref="Z789">_xlfn.IFS(Y789=0,"No evidenciado",Y789=1,"Novato",Y789=2,"Principiante avanzado",Y789=3,"Competente",Y789=4,"Proficiente",Y789=5,"Master")</f>
        <v>Competente</v>
      </c>
      <c r="AA789" s="13">
        <v>3</v>
      </c>
      <c r="AB789" s="13" t="str" cm="1">
        <f t="array" ref="AB789">_xlfn.IFS(AA789=0,"No evidenciado",AA789=1,"Novato",AA789=2,"Principiante avanzado",AA789=3,"Competente",AA789=4,"Proficiente",AA789=5,"Master")</f>
        <v>Competente</v>
      </c>
      <c r="AC789" s="13">
        <v>3</v>
      </c>
      <c r="AD789" s="13" t="str" cm="1">
        <f t="array" ref="AD789">_xlfn.IFS(AC789=0,"Prenovato",AC789=1,"Novato",AC789=2,"Principiante avanzado",AC789=3,"Competente",AC789=4,"Proficiente",AC789=5,"Master")</f>
        <v>Competente</v>
      </c>
      <c r="AE789" s="13" t="s">
        <v>441</v>
      </c>
    </row>
    <row r="790" spans="1:31" x14ac:dyDescent="0.25">
      <c r="A790" t="s">
        <v>255</v>
      </c>
      <c r="B790" t="s">
        <v>256</v>
      </c>
      <c r="C790" t="s">
        <v>200</v>
      </c>
      <c r="D790" t="s">
        <v>201</v>
      </c>
      <c r="E790" t="s">
        <v>317</v>
      </c>
      <c r="F790" t="s">
        <v>318</v>
      </c>
      <c r="G790" t="s">
        <v>319</v>
      </c>
      <c r="H790" s="4"/>
      <c r="I790" s="1">
        <f t="shared" ca="1" si="51"/>
        <v>1487</v>
      </c>
      <c r="J790" s="1" t="str">
        <f t="shared" ca="1" si="52"/>
        <v>3. Mayor a 6 meses</v>
      </c>
      <c r="K790" t="str">
        <f t="shared" si="53"/>
        <v>NO</v>
      </c>
      <c r="L790" t="s">
        <v>369</v>
      </c>
      <c r="M790" t="s">
        <v>421</v>
      </c>
      <c r="N790" t="s">
        <v>413</v>
      </c>
      <c r="O790" t="s">
        <v>411</v>
      </c>
      <c r="P790" t="str">
        <f t="shared" si="54"/>
        <v>LUIS EDUARDO CIFUENTES ORIHUELAFrameworks &amp; Security ArchitectureEVALUACION</v>
      </c>
      <c r="Q790" t="str">
        <f>BASE[[#This Row],[NombresCalificado]]&amp;BASE[[#This Row],[TipoEvaluacion]]</f>
        <v>LUIS EDUARDO CIFUENTES ORIHUELAEVALUACION</v>
      </c>
      <c r="R790">
        <v>4</v>
      </c>
      <c r="S790" t="s">
        <v>7</v>
      </c>
      <c r="T790" t="s">
        <v>439</v>
      </c>
      <c r="U790" s="13">
        <v>3</v>
      </c>
      <c r="V790" s="13" t="str" cm="1">
        <f t="array" ref="V790">_xlfn.IFS(U790=0,"Prenovato",U790=1,"Novato",U790=2,"Principiante avanzado",U790=3,"Competente",U790=4,"Proficiente",U790=5,"Master")</f>
        <v>Competente</v>
      </c>
      <c r="W790" s="13">
        <v>3</v>
      </c>
      <c r="X790" s="13" t="str" cm="1">
        <f t="array" ref="X790">_xlfn.IFS(W790=0,"No evidenciado",W790=1,"Novato",W790=2,"Principiante avanzado",W790=3,"Competente",W790=4,"Proficiente",W790=5,"Master")</f>
        <v>Competente</v>
      </c>
      <c r="Y790" s="13">
        <v>3</v>
      </c>
      <c r="Z790" s="13" t="str" cm="1">
        <f t="array" ref="Z790">_xlfn.IFS(Y790=0,"No evidenciado",Y790=1,"Novato",Y790=2,"Principiante avanzado",Y790=3,"Competente",Y790=4,"Proficiente",Y790=5,"Master")</f>
        <v>Competente</v>
      </c>
      <c r="AA790" s="13">
        <v>3</v>
      </c>
      <c r="AB790" s="13" t="str" cm="1">
        <f t="array" ref="AB790">_xlfn.IFS(AA790=0,"No evidenciado",AA790=1,"Novato",AA790=2,"Principiante avanzado",AA790=3,"Competente",AA790=4,"Proficiente",AA790=5,"Master")</f>
        <v>Competente</v>
      </c>
      <c r="AC790" s="13">
        <v>3</v>
      </c>
      <c r="AD790" s="13" t="str" cm="1">
        <f t="array" ref="AD790">_xlfn.IFS(AC790=0,"Prenovato",AC790=1,"Novato",AC790=2,"Principiante avanzado",AC790=3,"Competente",AC790=4,"Proficiente",AC790=5,"Master")</f>
        <v>Competente</v>
      </c>
      <c r="AE790" s="13" t="s">
        <v>441</v>
      </c>
    </row>
    <row r="791" spans="1:31" x14ac:dyDescent="0.25">
      <c r="A791" t="s">
        <v>255</v>
      </c>
      <c r="B791" t="s">
        <v>256</v>
      </c>
      <c r="C791" t="s">
        <v>200</v>
      </c>
      <c r="D791" t="s">
        <v>201</v>
      </c>
      <c r="E791" t="s">
        <v>317</v>
      </c>
      <c r="F791" t="s">
        <v>318</v>
      </c>
      <c r="G791" t="s">
        <v>319</v>
      </c>
      <c r="H791" s="4"/>
      <c r="I791" s="1">
        <f t="shared" ca="1" si="51"/>
        <v>1487</v>
      </c>
      <c r="J791" s="1" t="str">
        <f t="shared" ca="1" si="52"/>
        <v>3. Mayor a 6 meses</v>
      </c>
      <c r="K791" t="str">
        <f t="shared" si="53"/>
        <v>NO</v>
      </c>
      <c r="L791" t="s">
        <v>369</v>
      </c>
      <c r="M791" t="s">
        <v>422</v>
      </c>
      <c r="N791" t="s">
        <v>407</v>
      </c>
      <c r="O791" t="s">
        <v>407</v>
      </c>
      <c r="P791" t="str">
        <f t="shared" si="54"/>
        <v>LUIS EDUARDO CIFUENTES ORIHUELAVulnerability ManagementEVALUACION</v>
      </c>
      <c r="Q791" t="str">
        <f>BASE[[#This Row],[NombresCalificado]]&amp;BASE[[#This Row],[TipoEvaluacion]]</f>
        <v>LUIS EDUARDO CIFUENTES ORIHUELAEVALUACION</v>
      </c>
      <c r="R791">
        <v>4</v>
      </c>
      <c r="S791" t="s">
        <v>7</v>
      </c>
      <c r="T791" t="s">
        <v>439</v>
      </c>
      <c r="U791" s="13">
        <v>3</v>
      </c>
      <c r="V791" s="13" t="str" cm="1">
        <f t="array" ref="V791">_xlfn.IFS(U791=0,"Prenovato",U791=1,"Novato",U791=2,"Principiante avanzado",U791=3,"Competente",U791=4,"Proficiente",U791=5,"Master")</f>
        <v>Competente</v>
      </c>
      <c r="W791" s="13">
        <v>3</v>
      </c>
      <c r="X791" s="13" t="str" cm="1">
        <f t="array" ref="X791">_xlfn.IFS(W791=0,"No evidenciado",W791=1,"Novato",W791=2,"Principiante avanzado",W791=3,"Competente",W791=4,"Proficiente",W791=5,"Master")</f>
        <v>Competente</v>
      </c>
      <c r="Y791" s="13">
        <v>3</v>
      </c>
      <c r="Z791" s="13" t="str" cm="1">
        <f t="array" ref="Z791">_xlfn.IFS(Y791=0,"No evidenciado",Y791=1,"Novato",Y791=2,"Principiante avanzado",Y791=3,"Competente",Y791=4,"Proficiente",Y791=5,"Master")</f>
        <v>Competente</v>
      </c>
      <c r="AA791" s="13">
        <v>3</v>
      </c>
      <c r="AB791" s="13" t="str" cm="1">
        <f t="array" ref="AB791">_xlfn.IFS(AA791=0,"No evidenciado",AA791=1,"Novato",AA791=2,"Principiante avanzado",AA791=3,"Competente",AA791=4,"Proficiente",AA791=5,"Master")</f>
        <v>Competente</v>
      </c>
      <c r="AC791" s="13">
        <v>3</v>
      </c>
      <c r="AD791" s="13" t="str" cm="1">
        <f t="array" ref="AD791">_xlfn.IFS(AC791=0,"Prenovato",AC791=1,"Novato",AC791=2,"Principiante avanzado",AC791=3,"Competente",AC791=4,"Proficiente",AC791=5,"Master")</f>
        <v>Competente</v>
      </c>
      <c r="AE791" s="13" t="s">
        <v>441</v>
      </c>
    </row>
    <row r="792" spans="1:31" x14ac:dyDescent="0.25">
      <c r="A792" t="s">
        <v>255</v>
      </c>
      <c r="B792" t="s">
        <v>256</v>
      </c>
      <c r="C792" t="s">
        <v>200</v>
      </c>
      <c r="D792" t="s">
        <v>201</v>
      </c>
      <c r="E792" t="s">
        <v>317</v>
      </c>
      <c r="F792" t="s">
        <v>318</v>
      </c>
      <c r="G792" t="s">
        <v>319</v>
      </c>
      <c r="H792" s="4"/>
      <c r="I792" s="1">
        <f t="shared" ca="1" si="51"/>
        <v>1487</v>
      </c>
      <c r="J792" s="1" t="str">
        <f t="shared" ca="1" si="52"/>
        <v>3. Mayor a 6 meses</v>
      </c>
      <c r="K792" t="str">
        <f t="shared" si="53"/>
        <v>NO</v>
      </c>
      <c r="L792" t="s">
        <v>369</v>
      </c>
      <c r="M792" t="s">
        <v>423</v>
      </c>
      <c r="N792" t="s">
        <v>407</v>
      </c>
      <c r="O792" t="s">
        <v>407</v>
      </c>
      <c r="P792" t="str">
        <f t="shared" si="54"/>
        <v>LUIS EDUARDO CIFUENTES ORIHUELASecurity AssessmentEVALUACION</v>
      </c>
      <c r="Q792" t="str">
        <f>BASE[[#This Row],[NombresCalificado]]&amp;BASE[[#This Row],[TipoEvaluacion]]</f>
        <v>LUIS EDUARDO CIFUENTES ORIHUELAEVALUACION</v>
      </c>
      <c r="R792">
        <v>3</v>
      </c>
      <c r="S792" t="s">
        <v>5</v>
      </c>
      <c r="T792" t="s">
        <v>439</v>
      </c>
      <c r="U792" s="13">
        <v>3</v>
      </c>
      <c r="V792" s="13" t="str" cm="1">
        <f t="array" ref="V792">_xlfn.IFS(U792=0,"Prenovato",U792=1,"Novato",U792=2,"Principiante avanzado",U792=3,"Competente",U792=4,"Proficiente",U792=5,"Master")</f>
        <v>Competente</v>
      </c>
      <c r="W792" s="13">
        <v>3</v>
      </c>
      <c r="X792" s="13" t="str" cm="1">
        <f t="array" ref="X792">_xlfn.IFS(W792=0,"No evidenciado",W792=1,"Novato",W792=2,"Principiante avanzado",W792=3,"Competente",W792=4,"Proficiente",W792=5,"Master")</f>
        <v>Competente</v>
      </c>
      <c r="Y792" s="13">
        <v>3</v>
      </c>
      <c r="Z792" s="13" t="str" cm="1">
        <f t="array" ref="Z792">_xlfn.IFS(Y792=0,"No evidenciado",Y792=1,"Novato",Y792=2,"Principiante avanzado",Y792=3,"Competente",Y792=4,"Proficiente",Y792=5,"Master")</f>
        <v>Competente</v>
      </c>
      <c r="AA792" s="13">
        <v>3</v>
      </c>
      <c r="AB792" s="13" t="str" cm="1">
        <f t="array" ref="AB792">_xlfn.IFS(AA792=0,"No evidenciado",AA792=1,"Novato",AA792=2,"Principiante avanzado",AA792=3,"Competente",AA792=4,"Proficiente",AA792=5,"Master")</f>
        <v>Competente</v>
      </c>
      <c r="AC792" s="13">
        <v>3</v>
      </c>
      <c r="AD792" s="13" t="str" cm="1">
        <f t="array" ref="AD792">_xlfn.IFS(AC792=0,"Prenovato",AC792=1,"Novato",AC792=2,"Principiante avanzado",AC792=3,"Competente",AC792=4,"Proficiente",AC792=5,"Master")</f>
        <v>Competente</v>
      </c>
      <c r="AE792" s="13" t="s">
        <v>441</v>
      </c>
    </row>
    <row r="793" spans="1:31" x14ac:dyDescent="0.25">
      <c r="A793" t="s">
        <v>255</v>
      </c>
      <c r="B793" t="s">
        <v>256</v>
      </c>
      <c r="C793" t="s">
        <v>200</v>
      </c>
      <c r="D793" t="s">
        <v>201</v>
      </c>
      <c r="E793" t="s">
        <v>311</v>
      </c>
      <c r="F793" t="s">
        <v>312</v>
      </c>
      <c r="G793" t="s">
        <v>313</v>
      </c>
      <c r="H793" s="4"/>
      <c r="I793" s="1">
        <f t="shared" ca="1" si="51"/>
        <v>1487</v>
      </c>
      <c r="J793" s="1" t="str">
        <f t="shared" ca="1" si="52"/>
        <v>3. Mayor a 6 meses</v>
      </c>
      <c r="K793" t="str">
        <f t="shared" si="53"/>
        <v>NO</v>
      </c>
      <c r="L793" t="s">
        <v>364</v>
      </c>
      <c r="M793" t="s">
        <v>406</v>
      </c>
      <c r="N793" t="s">
        <v>413</v>
      </c>
      <c r="O793" t="s">
        <v>411</v>
      </c>
      <c r="P793" t="str">
        <f t="shared" si="54"/>
        <v>JUAN CARLOS JUNIOR GARCÍA ARIASNetwork SecurityEVALUACION</v>
      </c>
      <c r="Q793" t="str">
        <f>BASE[[#This Row],[NombresCalificado]]&amp;BASE[[#This Row],[TipoEvaluacion]]</f>
        <v>JUAN CARLOS JUNIOR GARCÍA ARIASEVALUACION</v>
      </c>
      <c r="R793">
        <v>3</v>
      </c>
      <c r="S793" t="s">
        <v>5</v>
      </c>
      <c r="T793" t="s">
        <v>439</v>
      </c>
      <c r="U793" s="13">
        <v>3</v>
      </c>
      <c r="V793" s="13" t="str" cm="1">
        <f t="array" ref="V793">_xlfn.IFS(U793=0,"Prenovato",U793=1,"Novato",U793=2,"Principiante avanzado",U793=3,"Competente",U793=4,"Proficiente",U793=5,"Master")</f>
        <v>Competente</v>
      </c>
      <c r="W793" s="13">
        <v>3</v>
      </c>
      <c r="X793" s="13" t="str" cm="1">
        <f t="array" ref="X793">_xlfn.IFS(W793=0,"No evidenciado",W793=1,"Novato",W793=2,"Principiante avanzado",W793=3,"Competente",W793=4,"Proficiente",W793=5,"Master")</f>
        <v>Competente</v>
      </c>
      <c r="Y793" s="13">
        <v>4</v>
      </c>
      <c r="Z793" s="13" t="str" cm="1">
        <f t="array" ref="Z793">_xlfn.IFS(Y793=0,"No evidenciado",Y793=1,"Novato",Y793=2,"Principiante avanzado",Y793=3,"Competente",Y793=4,"Proficiente",Y793=5,"Master")</f>
        <v>Proficiente</v>
      </c>
      <c r="AA793" s="13">
        <v>4</v>
      </c>
      <c r="AB793" s="13" t="str" cm="1">
        <f t="array" ref="AB793">_xlfn.IFS(AA793=0,"No evidenciado",AA793=1,"Novato",AA793=2,"Principiante avanzado",AA793=3,"Competente",AA793=4,"Proficiente",AA793=5,"Master")</f>
        <v>Proficiente</v>
      </c>
      <c r="AC793" s="13">
        <v>3</v>
      </c>
      <c r="AD793" s="13" t="str" cm="1">
        <f t="array" ref="AD793">_xlfn.IFS(AC793=0,"Prenovato",AC793=1,"Novato",AC793=2,"Principiante avanzado",AC793=3,"Competente",AC793=4,"Proficiente",AC793=5,"Master")</f>
        <v>Competente</v>
      </c>
      <c r="AE793" s="13" t="s">
        <v>441</v>
      </c>
    </row>
    <row r="794" spans="1:31" x14ac:dyDescent="0.25">
      <c r="A794" t="s">
        <v>255</v>
      </c>
      <c r="B794" t="s">
        <v>256</v>
      </c>
      <c r="C794" t="s">
        <v>200</v>
      </c>
      <c r="D794" t="s">
        <v>201</v>
      </c>
      <c r="E794" t="s">
        <v>311</v>
      </c>
      <c r="F794" t="s">
        <v>312</v>
      </c>
      <c r="G794" t="s">
        <v>313</v>
      </c>
      <c r="H794" s="4"/>
      <c r="I794" s="1">
        <f t="shared" ca="1" si="51"/>
        <v>1487</v>
      </c>
      <c r="J794" s="1" t="str">
        <f t="shared" ca="1" si="52"/>
        <v>3. Mayor a 6 meses</v>
      </c>
      <c r="K794" t="str">
        <f t="shared" si="53"/>
        <v>NO</v>
      </c>
      <c r="L794" t="s">
        <v>364</v>
      </c>
      <c r="M794" t="s">
        <v>408</v>
      </c>
      <c r="N794" t="s">
        <v>411</v>
      </c>
      <c r="O794" t="s">
        <v>411</v>
      </c>
      <c r="P794" t="str">
        <f t="shared" si="54"/>
        <v>JUAN CARLOS JUNIOR GARCÍA ARIASCloud &amp; Operation SystemEVALUACION</v>
      </c>
      <c r="Q794" t="str">
        <f>BASE[[#This Row],[NombresCalificado]]&amp;BASE[[#This Row],[TipoEvaluacion]]</f>
        <v>JUAN CARLOS JUNIOR GARCÍA ARIASEVALUACION</v>
      </c>
      <c r="R794">
        <v>3</v>
      </c>
      <c r="S794" t="s">
        <v>5</v>
      </c>
      <c r="T794" t="s">
        <v>439</v>
      </c>
      <c r="U794" s="13">
        <v>3</v>
      </c>
      <c r="V794" s="13" t="str" cm="1">
        <f t="array" ref="V794">_xlfn.IFS(U794=0,"Prenovato",U794=1,"Novato",U794=2,"Principiante avanzado",U794=3,"Competente",U794=4,"Proficiente",U794=5,"Master")</f>
        <v>Competente</v>
      </c>
      <c r="W794" s="13">
        <v>3</v>
      </c>
      <c r="X794" s="13" t="str" cm="1">
        <f t="array" ref="X794">_xlfn.IFS(W794=0,"No evidenciado",W794=1,"Novato",W794=2,"Principiante avanzado",W794=3,"Competente",W794=4,"Proficiente",W794=5,"Master")</f>
        <v>Competente</v>
      </c>
      <c r="Y794" s="13">
        <v>4</v>
      </c>
      <c r="Z794" s="13" t="str" cm="1">
        <f t="array" ref="Z794">_xlfn.IFS(Y794=0,"No evidenciado",Y794=1,"Novato",Y794=2,"Principiante avanzado",Y794=3,"Competente",Y794=4,"Proficiente",Y794=5,"Master")</f>
        <v>Proficiente</v>
      </c>
      <c r="AA794" s="13">
        <v>4</v>
      </c>
      <c r="AB794" s="13" t="str" cm="1">
        <f t="array" ref="AB794">_xlfn.IFS(AA794=0,"No evidenciado",AA794=1,"Novato",AA794=2,"Principiante avanzado",AA794=3,"Competente",AA794=4,"Proficiente",AA794=5,"Master")</f>
        <v>Proficiente</v>
      </c>
      <c r="AC794" s="13">
        <v>3</v>
      </c>
      <c r="AD794" s="13" t="str" cm="1">
        <f t="array" ref="AD794">_xlfn.IFS(AC794=0,"Prenovato",AC794=1,"Novato",AC794=2,"Principiante avanzado",AC794=3,"Competente",AC794=4,"Proficiente",AC794=5,"Master")</f>
        <v>Competente</v>
      </c>
      <c r="AE794" s="13" t="s">
        <v>441</v>
      </c>
    </row>
    <row r="795" spans="1:31" x14ac:dyDescent="0.25">
      <c r="A795" t="s">
        <v>255</v>
      </c>
      <c r="B795" t="s">
        <v>256</v>
      </c>
      <c r="C795" t="s">
        <v>200</v>
      </c>
      <c r="D795" t="s">
        <v>201</v>
      </c>
      <c r="E795" t="s">
        <v>311</v>
      </c>
      <c r="F795" t="s">
        <v>312</v>
      </c>
      <c r="G795" t="s">
        <v>313</v>
      </c>
      <c r="H795" s="4"/>
      <c r="I795" s="1">
        <f t="shared" ca="1" si="51"/>
        <v>1487</v>
      </c>
      <c r="J795" s="1" t="str">
        <f t="shared" ca="1" si="52"/>
        <v>3. Mayor a 6 meses</v>
      </c>
      <c r="K795" t="str">
        <f t="shared" si="53"/>
        <v>NO</v>
      </c>
      <c r="L795" t="s">
        <v>364</v>
      </c>
      <c r="M795" t="s">
        <v>409</v>
      </c>
      <c r="N795" t="s">
        <v>411</v>
      </c>
      <c r="O795" t="s">
        <v>411</v>
      </c>
      <c r="P795" t="str">
        <f t="shared" si="54"/>
        <v>JUAN CARLOS JUNIOR GARCÍA ARIASSecurity Program ManagementEVALUACION</v>
      </c>
      <c r="Q795" t="str">
        <f>BASE[[#This Row],[NombresCalificado]]&amp;BASE[[#This Row],[TipoEvaluacion]]</f>
        <v>JUAN CARLOS JUNIOR GARCÍA ARIASEVALUACION</v>
      </c>
      <c r="R795">
        <v>3</v>
      </c>
      <c r="S795" t="s">
        <v>5</v>
      </c>
      <c r="T795" t="s">
        <v>439</v>
      </c>
      <c r="U795" s="13">
        <v>3</v>
      </c>
      <c r="V795" s="13" t="str" cm="1">
        <f t="array" ref="V795">_xlfn.IFS(U795=0,"Prenovato",U795=1,"Novato",U795=2,"Principiante avanzado",U795=3,"Competente",U795=4,"Proficiente",U795=5,"Master")</f>
        <v>Competente</v>
      </c>
      <c r="W795" s="13">
        <v>3</v>
      </c>
      <c r="X795" s="13" t="str" cm="1">
        <f t="array" ref="X795">_xlfn.IFS(W795=0,"No evidenciado",W795=1,"Novato",W795=2,"Principiante avanzado",W795=3,"Competente",W795=4,"Proficiente",W795=5,"Master")</f>
        <v>Competente</v>
      </c>
      <c r="Y795" s="13">
        <v>4</v>
      </c>
      <c r="Z795" s="13" t="str" cm="1">
        <f t="array" ref="Z795">_xlfn.IFS(Y795=0,"No evidenciado",Y795=1,"Novato",Y795=2,"Principiante avanzado",Y795=3,"Competente",Y795=4,"Proficiente",Y795=5,"Master")</f>
        <v>Proficiente</v>
      </c>
      <c r="AA795" s="13">
        <v>4</v>
      </c>
      <c r="AB795" s="13" t="str" cm="1">
        <f t="array" ref="AB795">_xlfn.IFS(AA795=0,"No evidenciado",AA795=1,"Novato",AA795=2,"Principiante avanzado",AA795=3,"Competente",AA795=4,"Proficiente",AA795=5,"Master")</f>
        <v>Proficiente</v>
      </c>
      <c r="AC795" s="13">
        <v>3</v>
      </c>
      <c r="AD795" s="13" t="str" cm="1">
        <f t="array" ref="AD795">_xlfn.IFS(AC795=0,"Prenovato",AC795=1,"Novato",AC795=2,"Principiante avanzado",AC795=3,"Competente",AC795=4,"Proficiente",AC795=5,"Master")</f>
        <v>Competente</v>
      </c>
      <c r="AE795" s="13" t="s">
        <v>441</v>
      </c>
    </row>
    <row r="796" spans="1:31" x14ac:dyDescent="0.25">
      <c r="A796" t="s">
        <v>255</v>
      </c>
      <c r="B796" t="s">
        <v>256</v>
      </c>
      <c r="C796" t="s">
        <v>200</v>
      </c>
      <c r="D796" t="s">
        <v>201</v>
      </c>
      <c r="E796" t="s">
        <v>311</v>
      </c>
      <c r="F796" t="s">
        <v>312</v>
      </c>
      <c r="G796" t="s">
        <v>313</v>
      </c>
      <c r="H796" s="4"/>
      <c r="I796" s="1">
        <f t="shared" ca="1" si="51"/>
        <v>1487</v>
      </c>
      <c r="J796" s="1" t="str">
        <f t="shared" ca="1" si="52"/>
        <v>3. Mayor a 6 meses</v>
      </c>
      <c r="K796" t="str">
        <f t="shared" si="53"/>
        <v>NO</v>
      </c>
      <c r="L796" t="s">
        <v>364</v>
      </c>
      <c r="M796" t="s">
        <v>410</v>
      </c>
      <c r="N796" t="s">
        <v>407</v>
      </c>
      <c r="O796" t="s">
        <v>407</v>
      </c>
      <c r="P796" t="str">
        <f t="shared" si="54"/>
        <v>JUAN CARLOS JUNIOR GARCÍA ARIASThreat IntelligenceEVALUACION</v>
      </c>
      <c r="Q796" t="str">
        <f>BASE[[#This Row],[NombresCalificado]]&amp;BASE[[#This Row],[TipoEvaluacion]]</f>
        <v>JUAN CARLOS JUNIOR GARCÍA ARIASEVALUACION</v>
      </c>
      <c r="R796">
        <v>4</v>
      </c>
      <c r="S796" t="s">
        <v>7</v>
      </c>
      <c r="T796" t="s">
        <v>439</v>
      </c>
      <c r="U796" s="13">
        <v>3</v>
      </c>
      <c r="V796" s="13" t="str" cm="1">
        <f t="array" ref="V796">_xlfn.IFS(U796=0,"Prenovato",U796=1,"Novato",U796=2,"Principiante avanzado",U796=3,"Competente",U796=4,"Proficiente",U796=5,"Master")</f>
        <v>Competente</v>
      </c>
      <c r="W796" s="13">
        <v>3</v>
      </c>
      <c r="X796" s="13" t="str" cm="1">
        <f t="array" ref="X796">_xlfn.IFS(W796=0,"No evidenciado",W796=1,"Novato",W796=2,"Principiante avanzado",W796=3,"Competente",W796=4,"Proficiente",W796=5,"Master")</f>
        <v>Competente</v>
      </c>
      <c r="Y796" s="13">
        <v>4</v>
      </c>
      <c r="Z796" s="13" t="str" cm="1">
        <f t="array" ref="Z796">_xlfn.IFS(Y796=0,"No evidenciado",Y796=1,"Novato",Y796=2,"Principiante avanzado",Y796=3,"Competente",Y796=4,"Proficiente",Y796=5,"Master")</f>
        <v>Proficiente</v>
      </c>
      <c r="AA796" s="13">
        <v>4</v>
      </c>
      <c r="AB796" s="13" t="str" cm="1">
        <f t="array" ref="AB796">_xlfn.IFS(AA796=0,"No evidenciado",AA796=1,"Novato",AA796=2,"Principiante avanzado",AA796=3,"Competente",AA796=4,"Proficiente",AA796=5,"Master")</f>
        <v>Proficiente</v>
      </c>
      <c r="AC796" s="13">
        <v>3</v>
      </c>
      <c r="AD796" s="13" t="str" cm="1">
        <f t="array" ref="AD796">_xlfn.IFS(AC796=0,"Prenovato",AC796=1,"Novato",AC796=2,"Principiante avanzado",AC796=3,"Competente",AC796=4,"Proficiente",AC796=5,"Master")</f>
        <v>Competente</v>
      </c>
      <c r="AE796" s="13" t="s">
        <v>441</v>
      </c>
    </row>
    <row r="797" spans="1:31" x14ac:dyDescent="0.25">
      <c r="A797" t="s">
        <v>255</v>
      </c>
      <c r="B797" t="s">
        <v>256</v>
      </c>
      <c r="C797" t="s">
        <v>200</v>
      </c>
      <c r="D797" t="s">
        <v>201</v>
      </c>
      <c r="E797" t="s">
        <v>311</v>
      </c>
      <c r="F797" t="s">
        <v>312</v>
      </c>
      <c r="G797" t="s">
        <v>313</v>
      </c>
      <c r="H797" s="4"/>
      <c r="I797" s="1">
        <f t="shared" ca="1" si="51"/>
        <v>1487</v>
      </c>
      <c r="J797" s="1" t="str">
        <f t="shared" ca="1" si="52"/>
        <v>3. Mayor a 6 meses</v>
      </c>
      <c r="K797" t="str">
        <f t="shared" si="53"/>
        <v>NO</v>
      </c>
      <c r="L797" t="s">
        <v>364</v>
      </c>
      <c r="M797" t="s">
        <v>423</v>
      </c>
      <c r="N797" t="s">
        <v>413</v>
      </c>
      <c r="O797" t="s">
        <v>411</v>
      </c>
      <c r="P797" t="str">
        <f t="shared" si="54"/>
        <v>JUAN CARLOS JUNIOR GARCÍA ARIASSecurity AssessmentEVALUACION</v>
      </c>
      <c r="Q797" t="str">
        <f>BASE[[#This Row],[NombresCalificado]]&amp;BASE[[#This Row],[TipoEvaluacion]]</f>
        <v>JUAN CARLOS JUNIOR GARCÍA ARIASEVALUACION</v>
      </c>
      <c r="R797">
        <v>3</v>
      </c>
      <c r="S797" t="s">
        <v>5</v>
      </c>
      <c r="T797" t="s">
        <v>439</v>
      </c>
      <c r="U797" s="13">
        <v>3</v>
      </c>
      <c r="V797" s="13" t="str" cm="1">
        <f t="array" ref="V797">_xlfn.IFS(U797=0,"Prenovato",U797=1,"Novato",U797=2,"Principiante avanzado",U797=3,"Competente",U797=4,"Proficiente",U797=5,"Master")</f>
        <v>Competente</v>
      </c>
      <c r="W797" s="13">
        <v>3</v>
      </c>
      <c r="X797" s="13" t="str" cm="1">
        <f t="array" ref="X797">_xlfn.IFS(W797=0,"No evidenciado",W797=1,"Novato",W797=2,"Principiante avanzado",W797=3,"Competente",W797=4,"Proficiente",W797=5,"Master")</f>
        <v>Competente</v>
      </c>
      <c r="Y797" s="13">
        <v>4</v>
      </c>
      <c r="Z797" s="13" t="str" cm="1">
        <f t="array" ref="Z797">_xlfn.IFS(Y797=0,"No evidenciado",Y797=1,"Novato",Y797=2,"Principiante avanzado",Y797=3,"Competente",Y797=4,"Proficiente",Y797=5,"Master")</f>
        <v>Proficiente</v>
      </c>
      <c r="AA797" s="13">
        <v>4</v>
      </c>
      <c r="AB797" s="13" t="str" cm="1">
        <f t="array" ref="AB797">_xlfn.IFS(AA797=0,"No evidenciado",AA797=1,"Novato",AA797=2,"Principiante avanzado",AA797=3,"Competente",AA797=4,"Proficiente",AA797=5,"Master")</f>
        <v>Proficiente</v>
      </c>
      <c r="AC797" s="13">
        <v>3</v>
      </c>
      <c r="AD797" s="13" t="str" cm="1">
        <f t="array" ref="AD797">_xlfn.IFS(AC797=0,"Prenovato",AC797=1,"Novato",AC797=2,"Principiante avanzado",AC797=3,"Competente",AC797=4,"Proficiente",AC797=5,"Master")</f>
        <v>Competente</v>
      </c>
      <c r="AE797" s="13" t="s">
        <v>441</v>
      </c>
    </row>
    <row r="798" spans="1:31" x14ac:dyDescent="0.25">
      <c r="A798" t="s">
        <v>255</v>
      </c>
      <c r="B798" t="s">
        <v>256</v>
      </c>
      <c r="C798" t="s">
        <v>200</v>
      </c>
      <c r="D798" t="s">
        <v>201</v>
      </c>
      <c r="E798" t="s">
        <v>311</v>
      </c>
      <c r="F798" t="s">
        <v>312</v>
      </c>
      <c r="G798" t="s">
        <v>313</v>
      </c>
      <c r="H798" s="4"/>
      <c r="I798" s="1">
        <f t="shared" ca="1" si="51"/>
        <v>1487</v>
      </c>
      <c r="J798" s="1" t="str">
        <f t="shared" ca="1" si="52"/>
        <v>3. Mayor a 6 meses</v>
      </c>
      <c r="K798" t="str">
        <f t="shared" si="53"/>
        <v>NO</v>
      </c>
      <c r="L798" t="s">
        <v>364</v>
      </c>
      <c r="M798" t="s">
        <v>415</v>
      </c>
      <c r="N798" t="s">
        <v>413</v>
      </c>
      <c r="O798" t="s">
        <v>411</v>
      </c>
      <c r="P798" t="str">
        <f t="shared" si="54"/>
        <v>JUAN CARLOS JUNIOR GARCÍA ARIASSecurity Process AutomationEVALUACION</v>
      </c>
      <c r="Q798" t="str">
        <f>BASE[[#This Row],[NombresCalificado]]&amp;BASE[[#This Row],[TipoEvaluacion]]</f>
        <v>JUAN CARLOS JUNIOR GARCÍA ARIASEVALUACION</v>
      </c>
      <c r="R798">
        <v>3</v>
      </c>
      <c r="S798" t="s">
        <v>5</v>
      </c>
      <c r="T798" t="s">
        <v>439</v>
      </c>
      <c r="U798" s="13">
        <v>3</v>
      </c>
      <c r="V798" s="13" t="str" cm="1">
        <f t="array" ref="V798">_xlfn.IFS(U798=0,"Prenovato",U798=1,"Novato",U798=2,"Principiante avanzado",U798=3,"Competente",U798=4,"Proficiente",U798=5,"Master")</f>
        <v>Competente</v>
      </c>
      <c r="W798" s="13">
        <v>3</v>
      </c>
      <c r="X798" s="13" t="str" cm="1">
        <f t="array" ref="X798">_xlfn.IFS(W798=0,"No evidenciado",W798=1,"Novato",W798=2,"Principiante avanzado",W798=3,"Competente",W798=4,"Proficiente",W798=5,"Master")</f>
        <v>Competente</v>
      </c>
      <c r="Y798" s="13">
        <v>4</v>
      </c>
      <c r="Z798" s="13" t="str" cm="1">
        <f t="array" ref="Z798">_xlfn.IFS(Y798=0,"No evidenciado",Y798=1,"Novato",Y798=2,"Principiante avanzado",Y798=3,"Competente",Y798=4,"Proficiente",Y798=5,"Master")</f>
        <v>Proficiente</v>
      </c>
      <c r="AA798" s="13">
        <v>4</v>
      </c>
      <c r="AB798" s="13" t="str" cm="1">
        <f t="array" ref="AB798">_xlfn.IFS(AA798=0,"No evidenciado",AA798=1,"Novato",AA798=2,"Principiante avanzado",AA798=3,"Competente",AA798=4,"Proficiente",AA798=5,"Master")</f>
        <v>Proficiente</v>
      </c>
      <c r="AC798" s="13">
        <v>3</v>
      </c>
      <c r="AD798" s="13" t="str" cm="1">
        <f t="array" ref="AD798">_xlfn.IFS(AC798=0,"Prenovato",AC798=1,"Novato",AC798=2,"Principiante avanzado",AC798=3,"Competente",AC798=4,"Proficiente",AC798=5,"Master")</f>
        <v>Competente</v>
      </c>
      <c r="AE798" s="13" t="s">
        <v>441</v>
      </c>
    </row>
    <row r="799" spans="1:31" x14ac:dyDescent="0.25">
      <c r="A799" t="s">
        <v>255</v>
      </c>
      <c r="B799" t="s">
        <v>256</v>
      </c>
      <c r="C799" t="s">
        <v>208</v>
      </c>
      <c r="D799" t="s">
        <v>201</v>
      </c>
      <c r="E799" t="s">
        <v>311</v>
      </c>
      <c r="F799" t="s">
        <v>312</v>
      </c>
      <c r="G799" t="s">
        <v>313</v>
      </c>
      <c r="H799" s="4"/>
      <c r="I799" s="1">
        <f t="shared" ca="1" si="51"/>
        <v>1487</v>
      </c>
      <c r="J799" s="1" t="str">
        <f t="shared" ca="1" si="52"/>
        <v>3. Mayor a 6 meses</v>
      </c>
      <c r="K799" t="str">
        <f t="shared" si="53"/>
        <v>NO</v>
      </c>
      <c r="L799" t="s">
        <v>370</v>
      </c>
      <c r="M799" t="s">
        <v>436</v>
      </c>
      <c r="N799" t="s">
        <v>425</v>
      </c>
      <c r="O799" t="s">
        <v>425</v>
      </c>
      <c r="P799" t="str">
        <f t="shared" si="54"/>
        <v>JUAN CARLOS JUNIOR GARCÍA ARIASInteligencia de AmenazasEVALUACION ANTERIOR</v>
      </c>
      <c r="Q799" t="str">
        <f>BASE[[#This Row],[NombresCalificado]]&amp;BASE[[#This Row],[TipoEvaluacion]]</f>
        <v>JUAN CARLOS JUNIOR GARCÍA ARIASEVALUACION ANTERIOR</v>
      </c>
      <c r="R799">
        <v>2</v>
      </c>
      <c r="S799" t="s">
        <v>4</v>
      </c>
      <c r="T799" t="s">
        <v>439</v>
      </c>
      <c r="U799" s="13">
        <v>2</v>
      </c>
      <c r="V799" s="13" t="str" cm="1">
        <f t="array" ref="V799">_xlfn.IFS(U799=0,"Prenovato",U799=1,"Novato",U799=2,"Principiante avanzado",U799=3,"Competente",U799=4,"Proficiente",U799=5,"Master")</f>
        <v>Principiante avanzado</v>
      </c>
      <c r="W799" s="13">
        <v>2</v>
      </c>
      <c r="X799" s="13" t="str" cm="1">
        <f t="array" ref="X799">_xlfn.IFS(W799=0,"No evidenciado",W799=1,"Novato",W799=2,"Principiante avanzado",W799=3,"Competente",W799=4,"Proficiente",W799=5,"Master")</f>
        <v>Principiante avanzado</v>
      </c>
      <c r="Y799" s="13">
        <v>2</v>
      </c>
      <c r="Z799" s="13" t="str" cm="1">
        <f t="array" ref="Z799">_xlfn.IFS(Y799=0,"No evidenciado",Y799=1,"Novato",Y799=2,"Principiante avanzado",Y799=3,"Competente",Y799=4,"Proficiente",Y799=5,"Master")</f>
        <v>Principiante avanzado</v>
      </c>
      <c r="AA799" s="13">
        <v>2</v>
      </c>
      <c r="AB799" s="13" t="str" cm="1">
        <f t="array" ref="AB799">_xlfn.IFS(AA799=0,"No evidenciado",AA799=1,"Novato",AA799=2,"Principiante avanzado",AA799=3,"Competente",AA799=4,"Proficiente",AA799=5,"Master")</f>
        <v>Principiante avanzado</v>
      </c>
      <c r="AC799" s="13">
        <v>2</v>
      </c>
      <c r="AD799" s="13" t="str" cm="1">
        <f t="array" ref="AD799">_xlfn.IFS(AC799=0,"Prenovato",AC799=1,"Novato",AC799=2,"Principiante avanzado",AC799=3,"Competente",AC799=4,"Proficiente",AC799=5,"Master")</f>
        <v>Principiante avanzado</v>
      </c>
      <c r="AE799" s="13" t="s">
        <v>442</v>
      </c>
    </row>
    <row r="800" spans="1:31" x14ac:dyDescent="0.25">
      <c r="A800" t="s">
        <v>255</v>
      </c>
      <c r="B800" t="s">
        <v>256</v>
      </c>
      <c r="C800" t="s">
        <v>208</v>
      </c>
      <c r="D800" t="s">
        <v>201</v>
      </c>
      <c r="E800" t="s">
        <v>311</v>
      </c>
      <c r="F800" t="s">
        <v>312</v>
      </c>
      <c r="G800" t="s">
        <v>313</v>
      </c>
      <c r="H800" s="4"/>
      <c r="I800" s="1">
        <f t="shared" ca="1" si="51"/>
        <v>1487</v>
      </c>
      <c r="J800" s="1" t="str">
        <f t="shared" ca="1" si="52"/>
        <v>3. Mayor a 6 meses</v>
      </c>
      <c r="K800" t="str">
        <f t="shared" si="53"/>
        <v>NO</v>
      </c>
      <c r="L800" t="s">
        <v>370</v>
      </c>
      <c r="M800" t="s">
        <v>437</v>
      </c>
      <c r="N800" t="s">
        <v>425</v>
      </c>
      <c r="O800" t="s">
        <v>425</v>
      </c>
      <c r="P800" t="str">
        <f t="shared" si="54"/>
        <v>JUAN CARLOS JUNIOR GARCÍA ARIASInvestigación Forense DigitalEVALUACION ANTERIOR</v>
      </c>
      <c r="Q800" t="str">
        <f>BASE[[#This Row],[NombresCalificado]]&amp;BASE[[#This Row],[TipoEvaluacion]]</f>
        <v>JUAN CARLOS JUNIOR GARCÍA ARIASEVALUACION ANTERIOR</v>
      </c>
      <c r="R800">
        <v>2</v>
      </c>
      <c r="S800" t="s">
        <v>4</v>
      </c>
      <c r="T800" t="s">
        <v>439</v>
      </c>
      <c r="U800" s="13">
        <v>2</v>
      </c>
      <c r="V800" s="13" t="str" cm="1">
        <f t="array" ref="V800">_xlfn.IFS(U800=0,"Prenovato",U800=1,"Novato",U800=2,"Principiante avanzado",U800=3,"Competente",U800=4,"Proficiente",U800=5,"Master")</f>
        <v>Principiante avanzado</v>
      </c>
      <c r="W800" s="13">
        <v>2</v>
      </c>
      <c r="X800" s="13" t="str" cm="1">
        <f t="array" ref="X800">_xlfn.IFS(W800=0,"No evidenciado",W800=1,"Novato",W800=2,"Principiante avanzado",W800=3,"Competente",W800=4,"Proficiente",W800=5,"Master")</f>
        <v>Principiante avanzado</v>
      </c>
      <c r="Y800" s="13">
        <v>2</v>
      </c>
      <c r="Z800" s="13" t="str" cm="1">
        <f t="array" ref="Z800">_xlfn.IFS(Y800=0,"No evidenciado",Y800=1,"Novato",Y800=2,"Principiante avanzado",Y800=3,"Competente",Y800=4,"Proficiente",Y800=5,"Master")</f>
        <v>Principiante avanzado</v>
      </c>
      <c r="AA800" s="13">
        <v>2</v>
      </c>
      <c r="AB800" s="13" t="str" cm="1">
        <f t="array" ref="AB800">_xlfn.IFS(AA800=0,"No evidenciado",AA800=1,"Novato",AA800=2,"Principiante avanzado",AA800=3,"Competente",AA800=4,"Proficiente",AA800=5,"Master")</f>
        <v>Principiante avanzado</v>
      </c>
      <c r="AC800" s="13">
        <v>2</v>
      </c>
      <c r="AD800" s="13" t="str" cm="1">
        <f t="array" ref="AD800">_xlfn.IFS(AC800=0,"Prenovato",AC800=1,"Novato",AC800=2,"Principiante avanzado",AC800=3,"Competente",AC800=4,"Proficiente",AC800=5,"Master")</f>
        <v>Principiante avanzado</v>
      </c>
      <c r="AE800" s="13" t="s">
        <v>442</v>
      </c>
    </row>
    <row r="801" spans="1:31" x14ac:dyDescent="0.25">
      <c r="A801" t="s">
        <v>255</v>
      </c>
      <c r="B801" t="s">
        <v>256</v>
      </c>
      <c r="C801" t="s">
        <v>208</v>
      </c>
      <c r="D801" t="s">
        <v>201</v>
      </c>
      <c r="E801" t="s">
        <v>311</v>
      </c>
      <c r="F801" t="s">
        <v>312</v>
      </c>
      <c r="G801" t="s">
        <v>313</v>
      </c>
      <c r="H801" s="4"/>
      <c r="I801" s="1">
        <f t="shared" ca="1" si="51"/>
        <v>1487</v>
      </c>
      <c r="J801" s="1" t="str">
        <f t="shared" ca="1" si="52"/>
        <v>3. Mayor a 6 meses</v>
      </c>
      <c r="K801" t="str">
        <f t="shared" si="53"/>
        <v>NO</v>
      </c>
      <c r="L801" t="s">
        <v>370</v>
      </c>
      <c r="M801" t="s">
        <v>426</v>
      </c>
      <c r="N801" t="s">
        <v>425</v>
      </c>
      <c r="O801" t="s">
        <v>425</v>
      </c>
      <c r="P801" t="str">
        <f t="shared" si="54"/>
        <v>JUAN CARLOS JUNIOR GARCÍA ARIASManejo de IncidentesEVALUACION ANTERIOR</v>
      </c>
      <c r="Q801" t="str">
        <f>BASE[[#This Row],[NombresCalificado]]&amp;BASE[[#This Row],[TipoEvaluacion]]</f>
        <v>JUAN CARLOS JUNIOR GARCÍA ARIASEVALUACION ANTERIOR</v>
      </c>
      <c r="R801">
        <v>3</v>
      </c>
      <c r="S801" t="s">
        <v>5</v>
      </c>
      <c r="T801" t="s">
        <v>439</v>
      </c>
      <c r="U801" s="13">
        <v>2</v>
      </c>
      <c r="V801" s="13" t="str" cm="1">
        <f t="array" ref="V801">_xlfn.IFS(U801=0,"Prenovato",U801=1,"Novato",U801=2,"Principiante avanzado",U801=3,"Competente",U801=4,"Proficiente",U801=5,"Master")</f>
        <v>Principiante avanzado</v>
      </c>
      <c r="W801" s="13">
        <v>2</v>
      </c>
      <c r="X801" s="13" t="str" cm="1">
        <f t="array" ref="X801">_xlfn.IFS(W801=0,"No evidenciado",W801=1,"Novato",W801=2,"Principiante avanzado",W801=3,"Competente",W801=4,"Proficiente",W801=5,"Master")</f>
        <v>Principiante avanzado</v>
      </c>
      <c r="Y801" s="13">
        <v>2</v>
      </c>
      <c r="Z801" s="13" t="str" cm="1">
        <f t="array" ref="Z801">_xlfn.IFS(Y801=0,"No evidenciado",Y801=1,"Novato",Y801=2,"Principiante avanzado",Y801=3,"Competente",Y801=4,"Proficiente",Y801=5,"Master")</f>
        <v>Principiante avanzado</v>
      </c>
      <c r="AA801" s="13">
        <v>2</v>
      </c>
      <c r="AB801" s="13" t="str" cm="1">
        <f t="array" ref="AB801">_xlfn.IFS(AA801=0,"No evidenciado",AA801=1,"Novato",AA801=2,"Principiante avanzado",AA801=3,"Competente",AA801=4,"Proficiente",AA801=5,"Master")</f>
        <v>Principiante avanzado</v>
      </c>
      <c r="AC801" s="13">
        <v>2</v>
      </c>
      <c r="AD801" s="13" t="str" cm="1">
        <f t="array" ref="AD801">_xlfn.IFS(AC801=0,"Prenovato",AC801=1,"Novato",AC801=2,"Principiante avanzado",AC801=3,"Competente",AC801=4,"Proficiente",AC801=5,"Master")</f>
        <v>Principiante avanzado</v>
      </c>
      <c r="AE801" s="13" t="s">
        <v>442</v>
      </c>
    </row>
    <row r="802" spans="1:31" x14ac:dyDescent="0.25">
      <c r="A802" t="s">
        <v>255</v>
      </c>
      <c r="B802" t="s">
        <v>256</v>
      </c>
      <c r="C802" t="s">
        <v>208</v>
      </c>
      <c r="D802" t="s">
        <v>201</v>
      </c>
      <c r="E802" t="s">
        <v>311</v>
      </c>
      <c r="F802" t="s">
        <v>312</v>
      </c>
      <c r="G802" t="s">
        <v>313</v>
      </c>
      <c r="H802" s="4"/>
      <c r="I802" s="1">
        <f t="shared" ca="1" si="51"/>
        <v>1487</v>
      </c>
      <c r="J802" s="1" t="str">
        <f t="shared" ca="1" si="52"/>
        <v>3. Mayor a 6 meses</v>
      </c>
      <c r="K802" t="str">
        <f t="shared" si="53"/>
        <v>NO</v>
      </c>
      <c r="L802" t="s">
        <v>370</v>
      </c>
      <c r="M802" t="s">
        <v>427</v>
      </c>
      <c r="N802" t="s">
        <v>425</v>
      </c>
      <c r="O802" t="s">
        <v>425</v>
      </c>
      <c r="P802" t="str">
        <f t="shared" si="54"/>
        <v>JUAN CARLOS JUNIOR GARCÍA ARIASProtección de datosEVALUACION ANTERIOR</v>
      </c>
      <c r="Q802" t="str">
        <f>BASE[[#This Row],[NombresCalificado]]&amp;BASE[[#This Row],[TipoEvaluacion]]</f>
        <v>JUAN CARLOS JUNIOR GARCÍA ARIASEVALUACION ANTERIOR</v>
      </c>
      <c r="R802">
        <v>2</v>
      </c>
      <c r="S802" t="s">
        <v>4</v>
      </c>
      <c r="T802" t="s">
        <v>439</v>
      </c>
      <c r="U802" s="13">
        <v>2</v>
      </c>
      <c r="V802" s="13" t="str" cm="1">
        <f t="array" ref="V802">_xlfn.IFS(U802=0,"Prenovato",U802=1,"Novato",U802=2,"Principiante avanzado",U802=3,"Competente",U802=4,"Proficiente",U802=5,"Master")</f>
        <v>Principiante avanzado</v>
      </c>
      <c r="W802" s="13">
        <v>2</v>
      </c>
      <c r="X802" s="13" t="str" cm="1">
        <f t="array" ref="X802">_xlfn.IFS(W802=0,"No evidenciado",W802=1,"Novato",W802=2,"Principiante avanzado",W802=3,"Competente",W802=4,"Proficiente",W802=5,"Master")</f>
        <v>Principiante avanzado</v>
      </c>
      <c r="Y802" s="13">
        <v>2</v>
      </c>
      <c r="Z802" s="13" t="str" cm="1">
        <f t="array" ref="Z802">_xlfn.IFS(Y802=0,"No evidenciado",Y802=1,"Novato",Y802=2,"Principiante avanzado",Y802=3,"Competente",Y802=4,"Proficiente",Y802=5,"Master")</f>
        <v>Principiante avanzado</v>
      </c>
      <c r="AA802" s="13">
        <v>2</v>
      </c>
      <c r="AB802" s="13" t="str" cm="1">
        <f t="array" ref="AB802">_xlfn.IFS(AA802=0,"No evidenciado",AA802=1,"Novato",AA802=2,"Principiante avanzado",AA802=3,"Competente",AA802=4,"Proficiente",AA802=5,"Master")</f>
        <v>Principiante avanzado</v>
      </c>
      <c r="AC802" s="13">
        <v>2</v>
      </c>
      <c r="AD802" s="13" t="str" cm="1">
        <f t="array" ref="AD802">_xlfn.IFS(AC802=0,"Prenovato",AC802=1,"Novato",AC802=2,"Principiante avanzado",AC802=3,"Competente",AC802=4,"Proficiente",AC802=5,"Master")</f>
        <v>Principiante avanzado</v>
      </c>
      <c r="AE802" s="13" t="s">
        <v>442</v>
      </c>
    </row>
    <row r="803" spans="1:31" x14ac:dyDescent="0.25">
      <c r="A803" t="s">
        <v>255</v>
      </c>
      <c r="B803" t="s">
        <v>256</v>
      </c>
      <c r="C803" t="s">
        <v>208</v>
      </c>
      <c r="D803" t="s">
        <v>201</v>
      </c>
      <c r="E803" t="s">
        <v>311</v>
      </c>
      <c r="F803" t="s">
        <v>312</v>
      </c>
      <c r="G803" t="s">
        <v>313</v>
      </c>
      <c r="H803" s="4"/>
      <c r="I803" s="1">
        <f t="shared" ca="1" si="51"/>
        <v>1487</v>
      </c>
      <c r="J803" s="1" t="str">
        <f t="shared" ca="1" si="52"/>
        <v>3. Mayor a 6 meses</v>
      </c>
      <c r="K803" t="str">
        <f t="shared" si="53"/>
        <v>NO</v>
      </c>
      <c r="L803" t="s">
        <v>370</v>
      </c>
      <c r="M803" t="s">
        <v>424</v>
      </c>
      <c r="N803" t="s">
        <v>425</v>
      </c>
      <c r="O803" t="s">
        <v>425</v>
      </c>
      <c r="P803" t="str">
        <f t="shared" si="54"/>
        <v>JUAN CARLOS JUNIOR GARCÍA ARIASSistemas Operativos y CloudEVALUACION ANTERIOR</v>
      </c>
      <c r="Q803" t="str">
        <f>BASE[[#This Row],[NombresCalificado]]&amp;BASE[[#This Row],[TipoEvaluacion]]</f>
        <v>JUAN CARLOS JUNIOR GARCÍA ARIASEVALUACION ANTERIOR</v>
      </c>
      <c r="R803">
        <v>3</v>
      </c>
      <c r="S803" t="s">
        <v>5</v>
      </c>
      <c r="T803" t="s">
        <v>439</v>
      </c>
      <c r="U803" s="13">
        <v>2</v>
      </c>
      <c r="V803" s="13" t="str" cm="1">
        <f t="array" ref="V803">_xlfn.IFS(U803=0,"Prenovato",U803=1,"Novato",U803=2,"Principiante avanzado",U803=3,"Competente",U803=4,"Proficiente",U803=5,"Master")</f>
        <v>Principiante avanzado</v>
      </c>
      <c r="W803" s="13">
        <v>2</v>
      </c>
      <c r="X803" s="13" t="str" cm="1">
        <f t="array" ref="X803">_xlfn.IFS(W803=0,"No evidenciado",W803=1,"Novato",W803=2,"Principiante avanzado",W803=3,"Competente",W803=4,"Proficiente",W803=5,"Master")</f>
        <v>Principiante avanzado</v>
      </c>
      <c r="Y803" s="13">
        <v>2</v>
      </c>
      <c r="Z803" s="13" t="str" cm="1">
        <f t="array" ref="Z803">_xlfn.IFS(Y803=0,"No evidenciado",Y803=1,"Novato",Y803=2,"Principiante avanzado",Y803=3,"Competente",Y803=4,"Proficiente",Y803=5,"Master")</f>
        <v>Principiante avanzado</v>
      </c>
      <c r="AA803" s="13">
        <v>2</v>
      </c>
      <c r="AB803" s="13" t="str" cm="1">
        <f t="array" ref="AB803">_xlfn.IFS(AA803=0,"No evidenciado",AA803=1,"Novato",AA803=2,"Principiante avanzado",AA803=3,"Competente",AA803=4,"Proficiente",AA803=5,"Master")</f>
        <v>Principiante avanzado</v>
      </c>
      <c r="AC803" s="13">
        <v>2</v>
      </c>
      <c r="AD803" s="13" t="str" cm="1">
        <f t="array" ref="AD803">_xlfn.IFS(AC803=0,"Prenovato",AC803=1,"Novato",AC803=2,"Principiante avanzado",AC803=3,"Competente",AC803=4,"Proficiente",AC803=5,"Master")</f>
        <v>Principiante avanzado</v>
      </c>
      <c r="AE803" s="13" t="s">
        <v>442</v>
      </c>
    </row>
    <row r="804" spans="1:31" x14ac:dyDescent="0.25">
      <c r="A804" t="s">
        <v>255</v>
      </c>
      <c r="B804" t="s">
        <v>256</v>
      </c>
      <c r="C804" t="s">
        <v>208</v>
      </c>
      <c r="D804" t="s">
        <v>201</v>
      </c>
      <c r="E804" t="s">
        <v>311</v>
      </c>
      <c r="F804" t="s">
        <v>312</v>
      </c>
      <c r="G804" t="s">
        <v>313</v>
      </c>
      <c r="H804" s="4"/>
      <c r="I804" s="1">
        <f t="shared" ca="1" si="51"/>
        <v>1487</v>
      </c>
      <c r="J804" s="1" t="str">
        <f t="shared" ca="1" si="52"/>
        <v>3. Mayor a 6 meses</v>
      </c>
      <c r="K804" t="str">
        <f t="shared" si="53"/>
        <v>NO</v>
      </c>
      <c r="L804" t="s">
        <v>370</v>
      </c>
      <c r="M804" t="s">
        <v>438</v>
      </c>
      <c r="N804" t="s">
        <v>425</v>
      </c>
      <c r="O804" t="s">
        <v>425</v>
      </c>
      <c r="P804" t="str">
        <f t="shared" si="54"/>
        <v>JUAN CARLOS JUNIOR GARCÍA ARIASDesarrollo SeguroEVALUACION ANTERIOR</v>
      </c>
      <c r="Q804" t="str">
        <f>BASE[[#This Row],[NombresCalificado]]&amp;BASE[[#This Row],[TipoEvaluacion]]</f>
        <v>JUAN CARLOS JUNIOR GARCÍA ARIASEVALUACION ANTERIOR</v>
      </c>
      <c r="R804">
        <v>2</v>
      </c>
      <c r="S804" t="s">
        <v>4</v>
      </c>
      <c r="T804" t="s">
        <v>439</v>
      </c>
      <c r="U804" s="13">
        <v>2</v>
      </c>
      <c r="V804" s="13" t="str" cm="1">
        <f t="array" ref="V804">_xlfn.IFS(U804=0,"Prenovato",U804=1,"Novato",U804=2,"Principiante avanzado",U804=3,"Competente",U804=4,"Proficiente",U804=5,"Master")</f>
        <v>Principiante avanzado</v>
      </c>
      <c r="W804" s="13">
        <v>2</v>
      </c>
      <c r="X804" s="13" t="str" cm="1">
        <f t="array" ref="X804">_xlfn.IFS(W804=0,"No evidenciado",W804=1,"Novato",W804=2,"Principiante avanzado",W804=3,"Competente",W804=4,"Proficiente",W804=5,"Master")</f>
        <v>Principiante avanzado</v>
      </c>
      <c r="Y804" s="13">
        <v>2</v>
      </c>
      <c r="Z804" s="13" t="str" cm="1">
        <f t="array" ref="Z804">_xlfn.IFS(Y804=0,"No evidenciado",Y804=1,"Novato",Y804=2,"Principiante avanzado",Y804=3,"Competente",Y804=4,"Proficiente",Y804=5,"Master")</f>
        <v>Principiante avanzado</v>
      </c>
      <c r="AA804" s="13">
        <v>2</v>
      </c>
      <c r="AB804" s="13" t="str" cm="1">
        <f t="array" ref="AB804">_xlfn.IFS(AA804=0,"No evidenciado",AA804=1,"Novato",AA804=2,"Principiante avanzado",AA804=3,"Competente",AA804=4,"Proficiente",AA804=5,"Master")</f>
        <v>Principiante avanzado</v>
      </c>
      <c r="AC804" s="13">
        <v>2</v>
      </c>
      <c r="AD804" s="13" t="str" cm="1">
        <f t="array" ref="AD804">_xlfn.IFS(AC804=0,"Prenovato",AC804=1,"Novato",AC804=2,"Principiante avanzado",AC804=3,"Competente",AC804=4,"Proficiente",AC804=5,"Master")</f>
        <v>Principiante avanzado</v>
      </c>
      <c r="AE804" s="13" t="s">
        <v>442</v>
      </c>
    </row>
    <row r="805" spans="1:31" x14ac:dyDescent="0.25">
      <c r="A805" t="s">
        <v>255</v>
      </c>
      <c r="B805" t="s">
        <v>256</v>
      </c>
      <c r="C805" t="s">
        <v>208</v>
      </c>
      <c r="D805" t="s">
        <v>201</v>
      </c>
      <c r="E805" t="s">
        <v>311</v>
      </c>
      <c r="F805" t="s">
        <v>312</v>
      </c>
      <c r="G805" t="s">
        <v>313</v>
      </c>
      <c r="H805" s="4"/>
      <c r="I805" s="1">
        <f t="shared" ca="1" si="51"/>
        <v>1487</v>
      </c>
      <c r="J805" s="1" t="str">
        <f t="shared" ca="1" si="52"/>
        <v>3. Mayor a 6 meses</v>
      </c>
      <c r="K805" t="str">
        <f t="shared" si="53"/>
        <v>NO</v>
      </c>
      <c r="L805" t="s">
        <v>370</v>
      </c>
      <c r="M805" t="s">
        <v>432</v>
      </c>
      <c r="N805" t="s">
        <v>425</v>
      </c>
      <c r="O805" t="s">
        <v>425</v>
      </c>
      <c r="P805" t="str">
        <f t="shared" si="54"/>
        <v>JUAN CARLOS JUNIOR GARCÍA ARIASFrameworks de CiberseguridadEVALUACION ANTERIOR</v>
      </c>
      <c r="Q805" t="str">
        <f>BASE[[#This Row],[NombresCalificado]]&amp;BASE[[#This Row],[TipoEvaluacion]]</f>
        <v>JUAN CARLOS JUNIOR GARCÍA ARIASEVALUACION ANTERIOR</v>
      </c>
      <c r="R805">
        <v>3</v>
      </c>
      <c r="S805" t="s">
        <v>5</v>
      </c>
      <c r="T805" t="s">
        <v>439</v>
      </c>
      <c r="U805" s="13">
        <v>2</v>
      </c>
      <c r="V805" s="13" t="str" cm="1">
        <f t="array" ref="V805">_xlfn.IFS(U805=0,"Prenovato",U805=1,"Novato",U805=2,"Principiante avanzado",U805=3,"Competente",U805=4,"Proficiente",U805=5,"Master")</f>
        <v>Principiante avanzado</v>
      </c>
      <c r="W805" s="13">
        <v>2</v>
      </c>
      <c r="X805" s="13" t="str" cm="1">
        <f t="array" ref="X805">_xlfn.IFS(W805=0,"No evidenciado",W805=1,"Novato",W805=2,"Principiante avanzado",W805=3,"Competente",W805=4,"Proficiente",W805=5,"Master")</f>
        <v>Principiante avanzado</v>
      </c>
      <c r="Y805" s="13">
        <v>2</v>
      </c>
      <c r="Z805" s="13" t="str" cm="1">
        <f t="array" ref="Z805">_xlfn.IFS(Y805=0,"No evidenciado",Y805=1,"Novato",Y805=2,"Principiante avanzado",Y805=3,"Competente",Y805=4,"Proficiente",Y805=5,"Master")</f>
        <v>Principiante avanzado</v>
      </c>
      <c r="AA805" s="13">
        <v>2</v>
      </c>
      <c r="AB805" s="13" t="str" cm="1">
        <f t="array" ref="AB805">_xlfn.IFS(AA805=0,"No evidenciado",AA805=1,"Novato",AA805=2,"Principiante avanzado",AA805=3,"Competente",AA805=4,"Proficiente",AA805=5,"Master")</f>
        <v>Principiante avanzado</v>
      </c>
      <c r="AC805" s="13">
        <v>2</v>
      </c>
      <c r="AD805" s="13" t="str" cm="1">
        <f t="array" ref="AD805">_xlfn.IFS(AC805=0,"Prenovato",AC805=1,"Novato",AC805=2,"Principiante avanzado",AC805=3,"Competente",AC805=4,"Proficiente",AC805=5,"Master")</f>
        <v>Principiante avanzado</v>
      </c>
      <c r="AE805" s="13" t="s">
        <v>442</v>
      </c>
    </row>
    <row r="806" spans="1:31" x14ac:dyDescent="0.25">
      <c r="A806" t="s">
        <v>255</v>
      </c>
      <c r="B806" t="s">
        <v>256</v>
      </c>
      <c r="C806" t="s">
        <v>208</v>
      </c>
      <c r="D806" t="s">
        <v>201</v>
      </c>
      <c r="E806" t="s">
        <v>311</v>
      </c>
      <c r="F806" t="s">
        <v>312</v>
      </c>
      <c r="G806" t="s">
        <v>313</v>
      </c>
      <c r="H806" s="4"/>
      <c r="I806" s="1">
        <f t="shared" ca="1" si="51"/>
        <v>1487</v>
      </c>
      <c r="J806" s="1" t="str">
        <f t="shared" ca="1" si="52"/>
        <v>3. Mayor a 6 meses</v>
      </c>
      <c r="K806" t="str">
        <f t="shared" si="53"/>
        <v>NO</v>
      </c>
      <c r="L806" t="s">
        <v>370</v>
      </c>
      <c r="M806" t="s">
        <v>433</v>
      </c>
      <c r="N806" t="s">
        <v>425</v>
      </c>
      <c r="O806" t="s">
        <v>425</v>
      </c>
      <c r="P806" t="str">
        <f t="shared" si="54"/>
        <v>JUAN CARLOS JUNIOR GARCÍA ARIASGestión de IdentidadesEVALUACION ANTERIOR</v>
      </c>
      <c r="Q806" t="str">
        <f>BASE[[#This Row],[NombresCalificado]]&amp;BASE[[#This Row],[TipoEvaluacion]]</f>
        <v>JUAN CARLOS JUNIOR GARCÍA ARIASEVALUACION ANTERIOR</v>
      </c>
      <c r="R806">
        <v>3</v>
      </c>
      <c r="S806" t="s">
        <v>5</v>
      </c>
      <c r="T806" t="s">
        <v>439</v>
      </c>
      <c r="U806" s="13">
        <v>2</v>
      </c>
      <c r="V806" s="13" t="str" cm="1">
        <f t="array" ref="V806">_xlfn.IFS(U806=0,"Prenovato",U806=1,"Novato",U806=2,"Principiante avanzado",U806=3,"Competente",U806=4,"Proficiente",U806=5,"Master")</f>
        <v>Principiante avanzado</v>
      </c>
      <c r="W806" s="13">
        <v>2</v>
      </c>
      <c r="X806" s="13" t="str" cm="1">
        <f t="array" ref="X806">_xlfn.IFS(W806=0,"No evidenciado",W806=1,"Novato",W806=2,"Principiante avanzado",W806=3,"Competente",W806=4,"Proficiente",W806=5,"Master")</f>
        <v>Principiante avanzado</v>
      </c>
      <c r="Y806" s="13">
        <v>2</v>
      </c>
      <c r="Z806" s="13" t="str" cm="1">
        <f t="array" ref="Z806">_xlfn.IFS(Y806=0,"No evidenciado",Y806=1,"Novato",Y806=2,"Principiante avanzado",Y806=3,"Competente",Y806=4,"Proficiente",Y806=5,"Master")</f>
        <v>Principiante avanzado</v>
      </c>
      <c r="AA806" s="13">
        <v>2</v>
      </c>
      <c r="AB806" s="13" t="str" cm="1">
        <f t="array" ref="AB806">_xlfn.IFS(AA806=0,"No evidenciado",AA806=1,"Novato",AA806=2,"Principiante avanzado",AA806=3,"Competente",AA806=4,"Proficiente",AA806=5,"Master")</f>
        <v>Principiante avanzado</v>
      </c>
      <c r="AC806" s="13">
        <v>2</v>
      </c>
      <c r="AD806" s="13" t="str" cm="1">
        <f t="array" ref="AD806">_xlfn.IFS(AC806=0,"Prenovato",AC806=1,"Novato",AC806=2,"Principiante avanzado",AC806=3,"Competente",AC806=4,"Proficiente",AC806=5,"Master")</f>
        <v>Principiante avanzado</v>
      </c>
      <c r="AE806" s="13" t="s">
        <v>442</v>
      </c>
    </row>
    <row r="807" spans="1:31" x14ac:dyDescent="0.25">
      <c r="A807" t="s">
        <v>255</v>
      </c>
      <c r="B807" t="s">
        <v>256</v>
      </c>
      <c r="C807" t="s">
        <v>208</v>
      </c>
      <c r="D807" t="s">
        <v>201</v>
      </c>
      <c r="E807" t="s">
        <v>311</v>
      </c>
      <c r="F807" t="s">
        <v>312</v>
      </c>
      <c r="G807" t="s">
        <v>313</v>
      </c>
      <c r="H807" s="4"/>
      <c r="I807" s="1">
        <f t="shared" ca="1" si="51"/>
        <v>1487</v>
      </c>
      <c r="J807" s="1" t="str">
        <f t="shared" ca="1" si="52"/>
        <v>3. Mayor a 6 meses</v>
      </c>
      <c r="K807" t="str">
        <f t="shared" si="53"/>
        <v>NO</v>
      </c>
      <c r="L807" t="s">
        <v>370</v>
      </c>
      <c r="M807" t="s">
        <v>434</v>
      </c>
      <c r="N807" t="s">
        <v>425</v>
      </c>
      <c r="O807" t="s">
        <v>425</v>
      </c>
      <c r="P807" t="str">
        <f t="shared" si="54"/>
        <v>JUAN CARLOS JUNIOR GARCÍA ARIASGestión de VulnerabilidadesEVALUACION ANTERIOR</v>
      </c>
      <c r="Q807" t="str">
        <f>BASE[[#This Row],[NombresCalificado]]&amp;BASE[[#This Row],[TipoEvaluacion]]</f>
        <v>JUAN CARLOS JUNIOR GARCÍA ARIASEVALUACION ANTERIOR</v>
      </c>
      <c r="R807">
        <v>3</v>
      </c>
      <c r="S807" t="s">
        <v>5</v>
      </c>
      <c r="T807" t="s">
        <v>439</v>
      </c>
      <c r="U807" s="13">
        <v>2</v>
      </c>
      <c r="V807" s="13" t="str" cm="1">
        <f t="array" ref="V807">_xlfn.IFS(U807=0,"Prenovato",U807=1,"Novato",U807=2,"Principiante avanzado",U807=3,"Competente",U807=4,"Proficiente",U807=5,"Master")</f>
        <v>Principiante avanzado</v>
      </c>
      <c r="W807" s="13">
        <v>2</v>
      </c>
      <c r="X807" s="13" t="str" cm="1">
        <f t="array" ref="X807">_xlfn.IFS(W807=0,"No evidenciado",W807=1,"Novato",W807=2,"Principiante avanzado",W807=3,"Competente",W807=4,"Proficiente",W807=5,"Master")</f>
        <v>Principiante avanzado</v>
      </c>
      <c r="Y807" s="13">
        <v>2</v>
      </c>
      <c r="Z807" s="13" t="str" cm="1">
        <f t="array" ref="Z807">_xlfn.IFS(Y807=0,"No evidenciado",Y807=1,"Novato",Y807=2,"Principiante avanzado",Y807=3,"Competente",Y807=4,"Proficiente",Y807=5,"Master")</f>
        <v>Principiante avanzado</v>
      </c>
      <c r="AA807" s="13">
        <v>2</v>
      </c>
      <c r="AB807" s="13" t="str" cm="1">
        <f t="array" ref="AB807">_xlfn.IFS(AA807=0,"No evidenciado",AA807=1,"Novato",AA807=2,"Principiante avanzado",AA807=3,"Competente",AA807=4,"Proficiente",AA807=5,"Master")</f>
        <v>Principiante avanzado</v>
      </c>
      <c r="AC807" s="13">
        <v>2</v>
      </c>
      <c r="AD807" s="13" t="str" cm="1">
        <f t="array" ref="AD807">_xlfn.IFS(AC807=0,"Prenovato",AC807=1,"Novato",AC807=2,"Principiante avanzado",AC807=3,"Competente",AC807=4,"Proficiente",AC807=5,"Master")</f>
        <v>Principiante avanzado</v>
      </c>
      <c r="AE807" s="13" t="s">
        <v>442</v>
      </c>
    </row>
    <row r="808" spans="1:31" x14ac:dyDescent="0.25">
      <c r="A808" t="s">
        <v>255</v>
      </c>
      <c r="B808" t="s">
        <v>256</v>
      </c>
      <c r="C808" t="s">
        <v>208</v>
      </c>
      <c r="D808" t="s">
        <v>201</v>
      </c>
      <c r="E808" t="s">
        <v>311</v>
      </c>
      <c r="F808" t="s">
        <v>312</v>
      </c>
      <c r="G808" t="s">
        <v>313</v>
      </c>
      <c r="H808" s="4"/>
      <c r="I808" s="1">
        <f t="shared" ca="1" si="51"/>
        <v>1487</v>
      </c>
      <c r="J808" s="1" t="str">
        <f t="shared" ca="1" si="52"/>
        <v>3. Mayor a 6 meses</v>
      </c>
      <c r="K808" t="str">
        <f t="shared" si="53"/>
        <v>NO</v>
      </c>
      <c r="L808" t="s">
        <v>370</v>
      </c>
      <c r="M808" t="s">
        <v>435</v>
      </c>
      <c r="N808" t="s">
        <v>425</v>
      </c>
      <c r="O808" t="s">
        <v>425</v>
      </c>
      <c r="P808" t="str">
        <f t="shared" si="54"/>
        <v>JUAN CARLOS JUNIOR GARCÍA ARIASIdentificación temprana de riesgosEVALUACION ANTERIOR</v>
      </c>
      <c r="Q808" t="str">
        <f>BASE[[#This Row],[NombresCalificado]]&amp;BASE[[#This Row],[TipoEvaluacion]]</f>
        <v>JUAN CARLOS JUNIOR GARCÍA ARIASEVALUACION ANTERIOR</v>
      </c>
      <c r="R808">
        <v>3</v>
      </c>
      <c r="S808" t="s">
        <v>5</v>
      </c>
      <c r="T808" t="s">
        <v>439</v>
      </c>
      <c r="U808" s="13">
        <v>2</v>
      </c>
      <c r="V808" s="13" t="str" cm="1">
        <f t="array" ref="V808">_xlfn.IFS(U808=0,"Prenovato",U808=1,"Novato",U808=2,"Principiante avanzado",U808=3,"Competente",U808=4,"Proficiente",U808=5,"Master")</f>
        <v>Principiante avanzado</v>
      </c>
      <c r="W808" s="13">
        <v>2</v>
      </c>
      <c r="X808" s="13" t="str" cm="1">
        <f t="array" ref="X808">_xlfn.IFS(W808=0,"No evidenciado",W808=1,"Novato",W808=2,"Principiante avanzado",W808=3,"Competente",W808=4,"Proficiente",W808=5,"Master")</f>
        <v>Principiante avanzado</v>
      </c>
      <c r="Y808" s="13">
        <v>2</v>
      </c>
      <c r="Z808" s="13" t="str" cm="1">
        <f t="array" ref="Z808">_xlfn.IFS(Y808=0,"No evidenciado",Y808=1,"Novato",Y808=2,"Principiante avanzado",Y808=3,"Competente",Y808=4,"Proficiente",Y808=5,"Master")</f>
        <v>Principiante avanzado</v>
      </c>
      <c r="AA808" s="13">
        <v>2</v>
      </c>
      <c r="AB808" s="13" t="str" cm="1">
        <f t="array" ref="AB808">_xlfn.IFS(AA808=0,"No evidenciado",AA808=1,"Novato",AA808=2,"Principiante avanzado",AA808=3,"Competente",AA808=4,"Proficiente",AA808=5,"Master")</f>
        <v>Principiante avanzado</v>
      </c>
      <c r="AC808" s="13">
        <v>2</v>
      </c>
      <c r="AD808" s="13" t="str" cm="1">
        <f t="array" ref="AD808">_xlfn.IFS(AC808=0,"Prenovato",AC808=1,"Novato",AC808=2,"Principiante avanzado",AC808=3,"Competente",AC808=4,"Proficiente",AC808=5,"Master")</f>
        <v>Principiante avanzado</v>
      </c>
      <c r="AE808" s="13" t="s">
        <v>442</v>
      </c>
    </row>
    <row r="809" spans="1:31" x14ac:dyDescent="0.25">
      <c r="A809" t="s">
        <v>255</v>
      </c>
      <c r="B809" t="s">
        <v>256</v>
      </c>
      <c r="C809" t="s">
        <v>208</v>
      </c>
      <c r="D809" t="s">
        <v>201</v>
      </c>
      <c r="E809" t="s">
        <v>311</v>
      </c>
      <c r="F809" t="s">
        <v>312</v>
      </c>
      <c r="G809" t="s">
        <v>313</v>
      </c>
      <c r="H809" s="4"/>
      <c r="I809" s="1">
        <f t="shared" ca="1" si="51"/>
        <v>1487</v>
      </c>
      <c r="J809" s="1" t="str">
        <f t="shared" ca="1" si="52"/>
        <v>3. Mayor a 6 meses</v>
      </c>
      <c r="K809" t="str">
        <f t="shared" si="53"/>
        <v>NO</v>
      </c>
      <c r="L809" t="s">
        <v>370</v>
      </c>
      <c r="M809" t="s">
        <v>428</v>
      </c>
      <c r="N809" t="s">
        <v>425</v>
      </c>
      <c r="O809" t="s">
        <v>425</v>
      </c>
      <c r="P809" t="str">
        <f t="shared" si="54"/>
        <v>JUAN CARLOS JUNIOR GARCÍA ARIASSeguridad de OperacionesEVALUACION ANTERIOR</v>
      </c>
      <c r="Q809" t="str">
        <f>BASE[[#This Row],[NombresCalificado]]&amp;BASE[[#This Row],[TipoEvaluacion]]</f>
        <v>JUAN CARLOS JUNIOR GARCÍA ARIASEVALUACION ANTERIOR</v>
      </c>
      <c r="R809">
        <v>3</v>
      </c>
      <c r="S809" t="s">
        <v>5</v>
      </c>
      <c r="T809" t="s">
        <v>439</v>
      </c>
      <c r="U809" s="13">
        <v>2</v>
      </c>
      <c r="V809" s="13" t="str" cm="1">
        <f t="array" ref="V809">_xlfn.IFS(U809=0,"Prenovato",U809=1,"Novato",U809=2,"Principiante avanzado",U809=3,"Competente",U809=4,"Proficiente",U809=5,"Master")</f>
        <v>Principiante avanzado</v>
      </c>
      <c r="W809" s="13">
        <v>2</v>
      </c>
      <c r="X809" s="13" t="str" cm="1">
        <f t="array" ref="X809">_xlfn.IFS(W809=0,"No evidenciado",W809=1,"Novato",W809=2,"Principiante avanzado",W809=3,"Competente",W809=4,"Proficiente",W809=5,"Master")</f>
        <v>Principiante avanzado</v>
      </c>
      <c r="Y809" s="13">
        <v>2</v>
      </c>
      <c r="Z809" s="13" t="str" cm="1">
        <f t="array" ref="Z809">_xlfn.IFS(Y809=0,"No evidenciado",Y809=1,"Novato",Y809=2,"Principiante avanzado",Y809=3,"Competente",Y809=4,"Proficiente",Y809=5,"Master")</f>
        <v>Principiante avanzado</v>
      </c>
      <c r="AA809" s="13">
        <v>2</v>
      </c>
      <c r="AB809" s="13" t="str" cm="1">
        <f t="array" ref="AB809">_xlfn.IFS(AA809=0,"No evidenciado",AA809=1,"Novato",AA809=2,"Principiante avanzado",AA809=3,"Competente",AA809=4,"Proficiente",AA809=5,"Master")</f>
        <v>Principiante avanzado</v>
      </c>
      <c r="AC809" s="13">
        <v>2</v>
      </c>
      <c r="AD809" s="13" t="str" cm="1">
        <f t="array" ref="AD809">_xlfn.IFS(AC809=0,"Prenovato",AC809=1,"Novato",AC809=2,"Principiante avanzado",AC809=3,"Competente",AC809=4,"Proficiente",AC809=5,"Master")</f>
        <v>Principiante avanzado</v>
      </c>
      <c r="AE809" s="13" t="s">
        <v>442</v>
      </c>
    </row>
    <row r="810" spans="1:31" x14ac:dyDescent="0.25">
      <c r="A810" t="s">
        <v>255</v>
      </c>
      <c r="B810" t="s">
        <v>256</v>
      </c>
      <c r="C810" t="s">
        <v>208</v>
      </c>
      <c r="D810" t="s">
        <v>201</v>
      </c>
      <c r="E810" t="s">
        <v>311</v>
      </c>
      <c r="F810" t="s">
        <v>312</v>
      </c>
      <c r="G810" t="s">
        <v>313</v>
      </c>
      <c r="H810" s="4"/>
      <c r="I810" s="1">
        <f t="shared" ca="1" si="51"/>
        <v>1487</v>
      </c>
      <c r="J810" s="1" t="str">
        <f t="shared" ca="1" si="52"/>
        <v>3. Mayor a 6 meses</v>
      </c>
      <c r="K810" t="str">
        <f t="shared" si="53"/>
        <v>NO</v>
      </c>
      <c r="L810" t="s">
        <v>370</v>
      </c>
      <c r="M810" t="s">
        <v>429</v>
      </c>
      <c r="N810" t="s">
        <v>425</v>
      </c>
      <c r="O810" t="s">
        <v>425</v>
      </c>
      <c r="P810" t="str">
        <f t="shared" si="54"/>
        <v>JUAN CARLOS JUNIOR GARCÍA ARIASSeguridad DefensivaEVALUACION ANTERIOR</v>
      </c>
      <c r="Q810" t="str">
        <f>BASE[[#This Row],[NombresCalificado]]&amp;BASE[[#This Row],[TipoEvaluacion]]</f>
        <v>JUAN CARLOS JUNIOR GARCÍA ARIASEVALUACION ANTERIOR</v>
      </c>
      <c r="R810">
        <v>3</v>
      </c>
      <c r="S810" t="s">
        <v>5</v>
      </c>
      <c r="T810" t="s">
        <v>439</v>
      </c>
      <c r="U810" s="13">
        <v>2</v>
      </c>
      <c r="V810" s="13" t="str" cm="1">
        <f t="array" ref="V810">_xlfn.IFS(U810=0,"Prenovato",U810=1,"Novato",U810=2,"Principiante avanzado",U810=3,"Competente",U810=4,"Proficiente",U810=5,"Master")</f>
        <v>Principiante avanzado</v>
      </c>
      <c r="W810" s="13">
        <v>2</v>
      </c>
      <c r="X810" s="13" t="str" cm="1">
        <f t="array" ref="X810">_xlfn.IFS(W810=0,"No evidenciado",W810=1,"Novato",W810=2,"Principiante avanzado",W810=3,"Competente",W810=4,"Proficiente",W810=5,"Master")</f>
        <v>Principiante avanzado</v>
      </c>
      <c r="Y810" s="13">
        <v>2</v>
      </c>
      <c r="Z810" s="13" t="str" cm="1">
        <f t="array" ref="Z810">_xlfn.IFS(Y810=0,"No evidenciado",Y810=1,"Novato",Y810=2,"Principiante avanzado",Y810=3,"Competente",Y810=4,"Proficiente",Y810=5,"Master")</f>
        <v>Principiante avanzado</v>
      </c>
      <c r="AA810" s="13">
        <v>2</v>
      </c>
      <c r="AB810" s="13" t="str" cm="1">
        <f t="array" ref="AB810">_xlfn.IFS(AA810=0,"No evidenciado",AA810=1,"Novato",AA810=2,"Principiante avanzado",AA810=3,"Competente",AA810=4,"Proficiente",AA810=5,"Master")</f>
        <v>Principiante avanzado</v>
      </c>
      <c r="AC810" s="13">
        <v>2</v>
      </c>
      <c r="AD810" s="13" t="str" cm="1">
        <f t="array" ref="AD810">_xlfn.IFS(AC810=0,"Prenovato",AC810=1,"Novato",AC810=2,"Principiante avanzado",AC810=3,"Competente",AC810=4,"Proficiente",AC810=5,"Master")</f>
        <v>Principiante avanzado</v>
      </c>
      <c r="AE810" s="13" t="s">
        <v>442</v>
      </c>
    </row>
    <row r="811" spans="1:31" x14ac:dyDescent="0.25">
      <c r="A811" t="s">
        <v>255</v>
      </c>
      <c r="B811" t="s">
        <v>256</v>
      </c>
      <c r="C811" t="s">
        <v>208</v>
      </c>
      <c r="D811" t="s">
        <v>201</v>
      </c>
      <c r="E811" t="s">
        <v>311</v>
      </c>
      <c r="F811" t="s">
        <v>312</v>
      </c>
      <c r="G811" t="s">
        <v>313</v>
      </c>
      <c r="H811" s="4"/>
      <c r="I811" s="1">
        <f t="shared" ca="1" si="51"/>
        <v>1487</v>
      </c>
      <c r="J811" s="1" t="str">
        <f t="shared" ca="1" si="52"/>
        <v>3. Mayor a 6 meses</v>
      </c>
      <c r="K811" t="str">
        <f t="shared" si="53"/>
        <v>NO</v>
      </c>
      <c r="L811" t="s">
        <v>370</v>
      </c>
      <c r="M811" t="s">
        <v>430</v>
      </c>
      <c r="N811" t="s">
        <v>425</v>
      </c>
      <c r="O811" t="s">
        <v>425</v>
      </c>
      <c r="P811" t="str">
        <f t="shared" si="54"/>
        <v>JUAN CARLOS JUNIOR GARCÍA ARIASSeguridad OfensivaEVALUACION ANTERIOR</v>
      </c>
      <c r="Q811" t="str">
        <f>BASE[[#This Row],[NombresCalificado]]&amp;BASE[[#This Row],[TipoEvaluacion]]</f>
        <v>JUAN CARLOS JUNIOR GARCÍA ARIASEVALUACION ANTERIOR</v>
      </c>
      <c r="R811">
        <v>3</v>
      </c>
      <c r="S811" t="s">
        <v>5</v>
      </c>
      <c r="T811" t="s">
        <v>439</v>
      </c>
      <c r="U811" s="13">
        <v>2</v>
      </c>
      <c r="V811" s="13" t="str" cm="1">
        <f t="array" ref="V811">_xlfn.IFS(U811=0,"Prenovato",U811=1,"Novato",U811=2,"Principiante avanzado",U811=3,"Competente",U811=4,"Proficiente",U811=5,"Master")</f>
        <v>Principiante avanzado</v>
      </c>
      <c r="W811" s="13">
        <v>2</v>
      </c>
      <c r="X811" s="13" t="str" cm="1">
        <f t="array" ref="X811">_xlfn.IFS(W811=0,"No evidenciado",W811=1,"Novato",W811=2,"Principiante avanzado",W811=3,"Competente",W811=4,"Proficiente",W811=5,"Master")</f>
        <v>Principiante avanzado</v>
      </c>
      <c r="Y811" s="13">
        <v>2</v>
      </c>
      <c r="Z811" s="13" t="str" cm="1">
        <f t="array" ref="Z811">_xlfn.IFS(Y811=0,"No evidenciado",Y811=1,"Novato",Y811=2,"Principiante avanzado",Y811=3,"Competente",Y811=4,"Proficiente",Y811=5,"Master")</f>
        <v>Principiante avanzado</v>
      </c>
      <c r="AA811" s="13">
        <v>2</v>
      </c>
      <c r="AB811" s="13" t="str" cm="1">
        <f t="array" ref="AB811">_xlfn.IFS(AA811=0,"No evidenciado",AA811=1,"Novato",AA811=2,"Principiante avanzado",AA811=3,"Competente",AA811=4,"Proficiente",AA811=5,"Master")</f>
        <v>Principiante avanzado</v>
      </c>
      <c r="AC811" s="13">
        <v>2</v>
      </c>
      <c r="AD811" s="13" t="str" cm="1">
        <f t="array" ref="AD811">_xlfn.IFS(AC811=0,"Prenovato",AC811=1,"Novato",AC811=2,"Principiante avanzado",AC811=3,"Competente",AC811=4,"Proficiente",AC811=5,"Master")</f>
        <v>Principiante avanzado</v>
      </c>
      <c r="AE811" s="13" t="s">
        <v>442</v>
      </c>
    </row>
    <row r="812" spans="1:31" x14ac:dyDescent="0.25">
      <c r="A812" t="s">
        <v>255</v>
      </c>
      <c r="B812" t="s">
        <v>256</v>
      </c>
      <c r="C812" t="s">
        <v>208</v>
      </c>
      <c r="D812" t="s">
        <v>201</v>
      </c>
      <c r="E812" t="s">
        <v>311</v>
      </c>
      <c r="F812" t="s">
        <v>312</v>
      </c>
      <c r="G812" t="s">
        <v>313</v>
      </c>
      <c r="H812" s="4"/>
      <c r="I812" s="1">
        <f t="shared" ca="1" si="51"/>
        <v>1487</v>
      </c>
      <c r="J812" s="1" t="str">
        <f t="shared" ca="1" si="52"/>
        <v>3. Mayor a 6 meses</v>
      </c>
      <c r="K812" t="str">
        <f t="shared" si="53"/>
        <v>NO</v>
      </c>
      <c r="L812" t="s">
        <v>370</v>
      </c>
      <c r="M812" t="s">
        <v>431</v>
      </c>
      <c r="N812" t="s">
        <v>425</v>
      </c>
      <c r="O812" t="s">
        <v>425</v>
      </c>
      <c r="P812" t="str">
        <f t="shared" si="54"/>
        <v>JUAN CARLOS JUNIOR GARCÍA ARIASSeguridad PerimetralEVALUACION ANTERIOR</v>
      </c>
      <c r="Q812" t="str">
        <f>BASE[[#This Row],[NombresCalificado]]&amp;BASE[[#This Row],[TipoEvaluacion]]</f>
        <v>JUAN CARLOS JUNIOR GARCÍA ARIASEVALUACION ANTERIOR</v>
      </c>
      <c r="R812">
        <v>3</v>
      </c>
      <c r="S812" t="s">
        <v>5</v>
      </c>
      <c r="T812" t="s">
        <v>439</v>
      </c>
      <c r="U812" s="13">
        <v>2</v>
      </c>
      <c r="V812" s="13" t="str" cm="1">
        <f t="array" ref="V812">_xlfn.IFS(U812=0,"Prenovato",U812=1,"Novato",U812=2,"Principiante avanzado",U812=3,"Competente",U812=4,"Proficiente",U812=5,"Master")</f>
        <v>Principiante avanzado</v>
      </c>
      <c r="W812" s="13">
        <v>2</v>
      </c>
      <c r="X812" s="13" t="str" cm="1">
        <f t="array" ref="X812">_xlfn.IFS(W812=0,"No evidenciado",W812=1,"Novato",W812=2,"Principiante avanzado",W812=3,"Competente",W812=4,"Proficiente",W812=5,"Master")</f>
        <v>Principiante avanzado</v>
      </c>
      <c r="Y812" s="13">
        <v>2</v>
      </c>
      <c r="Z812" s="13" t="str" cm="1">
        <f t="array" ref="Z812">_xlfn.IFS(Y812=0,"No evidenciado",Y812=1,"Novato",Y812=2,"Principiante avanzado",Y812=3,"Competente",Y812=4,"Proficiente",Y812=5,"Master")</f>
        <v>Principiante avanzado</v>
      </c>
      <c r="AA812" s="13">
        <v>2</v>
      </c>
      <c r="AB812" s="13" t="str" cm="1">
        <f t="array" ref="AB812">_xlfn.IFS(AA812=0,"No evidenciado",AA812=1,"Novato",AA812=2,"Principiante avanzado",AA812=3,"Competente",AA812=4,"Proficiente",AA812=5,"Master")</f>
        <v>Principiante avanzado</v>
      </c>
      <c r="AC812" s="13">
        <v>2</v>
      </c>
      <c r="AD812" s="13" t="str" cm="1">
        <f t="array" ref="AD812">_xlfn.IFS(AC812=0,"Prenovato",AC812=1,"Novato",AC812=2,"Principiante avanzado",AC812=3,"Competente",AC812=4,"Proficiente",AC812=5,"Master")</f>
        <v>Principiante avanzado</v>
      </c>
      <c r="AE812" s="13" t="s">
        <v>442</v>
      </c>
    </row>
    <row r="813" spans="1:31" x14ac:dyDescent="0.25">
      <c r="A813" t="s">
        <v>320</v>
      </c>
      <c r="B813" t="s">
        <v>321</v>
      </c>
      <c r="C813" t="s">
        <v>322</v>
      </c>
      <c r="D813" t="s">
        <v>201</v>
      </c>
      <c r="E813" t="s">
        <v>323</v>
      </c>
      <c r="F813" t="s">
        <v>324</v>
      </c>
      <c r="G813" t="s">
        <v>325</v>
      </c>
      <c r="H813" s="4"/>
      <c r="I813" s="1">
        <f t="shared" ca="1" si="51"/>
        <v>1487</v>
      </c>
      <c r="J813" s="1" t="str">
        <f t="shared" ca="1" si="52"/>
        <v>3. Mayor a 6 meses</v>
      </c>
      <c r="K813" t="str">
        <f t="shared" si="53"/>
        <v>NO</v>
      </c>
      <c r="L813" t="s">
        <v>200</v>
      </c>
      <c r="M813" t="s">
        <v>416</v>
      </c>
      <c r="N813" t="s">
        <v>411</v>
      </c>
      <c r="O813" t="s">
        <v>411</v>
      </c>
      <c r="P813" t="str">
        <f t="shared" si="54"/>
        <v>LILY VANESSA SOTO ETCHEBASTERIncident ManagementEVALUACION</v>
      </c>
      <c r="Q813" t="str">
        <f>BASE[[#This Row],[NombresCalificado]]&amp;BASE[[#This Row],[TipoEvaluacion]]</f>
        <v>LILY VANESSA SOTO ETCHEBASTEREVALUACION</v>
      </c>
      <c r="R813">
        <v>2</v>
      </c>
      <c r="S813" t="s">
        <v>4</v>
      </c>
      <c r="T813" t="s">
        <v>439</v>
      </c>
      <c r="U813" s="13">
        <v>1</v>
      </c>
      <c r="V813" s="13" t="str" cm="1">
        <f t="array" ref="V813">_xlfn.IFS(U813=0,"Prenovato",U813=1,"Novato",U813=2,"Principiante avanzado",U813=3,"Competente",U813=4,"Proficiente",U813=5,"Master")</f>
        <v>Novato</v>
      </c>
      <c r="W813" s="13">
        <v>3</v>
      </c>
      <c r="X813" s="13" t="str" cm="1">
        <f t="array" ref="X813">_xlfn.IFS(W813=0,"No evidenciado",W813=1,"Novato",W813=2,"Principiante avanzado",W813=3,"Competente",W813=4,"Proficiente",W813=5,"Master")</f>
        <v>Competente</v>
      </c>
      <c r="Y813" s="13">
        <v>4</v>
      </c>
      <c r="Z813" s="13" t="str" cm="1">
        <f t="array" ref="Z813">_xlfn.IFS(Y813=0,"No evidenciado",Y813=1,"Novato",Y813=2,"Principiante avanzado",Y813=3,"Competente",Y813=4,"Proficiente",Y813=5,"Master")</f>
        <v>Proficiente</v>
      </c>
      <c r="AA813" s="13">
        <v>4</v>
      </c>
      <c r="AB813" s="13" t="str" cm="1">
        <f t="array" ref="AB813">_xlfn.IFS(AA813=0,"No evidenciado",AA813=1,"Novato",AA813=2,"Principiante avanzado",AA813=3,"Competente",AA813=4,"Proficiente",AA813=5,"Master")</f>
        <v>Proficiente</v>
      </c>
      <c r="AC813" s="13">
        <v>1</v>
      </c>
      <c r="AD813" s="13" t="str" cm="1">
        <f t="array" ref="AD813">_xlfn.IFS(AC813=0,"Prenovato",AC813=1,"Novato",AC813=2,"Principiante avanzado",AC813=3,"Competente",AC813=4,"Proficiente",AC813=5,"Master")</f>
        <v>Novato</v>
      </c>
      <c r="AE813" s="13" t="s">
        <v>441</v>
      </c>
    </row>
    <row r="814" spans="1:31" x14ac:dyDescent="0.25">
      <c r="A814" t="s">
        <v>320</v>
      </c>
      <c r="B814" t="s">
        <v>321</v>
      </c>
      <c r="C814" t="s">
        <v>322</v>
      </c>
      <c r="D814" t="s">
        <v>201</v>
      </c>
      <c r="E814" t="s">
        <v>323</v>
      </c>
      <c r="F814" t="s">
        <v>324</v>
      </c>
      <c r="G814" t="s">
        <v>325</v>
      </c>
      <c r="H814" s="4"/>
      <c r="I814" s="1">
        <f t="shared" ca="1" si="51"/>
        <v>1487</v>
      </c>
      <c r="J814" s="1" t="str">
        <f t="shared" ca="1" si="52"/>
        <v>3. Mayor a 6 meses</v>
      </c>
      <c r="K814" t="str">
        <f t="shared" si="53"/>
        <v>NO</v>
      </c>
      <c r="L814" t="s">
        <v>200</v>
      </c>
      <c r="M814" t="s">
        <v>417</v>
      </c>
      <c r="N814" t="s">
        <v>411</v>
      </c>
      <c r="O814" t="s">
        <v>411</v>
      </c>
      <c r="P814" t="str">
        <f t="shared" si="54"/>
        <v>LILY VANESSA SOTO ETCHEBASTERDefensive SecurityEVALUACION</v>
      </c>
      <c r="Q814" t="str">
        <f>BASE[[#This Row],[NombresCalificado]]&amp;BASE[[#This Row],[TipoEvaluacion]]</f>
        <v>LILY VANESSA SOTO ETCHEBASTEREVALUACION</v>
      </c>
      <c r="R814">
        <v>3</v>
      </c>
      <c r="S814" t="s">
        <v>5</v>
      </c>
      <c r="T814" t="s">
        <v>439</v>
      </c>
      <c r="U814" s="13">
        <v>1</v>
      </c>
      <c r="V814" s="13" t="str" cm="1">
        <f t="array" ref="V814">_xlfn.IFS(U814=0,"Prenovato",U814=1,"Novato",U814=2,"Principiante avanzado",U814=3,"Competente",U814=4,"Proficiente",U814=5,"Master")</f>
        <v>Novato</v>
      </c>
      <c r="W814" s="13">
        <v>3</v>
      </c>
      <c r="X814" s="13" t="str" cm="1">
        <f t="array" ref="X814">_xlfn.IFS(W814=0,"No evidenciado",W814=1,"Novato",W814=2,"Principiante avanzado",W814=3,"Competente",W814=4,"Proficiente",W814=5,"Master")</f>
        <v>Competente</v>
      </c>
      <c r="Y814" s="13">
        <v>4</v>
      </c>
      <c r="Z814" s="13" t="str" cm="1">
        <f t="array" ref="Z814">_xlfn.IFS(Y814=0,"No evidenciado",Y814=1,"Novato",Y814=2,"Principiante avanzado",Y814=3,"Competente",Y814=4,"Proficiente",Y814=5,"Master")</f>
        <v>Proficiente</v>
      </c>
      <c r="AA814" s="13">
        <v>4</v>
      </c>
      <c r="AB814" s="13" t="str" cm="1">
        <f t="array" ref="AB814">_xlfn.IFS(AA814=0,"No evidenciado",AA814=1,"Novato",AA814=2,"Principiante avanzado",AA814=3,"Competente",AA814=4,"Proficiente",AA814=5,"Master")</f>
        <v>Proficiente</v>
      </c>
      <c r="AC814" s="13">
        <v>1</v>
      </c>
      <c r="AD814" s="13" t="str" cm="1">
        <f t="array" ref="AD814">_xlfn.IFS(AC814=0,"Prenovato",AC814=1,"Novato",AC814=2,"Principiante avanzado",AC814=3,"Competente",AC814=4,"Proficiente",AC814=5,"Master")</f>
        <v>Novato</v>
      </c>
      <c r="AE814" s="13" t="s">
        <v>441</v>
      </c>
    </row>
    <row r="815" spans="1:31" x14ac:dyDescent="0.25">
      <c r="A815" t="s">
        <v>320</v>
      </c>
      <c r="B815" t="s">
        <v>321</v>
      </c>
      <c r="C815" t="s">
        <v>322</v>
      </c>
      <c r="D815" t="s">
        <v>201</v>
      </c>
      <c r="E815" t="s">
        <v>323</v>
      </c>
      <c r="F815" t="s">
        <v>324</v>
      </c>
      <c r="G815" t="s">
        <v>325</v>
      </c>
      <c r="H815" s="4"/>
      <c r="I815" s="1">
        <f t="shared" ca="1" si="51"/>
        <v>1487</v>
      </c>
      <c r="J815" s="1" t="str">
        <f t="shared" ca="1" si="52"/>
        <v>3. Mayor a 6 meses</v>
      </c>
      <c r="K815" t="str">
        <f t="shared" si="53"/>
        <v>NO</v>
      </c>
      <c r="L815" t="s">
        <v>200</v>
      </c>
      <c r="M815" t="s">
        <v>419</v>
      </c>
      <c r="N815" t="s">
        <v>413</v>
      </c>
      <c r="O815" t="s">
        <v>411</v>
      </c>
      <c r="P815" t="str">
        <f t="shared" si="54"/>
        <v>LILY VANESSA SOTO ETCHEBASTERCryptography &amp; Data ProtectionEVALUACION</v>
      </c>
      <c r="Q815" t="str">
        <f>BASE[[#This Row],[NombresCalificado]]&amp;BASE[[#This Row],[TipoEvaluacion]]</f>
        <v>LILY VANESSA SOTO ETCHEBASTEREVALUACION</v>
      </c>
      <c r="R815">
        <v>3</v>
      </c>
      <c r="S815" t="s">
        <v>5</v>
      </c>
      <c r="T815" t="s">
        <v>439</v>
      </c>
      <c r="U815" s="13">
        <v>1</v>
      </c>
      <c r="V815" s="13" t="str" cm="1">
        <f t="array" ref="V815">_xlfn.IFS(U815=0,"Prenovato",U815=1,"Novato",U815=2,"Principiante avanzado",U815=3,"Competente",U815=4,"Proficiente",U815=5,"Master")</f>
        <v>Novato</v>
      </c>
      <c r="W815" s="13">
        <v>3</v>
      </c>
      <c r="X815" s="13" t="str" cm="1">
        <f t="array" ref="X815">_xlfn.IFS(W815=0,"No evidenciado",W815=1,"Novato",W815=2,"Principiante avanzado",W815=3,"Competente",W815=4,"Proficiente",W815=5,"Master")</f>
        <v>Competente</v>
      </c>
      <c r="Y815" s="13">
        <v>4</v>
      </c>
      <c r="Z815" s="13" t="str" cm="1">
        <f t="array" ref="Z815">_xlfn.IFS(Y815=0,"No evidenciado",Y815=1,"Novato",Y815=2,"Principiante avanzado",Y815=3,"Competente",Y815=4,"Proficiente",Y815=5,"Master")</f>
        <v>Proficiente</v>
      </c>
      <c r="AA815" s="13">
        <v>4</v>
      </c>
      <c r="AB815" s="13" t="str" cm="1">
        <f t="array" ref="AB815">_xlfn.IFS(AA815=0,"No evidenciado",AA815=1,"Novato",AA815=2,"Principiante avanzado",AA815=3,"Competente",AA815=4,"Proficiente",AA815=5,"Master")</f>
        <v>Proficiente</v>
      </c>
      <c r="AC815" s="13">
        <v>1</v>
      </c>
      <c r="AD815" s="13" t="str" cm="1">
        <f t="array" ref="AD815">_xlfn.IFS(AC815=0,"Prenovato",AC815=1,"Novato",AC815=2,"Principiante avanzado",AC815=3,"Competente",AC815=4,"Proficiente",AC815=5,"Master")</f>
        <v>Novato</v>
      </c>
      <c r="AE815" s="13" t="s">
        <v>441</v>
      </c>
    </row>
    <row r="816" spans="1:31" x14ac:dyDescent="0.25">
      <c r="A816" t="s">
        <v>320</v>
      </c>
      <c r="B816" t="s">
        <v>321</v>
      </c>
      <c r="C816" t="s">
        <v>322</v>
      </c>
      <c r="D816" t="s">
        <v>201</v>
      </c>
      <c r="E816" t="s">
        <v>323</v>
      </c>
      <c r="F816" t="s">
        <v>324</v>
      </c>
      <c r="G816" t="s">
        <v>325</v>
      </c>
      <c r="H816" s="4"/>
      <c r="I816" s="1">
        <f t="shared" ca="1" si="51"/>
        <v>1487</v>
      </c>
      <c r="J816" s="1" t="str">
        <f t="shared" ca="1" si="52"/>
        <v>3. Mayor a 6 meses</v>
      </c>
      <c r="K816" t="str">
        <f t="shared" si="53"/>
        <v>NO</v>
      </c>
      <c r="L816" t="s">
        <v>200</v>
      </c>
      <c r="M816" t="s">
        <v>420</v>
      </c>
      <c r="N816" t="s">
        <v>413</v>
      </c>
      <c r="O816" t="s">
        <v>411</v>
      </c>
      <c r="P816" t="str">
        <f t="shared" si="54"/>
        <v>LILY VANESSA SOTO ETCHEBASTERIdentity &amp; Access ManagementEVALUACION</v>
      </c>
      <c r="Q816" t="str">
        <f>BASE[[#This Row],[NombresCalificado]]&amp;BASE[[#This Row],[TipoEvaluacion]]</f>
        <v>LILY VANESSA SOTO ETCHEBASTEREVALUACION</v>
      </c>
      <c r="R816">
        <v>3</v>
      </c>
      <c r="S816" t="s">
        <v>5</v>
      </c>
      <c r="T816" t="s">
        <v>439</v>
      </c>
      <c r="U816" s="13">
        <v>1</v>
      </c>
      <c r="V816" s="13" t="str" cm="1">
        <f t="array" ref="V816">_xlfn.IFS(U816=0,"Prenovato",U816=1,"Novato",U816=2,"Principiante avanzado",U816=3,"Competente",U816=4,"Proficiente",U816=5,"Master")</f>
        <v>Novato</v>
      </c>
      <c r="W816" s="13">
        <v>3</v>
      </c>
      <c r="X816" s="13" t="str" cm="1">
        <f t="array" ref="X816">_xlfn.IFS(W816=0,"No evidenciado",W816=1,"Novato",W816=2,"Principiante avanzado",W816=3,"Competente",W816=4,"Proficiente",W816=5,"Master")</f>
        <v>Competente</v>
      </c>
      <c r="Y816" s="13">
        <v>4</v>
      </c>
      <c r="Z816" s="13" t="str" cm="1">
        <f t="array" ref="Z816">_xlfn.IFS(Y816=0,"No evidenciado",Y816=1,"Novato",Y816=2,"Principiante avanzado",Y816=3,"Competente",Y816=4,"Proficiente",Y816=5,"Master")</f>
        <v>Proficiente</v>
      </c>
      <c r="AA816" s="13">
        <v>4</v>
      </c>
      <c r="AB816" s="13" t="str" cm="1">
        <f t="array" ref="AB816">_xlfn.IFS(AA816=0,"No evidenciado",AA816=1,"Novato",AA816=2,"Principiante avanzado",AA816=3,"Competente",AA816=4,"Proficiente",AA816=5,"Master")</f>
        <v>Proficiente</v>
      </c>
      <c r="AC816" s="13">
        <v>1</v>
      </c>
      <c r="AD816" s="13" t="str" cm="1">
        <f t="array" ref="AD816">_xlfn.IFS(AC816=0,"Prenovato",AC816=1,"Novato",AC816=2,"Principiante avanzado",AC816=3,"Competente",AC816=4,"Proficiente",AC816=5,"Master")</f>
        <v>Novato</v>
      </c>
      <c r="AE816" s="13" t="s">
        <v>441</v>
      </c>
    </row>
    <row r="817" spans="1:31" x14ac:dyDescent="0.25">
      <c r="A817" t="s">
        <v>320</v>
      </c>
      <c r="B817" t="s">
        <v>321</v>
      </c>
      <c r="C817" t="s">
        <v>322</v>
      </c>
      <c r="D817" t="s">
        <v>201</v>
      </c>
      <c r="E817" t="s">
        <v>323</v>
      </c>
      <c r="F817" t="s">
        <v>324</v>
      </c>
      <c r="G817" t="s">
        <v>325</v>
      </c>
      <c r="H817" s="4"/>
      <c r="I817" s="1">
        <f t="shared" ca="1" si="51"/>
        <v>1487</v>
      </c>
      <c r="J817" s="1" t="str">
        <f t="shared" ca="1" si="52"/>
        <v>3. Mayor a 6 meses</v>
      </c>
      <c r="K817" t="str">
        <f t="shared" si="53"/>
        <v>NO</v>
      </c>
      <c r="L817" t="s">
        <v>200</v>
      </c>
      <c r="M817" t="s">
        <v>421</v>
      </c>
      <c r="N817" t="s">
        <v>413</v>
      </c>
      <c r="O817" t="s">
        <v>411</v>
      </c>
      <c r="P817" t="str">
        <f t="shared" si="54"/>
        <v>LILY VANESSA SOTO ETCHEBASTERFrameworks &amp; Security ArchitectureEVALUACION</v>
      </c>
      <c r="Q817" t="str">
        <f>BASE[[#This Row],[NombresCalificado]]&amp;BASE[[#This Row],[TipoEvaluacion]]</f>
        <v>LILY VANESSA SOTO ETCHEBASTEREVALUACION</v>
      </c>
      <c r="R817">
        <v>3</v>
      </c>
      <c r="S817" t="s">
        <v>5</v>
      </c>
      <c r="T817" t="s">
        <v>439</v>
      </c>
      <c r="U817" s="13">
        <v>1</v>
      </c>
      <c r="V817" s="13" t="str" cm="1">
        <f t="array" ref="V817">_xlfn.IFS(U817=0,"Prenovato",U817=1,"Novato",U817=2,"Principiante avanzado",U817=3,"Competente",U817=4,"Proficiente",U817=5,"Master")</f>
        <v>Novato</v>
      </c>
      <c r="W817" s="13">
        <v>3</v>
      </c>
      <c r="X817" s="13" t="str" cm="1">
        <f t="array" ref="X817">_xlfn.IFS(W817=0,"No evidenciado",W817=1,"Novato",W817=2,"Principiante avanzado",W817=3,"Competente",W817=4,"Proficiente",W817=5,"Master")</f>
        <v>Competente</v>
      </c>
      <c r="Y817" s="13">
        <v>4</v>
      </c>
      <c r="Z817" s="13" t="str" cm="1">
        <f t="array" ref="Z817">_xlfn.IFS(Y817=0,"No evidenciado",Y817=1,"Novato",Y817=2,"Principiante avanzado",Y817=3,"Competente",Y817=4,"Proficiente",Y817=5,"Master")</f>
        <v>Proficiente</v>
      </c>
      <c r="AA817" s="13">
        <v>4</v>
      </c>
      <c r="AB817" s="13" t="str" cm="1">
        <f t="array" ref="AB817">_xlfn.IFS(AA817=0,"No evidenciado",AA817=1,"Novato",AA817=2,"Principiante avanzado",AA817=3,"Competente",AA817=4,"Proficiente",AA817=5,"Master")</f>
        <v>Proficiente</v>
      </c>
      <c r="AC817" s="13">
        <v>1</v>
      </c>
      <c r="AD817" s="13" t="str" cm="1">
        <f t="array" ref="AD817">_xlfn.IFS(AC817=0,"Prenovato",AC817=1,"Novato",AC817=2,"Principiante avanzado",AC817=3,"Competente",AC817=4,"Proficiente",AC817=5,"Master")</f>
        <v>Novato</v>
      </c>
      <c r="AE817" s="13" t="s">
        <v>441</v>
      </c>
    </row>
    <row r="818" spans="1:31" x14ac:dyDescent="0.25">
      <c r="A818" t="s">
        <v>320</v>
      </c>
      <c r="B818" t="s">
        <v>321</v>
      </c>
      <c r="C818" t="s">
        <v>322</v>
      </c>
      <c r="D818" t="s">
        <v>201</v>
      </c>
      <c r="E818" t="s">
        <v>323</v>
      </c>
      <c r="F818" t="s">
        <v>324</v>
      </c>
      <c r="G818" t="s">
        <v>325</v>
      </c>
      <c r="H818" s="4"/>
      <c r="I818" s="1">
        <f t="shared" ca="1" si="51"/>
        <v>1487</v>
      </c>
      <c r="J818" s="1" t="str">
        <f t="shared" ca="1" si="52"/>
        <v>3. Mayor a 6 meses</v>
      </c>
      <c r="K818" t="str">
        <f t="shared" si="53"/>
        <v>NO</v>
      </c>
      <c r="L818" t="s">
        <v>200</v>
      </c>
      <c r="M818" t="s">
        <v>422</v>
      </c>
      <c r="N818" t="s">
        <v>407</v>
      </c>
      <c r="O818" t="s">
        <v>407</v>
      </c>
      <c r="P818" t="str">
        <f t="shared" si="54"/>
        <v>LILY VANESSA SOTO ETCHEBASTERVulnerability ManagementEVALUACION</v>
      </c>
      <c r="Q818" t="str">
        <f>BASE[[#This Row],[NombresCalificado]]&amp;BASE[[#This Row],[TipoEvaluacion]]</f>
        <v>LILY VANESSA SOTO ETCHEBASTEREVALUACION</v>
      </c>
      <c r="R818">
        <v>2</v>
      </c>
      <c r="S818" t="s">
        <v>4</v>
      </c>
      <c r="T818" t="s">
        <v>439</v>
      </c>
      <c r="U818" s="13">
        <v>1</v>
      </c>
      <c r="V818" s="13" t="str" cm="1">
        <f t="array" ref="V818">_xlfn.IFS(U818=0,"Prenovato",U818=1,"Novato",U818=2,"Principiante avanzado",U818=3,"Competente",U818=4,"Proficiente",U818=5,"Master")</f>
        <v>Novato</v>
      </c>
      <c r="W818" s="13">
        <v>3</v>
      </c>
      <c r="X818" s="13" t="str" cm="1">
        <f t="array" ref="X818">_xlfn.IFS(W818=0,"No evidenciado",W818=1,"Novato",W818=2,"Principiante avanzado",W818=3,"Competente",W818=4,"Proficiente",W818=5,"Master")</f>
        <v>Competente</v>
      </c>
      <c r="Y818" s="13">
        <v>4</v>
      </c>
      <c r="Z818" s="13" t="str" cm="1">
        <f t="array" ref="Z818">_xlfn.IFS(Y818=0,"No evidenciado",Y818=1,"Novato",Y818=2,"Principiante avanzado",Y818=3,"Competente",Y818=4,"Proficiente",Y818=5,"Master")</f>
        <v>Proficiente</v>
      </c>
      <c r="AA818" s="13">
        <v>4</v>
      </c>
      <c r="AB818" s="13" t="str" cm="1">
        <f t="array" ref="AB818">_xlfn.IFS(AA818=0,"No evidenciado",AA818=1,"Novato",AA818=2,"Principiante avanzado",AA818=3,"Competente",AA818=4,"Proficiente",AA818=5,"Master")</f>
        <v>Proficiente</v>
      </c>
      <c r="AC818" s="13">
        <v>1</v>
      </c>
      <c r="AD818" s="13" t="str" cm="1">
        <f t="array" ref="AD818">_xlfn.IFS(AC818=0,"Prenovato",AC818=1,"Novato",AC818=2,"Principiante avanzado",AC818=3,"Competente",AC818=4,"Proficiente",AC818=5,"Master")</f>
        <v>Novato</v>
      </c>
      <c r="AE818" s="13" t="s">
        <v>441</v>
      </c>
    </row>
    <row r="819" spans="1:31" x14ac:dyDescent="0.25">
      <c r="A819" t="s">
        <v>320</v>
      </c>
      <c r="B819" t="s">
        <v>321</v>
      </c>
      <c r="C819" t="s">
        <v>322</v>
      </c>
      <c r="D819" t="s">
        <v>201</v>
      </c>
      <c r="E819" t="s">
        <v>323</v>
      </c>
      <c r="F819" t="s">
        <v>324</v>
      </c>
      <c r="G819" t="s">
        <v>325</v>
      </c>
      <c r="H819" s="4"/>
      <c r="I819" s="1">
        <f t="shared" ca="1" si="51"/>
        <v>1487</v>
      </c>
      <c r="J819" s="1" t="str">
        <f t="shared" ca="1" si="52"/>
        <v>3. Mayor a 6 meses</v>
      </c>
      <c r="K819" t="str">
        <f t="shared" si="53"/>
        <v>NO</v>
      </c>
      <c r="L819" t="s">
        <v>200</v>
      </c>
      <c r="M819" t="s">
        <v>423</v>
      </c>
      <c r="N819" t="s">
        <v>407</v>
      </c>
      <c r="O819" t="s">
        <v>407</v>
      </c>
      <c r="P819" t="str">
        <f t="shared" si="54"/>
        <v>LILY VANESSA SOTO ETCHEBASTERSecurity AssessmentEVALUACION</v>
      </c>
      <c r="Q819" t="str">
        <f>BASE[[#This Row],[NombresCalificado]]&amp;BASE[[#This Row],[TipoEvaluacion]]</f>
        <v>LILY VANESSA SOTO ETCHEBASTEREVALUACION</v>
      </c>
      <c r="R819">
        <v>3</v>
      </c>
      <c r="S819" t="s">
        <v>5</v>
      </c>
      <c r="T819" t="s">
        <v>439</v>
      </c>
      <c r="U819" s="13">
        <v>1</v>
      </c>
      <c r="V819" s="13" t="str" cm="1">
        <f t="array" ref="V819">_xlfn.IFS(U819=0,"Prenovato",U819=1,"Novato",U819=2,"Principiante avanzado",U819=3,"Competente",U819=4,"Proficiente",U819=5,"Master")</f>
        <v>Novato</v>
      </c>
      <c r="W819" s="13">
        <v>3</v>
      </c>
      <c r="X819" s="13" t="str" cm="1">
        <f t="array" ref="X819">_xlfn.IFS(W819=0,"No evidenciado",W819=1,"Novato",W819=2,"Principiante avanzado",W819=3,"Competente",W819=4,"Proficiente",W819=5,"Master")</f>
        <v>Competente</v>
      </c>
      <c r="Y819" s="13">
        <v>4</v>
      </c>
      <c r="Z819" s="13" t="str" cm="1">
        <f t="array" ref="Z819">_xlfn.IFS(Y819=0,"No evidenciado",Y819=1,"Novato",Y819=2,"Principiante avanzado",Y819=3,"Competente",Y819=4,"Proficiente",Y819=5,"Master")</f>
        <v>Proficiente</v>
      </c>
      <c r="AA819" s="13">
        <v>4</v>
      </c>
      <c r="AB819" s="13" t="str" cm="1">
        <f t="array" ref="AB819">_xlfn.IFS(AA819=0,"No evidenciado",AA819=1,"Novato",AA819=2,"Principiante avanzado",AA819=3,"Competente",AA819=4,"Proficiente",AA819=5,"Master")</f>
        <v>Proficiente</v>
      </c>
      <c r="AC819" s="13">
        <v>1</v>
      </c>
      <c r="AD819" s="13" t="str" cm="1">
        <f t="array" ref="AD819">_xlfn.IFS(AC819=0,"Prenovato",AC819=1,"Novato",AC819=2,"Principiante avanzado",AC819=3,"Competente",AC819=4,"Proficiente",AC819=5,"Master")</f>
        <v>Novato</v>
      </c>
      <c r="AE819" s="13" t="s">
        <v>441</v>
      </c>
    </row>
    <row r="820" spans="1:31" x14ac:dyDescent="0.25">
      <c r="A820" t="s">
        <v>320</v>
      </c>
      <c r="B820" t="s">
        <v>321</v>
      </c>
      <c r="C820" t="s">
        <v>322</v>
      </c>
      <c r="D820" t="s">
        <v>201</v>
      </c>
      <c r="E820" t="s">
        <v>323</v>
      </c>
      <c r="F820" t="s">
        <v>324</v>
      </c>
      <c r="G820" t="s">
        <v>325</v>
      </c>
      <c r="H820" s="4"/>
      <c r="I820" s="1">
        <f t="shared" ca="1" si="51"/>
        <v>1487</v>
      </c>
      <c r="J820" s="1" t="str">
        <f t="shared" ca="1" si="52"/>
        <v>3. Mayor a 6 meses</v>
      </c>
      <c r="K820" t="str">
        <f t="shared" si="53"/>
        <v>NO</v>
      </c>
      <c r="L820" t="s">
        <v>200</v>
      </c>
      <c r="M820" t="s">
        <v>415</v>
      </c>
      <c r="N820" t="s">
        <v>413</v>
      </c>
      <c r="O820" t="s">
        <v>411</v>
      </c>
      <c r="P820" t="str">
        <f t="shared" si="54"/>
        <v>LILY VANESSA SOTO ETCHEBASTERSecurity Process AutomationEVALUACION</v>
      </c>
      <c r="Q820" t="str">
        <f>BASE[[#This Row],[NombresCalificado]]&amp;BASE[[#This Row],[TipoEvaluacion]]</f>
        <v>LILY VANESSA SOTO ETCHEBASTEREVALUACION</v>
      </c>
      <c r="R820">
        <v>4</v>
      </c>
      <c r="S820" t="s">
        <v>7</v>
      </c>
      <c r="T820" t="s">
        <v>439</v>
      </c>
      <c r="U820" s="13">
        <v>1</v>
      </c>
      <c r="V820" s="13" t="str" cm="1">
        <f t="array" ref="V820">_xlfn.IFS(U820=0,"Prenovato",U820=1,"Novato",U820=2,"Principiante avanzado",U820=3,"Competente",U820=4,"Proficiente",U820=5,"Master")</f>
        <v>Novato</v>
      </c>
      <c r="W820" s="13">
        <v>3</v>
      </c>
      <c r="X820" s="13" t="str" cm="1">
        <f t="array" ref="X820">_xlfn.IFS(W820=0,"No evidenciado",W820=1,"Novato",W820=2,"Principiante avanzado",W820=3,"Competente",W820=4,"Proficiente",W820=5,"Master")</f>
        <v>Competente</v>
      </c>
      <c r="Y820" s="13">
        <v>4</v>
      </c>
      <c r="Z820" s="13" t="str" cm="1">
        <f t="array" ref="Z820">_xlfn.IFS(Y820=0,"No evidenciado",Y820=1,"Novato",Y820=2,"Principiante avanzado",Y820=3,"Competente",Y820=4,"Proficiente",Y820=5,"Master")</f>
        <v>Proficiente</v>
      </c>
      <c r="AA820" s="13">
        <v>4</v>
      </c>
      <c r="AB820" s="13" t="str" cm="1">
        <f t="array" ref="AB820">_xlfn.IFS(AA820=0,"No evidenciado",AA820=1,"Novato",AA820=2,"Principiante avanzado",AA820=3,"Competente",AA820=4,"Proficiente",AA820=5,"Master")</f>
        <v>Proficiente</v>
      </c>
      <c r="AC820" s="13">
        <v>1</v>
      </c>
      <c r="AD820" s="13" t="str" cm="1">
        <f t="array" ref="AD820">_xlfn.IFS(AC820=0,"Prenovato",AC820=1,"Novato",AC820=2,"Principiante avanzado",AC820=3,"Competente",AC820=4,"Proficiente",AC820=5,"Master")</f>
        <v>Novato</v>
      </c>
      <c r="AE820" s="13" t="s">
        <v>441</v>
      </c>
    </row>
    <row r="821" spans="1:31" x14ac:dyDescent="0.25">
      <c r="A821" t="s">
        <v>320</v>
      </c>
      <c r="B821" t="s">
        <v>321</v>
      </c>
      <c r="C821" t="s">
        <v>322</v>
      </c>
      <c r="D821" t="s">
        <v>201</v>
      </c>
      <c r="E821" t="s">
        <v>323</v>
      </c>
      <c r="F821" t="s">
        <v>324</v>
      </c>
      <c r="G821" t="s">
        <v>325</v>
      </c>
      <c r="H821" s="4"/>
      <c r="I821" s="1">
        <f t="shared" ca="1" si="51"/>
        <v>1487</v>
      </c>
      <c r="J821" s="1" t="str">
        <f t="shared" ca="1" si="52"/>
        <v>3. Mayor a 6 meses</v>
      </c>
      <c r="K821" t="str">
        <f t="shared" si="53"/>
        <v>NO</v>
      </c>
      <c r="L821" t="s">
        <v>200</v>
      </c>
      <c r="M821" t="s">
        <v>408</v>
      </c>
      <c r="N821" t="s">
        <v>407</v>
      </c>
      <c r="O821" t="s">
        <v>407</v>
      </c>
      <c r="P821" t="str">
        <f t="shared" si="54"/>
        <v>LILY VANESSA SOTO ETCHEBASTERCloud &amp; Operation SystemEVALUACION</v>
      </c>
      <c r="Q821" t="str">
        <f>BASE[[#This Row],[NombresCalificado]]&amp;BASE[[#This Row],[TipoEvaluacion]]</f>
        <v>LILY VANESSA SOTO ETCHEBASTEREVALUACION</v>
      </c>
      <c r="R821">
        <v>2</v>
      </c>
      <c r="S821" t="s">
        <v>4</v>
      </c>
      <c r="T821" t="s">
        <v>439</v>
      </c>
      <c r="U821" s="13">
        <v>1</v>
      </c>
      <c r="V821" s="13" t="str" cm="1">
        <f t="array" ref="V821">_xlfn.IFS(U821=0,"Prenovato",U821=1,"Novato",U821=2,"Principiante avanzado",U821=3,"Competente",U821=4,"Proficiente",U821=5,"Master")</f>
        <v>Novato</v>
      </c>
      <c r="W821" s="13">
        <v>3</v>
      </c>
      <c r="X821" s="13" t="str" cm="1">
        <f t="array" ref="X821">_xlfn.IFS(W821=0,"No evidenciado",W821=1,"Novato",W821=2,"Principiante avanzado",W821=3,"Competente",W821=4,"Proficiente",W821=5,"Master")</f>
        <v>Competente</v>
      </c>
      <c r="Y821" s="13">
        <v>4</v>
      </c>
      <c r="Z821" s="13" t="str" cm="1">
        <f t="array" ref="Z821">_xlfn.IFS(Y821=0,"No evidenciado",Y821=1,"Novato",Y821=2,"Principiante avanzado",Y821=3,"Competente",Y821=4,"Proficiente",Y821=5,"Master")</f>
        <v>Proficiente</v>
      </c>
      <c r="AA821" s="13">
        <v>4</v>
      </c>
      <c r="AB821" s="13" t="str" cm="1">
        <f t="array" ref="AB821">_xlfn.IFS(AA821=0,"No evidenciado",AA821=1,"Novato",AA821=2,"Principiante avanzado",AA821=3,"Competente",AA821=4,"Proficiente",AA821=5,"Master")</f>
        <v>Proficiente</v>
      </c>
      <c r="AC821" s="13">
        <v>1</v>
      </c>
      <c r="AD821" s="13" t="str" cm="1">
        <f t="array" ref="AD821">_xlfn.IFS(AC821=0,"Prenovato",AC821=1,"Novato",AC821=2,"Principiante avanzado",AC821=3,"Competente",AC821=4,"Proficiente",AC821=5,"Master")</f>
        <v>Novato</v>
      </c>
      <c r="AE821" s="13" t="s">
        <v>441</v>
      </c>
    </row>
    <row r="822" spans="1:31" x14ac:dyDescent="0.25">
      <c r="A822" t="s">
        <v>320</v>
      </c>
      <c r="B822" t="s">
        <v>321</v>
      </c>
      <c r="C822" t="s">
        <v>322</v>
      </c>
      <c r="D822" t="s">
        <v>201</v>
      </c>
      <c r="E822" t="s">
        <v>323</v>
      </c>
      <c r="F822" t="s">
        <v>324</v>
      </c>
      <c r="G822" t="s">
        <v>325</v>
      </c>
      <c r="H822" s="4"/>
      <c r="I822" s="1">
        <f t="shared" ca="1" si="51"/>
        <v>1487</v>
      </c>
      <c r="J822" s="1" t="str">
        <f t="shared" ca="1" si="52"/>
        <v>3. Mayor a 6 meses</v>
      </c>
      <c r="K822" t="str">
        <f t="shared" si="53"/>
        <v>NO</v>
      </c>
      <c r="L822" t="s">
        <v>200</v>
      </c>
      <c r="M822" t="s">
        <v>409</v>
      </c>
      <c r="N822" t="s">
        <v>411</v>
      </c>
      <c r="O822" t="s">
        <v>411</v>
      </c>
      <c r="P822" t="str">
        <f t="shared" si="54"/>
        <v>LILY VANESSA SOTO ETCHEBASTERSecurity Program ManagementEVALUACION</v>
      </c>
      <c r="Q822" t="str">
        <f>BASE[[#This Row],[NombresCalificado]]&amp;BASE[[#This Row],[TipoEvaluacion]]</f>
        <v>LILY VANESSA SOTO ETCHEBASTEREVALUACION</v>
      </c>
      <c r="R822">
        <v>1</v>
      </c>
      <c r="S822" t="s">
        <v>6</v>
      </c>
      <c r="T822" t="s">
        <v>439</v>
      </c>
      <c r="U822" s="13">
        <v>1</v>
      </c>
      <c r="V822" s="13" t="str" cm="1">
        <f t="array" ref="V822">_xlfn.IFS(U822=0,"Prenovato",U822=1,"Novato",U822=2,"Principiante avanzado",U822=3,"Competente",U822=4,"Proficiente",U822=5,"Master")</f>
        <v>Novato</v>
      </c>
      <c r="W822" s="13">
        <v>3</v>
      </c>
      <c r="X822" s="13" t="str" cm="1">
        <f t="array" ref="X822">_xlfn.IFS(W822=0,"No evidenciado",W822=1,"Novato",W822=2,"Principiante avanzado",W822=3,"Competente",W822=4,"Proficiente",W822=5,"Master")</f>
        <v>Competente</v>
      </c>
      <c r="Y822" s="13">
        <v>4</v>
      </c>
      <c r="Z822" s="13" t="str" cm="1">
        <f t="array" ref="Z822">_xlfn.IFS(Y822=0,"No evidenciado",Y822=1,"Novato",Y822=2,"Principiante avanzado",Y822=3,"Competente",Y822=4,"Proficiente",Y822=5,"Master")</f>
        <v>Proficiente</v>
      </c>
      <c r="AA822" s="13">
        <v>4</v>
      </c>
      <c r="AB822" s="13" t="str" cm="1">
        <f t="array" ref="AB822">_xlfn.IFS(AA822=0,"No evidenciado",AA822=1,"Novato",AA822=2,"Principiante avanzado",AA822=3,"Competente",AA822=4,"Proficiente",AA822=5,"Master")</f>
        <v>Proficiente</v>
      </c>
      <c r="AC822" s="13">
        <v>1</v>
      </c>
      <c r="AD822" s="13" t="str" cm="1">
        <f t="array" ref="AD822">_xlfn.IFS(AC822=0,"Prenovato",AC822=1,"Novato",AC822=2,"Principiante avanzado",AC822=3,"Competente",AC822=4,"Proficiente",AC822=5,"Master")</f>
        <v>Novato</v>
      </c>
      <c r="AE822" s="13" t="s">
        <v>441</v>
      </c>
    </row>
    <row r="823" spans="1:31" x14ac:dyDescent="0.25">
      <c r="A823" t="s">
        <v>320</v>
      </c>
      <c r="B823" t="s">
        <v>321</v>
      </c>
      <c r="C823" t="s">
        <v>322</v>
      </c>
      <c r="D823" t="s">
        <v>201</v>
      </c>
      <c r="E823" t="s">
        <v>323</v>
      </c>
      <c r="F823" t="s">
        <v>324</v>
      </c>
      <c r="G823" t="s">
        <v>325</v>
      </c>
      <c r="H823" s="4"/>
      <c r="I823" s="1">
        <f t="shared" ca="1" si="51"/>
        <v>1487</v>
      </c>
      <c r="J823" s="1" t="str">
        <f t="shared" ca="1" si="52"/>
        <v>3. Mayor a 6 meses</v>
      </c>
      <c r="K823" t="str">
        <f t="shared" si="53"/>
        <v>NO</v>
      </c>
      <c r="L823" t="s">
        <v>200</v>
      </c>
      <c r="M823" t="s">
        <v>410</v>
      </c>
      <c r="N823" t="s">
        <v>413</v>
      </c>
      <c r="O823" t="s">
        <v>411</v>
      </c>
      <c r="P823" t="str">
        <f t="shared" si="54"/>
        <v>LILY VANESSA SOTO ETCHEBASTERThreat IntelligenceEVALUACION</v>
      </c>
      <c r="Q823" t="str">
        <f>BASE[[#This Row],[NombresCalificado]]&amp;BASE[[#This Row],[TipoEvaluacion]]</f>
        <v>LILY VANESSA SOTO ETCHEBASTEREVALUACION</v>
      </c>
      <c r="R823">
        <v>2</v>
      </c>
      <c r="S823" t="s">
        <v>4</v>
      </c>
      <c r="T823" t="s">
        <v>439</v>
      </c>
      <c r="U823" s="13">
        <v>1</v>
      </c>
      <c r="V823" s="13" t="str" cm="1">
        <f t="array" ref="V823">_xlfn.IFS(U823=0,"Prenovato",U823=1,"Novato",U823=2,"Principiante avanzado",U823=3,"Competente",U823=4,"Proficiente",U823=5,"Master")</f>
        <v>Novato</v>
      </c>
      <c r="W823" s="13">
        <v>3</v>
      </c>
      <c r="X823" s="13" t="str" cm="1">
        <f t="array" ref="X823">_xlfn.IFS(W823=0,"No evidenciado",W823=1,"Novato",W823=2,"Principiante avanzado",W823=3,"Competente",W823=4,"Proficiente",W823=5,"Master")</f>
        <v>Competente</v>
      </c>
      <c r="Y823" s="13">
        <v>4</v>
      </c>
      <c r="Z823" s="13" t="str" cm="1">
        <f t="array" ref="Z823">_xlfn.IFS(Y823=0,"No evidenciado",Y823=1,"Novato",Y823=2,"Principiante avanzado",Y823=3,"Competente",Y823=4,"Proficiente",Y823=5,"Master")</f>
        <v>Proficiente</v>
      </c>
      <c r="AA823" s="13">
        <v>4</v>
      </c>
      <c r="AB823" s="13" t="str" cm="1">
        <f t="array" ref="AB823">_xlfn.IFS(AA823=0,"No evidenciado",AA823=1,"Novato",AA823=2,"Principiante avanzado",AA823=3,"Competente",AA823=4,"Proficiente",AA823=5,"Master")</f>
        <v>Proficiente</v>
      </c>
      <c r="AC823" s="13">
        <v>1</v>
      </c>
      <c r="AD823" s="13" t="str" cm="1">
        <f t="array" ref="AD823">_xlfn.IFS(AC823=0,"Prenovato",AC823=1,"Novato",AC823=2,"Principiante avanzado",AC823=3,"Competente",AC823=4,"Proficiente",AC823=5,"Master")</f>
        <v>Novato</v>
      </c>
      <c r="AE823" s="13" t="s">
        <v>441</v>
      </c>
    </row>
    <row r="824" spans="1:31" x14ac:dyDescent="0.25">
      <c r="A824" t="s">
        <v>320</v>
      </c>
      <c r="B824" t="s">
        <v>321</v>
      </c>
      <c r="C824" t="s">
        <v>322</v>
      </c>
      <c r="D824" t="s">
        <v>201</v>
      </c>
      <c r="E824" t="s">
        <v>323</v>
      </c>
      <c r="F824" t="s">
        <v>324</v>
      </c>
      <c r="G824" t="s">
        <v>325</v>
      </c>
      <c r="H824" s="4"/>
      <c r="I824" s="1">
        <f t="shared" ca="1" si="51"/>
        <v>1487</v>
      </c>
      <c r="J824" s="1" t="str">
        <f t="shared" ca="1" si="52"/>
        <v>3. Mayor a 6 meses</v>
      </c>
      <c r="K824" t="str">
        <f t="shared" si="53"/>
        <v>NO</v>
      </c>
      <c r="L824" t="s">
        <v>200</v>
      </c>
      <c r="M824" t="s">
        <v>412</v>
      </c>
      <c r="N824" t="s">
        <v>411</v>
      </c>
      <c r="O824" t="s">
        <v>411</v>
      </c>
      <c r="P824" t="str">
        <f t="shared" si="54"/>
        <v>LILY VANESSA SOTO ETCHEBASTERForensic AnalysisEVALUACION</v>
      </c>
      <c r="Q824" t="str">
        <f>BASE[[#This Row],[NombresCalificado]]&amp;BASE[[#This Row],[TipoEvaluacion]]</f>
        <v>LILY VANESSA SOTO ETCHEBASTEREVALUACION</v>
      </c>
      <c r="R824">
        <v>1</v>
      </c>
      <c r="S824" t="s">
        <v>6</v>
      </c>
      <c r="T824" t="s">
        <v>439</v>
      </c>
      <c r="U824" s="13">
        <v>1</v>
      </c>
      <c r="V824" s="13" t="str" cm="1">
        <f t="array" ref="V824">_xlfn.IFS(U824=0,"Prenovato",U824=1,"Novato",U824=2,"Principiante avanzado",U824=3,"Competente",U824=4,"Proficiente",U824=5,"Master")</f>
        <v>Novato</v>
      </c>
      <c r="W824" s="13">
        <v>3</v>
      </c>
      <c r="X824" s="13" t="str" cm="1">
        <f t="array" ref="X824">_xlfn.IFS(W824=0,"No evidenciado",W824=1,"Novato",W824=2,"Principiante avanzado",W824=3,"Competente",W824=4,"Proficiente",W824=5,"Master")</f>
        <v>Competente</v>
      </c>
      <c r="Y824" s="13">
        <v>4</v>
      </c>
      <c r="Z824" s="13" t="str" cm="1">
        <f t="array" ref="Z824">_xlfn.IFS(Y824=0,"No evidenciado",Y824=1,"Novato",Y824=2,"Principiante avanzado",Y824=3,"Competente",Y824=4,"Proficiente",Y824=5,"Master")</f>
        <v>Proficiente</v>
      </c>
      <c r="AA824" s="13">
        <v>4</v>
      </c>
      <c r="AB824" s="13" t="str" cm="1">
        <f t="array" ref="AB824">_xlfn.IFS(AA824=0,"No evidenciado",AA824=1,"Novato",AA824=2,"Principiante avanzado",AA824=3,"Competente",AA824=4,"Proficiente",AA824=5,"Master")</f>
        <v>Proficiente</v>
      </c>
      <c r="AC824" s="13">
        <v>1</v>
      </c>
      <c r="AD824" s="13" t="str" cm="1">
        <f t="array" ref="AD824">_xlfn.IFS(AC824=0,"Prenovato",AC824=1,"Novato",AC824=2,"Principiante avanzado",AC824=3,"Competente",AC824=4,"Proficiente",AC824=5,"Master")</f>
        <v>Novato</v>
      </c>
      <c r="AE824" s="13" t="s">
        <v>441</v>
      </c>
    </row>
    <row r="825" spans="1:31" x14ac:dyDescent="0.25">
      <c r="A825" t="s">
        <v>320</v>
      </c>
      <c r="B825" t="s">
        <v>321</v>
      </c>
      <c r="C825" t="s">
        <v>322</v>
      </c>
      <c r="D825" t="s">
        <v>201</v>
      </c>
      <c r="E825" t="s">
        <v>323</v>
      </c>
      <c r="F825" t="s">
        <v>324</v>
      </c>
      <c r="G825" t="s">
        <v>325</v>
      </c>
      <c r="H825" s="4"/>
      <c r="I825" s="1">
        <f t="shared" ca="1" si="51"/>
        <v>1487</v>
      </c>
      <c r="J825" s="1" t="str">
        <f t="shared" ca="1" si="52"/>
        <v>3. Mayor a 6 meses</v>
      </c>
      <c r="K825" t="str">
        <f t="shared" si="53"/>
        <v>NO</v>
      </c>
      <c r="L825" t="s">
        <v>200</v>
      </c>
      <c r="M825" t="s">
        <v>414</v>
      </c>
      <c r="N825" t="s">
        <v>407</v>
      </c>
      <c r="O825" t="s">
        <v>407</v>
      </c>
      <c r="P825" t="str">
        <f t="shared" si="54"/>
        <v>LILY VANESSA SOTO ETCHEBASTEROfensive SecurityEVALUACION</v>
      </c>
      <c r="Q825" t="str">
        <f>BASE[[#This Row],[NombresCalificado]]&amp;BASE[[#This Row],[TipoEvaluacion]]</f>
        <v>LILY VANESSA SOTO ETCHEBASTEREVALUACION</v>
      </c>
      <c r="R825">
        <v>2</v>
      </c>
      <c r="S825" t="s">
        <v>4</v>
      </c>
      <c r="T825" t="s">
        <v>439</v>
      </c>
      <c r="U825" s="13">
        <v>1</v>
      </c>
      <c r="V825" s="13" t="str" cm="1">
        <f t="array" ref="V825">_xlfn.IFS(U825=0,"Prenovato",U825=1,"Novato",U825=2,"Principiante avanzado",U825=3,"Competente",U825=4,"Proficiente",U825=5,"Master")</f>
        <v>Novato</v>
      </c>
      <c r="W825" s="13">
        <v>3</v>
      </c>
      <c r="X825" s="13" t="str" cm="1">
        <f t="array" ref="X825">_xlfn.IFS(W825=0,"No evidenciado",W825=1,"Novato",W825=2,"Principiante avanzado",W825=3,"Competente",W825=4,"Proficiente",W825=5,"Master")</f>
        <v>Competente</v>
      </c>
      <c r="Y825" s="13">
        <v>4</v>
      </c>
      <c r="Z825" s="13" t="str" cm="1">
        <f t="array" ref="Z825">_xlfn.IFS(Y825=0,"No evidenciado",Y825=1,"Novato",Y825=2,"Principiante avanzado",Y825=3,"Competente",Y825=4,"Proficiente",Y825=5,"Master")</f>
        <v>Proficiente</v>
      </c>
      <c r="AA825" s="13">
        <v>4</v>
      </c>
      <c r="AB825" s="13" t="str" cm="1">
        <f t="array" ref="AB825">_xlfn.IFS(AA825=0,"No evidenciado",AA825=1,"Novato",AA825=2,"Principiante avanzado",AA825=3,"Competente",AA825=4,"Proficiente",AA825=5,"Master")</f>
        <v>Proficiente</v>
      </c>
      <c r="AC825" s="13">
        <v>1</v>
      </c>
      <c r="AD825" s="13" t="str" cm="1">
        <f t="array" ref="AD825">_xlfn.IFS(AC825=0,"Prenovato",AC825=1,"Novato",AC825=2,"Principiante avanzado",AC825=3,"Competente",AC825=4,"Proficiente",AC825=5,"Master")</f>
        <v>Novato</v>
      </c>
      <c r="AE825" s="13" t="s">
        <v>441</v>
      </c>
    </row>
    <row r="826" spans="1:31" x14ac:dyDescent="0.25">
      <c r="A826" t="s">
        <v>320</v>
      </c>
      <c r="B826" t="s">
        <v>321</v>
      </c>
      <c r="C826" t="s">
        <v>322</v>
      </c>
      <c r="D826" t="s">
        <v>201</v>
      </c>
      <c r="E826" t="s">
        <v>323</v>
      </c>
      <c r="F826" t="s">
        <v>324</v>
      </c>
      <c r="G826" t="s">
        <v>325</v>
      </c>
      <c r="H826" s="4"/>
      <c r="I826" s="1">
        <f t="shared" ca="1" si="51"/>
        <v>1487</v>
      </c>
      <c r="J826" s="1" t="str">
        <f t="shared" ca="1" si="52"/>
        <v>3. Mayor a 6 meses</v>
      </c>
      <c r="K826" t="str">
        <f t="shared" si="53"/>
        <v>NO</v>
      </c>
      <c r="L826" t="s">
        <v>200</v>
      </c>
      <c r="M826" t="s">
        <v>418</v>
      </c>
      <c r="N826" t="s">
        <v>413</v>
      </c>
      <c r="O826" t="s">
        <v>411</v>
      </c>
      <c r="P826" t="str">
        <f t="shared" si="54"/>
        <v>LILY VANESSA SOTO ETCHEBASTERSDLC Y DevSecOpsEVALUACION</v>
      </c>
      <c r="Q826" t="str">
        <f>BASE[[#This Row],[NombresCalificado]]&amp;BASE[[#This Row],[TipoEvaluacion]]</f>
        <v>LILY VANESSA SOTO ETCHEBASTEREVALUACION</v>
      </c>
      <c r="R826">
        <v>2</v>
      </c>
      <c r="S826" t="s">
        <v>4</v>
      </c>
      <c r="T826" t="s">
        <v>439</v>
      </c>
      <c r="U826" s="13">
        <v>1</v>
      </c>
      <c r="V826" s="13" t="str" cm="1">
        <f t="array" ref="V826">_xlfn.IFS(U826=0,"Prenovato",U826=1,"Novato",U826=2,"Principiante avanzado",U826=3,"Competente",U826=4,"Proficiente",U826=5,"Master")</f>
        <v>Novato</v>
      </c>
      <c r="W826" s="13">
        <v>3</v>
      </c>
      <c r="X826" s="13" t="str" cm="1">
        <f t="array" ref="X826">_xlfn.IFS(W826=0,"No evidenciado",W826=1,"Novato",W826=2,"Principiante avanzado",W826=3,"Competente",W826=4,"Proficiente",W826=5,"Master")</f>
        <v>Competente</v>
      </c>
      <c r="Y826" s="13">
        <v>4</v>
      </c>
      <c r="Z826" s="13" t="str" cm="1">
        <f t="array" ref="Z826">_xlfn.IFS(Y826=0,"No evidenciado",Y826=1,"Novato",Y826=2,"Principiante avanzado",Y826=3,"Competente",Y826=4,"Proficiente",Y826=5,"Master")</f>
        <v>Proficiente</v>
      </c>
      <c r="AA826" s="13">
        <v>4</v>
      </c>
      <c r="AB826" s="13" t="str" cm="1">
        <f t="array" ref="AB826">_xlfn.IFS(AA826=0,"No evidenciado",AA826=1,"Novato",AA826=2,"Principiante avanzado",AA826=3,"Competente",AA826=4,"Proficiente",AA826=5,"Master")</f>
        <v>Proficiente</v>
      </c>
      <c r="AC826" s="13">
        <v>1</v>
      </c>
      <c r="AD826" s="13" t="str" cm="1">
        <f t="array" ref="AD826">_xlfn.IFS(AC826=0,"Prenovato",AC826=1,"Novato",AC826=2,"Principiante avanzado",AC826=3,"Competente",AC826=4,"Proficiente",AC826=5,"Master")</f>
        <v>Novato</v>
      </c>
      <c r="AE826" s="13" t="s">
        <v>441</v>
      </c>
    </row>
    <row r="827" spans="1:31" x14ac:dyDescent="0.25">
      <c r="A827" t="s">
        <v>320</v>
      </c>
      <c r="B827" t="s">
        <v>321</v>
      </c>
      <c r="C827" t="s">
        <v>322</v>
      </c>
      <c r="D827" t="s">
        <v>201</v>
      </c>
      <c r="E827" t="s">
        <v>323</v>
      </c>
      <c r="F827" t="s">
        <v>324</v>
      </c>
      <c r="G827" t="s">
        <v>325</v>
      </c>
      <c r="H827" s="4"/>
      <c r="I827" s="1">
        <f t="shared" ca="1" si="51"/>
        <v>1487</v>
      </c>
      <c r="J827" s="1" t="str">
        <f t="shared" ca="1" si="52"/>
        <v>3. Mayor a 6 meses</v>
      </c>
      <c r="K827" t="str">
        <f t="shared" si="53"/>
        <v>NO</v>
      </c>
      <c r="L827" t="s">
        <v>200</v>
      </c>
      <c r="M827" t="s">
        <v>406</v>
      </c>
      <c r="N827" t="s">
        <v>407</v>
      </c>
      <c r="O827" t="s">
        <v>407</v>
      </c>
      <c r="P827" t="str">
        <f t="shared" si="54"/>
        <v>LILY VANESSA SOTO ETCHEBASTERNetwork SecurityEVALUACION</v>
      </c>
      <c r="Q827" t="str">
        <f>BASE[[#This Row],[NombresCalificado]]&amp;BASE[[#This Row],[TipoEvaluacion]]</f>
        <v>LILY VANESSA SOTO ETCHEBASTEREVALUACION</v>
      </c>
      <c r="R827">
        <v>3</v>
      </c>
      <c r="S827" t="s">
        <v>5</v>
      </c>
      <c r="T827" t="s">
        <v>439</v>
      </c>
      <c r="U827" s="13">
        <v>1</v>
      </c>
      <c r="V827" s="13" t="str" cm="1">
        <f t="array" ref="V827">_xlfn.IFS(U827=0,"Prenovato",U827=1,"Novato",U827=2,"Principiante avanzado",U827=3,"Competente",U827=4,"Proficiente",U827=5,"Master")</f>
        <v>Novato</v>
      </c>
      <c r="W827" s="13">
        <v>3</v>
      </c>
      <c r="X827" s="13" t="str" cm="1">
        <f t="array" ref="X827">_xlfn.IFS(W827=0,"No evidenciado",W827=1,"Novato",W827=2,"Principiante avanzado",W827=3,"Competente",W827=4,"Proficiente",W827=5,"Master")</f>
        <v>Competente</v>
      </c>
      <c r="Y827" s="13">
        <v>4</v>
      </c>
      <c r="Z827" s="13" t="str" cm="1">
        <f t="array" ref="Z827">_xlfn.IFS(Y827=0,"No evidenciado",Y827=1,"Novato",Y827=2,"Principiante avanzado",Y827=3,"Competente",Y827=4,"Proficiente",Y827=5,"Master")</f>
        <v>Proficiente</v>
      </c>
      <c r="AA827" s="13">
        <v>4</v>
      </c>
      <c r="AB827" s="13" t="str" cm="1">
        <f t="array" ref="AB827">_xlfn.IFS(AA827=0,"No evidenciado",AA827=1,"Novato",AA827=2,"Principiante avanzado",AA827=3,"Competente",AA827=4,"Proficiente",AA827=5,"Master")</f>
        <v>Proficiente</v>
      </c>
      <c r="AC827" s="13">
        <v>1</v>
      </c>
      <c r="AD827" s="13" t="str" cm="1">
        <f t="array" ref="AD827">_xlfn.IFS(AC827=0,"Prenovato",AC827=1,"Novato",AC827=2,"Principiante avanzado",AC827=3,"Competente",AC827=4,"Proficiente",AC827=5,"Master")</f>
        <v>Novato</v>
      </c>
      <c r="AE827" s="13" t="s">
        <v>441</v>
      </c>
    </row>
    <row r="828" spans="1:31" x14ac:dyDescent="0.25">
      <c r="A828" t="s">
        <v>320</v>
      </c>
      <c r="B828" t="s">
        <v>321</v>
      </c>
      <c r="C828" t="s">
        <v>322</v>
      </c>
      <c r="D828" t="s">
        <v>201</v>
      </c>
      <c r="E828" t="s">
        <v>198</v>
      </c>
      <c r="F828" t="s">
        <v>199</v>
      </c>
      <c r="G828" t="s">
        <v>240</v>
      </c>
      <c r="H828" s="4"/>
      <c r="I828" s="1">
        <f t="shared" ca="1" si="51"/>
        <v>1487</v>
      </c>
      <c r="J828" s="1" t="str">
        <f t="shared" ca="1" si="52"/>
        <v>3. Mayor a 6 meses</v>
      </c>
      <c r="K828" t="str">
        <f t="shared" si="53"/>
        <v>NO</v>
      </c>
      <c r="L828" t="s">
        <v>200</v>
      </c>
      <c r="M828" t="s">
        <v>423</v>
      </c>
      <c r="N828" t="s">
        <v>407</v>
      </c>
      <c r="O828" t="s">
        <v>407</v>
      </c>
      <c r="P828" t="str">
        <f t="shared" si="54"/>
        <v>JETHRO JEDDY CHAVEZ BOTTEGASecurity AssessmentEVALUACION</v>
      </c>
      <c r="Q828" t="str">
        <f>BASE[[#This Row],[NombresCalificado]]&amp;BASE[[#This Row],[TipoEvaluacion]]</f>
        <v>JETHRO JEDDY CHAVEZ BOTTEGAEVALUACION</v>
      </c>
      <c r="R828">
        <v>3</v>
      </c>
      <c r="S828" t="s">
        <v>5</v>
      </c>
      <c r="T828" t="s">
        <v>439</v>
      </c>
      <c r="U828" s="13">
        <v>2</v>
      </c>
      <c r="V828" s="13" t="str" cm="1">
        <f t="array" ref="V828">_xlfn.IFS(U828=0,"Prenovato",U828=1,"Novato",U828=2,"Principiante avanzado",U828=3,"Competente",U828=4,"Proficiente",U828=5,"Master")</f>
        <v>Principiante avanzado</v>
      </c>
      <c r="W828" s="13">
        <v>3</v>
      </c>
      <c r="X828" s="13" t="str" cm="1">
        <f t="array" ref="X828">_xlfn.IFS(W828=0,"No evidenciado",W828=1,"Novato",W828=2,"Principiante avanzado",W828=3,"Competente",W828=4,"Proficiente",W828=5,"Master")</f>
        <v>Competente</v>
      </c>
      <c r="Y828" s="13">
        <v>4</v>
      </c>
      <c r="Z828" s="13" t="str" cm="1">
        <f t="array" ref="Z828">_xlfn.IFS(Y828=0,"No evidenciado",Y828=1,"Novato",Y828=2,"Principiante avanzado",Y828=3,"Competente",Y828=4,"Proficiente",Y828=5,"Master")</f>
        <v>Proficiente</v>
      </c>
      <c r="AA828" s="13">
        <v>4</v>
      </c>
      <c r="AB828" s="13" t="str" cm="1">
        <f t="array" ref="AB828">_xlfn.IFS(AA828=0,"No evidenciado",AA828=1,"Novato",AA828=2,"Principiante avanzado",AA828=3,"Competente",AA828=4,"Proficiente",AA828=5,"Master")</f>
        <v>Proficiente</v>
      </c>
      <c r="AC828" s="13">
        <v>2</v>
      </c>
      <c r="AD828" s="13" t="str" cm="1">
        <f t="array" ref="AD828">_xlfn.IFS(AC828=0,"Prenovato",AC828=1,"Novato",AC828=2,"Principiante avanzado",AC828=3,"Competente",AC828=4,"Proficiente",AC828=5,"Master")</f>
        <v>Principiante avanzado</v>
      </c>
      <c r="AE828" s="13" t="s">
        <v>441</v>
      </c>
    </row>
    <row r="829" spans="1:31" x14ac:dyDescent="0.25">
      <c r="A829" t="s">
        <v>320</v>
      </c>
      <c r="B829" t="s">
        <v>321</v>
      </c>
      <c r="C829" t="s">
        <v>322</v>
      </c>
      <c r="D829" t="s">
        <v>201</v>
      </c>
      <c r="E829" t="s">
        <v>198</v>
      </c>
      <c r="F829" t="s">
        <v>199</v>
      </c>
      <c r="G829" t="s">
        <v>240</v>
      </c>
      <c r="H829" s="4"/>
      <c r="I829" s="1">
        <f t="shared" ca="1" si="51"/>
        <v>1487</v>
      </c>
      <c r="J829" s="1" t="str">
        <f t="shared" ca="1" si="52"/>
        <v>3. Mayor a 6 meses</v>
      </c>
      <c r="K829" t="str">
        <f t="shared" si="53"/>
        <v>NO</v>
      </c>
      <c r="L829" t="s">
        <v>200</v>
      </c>
      <c r="M829" t="s">
        <v>415</v>
      </c>
      <c r="N829" t="s">
        <v>413</v>
      </c>
      <c r="O829" t="s">
        <v>411</v>
      </c>
      <c r="P829" t="str">
        <f t="shared" si="54"/>
        <v>JETHRO JEDDY CHAVEZ BOTTEGASecurity Process AutomationEVALUACION</v>
      </c>
      <c r="Q829" t="str">
        <f>BASE[[#This Row],[NombresCalificado]]&amp;BASE[[#This Row],[TipoEvaluacion]]</f>
        <v>JETHRO JEDDY CHAVEZ BOTTEGAEVALUACION</v>
      </c>
      <c r="R829">
        <v>4</v>
      </c>
      <c r="S829" t="s">
        <v>7</v>
      </c>
      <c r="T829" t="s">
        <v>439</v>
      </c>
      <c r="U829" s="13">
        <v>2</v>
      </c>
      <c r="V829" s="13" t="str" cm="1">
        <f t="array" ref="V829">_xlfn.IFS(U829=0,"Prenovato",U829=1,"Novato",U829=2,"Principiante avanzado",U829=3,"Competente",U829=4,"Proficiente",U829=5,"Master")</f>
        <v>Principiante avanzado</v>
      </c>
      <c r="W829" s="13">
        <v>3</v>
      </c>
      <c r="X829" s="13" t="str" cm="1">
        <f t="array" ref="X829">_xlfn.IFS(W829=0,"No evidenciado",W829=1,"Novato",W829=2,"Principiante avanzado",W829=3,"Competente",W829=4,"Proficiente",W829=5,"Master")</f>
        <v>Competente</v>
      </c>
      <c r="Y829" s="13">
        <v>4</v>
      </c>
      <c r="Z829" s="13" t="str" cm="1">
        <f t="array" ref="Z829">_xlfn.IFS(Y829=0,"No evidenciado",Y829=1,"Novato",Y829=2,"Principiante avanzado",Y829=3,"Competente",Y829=4,"Proficiente",Y829=5,"Master")</f>
        <v>Proficiente</v>
      </c>
      <c r="AA829" s="13">
        <v>4</v>
      </c>
      <c r="AB829" s="13" t="str" cm="1">
        <f t="array" ref="AB829">_xlfn.IFS(AA829=0,"No evidenciado",AA829=1,"Novato",AA829=2,"Principiante avanzado",AA829=3,"Competente",AA829=4,"Proficiente",AA829=5,"Master")</f>
        <v>Proficiente</v>
      </c>
      <c r="AC829" s="13">
        <v>2</v>
      </c>
      <c r="AD829" s="13" t="str" cm="1">
        <f t="array" ref="AD829">_xlfn.IFS(AC829=0,"Prenovato",AC829=1,"Novato",AC829=2,"Principiante avanzado",AC829=3,"Competente",AC829=4,"Proficiente",AC829=5,"Master")</f>
        <v>Principiante avanzado</v>
      </c>
      <c r="AE829" s="13" t="s">
        <v>441</v>
      </c>
    </row>
    <row r="830" spans="1:31" x14ac:dyDescent="0.25">
      <c r="A830" t="s">
        <v>320</v>
      </c>
      <c r="B830" t="s">
        <v>321</v>
      </c>
      <c r="C830" t="s">
        <v>322</v>
      </c>
      <c r="D830" t="s">
        <v>201</v>
      </c>
      <c r="E830" t="s">
        <v>198</v>
      </c>
      <c r="F830" t="s">
        <v>199</v>
      </c>
      <c r="G830" t="s">
        <v>240</v>
      </c>
      <c r="H830" s="4"/>
      <c r="I830" s="1">
        <f t="shared" ca="1" si="51"/>
        <v>1487</v>
      </c>
      <c r="J830" s="1" t="str">
        <f t="shared" ca="1" si="52"/>
        <v>3. Mayor a 6 meses</v>
      </c>
      <c r="K830" t="str">
        <f t="shared" si="53"/>
        <v>NO</v>
      </c>
      <c r="L830" t="s">
        <v>200</v>
      </c>
      <c r="M830" t="s">
        <v>416</v>
      </c>
      <c r="N830" t="s">
        <v>411</v>
      </c>
      <c r="O830" t="s">
        <v>411</v>
      </c>
      <c r="P830" t="str">
        <f t="shared" si="54"/>
        <v>JETHRO JEDDY CHAVEZ BOTTEGAIncident ManagementEVALUACION</v>
      </c>
      <c r="Q830" t="str">
        <f>BASE[[#This Row],[NombresCalificado]]&amp;BASE[[#This Row],[TipoEvaluacion]]</f>
        <v>JETHRO JEDDY CHAVEZ BOTTEGAEVALUACION</v>
      </c>
      <c r="R830">
        <v>2</v>
      </c>
      <c r="S830" t="s">
        <v>4</v>
      </c>
      <c r="T830" t="s">
        <v>439</v>
      </c>
      <c r="U830" s="13">
        <v>2</v>
      </c>
      <c r="V830" s="13" t="str" cm="1">
        <f t="array" ref="V830">_xlfn.IFS(U830=0,"Prenovato",U830=1,"Novato",U830=2,"Principiante avanzado",U830=3,"Competente",U830=4,"Proficiente",U830=5,"Master")</f>
        <v>Principiante avanzado</v>
      </c>
      <c r="W830" s="13">
        <v>3</v>
      </c>
      <c r="X830" s="13" t="str" cm="1">
        <f t="array" ref="X830">_xlfn.IFS(W830=0,"No evidenciado",W830=1,"Novato",W830=2,"Principiante avanzado",W830=3,"Competente",W830=4,"Proficiente",W830=5,"Master")</f>
        <v>Competente</v>
      </c>
      <c r="Y830" s="13">
        <v>4</v>
      </c>
      <c r="Z830" s="13" t="str" cm="1">
        <f t="array" ref="Z830">_xlfn.IFS(Y830=0,"No evidenciado",Y830=1,"Novato",Y830=2,"Principiante avanzado",Y830=3,"Competente",Y830=4,"Proficiente",Y830=5,"Master")</f>
        <v>Proficiente</v>
      </c>
      <c r="AA830" s="13">
        <v>4</v>
      </c>
      <c r="AB830" s="13" t="str" cm="1">
        <f t="array" ref="AB830">_xlfn.IFS(AA830=0,"No evidenciado",AA830=1,"Novato",AA830=2,"Principiante avanzado",AA830=3,"Competente",AA830=4,"Proficiente",AA830=5,"Master")</f>
        <v>Proficiente</v>
      </c>
      <c r="AC830" s="13">
        <v>2</v>
      </c>
      <c r="AD830" s="13" t="str" cm="1">
        <f t="array" ref="AD830">_xlfn.IFS(AC830=0,"Prenovato",AC830=1,"Novato",AC830=2,"Principiante avanzado",AC830=3,"Competente",AC830=4,"Proficiente",AC830=5,"Master")</f>
        <v>Principiante avanzado</v>
      </c>
      <c r="AE830" s="13" t="s">
        <v>441</v>
      </c>
    </row>
    <row r="831" spans="1:31" x14ac:dyDescent="0.25">
      <c r="A831" t="s">
        <v>320</v>
      </c>
      <c r="B831" t="s">
        <v>321</v>
      </c>
      <c r="C831" t="s">
        <v>322</v>
      </c>
      <c r="D831" t="s">
        <v>201</v>
      </c>
      <c r="E831" t="s">
        <v>198</v>
      </c>
      <c r="F831" t="s">
        <v>199</v>
      </c>
      <c r="G831" t="s">
        <v>240</v>
      </c>
      <c r="H831" s="4"/>
      <c r="I831" s="1">
        <f t="shared" ca="1" si="51"/>
        <v>1487</v>
      </c>
      <c r="J831" s="1" t="str">
        <f t="shared" ca="1" si="52"/>
        <v>3. Mayor a 6 meses</v>
      </c>
      <c r="K831" t="str">
        <f t="shared" si="53"/>
        <v>NO</v>
      </c>
      <c r="L831" t="s">
        <v>200</v>
      </c>
      <c r="M831" t="s">
        <v>417</v>
      </c>
      <c r="N831" t="s">
        <v>411</v>
      </c>
      <c r="O831" t="s">
        <v>411</v>
      </c>
      <c r="P831" t="str">
        <f t="shared" si="54"/>
        <v>JETHRO JEDDY CHAVEZ BOTTEGADefensive SecurityEVALUACION</v>
      </c>
      <c r="Q831" t="str">
        <f>BASE[[#This Row],[NombresCalificado]]&amp;BASE[[#This Row],[TipoEvaluacion]]</f>
        <v>JETHRO JEDDY CHAVEZ BOTTEGAEVALUACION</v>
      </c>
      <c r="R831">
        <v>3</v>
      </c>
      <c r="S831" t="s">
        <v>5</v>
      </c>
      <c r="T831" t="s">
        <v>439</v>
      </c>
      <c r="U831" s="13">
        <v>2</v>
      </c>
      <c r="V831" s="13" t="str" cm="1">
        <f t="array" ref="V831">_xlfn.IFS(U831=0,"Prenovato",U831=1,"Novato",U831=2,"Principiante avanzado",U831=3,"Competente",U831=4,"Proficiente",U831=5,"Master")</f>
        <v>Principiante avanzado</v>
      </c>
      <c r="W831" s="13">
        <v>3</v>
      </c>
      <c r="X831" s="13" t="str" cm="1">
        <f t="array" ref="X831">_xlfn.IFS(W831=0,"No evidenciado",W831=1,"Novato",W831=2,"Principiante avanzado",W831=3,"Competente",W831=4,"Proficiente",W831=5,"Master")</f>
        <v>Competente</v>
      </c>
      <c r="Y831" s="13">
        <v>4</v>
      </c>
      <c r="Z831" s="13" t="str" cm="1">
        <f t="array" ref="Z831">_xlfn.IFS(Y831=0,"No evidenciado",Y831=1,"Novato",Y831=2,"Principiante avanzado",Y831=3,"Competente",Y831=4,"Proficiente",Y831=5,"Master")</f>
        <v>Proficiente</v>
      </c>
      <c r="AA831" s="13">
        <v>4</v>
      </c>
      <c r="AB831" s="13" t="str" cm="1">
        <f t="array" ref="AB831">_xlfn.IFS(AA831=0,"No evidenciado",AA831=1,"Novato",AA831=2,"Principiante avanzado",AA831=3,"Competente",AA831=4,"Proficiente",AA831=5,"Master")</f>
        <v>Proficiente</v>
      </c>
      <c r="AC831" s="13">
        <v>2</v>
      </c>
      <c r="AD831" s="13" t="str" cm="1">
        <f t="array" ref="AD831">_xlfn.IFS(AC831=0,"Prenovato",AC831=1,"Novato",AC831=2,"Principiante avanzado",AC831=3,"Competente",AC831=4,"Proficiente",AC831=5,"Master")</f>
        <v>Principiante avanzado</v>
      </c>
      <c r="AE831" s="13" t="s">
        <v>441</v>
      </c>
    </row>
    <row r="832" spans="1:31" x14ac:dyDescent="0.25">
      <c r="A832" t="s">
        <v>320</v>
      </c>
      <c r="B832" t="s">
        <v>321</v>
      </c>
      <c r="C832" t="s">
        <v>322</v>
      </c>
      <c r="D832" t="s">
        <v>201</v>
      </c>
      <c r="E832" t="s">
        <v>198</v>
      </c>
      <c r="F832" t="s">
        <v>199</v>
      </c>
      <c r="G832" t="s">
        <v>240</v>
      </c>
      <c r="H832" s="4"/>
      <c r="I832" s="1">
        <f t="shared" ca="1" si="51"/>
        <v>1487</v>
      </c>
      <c r="J832" s="1" t="str">
        <f t="shared" ca="1" si="52"/>
        <v>3. Mayor a 6 meses</v>
      </c>
      <c r="K832" t="str">
        <f t="shared" si="53"/>
        <v>NO</v>
      </c>
      <c r="L832" t="s">
        <v>200</v>
      </c>
      <c r="M832" t="s">
        <v>414</v>
      </c>
      <c r="N832" t="s">
        <v>407</v>
      </c>
      <c r="O832" t="s">
        <v>407</v>
      </c>
      <c r="P832" t="str">
        <f t="shared" si="54"/>
        <v>JETHRO JEDDY CHAVEZ BOTTEGAOfensive SecurityEVALUACION</v>
      </c>
      <c r="Q832" t="str">
        <f>BASE[[#This Row],[NombresCalificado]]&amp;BASE[[#This Row],[TipoEvaluacion]]</f>
        <v>JETHRO JEDDY CHAVEZ BOTTEGAEVALUACION</v>
      </c>
      <c r="R832">
        <v>2</v>
      </c>
      <c r="S832" t="s">
        <v>4</v>
      </c>
      <c r="T832" t="s">
        <v>439</v>
      </c>
      <c r="U832" s="13">
        <v>2</v>
      </c>
      <c r="V832" s="13" t="str" cm="1">
        <f t="array" ref="V832">_xlfn.IFS(U832=0,"Prenovato",U832=1,"Novato",U832=2,"Principiante avanzado",U832=3,"Competente",U832=4,"Proficiente",U832=5,"Master")</f>
        <v>Principiante avanzado</v>
      </c>
      <c r="W832" s="13">
        <v>3</v>
      </c>
      <c r="X832" s="13" t="str" cm="1">
        <f t="array" ref="X832">_xlfn.IFS(W832=0,"No evidenciado",W832=1,"Novato",W832=2,"Principiante avanzado",W832=3,"Competente",W832=4,"Proficiente",W832=5,"Master")</f>
        <v>Competente</v>
      </c>
      <c r="Y832" s="13">
        <v>4</v>
      </c>
      <c r="Z832" s="13" t="str" cm="1">
        <f t="array" ref="Z832">_xlfn.IFS(Y832=0,"No evidenciado",Y832=1,"Novato",Y832=2,"Principiante avanzado",Y832=3,"Competente",Y832=4,"Proficiente",Y832=5,"Master")</f>
        <v>Proficiente</v>
      </c>
      <c r="AA832" s="13">
        <v>4</v>
      </c>
      <c r="AB832" s="13" t="str" cm="1">
        <f t="array" ref="AB832">_xlfn.IFS(AA832=0,"No evidenciado",AA832=1,"Novato",AA832=2,"Principiante avanzado",AA832=3,"Competente",AA832=4,"Proficiente",AA832=5,"Master")</f>
        <v>Proficiente</v>
      </c>
      <c r="AC832" s="13">
        <v>2</v>
      </c>
      <c r="AD832" s="13" t="str" cm="1">
        <f t="array" ref="AD832">_xlfn.IFS(AC832=0,"Prenovato",AC832=1,"Novato",AC832=2,"Principiante avanzado",AC832=3,"Competente",AC832=4,"Proficiente",AC832=5,"Master")</f>
        <v>Principiante avanzado</v>
      </c>
      <c r="AE832" s="13" t="s">
        <v>441</v>
      </c>
    </row>
    <row r="833" spans="1:31" x14ac:dyDescent="0.25">
      <c r="A833" t="s">
        <v>320</v>
      </c>
      <c r="B833" t="s">
        <v>321</v>
      </c>
      <c r="C833" t="s">
        <v>322</v>
      </c>
      <c r="D833" t="s">
        <v>201</v>
      </c>
      <c r="E833" t="s">
        <v>198</v>
      </c>
      <c r="F833" t="s">
        <v>199</v>
      </c>
      <c r="G833" t="s">
        <v>240</v>
      </c>
      <c r="H833" s="4"/>
      <c r="I833" s="1">
        <f t="shared" ca="1" si="51"/>
        <v>1487</v>
      </c>
      <c r="J833" s="1" t="str">
        <f t="shared" ca="1" si="52"/>
        <v>3. Mayor a 6 meses</v>
      </c>
      <c r="K833" t="str">
        <f t="shared" si="53"/>
        <v>NO</v>
      </c>
      <c r="L833" t="s">
        <v>200</v>
      </c>
      <c r="M833" t="s">
        <v>418</v>
      </c>
      <c r="N833" t="s">
        <v>413</v>
      </c>
      <c r="O833" t="s">
        <v>411</v>
      </c>
      <c r="P833" t="str">
        <f t="shared" si="54"/>
        <v>JETHRO JEDDY CHAVEZ BOTTEGASDLC Y DevSecOpsEVALUACION</v>
      </c>
      <c r="Q833" t="str">
        <f>BASE[[#This Row],[NombresCalificado]]&amp;BASE[[#This Row],[TipoEvaluacion]]</f>
        <v>JETHRO JEDDY CHAVEZ BOTTEGAEVALUACION</v>
      </c>
      <c r="R833">
        <v>2</v>
      </c>
      <c r="S833" t="s">
        <v>4</v>
      </c>
      <c r="T833" t="s">
        <v>439</v>
      </c>
      <c r="U833" s="13">
        <v>2</v>
      </c>
      <c r="V833" s="13" t="str" cm="1">
        <f t="array" ref="V833">_xlfn.IFS(U833=0,"Prenovato",U833=1,"Novato",U833=2,"Principiante avanzado",U833=3,"Competente",U833=4,"Proficiente",U833=5,"Master")</f>
        <v>Principiante avanzado</v>
      </c>
      <c r="W833" s="13">
        <v>3</v>
      </c>
      <c r="X833" s="13" t="str" cm="1">
        <f t="array" ref="X833">_xlfn.IFS(W833=0,"No evidenciado",W833=1,"Novato",W833=2,"Principiante avanzado",W833=3,"Competente",W833=4,"Proficiente",W833=5,"Master")</f>
        <v>Competente</v>
      </c>
      <c r="Y833" s="13">
        <v>4</v>
      </c>
      <c r="Z833" s="13" t="str" cm="1">
        <f t="array" ref="Z833">_xlfn.IFS(Y833=0,"No evidenciado",Y833=1,"Novato",Y833=2,"Principiante avanzado",Y833=3,"Competente",Y833=4,"Proficiente",Y833=5,"Master")</f>
        <v>Proficiente</v>
      </c>
      <c r="AA833" s="13">
        <v>4</v>
      </c>
      <c r="AB833" s="13" t="str" cm="1">
        <f t="array" ref="AB833">_xlfn.IFS(AA833=0,"No evidenciado",AA833=1,"Novato",AA833=2,"Principiante avanzado",AA833=3,"Competente",AA833=4,"Proficiente",AA833=5,"Master")</f>
        <v>Proficiente</v>
      </c>
      <c r="AC833" s="13">
        <v>2</v>
      </c>
      <c r="AD833" s="13" t="str" cm="1">
        <f t="array" ref="AD833">_xlfn.IFS(AC833=0,"Prenovato",AC833=1,"Novato",AC833=2,"Principiante avanzado",AC833=3,"Competente",AC833=4,"Proficiente",AC833=5,"Master")</f>
        <v>Principiante avanzado</v>
      </c>
      <c r="AE833" s="13" t="s">
        <v>441</v>
      </c>
    </row>
    <row r="834" spans="1:31" x14ac:dyDescent="0.25">
      <c r="A834" t="s">
        <v>320</v>
      </c>
      <c r="B834" t="s">
        <v>321</v>
      </c>
      <c r="C834" t="s">
        <v>322</v>
      </c>
      <c r="D834" t="s">
        <v>201</v>
      </c>
      <c r="E834" t="s">
        <v>198</v>
      </c>
      <c r="F834" t="s">
        <v>199</v>
      </c>
      <c r="G834" t="s">
        <v>240</v>
      </c>
      <c r="H834" s="4"/>
      <c r="I834" s="1">
        <f t="shared" ca="1" si="51"/>
        <v>1487</v>
      </c>
      <c r="J834" s="1" t="str">
        <f t="shared" ca="1" si="52"/>
        <v>3. Mayor a 6 meses</v>
      </c>
      <c r="K834" t="str">
        <f t="shared" si="53"/>
        <v>NO</v>
      </c>
      <c r="L834" t="s">
        <v>200</v>
      </c>
      <c r="M834" t="s">
        <v>419</v>
      </c>
      <c r="N834" t="s">
        <v>413</v>
      </c>
      <c r="O834" t="s">
        <v>411</v>
      </c>
      <c r="P834" t="str">
        <f t="shared" si="54"/>
        <v>JETHRO JEDDY CHAVEZ BOTTEGACryptography &amp; Data ProtectionEVALUACION</v>
      </c>
      <c r="Q834" t="str">
        <f>BASE[[#This Row],[NombresCalificado]]&amp;BASE[[#This Row],[TipoEvaluacion]]</f>
        <v>JETHRO JEDDY CHAVEZ BOTTEGAEVALUACION</v>
      </c>
      <c r="R834">
        <v>2</v>
      </c>
      <c r="S834" t="s">
        <v>4</v>
      </c>
      <c r="T834" t="s">
        <v>439</v>
      </c>
      <c r="U834" s="13">
        <v>2</v>
      </c>
      <c r="V834" s="13" t="str" cm="1">
        <f t="array" ref="V834">_xlfn.IFS(U834=0,"Prenovato",U834=1,"Novato",U834=2,"Principiante avanzado",U834=3,"Competente",U834=4,"Proficiente",U834=5,"Master")</f>
        <v>Principiante avanzado</v>
      </c>
      <c r="W834" s="13">
        <v>3</v>
      </c>
      <c r="X834" s="13" t="str" cm="1">
        <f t="array" ref="X834">_xlfn.IFS(W834=0,"No evidenciado",W834=1,"Novato",W834=2,"Principiante avanzado",W834=3,"Competente",W834=4,"Proficiente",W834=5,"Master")</f>
        <v>Competente</v>
      </c>
      <c r="Y834" s="13">
        <v>4</v>
      </c>
      <c r="Z834" s="13" t="str" cm="1">
        <f t="array" ref="Z834">_xlfn.IFS(Y834=0,"No evidenciado",Y834=1,"Novato",Y834=2,"Principiante avanzado",Y834=3,"Competente",Y834=4,"Proficiente",Y834=5,"Master")</f>
        <v>Proficiente</v>
      </c>
      <c r="AA834" s="13">
        <v>4</v>
      </c>
      <c r="AB834" s="13" t="str" cm="1">
        <f t="array" ref="AB834">_xlfn.IFS(AA834=0,"No evidenciado",AA834=1,"Novato",AA834=2,"Principiante avanzado",AA834=3,"Competente",AA834=4,"Proficiente",AA834=5,"Master")</f>
        <v>Proficiente</v>
      </c>
      <c r="AC834" s="13">
        <v>2</v>
      </c>
      <c r="AD834" s="13" t="str" cm="1">
        <f t="array" ref="AD834">_xlfn.IFS(AC834=0,"Prenovato",AC834=1,"Novato",AC834=2,"Principiante avanzado",AC834=3,"Competente",AC834=4,"Proficiente",AC834=5,"Master")</f>
        <v>Principiante avanzado</v>
      </c>
      <c r="AE834" s="13" t="s">
        <v>441</v>
      </c>
    </row>
    <row r="835" spans="1:31" x14ac:dyDescent="0.25">
      <c r="A835" t="s">
        <v>320</v>
      </c>
      <c r="B835" t="s">
        <v>321</v>
      </c>
      <c r="C835" t="s">
        <v>322</v>
      </c>
      <c r="D835" t="s">
        <v>201</v>
      </c>
      <c r="E835" t="s">
        <v>198</v>
      </c>
      <c r="F835" t="s">
        <v>199</v>
      </c>
      <c r="G835" t="s">
        <v>240</v>
      </c>
      <c r="H835" s="4"/>
      <c r="I835" s="1">
        <f t="shared" ref="I835:I898" ca="1" si="55">DATEDIF(H835,TODAY(),"m")</f>
        <v>1487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IF(COUNTIFS($E$2:$E$2700,E835,$O$2:$O$2700,"PRINCIPAL",$R$2:$R$2700,0)&gt;0,"SI","NO")</f>
        <v>NO</v>
      </c>
      <c r="L835" t="s">
        <v>200</v>
      </c>
      <c r="M835" t="s">
        <v>420</v>
      </c>
      <c r="N835" t="s">
        <v>413</v>
      </c>
      <c r="O835" t="s">
        <v>411</v>
      </c>
      <c r="P835" t="str">
        <f t="shared" ref="P835:P898" si="58">F835&amp;M835&amp;AE835</f>
        <v>JETHRO JEDDY CHAVEZ BOTTEGAIdentity &amp; Access ManagementEVALUACION</v>
      </c>
      <c r="Q835" t="str">
        <f>BASE[[#This Row],[NombresCalificado]]&amp;BASE[[#This Row],[TipoEvaluacion]]</f>
        <v>JETHRO JEDDY CHAVEZ BOTTEGAEVALUACION</v>
      </c>
      <c r="R835">
        <v>3</v>
      </c>
      <c r="S835" t="s">
        <v>5</v>
      </c>
      <c r="T835" t="s">
        <v>439</v>
      </c>
      <c r="U835" s="13">
        <v>2</v>
      </c>
      <c r="V835" s="13" t="str" cm="1">
        <f t="array" ref="V835">_xlfn.IFS(U835=0,"Prenovato",U835=1,"Novato",U835=2,"Principiante avanzado",U835=3,"Competente",U835=4,"Proficiente",U835=5,"Master")</f>
        <v>Principiante avanzado</v>
      </c>
      <c r="W835" s="13">
        <v>3</v>
      </c>
      <c r="X835" s="13" t="str" cm="1">
        <f t="array" ref="X835">_xlfn.IFS(W835=0,"No evidenciado",W835=1,"Novato",W835=2,"Principiante avanzado",W835=3,"Competente",W835=4,"Proficiente",W835=5,"Master")</f>
        <v>Competente</v>
      </c>
      <c r="Y835" s="13">
        <v>4</v>
      </c>
      <c r="Z835" s="13" t="str" cm="1">
        <f t="array" ref="Z835">_xlfn.IFS(Y835=0,"No evidenciado",Y835=1,"Novato",Y835=2,"Principiante avanzado",Y835=3,"Competente",Y835=4,"Proficiente",Y835=5,"Master")</f>
        <v>Proficiente</v>
      </c>
      <c r="AA835" s="13">
        <v>4</v>
      </c>
      <c r="AB835" s="13" t="str" cm="1">
        <f t="array" ref="AB835">_xlfn.IFS(AA835=0,"No evidenciado",AA835=1,"Novato",AA835=2,"Principiante avanzado",AA835=3,"Competente",AA835=4,"Proficiente",AA835=5,"Master")</f>
        <v>Proficiente</v>
      </c>
      <c r="AC835" s="13">
        <v>2</v>
      </c>
      <c r="AD835" s="13" t="str" cm="1">
        <f t="array" ref="AD835">_xlfn.IFS(AC835=0,"Prenovato",AC835=1,"Novato",AC835=2,"Principiante avanzado",AC835=3,"Competente",AC835=4,"Proficiente",AC835=5,"Master")</f>
        <v>Principiante avanzado</v>
      </c>
      <c r="AE835" s="13" t="s">
        <v>441</v>
      </c>
    </row>
    <row r="836" spans="1:31" x14ac:dyDescent="0.25">
      <c r="A836" t="s">
        <v>320</v>
      </c>
      <c r="B836" t="s">
        <v>321</v>
      </c>
      <c r="C836" t="s">
        <v>322</v>
      </c>
      <c r="D836" t="s">
        <v>201</v>
      </c>
      <c r="E836" t="s">
        <v>198</v>
      </c>
      <c r="F836" t="s">
        <v>199</v>
      </c>
      <c r="G836" t="s">
        <v>240</v>
      </c>
      <c r="H836" s="4"/>
      <c r="I836" s="1">
        <f t="shared" ca="1" si="55"/>
        <v>1487</v>
      </c>
      <c r="J836" s="1" t="str">
        <f t="shared" ca="1" si="56"/>
        <v>3. Mayor a 6 meses</v>
      </c>
      <c r="K836" t="str">
        <f t="shared" si="57"/>
        <v>NO</v>
      </c>
      <c r="L836" t="s">
        <v>200</v>
      </c>
      <c r="M836" t="s">
        <v>421</v>
      </c>
      <c r="N836" t="s">
        <v>413</v>
      </c>
      <c r="O836" t="s">
        <v>411</v>
      </c>
      <c r="P836" t="str">
        <f t="shared" si="58"/>
        <v>JETHRO JEDDY CHAVEZ BOTTEGAFrameworks &amp; Security ArchitectureEVALUACION</v>
      </c>
      <c r="Q836" t="str">
        <f>BASE[[#This Row],[NombresCalificado]]&amp;BASE[[#This Row],[TipoEvaluacion]]</f>
        <v>JETHRO JEDDY CHAVEZ BOTTEGAEVALUACION</v>
      </c>
      <c r="R836">
        <v>3</v>
      </c>
      <c r="S836" t="s">
        <v>5</v>
      </c>
      <c r="T836" t="s">
        <v>439</v>
      </c>
      <c r="U836" s="13">
        <v>2</v>
      </c>
      <c r="V836" s="13" t="str" cm="1">
        <f t="array" ref="V836">_xlfn.IFS(U836=0,"Prenovato",U836=1,"Novato",U836=2,"Principiante avanzado",U836=3,"Competente",U836=4,"Proficiente",U836=5,"Master")</f>
        <v>Principiante avanzado</v>
      </c>
      <c r="W836" s="13">
        <v>3</v>
      </c>
      <c r="X836" s="13" t="str" cm="1">
        <f t="array" ref="X836">_xlfn.IFS(W836=0,"No evidenciado",W836=1,"Novato",W836=2,"Principiante avanzado",W836=3,"Competente",W836=4,"Proficiente",W836=5,"Master")</f>
        <v>Competente</v>
      </c>
      <c r="Y836" s="13">
        <v>4</v>
      </c>
      <c r="Z836" s="13" t="str" cm="1">
        <f t="array" ref="Z836">_xlfn.IFS(Y836=0,"No evidenciado",Y836=1,"Novato",Y836=2,"Principiante avanzado",Y836=3,"Competente",Y836=4,"Proficiente",Y836=5,"Master")</f>
        <v>Proficiente</v>
      </c>
      <c r="AA836" s="13">
        <v>4</v>
      </c>
      <c r="AB836" s="13" t="str" cm="1">
        <f t="array" ref="AB836">_xlfn.IFS(AA836=0,"No evidenciado",AA836=1,"Novato",AA836=2,"Principiante avanzado",AA836=3,"Competente",AA836=4,"Proficiente",AA836=5,"Master")</f>
        <v>Proficiente</v>
      </c>
      <c r="AC836" s="13">
        <v>2</v>
      </c>
      <c r="AD836" s="13" t="str" cm="1">
        <f t="array" ref="AD836">_xlfn.IFS(AC836=0,"Prenovato",AC836=1,"Novato",AC836=2,"Principiante avanzado",AC836=3,"Competente",AC836=4,"Proficiente",AC836=5,"Master")</f>
        <v>Principiante avanzado</v>
      </c>
      <c r="AE836" s="13" t="s">
        <v>441</v>
      </c>
    </row>
    <row r="837" spans="1:31" x14ac:dyDescent="0.25">
      <c r="A837" t="s">
        <v>320</v>
      </c>
      <c r="B837" t="s">
        <v>321</v>
      </c>
      <c r="C837" t="s">
        <v>322</v>
      </c>
      <c r="D837" t="s">
        <v>201</v>
      </c>
      <c r="E837" t="s">
        <v>198</v>
      </c>
      <c r="F837" t="s">
        <v>199</v>
      </c>
      <c r="G837" t="s">
        <v>240</v>
      </c>
      <c r="H837" s="4"/>
      <c r="I837" s="1">
        <f t="shared" ca="1" si="55"/>
        <v>1487</v>
      </c>
      <c r="J837" s="1" t="str">
        <f t="shared" ca="1" si="56"/>
        <v>3. Mayor a 6 meses</v>
      </c>
      <c r="K837" t="str">
        <f t="shared" si="57"/>
        <v>NO</v>
      </c>
      <c r="L837" t="s">
        <v>200</v>
      </c>
      <c r="M837" t="s">
        <v>422</v>
      </c>
      <c r="N837" t="s">
        <v>407</v>
      </c>
      <c r="O837" t="s">
        <v>407</v>
      </c>
      <c r="P837" t="str">
        <f t="shared" si="58"/>
        <v>JETHRO JEDDY CHAVEZ BOTTEGAVulnerability ManagementEVALUACION</v>
      </c>
      <c r="Q837" t="str">
        <f>BASE[[#This Row],[NombresCalificado]]&amp;BASE[[#This Row],[TipoEvaluacion]]</f>
        <v>JETHRO JEDDY CHAVEZ BOTTEGAEVALUACION</v>
      </c>
      <c r="R837">
        <v>3</v>
      </c>
      <c r="S837" t="s">
        <v>5</v>
      </c>
      <c r="T837" t="s">
        <v>439</v>
      </c>
      <c r="U837" s="13">
        <v>2</v>
      </c>
      <c r="V837" s="13" t="str" cm="1">
        <f t="array" ref="V837">_xlfn.IFS(U837=0,"Prenovato",U837=1,"Novato",U837=2,"Principiante avanzado",U837=3,"Competente",U837=4,"Proficiente",U837=5,"Master")</f>
        <v>Principiante avanzado</v>
      </c>
      <c r="W837" s="13">
        <v>3</v>
      </c>
      <c r="X837" s="13" t="str" cm="1">
        <f t="array" ref="X837">_xlfn.IFS(W837=0,"No evidenciado",W837=1,"Novato",W837=2,"Principiante avanzado",W837=3,"Competente",W837=4,"Proficiente",W837=5,"Master")</f>
        <v>Competente</v>
      </c>
      <c r="Y837" s="13">
        <v>4</v>
      </c>
      <c r="Z837" s="13" t="str" cm="1">
        <f t="array" ref="Z837">_xlfn.IFS(Y837=0,"No evidenciado",Y837=1,"Novato",Y837=2,"Principiante avanzado",Y837=3,"Competente",Y837=4,"Proficiente",Y837=5,"Master")</f>
        <v>Proficiente</v>
      </c>
      <c r="AA837" s="13">
        <v>4</v>
      </c>
      <c r="AB837" s="13" t="str" cm="1">
        <f t="array" ref="AB837">_xlfn.IFS(AA837=0,"No evidenciado",AA837=1,"Novato",AA837=2,"Principiante avanzado",AA837=3,"Competente",AA837=4,"Proficiente",AA837=5,"Master")</f>
        <v>Proficiente</v>
      </c>
      <c r="AC837" s="13">
        <v>2</v>
      </c>
      <c r="AD837" s="13" t="str" cm="1">
        <f t="array" ref="AD837">_xlfn.IFS(AC837=0,"Prenovato",AC837=1,"Novato",AC837=2,"Principiante avanzado",AC837=3,"Competente",AC837=4,"Proficiente",AC837=5,"Master")</f>
        <v>Principiante avanzado</v>
      </c>
      <c r="AE837" s="13" t="s">
        <v>441</v>
      </c>
    </row>
    <row r="838" spans="1:31" x14ac:dyDescent="0.25">
      <c r="A838" t="s">
        <v>320</v>
      </c>
      <c r="B838" t="s">
        <v>321</v>
      </c>
      <c r="C838" t="s">
        <v>322</v>
      </c>
      <c r="D838" t="s">
        <v>201</v>
      </c>
      <c r="E838" t="s">
        <v>198</v>
      </c>
      <c r="F838" t="s">
        <v>199</v>
      </c>
      <c r="G838" t="s">
        <v>240</v>
      </c>
      <c r="H838" s="4"/>
      <c r="I838" s="1">
        <f t="shared" ca="1" si="55"/>
        <v>1487</v>
      </c>
      <c r="J838" s="1" t="str">
        <f t="shared" ca="1" si="56"/>
        <v>3. Mayor a 6 meses</v>
      </c>
      <c r="K838" t="str">
        <f t="shared" si="57"/>
        <v>NO</v>
      </c>
      <c r="L838" t="s">
        <v>200</v>
      </c>
      <c r="M838" t="s">
        <v>408</v>
      </c>
      <c r="N838" t="s">
        <v>407</v>
      </c>
      <c r="O838" t="s">
        <v>407</v>
      </c>
      <c r="P838" t="str">
        <f t="shared" si="58"/>
        <v>JETHRO JEDDY CHAVEZ BOTTEGACloud &amp; Operation SystemEVALUACION</v>
      </c>
      <c r="Q838" t="str">
        <f>BASE[[#This Row],[NombresCalificado]]&amp;BASE[[#This Row],[TipoEvaluacion]]</f>
        <v>JETHRO JEDDY CHAVEZ BOTTEGAEVALUACION</v>
      </c>
      <c r="R838">
        <v>3</v>
      </c>
      <c r="S838" t="s">
        <v>5</v>
      </c>
      <c r="T838" t="s">
        <v>439</v>
      </c>
      <c r="U838" s="13">
        <v>2</v>
      </c>
      <c r="V838" s="13" t="str" cm="1">
        <f t="array" ref="V838">_xlfn.IFS(U838=0,"Prenovato",U838=1,"Novato",U838=2,"Principiante avanzado",U838=3,"Competente",U838=4,"Proficiente",U838=5,"Master")</f>
        <v>Principiante avanzado</v>
      </c>
      <c r="W838" s="13">
        <v>3</v>
      </c>
      <c r="X838" s="13" t="str" cm="1">
        <f t="array" ref="X838">_xlfn.IFS(W838=0,"No evidenciado",W838=1,"Novato",W838=2,"Principiante avanzado",W838=3,"Competente",W838=4,"Proficiente",W838=5,"Master")</f>
        <v>Competente</v>
      </c>
      <c r="Y838" s="13">
        <v>4</v>
      </c>
      <c r="Z838" s="13" t="str" cm="1">
        <f t="array" ref="Z838">_xlfn.IFS(Y838=0,"No evidenciado",Y838=1,"Novato",Y838=2,"Principiante avanzado",Y838=3,"Competente",Y838=4,"Proficiente",Y838=5,"Master")</f>
        <v>Proficiente</v>
      </c>
      <c r="AA838" s="13">
        <v>4</v>
      </c>
      <c r="AB838" s="13" t="str" cm="1">
        <f t="array" ref="AB838">_xlfn.IFS(AA838=0,"No evidenciado",AA838=1,"Novato",AA838=2,"Principiante avanzado",AA838=3,"Competente",AA838=4,"Proficiente",AA838=5,"Master")</f>
        <v>Proficiente</v>
      </c>
      <c r="AC838" s="13">
        <v>2</v>
      </c>
      <c r="AD838" s="13" t="str" cm="1">
        <f t="array" ref="AD838">_xlfn.IFS(AC838=0,"Prenovato",AC838=1,"Novato",AC838=2,"Principiante avanzado",AC838=3,"Competente",AC838=4,"Proficiente",AC838=5,"Master")</f>
        <v>Principiante avanzado</v>
      </c>
      <c r="AE838" s="13" t="s">
        <v>441</v>
      </c>
    </row>
    <row r="839" spans="1:31" x14ac:dyDescent="0.25">
      <c r="A839" t="s">
        <v>320</v>
      </c>
      <c r="B839" t="s">
        <v>321</v>
      </c>
      <c r="C839" t="s">
        <v>322</v>
      </c>
      <c r="D839" t="s">
        <v>201</v>
      </c>
      <c r="E839" t="s">
        <v>198</v>
      </c>
      <c r="F839" t="s">
        <v>199</v>
      </c>
      <c r="G839" t="s">
        <v>240</v>
      </c>
      <c r="H839" s="4"/>
      <c r="I839" s="1">
        <f t="shared" ca="1" si="55"/>
        <v>1487</v>
      </c>
      <c r="J839" s="1" t="str">
        <f t="shared" ca="1" si="56"/>
        <v>3. Mayor a 6 meses</v>
      </c>
      <c r="K839" t="str">
        <f t="shared" si="57"/>
        <v>NO</v>
      </c>
      <c r="L839" t="s">
        <v>200</v>
      </c>
      <c r="M839" t="s">
        <v>409</v>
      </c>
      <c r="N839" t="s">
        <v>411</v>
      </c>
      <c r="O839" t="s">
        <v>411</v>
      </c>
      <c r="P839" t="str">
        <f t="shared" si="58"/>
        <v>JETHRO JEDDY CHAVEZ BOTTEGASecurity Program ManagementEVALUACION</v>
      </c>
      <c r="Q839" t="str">
        <f>BASE[[#This Row],[NombresCalificado]]&amp;BASE[[#This Row],[TipoEvaluacion]]</f>
        <v>JETHRO JEDDY CHAVEZ BOTTEGAEVALUACION</v>
      </c>
      <c r="R839">
        <v>1</v>
      </c>
      <c r="S839" t="s">
        <v>6</v>
      </c>
      <c r="T839" t="s">
        <v>439</v>
      </c>
      <c r="U839" s="13">
        <v>2</v>
      </c>
      <c r="V839" s="13" t="str" cm="1">
        <f t="array" ref="V839">_xlfn.IFS(U839=0,"Prenovato",U839=1,"Novato",U839=2,"Principiante avanzado",U839=3,"Competente",U839=4,"Proficiente",U839=5,"Master")</f>
        <v>Principiante avanzado</v>
      </c>
      <c r="W839" s="13">
        <v>3</v>
      </c>
      <c r="X839" s="13" t="str" cm="1">
        <f t="array" ref="X839">_xlfn.IFS(W839=0,"No evidenciado",W839=1,"Novato",W839=2,"Principiante avanzado",W839=3,"Competente",W839=4,"Proficiente",W839=5,"Master")</f>
        <v>Competente</v>
      </c>
      <c r="Y839" s="13">
        <v>4</v>
      </c>
      <c r="Z839" s="13" t="str" cm="1">
        <f t="array" ref="Z839">_xlfn.IFS(Y839=0,"No evidenciado",Y839=1,"Novato",Y839=2,"Principiante avanzado",Y839=3,"Competente",Y839=4,"Proficiente",Y839=5,"Master")</f>
        <v>Proficiente</v>
      </c>
      <c r="AA839" s="13">
        <v>4</v>
      </c>
      <c r="AB839" s="13" t="str" cm="1">
        <f t="array" ref="AB839">_xlfn.IFS(AA839=0,"No evidenciado",AA839=1,"Novato",AA839=2,"Principiante avanzado",AA839=3,"Competente",AA839=4,"Proficiente",AA839=5,"Master")</f>
        <v>Proficiente</v>
      </c>
      <c r="AC839" s="13">
        <v>2</v>
      </c>
      <c r="AD839" s="13" t="str" cm="1">
        <f t="array" ref="AD839">_xlfn.IFS(AC839=0,"Prenovato",AC839=1,"Novato",AC839=2,"Principiante avanzado",AC839=3,"Competente",AC839=4,"Proficiente",AC839=5,"Master")</f>
        <v>Principiante avanzado</v>
      </c>
      <c r="AE839" s="13" t="s">
        <v>441</v>
      </c>
    </row>
    <row r="840" spans="1:31" x14ac:dyDescent="0.25">
      <c r="A840" t="s">
        <v>320</v>
      </c>
      <c r="B840" t="s">
        <v>321</v>
      </c>
      <c r="C840" t="s">
        <v>322</v>
      </c>
      <c r="D840" t="s">
        <v>201</v>
      </c>
      <c r="E840" t="s">
        <v>198</v>
      </c>
      <c r="F840" t="s">
        <v>199</v>
      </c>
      <c r="G840" t="s">
        <v>240</v>
      </c>
      <c r="H840" s="4"/>
      <c r="I840" s="1">
        <f t="shared" ca="1" si="55"/>
        <v>1487</v>
      </c>
      <c r="J840" s="1" t="str">
        <f t="shared" ca="1" si="56"/>
        <v>3. Mayor a 6 meses</v>
      </c>
      <c r="K840" t="str">
        <f t="shared" si="57"/>
        <v>NO</v>
      </c>
      <c r="L840" t="s">
        <v>200</v>
      </c>
      <c r="M840" t="s">
        <v>410</v>
      </c>
      <c r="N840" t="s">
        <v>413</v>
      </c>
      <c r="O840" t="s">
        <v>411</v>
      </c>
      <c r="P840" t="str">
        <f t="shared" si="58"/>
        <v>JETHRO JEDDY CHAVEZ BOTTEGAThreat IntelligenceEVALUACION</v>
      </c>
      <c r="Q840" t="str">
        <f>BASE[[#This Row],[NombresCalificado]]&amp;BASE[[#This Row],[TipoEvaluacion]]</f>
        <v>JETHRO JEDDY CHAVEZ BOTTEGAEVALUACION</v>
      </c>
      <c r="R840">
        <v>2</v>
      </c>
      <c r="S840" t="s">
        <v>4</v>
      </c>
      <c r="T840" t="s">
        <v>439</v>
      </c>
      <c r="U840" s="13">
        <v>2</v>
      </c>
      <c r="V840" s="13" t="str" cm="1">
        <f t="array" ref="V840">_xlfn.IFS(U840=0,"Prenovato",U840=1,"Novato",U840=2,"Principiante avanzado",U840=3,"Competente",U840=4,"Proficiente",U840=5,"Master")</f>
        <v>Principiante avanzado</v>
      </c>
      <c r="W840" s="13">
        <v>3</v>
      </c>
      <c r="X840" s="13" t="str" cm="1">
        <f t="array" ref="X840">_xlfn.IFS(W840=0,"No evidenciado",W840=1,"Novato",W840=2,"Principiante avanzado",W840=3,"Competente",W840=4,"Proficiente",W840=5,"Master")</f>
        <v>Competente</v>
      </c>
      <c r="Y840" s="13">
        <v>4</v>
      </c>
      <c r="Z840" s="13" t="str" cm="1">
        <f t="array" ref="Z840">_xlfn.IFS(Y840=0,"No evidenciado",Y840=1,"Novato",Y840=2,"Principiante avanzado",Y840=3,"Competente",Y840=4,"Proficiente",Y840=5,"Master")</f>
        <v>Proficiente</v>
      </c>
      <c r="AA840" s="13">
        <v>4</v>
      </c>
      <c r="AB840" s="13" t="str" cm="1">
        <f t="array" ref="AB840">_xlfn.IFS(AA840=0,"No evidenciado",AA840=1,"Novato",AA840=2,"Principiante avanzado",AA840=3,"Competente",AA840=4,"Proficiente",AA840=5,"Master")</f>
        <v>Proficiente</v>
      </c>
      <c r="AC840" s="13">
        <v>2</v>
      </c>
      <c r="AD840" s="13" t="str" cm="1">
        <f t="array" ref="AD840">_xlfn.IFS(AC840=0,"Prenovato",AC840=1,"Novato",AC840=2,"Principiante avanzado",AC840=3,"Competente",AC840=4,"Proficiente",AC840=5,"Master")</f>
        <v>Principiante avanzado</v>
      </c>
      <c r="AE840" s="13" t="s">
        <v>441</v>
      </c>
    </row>
    <row r="841" spans="1:31" x14ac:dyDescent="0.25">
      <c r="A841" t="s">
        <v>320</v>
      </c>
      <c r="B841" t="s">
        <v>321</v>
      </c>
      <c r="C841" t="s">
        <v>322</v>
      </c>
      <c r="D841" t="s">
        <v>201</v>
      </c>
      <c r="E841" t="s">
        <v>198</v>
      </c>
      <c r="F841" t="s">
        <v>199</v>
      </c>
      <c r="G841" t="s">
        <v>240</v>
      </c>
      <c r="H841" s="4"/>
      <c r="I841" s="1">
        <f t="shared" ca="1" si="55"/>
        <v>1487</v>
      </c>
      <c r="J841" s="1" t="str">
        <f t="shared" ca="1" si="56"/>
        <v>3. Mayor a 6 meses</v>
      </c>
      <c r="K841" t="str">
        <f t="shared" si="57"/>
        <v>NO</v>
      </c>
      <c r="L841" t="s">
        <v>200</v>
      </c>
      <c r="M841" t="s">
        <v>412</v>
      </c>
      <c r="N841" t="s">
        <v>411</v>
      </c>
      <c r="O841" t="s">
        <v>411</v>
      </c>
      <c r="P841" t="str">
        <f t="shared" si="58"/>
        <v>JETHRO JEDDY CHAVEZ BOTTEGAForensic AnalysisEVALUACION</v>
      </c>
      <c r="Q841" t="str">
        <f>BASE[[#This Row],[NombresCalificado]]&amp;BASE[[#This Row],[TipoEvaluacion]]</f>
        <v>JETHRO JEDDY CHAVEZ BOTTEGAEVALUACION</v>
      </c>
      <c r="R841">
        <v>1</v>
      </c>
      <c r="S841" t="s">
        <v>6</v>
      </c>
      <c r="T841" t="s">
        <v>439</v>
      </c>
      <c r="U841" s="13">
        <v>2</v>
      </c>
      <c r="V841" s="13" t="str" cm="1">
        <f t="array" ref="V841">_xlfn.IFS(U841=0,"Prenovato",U841=1,"Novato",U841=2,"Principiante avanzado",U841=3,"Competente",U841=4,"Proficiente",U841=5,"Master")</f>
        <v>Principiante avanzado</v>
      </c>
      <c r="W841" s="13">
        <v>3</v>
      </c>
      <c r="X841" s="13" t="str" cm="1">
        <f t="array" ref="X841">_xlfn.IFS(W841=0,"No evidenciado",W841=1,"Novato",W841=2,"Principiante avanzado",W841=3,"Competente",W841=4,"Proficiente",W841=5,"Master")</f>
        <v>Competente</v>
      </c>
      <c r="Y841" s="13">
        <v>4</v>
      </c>
      <c r="Z841" s="13" t="str" cm="1">
        <f t="array" ref="Z841">_xlfn.IFS(Y841=0,"No evidenciado",Y841=1,"Novato",Y841=2,"Principiante avanzado",Y841=3,"Competente",Y841=4,"Proficiente",Y841=5,"Master")</f>
        <v>Proficiente</v>
      </c>
      <c r="AA841" s="13">
        <v>4</v>
      </c>
      <c r="AB841" s="13" t="str" cm="1">
        <f t="array" ref="AB841">_xlfn.IFS(AA841=0,"No evidenciado",AA841=1,"Novato",AA841=2,"Principiante avanzado",AA841=3,"Competente",AA841=4,"Proficiente",AA841=5,"Master")</f>
        <v>Proficiente</v>
      </c>
      <c r="AC841" s="13">
        <v>2</v>
      </c>
      <c r="AD841" s="13" t="str" cm="1">
        <f t="array" ref="AD841">_xlfn.IFS(AC841=0,"Prenovato",AC841=1,"Novato",AC841=2,"Principiante avanzado",AC841=3,"Competente",AC841=4,"Proficiente",AC841=5,"Master")</f>
        <v>Principiante avanzado</v>
      </c>
      <c r="AE841" s="13" t="s">
        <v>441</v>
      </c>
    </row>
    <row r="842" spans="1:31" x14ac:dyDescent="0.25">
      <c r="A842" t="s">
        <v>320</v>
      </c>
      <c r="B842" t="s">
        <v>321</v>
      </c>
      <c r="C842" t="s">
        <v>322</v>
      </c>
      <c r="D842" t="s">
        <v>201</v>
      </c>
      <c r="E842" t="s">
        <v>198</v>
      </c>
      <c r="F842" t="s">
        <v>199</v>
      </c>
      <c r="G842" t="s">
        <v>240</v>
      </c>
      <c r="H842" s="4"/>
      <c r="I842" s="1">
        <f t="shared" ca="1" si="55"/>
        <v>1487</v>
      </c>
      <c r="J842" s="1" t="str">
        <f t="shared" ca="1" si="56"/>
        <v>3. Mayor a 6 meses</v>
      </c>
      <c r="K842" t="str">
        <f t="shared" si="57"/>
        <v>NO</v>
      </c>
      <c r="L842" t="s">
        <v>200</v>
      </c>
      <c r="M842" t="s">
        <v>406</v>
      </c>
      <c r="N842" t="s">
        <v>407</v>
      </c>
      <c r="O842" t="s">
        <v>407</v>
      </c>
      <c r="P842" t="str">
        <f t="shared" si="58"/>
        <v>JETHRO JEDDY CHAVEZ BOTTEGANetwork SecurityEVALUACION</v>
      </c>
      <c r="Q842" t="str">
        <f>BASE[[#This Row],[NombresCalificado]]&amp;BASE[[#This Row],[TipoEvaluacion]]</f>
        <v>JETHRO JEDDY CHAVEZ BOTTEGAEVALUACION</v>
      </c>
      <c r="R842">
        <v>3</v>
      </c>
      <c r="S842" t="s">
        <v>5</v>
      </c>
      <c r="T842" t="s">
        <v>439</v>
      </c>
      <c r="U842" s="13">
        <v>2</v>
      </c>
      <c r="V842" s="13" t="str" cm="1">
        <f t="array" ref="V842">_xlfn.IFS(U842=0,"Prenovato",U842=1,"Novato",U842=2,"Principiante avanzado",U842=3,"Competente",U842=4,"Proficiente",U842=5,"Master")</f>
        <v>Principiante avanzado</v>
      </c>
      <c r="W842" s="13">
        <v>3</v>
      </c>
      <c r="X842" s="13" t="str" cm="1">
        <f t="array" ref="X842">_xlfn.IFS(W842=0,"No evidenciado",W842=1,"Novato",W842=2,"Principiante avanzado",W842=3,"Competente",W842=4,"Proficiente",W842=5,"Master")</f>
        <v>Competente</v>
      </c>
      <c r="Y842" s="13">
        <v>4</v>
      </c>
      <c r="Z842" s="13" t="str" cm="1">
        <f t="array" ref="Z842">_xlfn.IFS(Y842=0,"No evidenciado",Y842=1,"Novato",Y842=2,"Principiante avanzado",Y842=3,"Competente",Y842=4,"Proficiente",Y842=5,"Master")</f>
        <v>Proficiente</v>
      </c>
      <c r="AA842" s="13">
        <v>4</v>
      </c>
      <c r="AB842" s="13" t="str" cm="1">
        <f t="array" ref="AB842">_xlfn.IFS(AA842=0,"No evidenciado",AA842=1,"Novato",AA842=2,"Principiante avanzado",AA842=3,"Competente",AA842=4,"Proficiente",AA842=5,"Master")</f>
        <v>Proficiente</v>
      </c>
      <c r="AC842" s="13">
        <v>2</v>
      </c>
      <c r="AD842" s="13" t="str" cm="1">
        <f t="array" ref="AD842">_xlfn.IFS(AC842=0,"Prenovato",AC842=1,"Novato",AC842=2,"Principiante avanzado",AC842=3,"Competente",AC842=4,"Proficiente",AC842=5,"Master")</f>
        <v>Principiante avanzado</v>
      </c>
      <c r="AE842" s="13" t="s">
        <v>441</v>
      </c>
    </row>
    <row r="843" spans="1:31" x14ac:dyDescent="0.25">
      <c r="A843" t="s">
        <v>320</v>
      </c>
      <c r="B843" t="s">
        <v>321</v>
      </c>
      <c r="C843" t="s">
        <v>322</v>
      </c>
      <c r="D843" t="s">
        <v>201</v>
      </c>
      <c r="E843" t="s">
        <v>293</v>
      </c>
      <c r="F843" t="s">
        <v>294</v>
      </c>
      <c r="G843" t="s">
        <v>295</v>
      </c>
      <c r="H843" s="4"/>
      <c r="I843" s="1">
        <f t="shared" ca="1" si="55"/>
        <v>1487</v>
      </c>
      <c r="J843" s="1" t="str">
        <f t="shared" ca="1" si="56"/>
        <v>3. Mayor a 6 meses</v>
      </c>
      <c r="K843" t="str">
        <f t="shared" si="57"/>
        <v>NO</v>
      </c>
      <c r="L843" t="s">
        <v>200</v>
      </c>
      <c r="M843" t="s">
        <v>406</v>
      </c>
      <c r="N843" t="s">
        <v>407</v>
      </c>
      <c r="O843" t="s">
        <v>407</v>
      </c>
      <c r="P843" t="str">
        <f t="shared" si="58"/>
        <v>ANGÉLICA CRISTINA MONTALVÁN VILLAFUERTENetwork SecurityEVALUACION</v>
      </c>
      <c r="Q843" t="str">
        <f>BASE[[#This Row],[NombresCalificado]]&amp;BASE[[#This Row],[TipoEvaluacion]]</f>
        <v>ANGÉLICA CRISTINA MONTALVÁN VILLAFUERTEEVALUACION</v>
      </c>
      <c r="R843">
        <v>3</v>
      </c>
      <c r="S843" t="s">
        <v>5</v>
      </c>
      <c r="T843" t="s">
        <v>439</v>
      </c>
      <c r="U843" s="13">
        <v>3</v>
      </c>
      <c r="V843" s="13" t="str" cm="1">
        <f t="array" ref="V843">_xlfn.IFS(U843=0,"Prenovato",U843=1,"Novato",U843=2,"Principiante avanzado",U843=3,"Competente",U843=4,"Proficiente",U843=5,"Master")</f>
        <v>Competente</v>
      </c>
      <c r="W843" s="13">
        <v>3</v>
      </c>
      <c r="X843" s="13" t="str" cm="1">
        <f t="array" ref="X843">_xlfn.IFS(W843=0,"No evidenciado",W843=1,"Novato",W843=2,"Principiante avanzado",W843=3,"Competente",W843=4,"Proficiente",W843=5,"Master")</f>
        <v>Competente</v>
      </c>
      <c r="Y843" s="13">
        <v>4</v>
      </c>
      <c r="Z843" s="13" t="str" cm="1">
        <f t="array" ref="Z843">_xlfn.IFS(Y843=0,"No evidenciado",Y843=1,"Novato",Y843=2,"Principiante avanzado",Y843=3,"Competente",Y843=4,"Proficiente",Y843=5,"Master")</f>
        <v>Proficiente</v>
      </c>
      <c r="AA843" s="13">
        <v>4</v>
      </c>
      <c r="AB843" s="13" t="str" cm="1">
        <f t="array" ref="AB843">_xlfn.IFS(AA843=0,"No evidenciado",AA843=1,"Novato",AA843=2,"Principiante avanzado",AA843=3,"Competente",AA843=4,"Proficiente",AA843=5,"Master")</f>
        <v>Proficiente</v>
      </c>
      <c r="AC843" s="13">
        <v>3</v>
      </c>
      <c r="AD843" s="13" t="str" cm="1">
        <f t="array" ref="AD843">_xlfn.IFS(AC843=0,"Prenovato",AC843=1,"Novato",AC843=2,"Principiante avanzado",AC843=3,"Competente",AC843=4,"Proficiente",AC843=5,"Master")</f>
        <v>Competente</v>
      </c>
      <c r="AE843" s="13" t="s">
        <v>441</v>
      </c>
    </row>
    <row r="844" spans="1:31" x14ac:dyDescent="0.25">
      <c r="A844" t="s">
        <v>320</v>
      </c>
      <c r="B844" t="s">
        <v>321</v>
      </c>
      <c r="C844" t="s">
        <v>322</v>
      </c>
      <c r="D844" t="s">
        <v>201</v>
      </c>
      <c r="E844" t="s">
        <v>293</v>
      </c>
      <c r="F844" t="s">
        <v>294</v>
      </c>
      <c r="G844" t="s">
        <v>295</v>
      </c>
      <c r="H844" s="4"/>
      <c r="I844" s="1">
        <f t="shared" ca="1" si="55"/>
        <v>1487</v>
      </c>
      <c r="J844" s="1" t="str">
        <f t="shared" ca="1" si="56"/>
        <v>3. Mayor a 6 meses</v>
      </c>
      <c r="K844" t="str">
        <f t="shared" si="57"/>
        <v>NO</v>
      </c>
      <c r="L844" t="s">
        <v>200</v>
      </c>
      <c r="M844" t="s">
        <v>408</v>
      </c>
      <c r="N844" t="s">
        <v>407</v>
      </c>
      <c r="O844" t="s">
        <v>407</v>
      </c>
      <c r="P844" t="str">
        <f t="shared" si="58"/>
        <v>ANGÉLICA CRISTINA MONTALVÁN VILLAFUERTECloud &amp; Operation SystemEVALUACION</v>
      </c>
      <c r="Q844" t="str">
        <f>BASE[[#This Row],[NombresCalificado]]&amp;BASE[[#This Row],[TipoEvaluacion]]</f>
        <v>ANGÉLICA CRISTINA MONTALVÁN VILLAFUERTEEVALUACION</v>
      </c>
      <c r="R844">
        <v>3</v>
      </c>
      <c r="S844" t="s">
        <v>5</v>
      </c>
      <c r="T844" t="s">
        <v>439</v>
      </c>
      <c r="U844" s="13">
        <v>3</v>
      </c>
      <c r="V844" s="13" t="str" cm="1">
        <f t="array" ref="V844">_xlfn.IFS(U844=0,"Prenovato",U844=1,"Novato",U844=2,"Principiante avanzado",U844=3,"Competente",U844=4,"Proficiente",U844=5,"Master")</f>
        <v>Competente</v>
      </c>
      <c r="W844" s="13">
        <v>3</v>
      </c>
      <c r="X844" s="13" t="str" cm="1">
        <f t="array" ref="X844">_xlfn.IFS(W844=0,"No evidenciado",W844=1,"Novato",W844=2,"Principiante avanzado",W844=3,"Competente",W844=4,"Proficiente",W844=5,"Master")</f>
        <v>Competente</v>
      </c>
      <c r="Y844" s="13">
        <v>4</v>
      </c>
      <c r="Z844" s="13" t="str" cm="1">
        <f t="array" ref="Z844">_xlfn.IFS(Y844=0,"No evidenciado",Y844=1,"Novato",Y844=2,"Principiante avanzado",Y844=3,"Competente",Y844=4,"Proficiente",Y844=5,"Master")</f>
        <v>Proficiente</v>
      </c>
      <c r="AA844" s="13">
        <v>4</v>
      </c>
      <c r="AB844" s="13" t="str" cm="1">
        <f t="array" ref="AB844">_xlfn.IFS(AA844=0,"No evidenciado",AA844=1,"Novato",AA844=2,"Principiante avanzado",AA844=3,"Competente",AA844=4,"Proficiente",AA844=5,"Master")</f>
        <v>Proficiente</v>
      </c>
      <c r="AC844" s="13">
        <v>3</v>
      </c>
      <c r="AD844" s="13" t="str" cm="1">
        <f t="array" ref="AD844">_xlfn.IFS(AC844=0,"Prenovato",AC844=1,"Novato",AC844=2,"Principiante avanzado",AC844=3,"Competente",AC844=4,"Proficiente",AC844=5,"Master")</f>
        <v>Competente</v>
      </c>
      <c r="AE844" s="13" t="s">
        <v>441</v>
      </c>
    </row>
    <row r="845" spans="1:31" x14ac:dyDescent="0.25">
      <c r="A845" t="s">
        <v>320</v>
      </c>
      <c r="B845" t="s">
        <v>321</v>
      </c>
      <c r="C845" t="s">
        <v>322</v>
      </c>
      <c r="D845" t="s">
        <v>201</v>
      </c>
      <c r="E845" t="s">
        <v>293</v>
      </c>
      <c r="F845" t="s">
        <v>294</v>
      </c>
      <c r="G845" t="s">
        <v>295</v>
      </c>
      <c r="H845" s="4"/>
      <c r="I845" s="1">
        <f t="shared" ca="1" si="55"/>
        <v>1487</v>
      </c>
      <c r="J845" s="1" t="str">
        <f t="shared" ca="1" si="56"/>
        <v>3. Mayor a 6 meses</v>
      </c>
      <c r="K845" t="str">
        <f t="shared" si="57"/>
        <v>NO</v>
      </c>
      <c r="L845" t="s">
        <v>200</v>
      </c>
      <c r="M845" t="s">
        <v>409</v>
      </c>
      <c r="N845" t="s">
        <v>411</v>
      </c>
      <c r="O845" t="s">
        <v>411</v>
      </c>
      <c r="P845" t="str">
        <f t="shared" si="58"/>
        <v>ANGÉLICA CRISTINA MONTALVÁN VILLAFUERTESecurity Program ManagementEVALUACION</v>
      </c>
      <c r="Q845" t="str">
        <f>BASE[[#This Row],[NombresCalificado]]&amp;BASE[[#This Row],[TipoEvaluacion]]</f>
        <v>ANGÉLICA CRISTINA MONTALVÁN VILLAFUERTEEVALUACION</v>
      </c>
      <c r="R845">
        <v>1</v>
      </c>
      <c r="S845" t="s">
        <v>6</v>
      </c>
      <c r="T845" t="s">
        <v>439</v>
      </c>
      <c r="U845" s="13">
        <v>3</v>
      </c>
      <c r="V845" s="13" t="str" cm="1">
        <f t="array" ref="V845">_xlfn.IFS(U845=0,"Prenovato",U845=1,"Novato",U845=2,"Principiante avanzado",U845=3,"Competente",U845=4,"Proficiente",U845=5,"Master")</f>
        <v>Competente</v>
      </c>
      <c r="W845" s="13">
        <v>3</v>
      </c>
      <c r="X845" s="13" t="str" cm="1">
        <f t="array" ref="X845">_xlfn.IFS(W845=0,"No evidenciado",W845=1,"Novato",W845=2,"Principiante avanzado",W845=3,"Competente",W845=4,"Proficiente",W845=5,"Master")</f>
        <v>Competente</v>
      </c>
      <c r="Y845" s="13">
        <v>4</v>
      </c>
      <c r="Z845" s="13" t="str" cm="1">
        <f t="array" ref="Z845">_xlfn.IFS(Y845=0,"No evidenciado",Y845=1,"Novato",Y845=2,"Principiante avanzado",Y845=3,"Competente",Y845=4,"Proficiente",Y845=5,"Master")</f>
        <v>Proficiente</v>
      </c>
      <c r="AA845" s="13">
        <v>4</v>
      </c>
      <c r="AB845" s="13" t="str" cm="1">
        <f t="array" ref="AB845">_xlfn.IFS(AA845=0,"No evidenciado",AA845=1,"Novato",AA845=2,"Principiante avanzado",AA845=3,"Competente",AA845=4,"Proficiente",AA845=5,"Master")</f>
        <v>Proficiente</v>
      </c>
      <c r="AC845" s="13">
        <v>3</v>
      </c>
      <c r="AD845" s="13" t="str" cm="1">
        <f t="array" ref="AD845">_xlfn.IFS(AC845=0,"Prenovato",AC845=1,"Novato",AC845=2,"Principiante avanzado",AC845=3,"Competente",AC845=4,"Proficiente",AC845=5,"Master")</f>
        <v>Competente</v>
      </c>
      <c r="AE845" s="13" t="s">
        <v>441</v>
      </c>
    </row>
    <row r="846" spans="1:31" x14ac:dyDescent="0.25">
      <c r="A846" t="s">
        <v>320</v>
      </c>
      <c r="B846" t="s">
        <v>321</v>
      </c>
      <c r="C846" t="s">
        <v>322</v>
      </c>
      <c r="D846" t="s">
        <v>201</v>
      </c>
      <c r="E846" t="s">
        <v>293</v>
      </c>
      <c r="F846" t="s">
        <v>294</v>
      </c>
      <c r="G846" t="s">
        <v>295</v>
      </c>
      <c r="H846" s="4"/>
      <c r="I846" s="1">
        <f t="shared" ca="1" si="55"/>
        <v>1487</v>
      </c>
      <c r="J846" s="1" t="str">
        <f t="shared" ca="1" si="56"/>
        <v>3. Mayor a 6 meses</v>
      </c>
      <c r="K846" t="str">
        <f t="shared" si="57"/>
        <v>NO</v>
      </c>
      <c r="L846" t="s">
        <v>200</v>
      </c>
      <c r="M846" t="s">
        <v>421</v>
      </c>
      <c r="N846" t="s">
        <v>413</v>
      </c>
      <c r="O846" t="s">
        <v>411</v>
      </c>
      <c r="P846" t="str">
        <f t="shared" si="58"/>
        <v>ANGÉLICA CRISTINA MONTALVÁN VILLAFUERTEFrameworks &amp; Security ArchitectureEVALUACION</v>
      </c>
      <c r="Q846" t="str">
        <f>BASE[[#This Row],[NombresCalificado]]&amp;BASE[[#This Row],[TipoEvaluacion]]</f>
        <v>ANGÉLICA CRISTINA MONTALVÁN VILLAFUERTEEVALUACION</v>
      </c>
      <c r="R846">
        <v>3</v>
      </c>
      <c r="S846" t="s">
        <v>5</v>
      </c>
      <c r="T846" t="s">
        <v>439</v>
      </c>
      <c r="U846" s="13">
        <v>3</v>
      </c>
      <c r="V846" s="13" t="str" cm="1">
        <f t="array" ref="V846">_xlfn.IFS(U846=0,"Prenovato",U846=1,"Novato",U846=2,"Principiante avanzado",U846=3,"Competente",U846=4,"Proficiente",U846=5,"Master")</f>
        <v>Competente</v>
      </c>
      <c r="W846" s="13">
        <v>3</v>
      </c>
      <c r="X846" s="13" t="str" cm="1">
        <f t="array" ref="X846">_xlfn.IFS(W846=0,"No evidenciado",W846=1,"Novato",W846=2,"Principiante avanzado",W846=3,"Competente",W846=4,"Proficiente",W846=5,"Master")</f>
        <v>Competente</v>
      </c>
      <c r="Y846" s="13">
        <v>4</v>
      </c>
      <c r="Z846" s="13" t="str" cm="1">
        <f t="array" ref="Z846">_xlfn.IFS(Y846=0,"No evidenciado",Y846=1,"Novato",Y846=2,"Principiante avanzado",Y846=3,"Competente",Y846=4,"Proficiente",Y846=5,"Master")</f>
        <v>Proficiente</v>
      </c>
      <c r="AA846" s="13">
        <v>4</v>
      </c>
      <c r="AB846" s="13" t="str" cm="1">
        <f t="array" ref="AB846">_xlfn.IFS(AA846=0,"No evidenciado",AA846=1,"Novato",AA846=2,"Principiante avanzado",AA846=3,"Competente",AA846=4,"Proficiente",AA846=5,"Master")</f>
        <v>Proficiente</v>
      </c>
      <c r="AC846" s="13">
        <v>3</v>
      </c>
      <c r="AD846" s="13" t="str" cm="1">
        <f t="array" ref="AD846">_xlfn.IFS(AC846=0,"Prenovato",AC846=1,"Novato",AC846=2,"Principiante avanzado",AC846=3,"Competente",AC846=4,"Proficiente",AC846=5,"Master")</f>
        <v>Competente</v>
      </c>
      <c r="AE846" s="13" t="s">
        <v>441</v>
      </c>
    </row>
    <row r="847" spans="1:31" x14ac:dyDescent="0.25">
      <c r="A847" t="s">
        <v>320</v>
      </c>
      <c r="B847" t="s">
        <v>321</v>
      </c>
      <c r="C847" t="s">
        <v>322</v>
      </c>
      <c r="D847" t="s">
        <v>201</v>
      </c>
      <c r="E847" t="s">
        <v>293</v>
      </c>
      <c r="F847" t="s">
        <v>294</v>
      </c>
      <c r="G847" t="s">
        <v>295</v>
      </c>
      <c r="H847" s="4"/>
      <c r="I847" s="1">
        <f t="shared" ca="1" si="55"/>
        <v>1487</v>
      </c>
      <c r="J847" s="1" t="str">
        <f t="shared" ca="1" si="56"/>
        <v>3. Mayor a 6 meses</v>
      </c>
      <c r="K847" t="str">
        <f t="shared" si="57"/>
        <v>NO</v>
      </c>
      <c r="L847" t="s">
        <v>200</v>
      </c>
      <c r="M847" t="s">
        <v>422</v>
      </c>
      <c r="N847" t="s">
        <v>407</v>
      </c>
      <c r="O847" t="s">
        <v>407</v>
      </c>
      <c r="P847" t="str">
        <f t="shared" si="58"/>
        <v>ANGÉLICA CRISTINA MONTALVÁN VILLAFUERTEVulnerability ManagementEVALUACION</v>
      </c>
      <c r="Q847" t="str">
        <f>BASE[[#This Row],[NombresCalificado]]&amp;BASE[[#This Row],[TipoEvaluacion]]</f>
        <v>ANGÉLICA CRISTINA MONTALVÁN VILLAFUERTEEVALUACION</v>
      </c>
      <c r="R847">
        <v>3</v>
      </c>
      <c r="S847" t="s">
        <v>5</v>
      </c>
      <c r="T847" t="s">
        <v>439</v>
      </c>
      <c r="U847" s="13">
        <v>3</v>
      </c>
      <c r="V847" s="13" t="str" cm="1">
        <f t="array" ref="V847">_xlfn.IFS(U847=0,"Prenovato",U847=1,"Novato",U847=2,"Principiante avanzado",U847=3,"Competente",U847=4,"Proficiente",U847=5,"Master")</f>
        <v>Competente</v>
      </c>
      <c r="W847" s="13">
        <v>3</v>
      </c>
      <c r="X847" s="13" t="str" cm="1">
        <f t="array" ref="X847">_xlfn.IFS(W847=0,"No evidenciado",W847=1,"Novato",W847=2,"Principiante avanzado",W847=3,"Competente",W847=4,"Proficiente",W847=5,"Master")</f>
        <v>Competente</v>
      </c>
      <c r="Y847" s="13">
        <v>4</v>
      </c>
      <c r="Z847" s="13" t="str" cm="1">
        <f t="array" ref="Z847">_xlfn.IFS(Y847=0,"No evidenciado",Y847=1,"Novato",Y847=2,"Principiante avanzado",Y847=3,"Competente",Y847=4,"Proficiente",Y847=5,"Master")</f>
        <v>Proficiente</v>
      </c>
      <c r="AA847" s="13">
        <v>4</v>
      </c>
      <c r="AB847" s="13" t="str" cm="1">
        <f t="array" ref="AB847">_xlfn.IFS(AA847=0,"No evidenciado",AA847=1,"Novato",AA847=2,"Principiante avanzado",AA847=3,"Competente",AA847=4,"Proficiente",AA847=5,"Master")</f>
        <v>Proficiente</v>
      </c>
      <c r="AC847" s="13">
        <v>3</v>
      </c>
      <c r="AD847" s="13" t="str" cm="1">
        <f t="array" ref="AD847">_xlfn.IFS(AC847=0,"Prenovato",AC847=1,"Novato",AC847=2,"Principiante avanzado",AC847=3,"Competente",AC847=4,"Proficiente",AC847=5,"Master")</f>
        <v>Competente</v>
      </c>
      <c r="AE847" s="13" t="s">
        <v>441</v>
      </c>
    </row>
    <row r="848" spans="1:31" x14ac:dyDescent="0.25">
      <c r="A848" t="s">
        <v>320</v>
      </c>
      <c r="B848" t="s">
        <v>321</v>
      </c>
      <c r="C848" t="s">
        <v>322</v>
      </c>
      <c r="D848" t="s">
        <v>201</v>
      </c>
      <c r="E848" t="s">
        <v>293</v>
      </c>
      <c r="F848" t="s">
        <v>294</v>
      </c>
      <c r="G848" t="s">
        <v>295</v>
      </c>
      <c r="H848" s="4"/>
      <c r="I848" s="1">
        <f t="shared" ca="1" si="55"/>
        <v>1487</v>
      </c>
      <c r="J848" s="1" t="str">
        <f t="shared" ca="1" si="56"/>
        <v>3. Mayor a 6 meses</v>
      </c>
      <c r="K848" t="str">
        <f t="shared" si="57"/>
        <v>NO</v>
      </c>
      <c r="L848" t="s">
        <v>200</v>
      </c>
      <c r="M848" t="s">
        <v>423</v>
      </c>
      <c r="N848" t="s">
        <v>407</v>
      </c>
      <c r="O848" t="s">
        <v>407</v>
      </c>
      <c r="P848" t="str">
        <f t="shared" si="58"/>
        <v>ANGÉLICA CRISTINA MONTALVÁN VILLAFUERTESecurity AssessmentEVALUACION</v>
      </c>
      <c r="Q848" t="str">
        <f>BASE[[#This Row],[NombresCalificado]]&amp;BASE[[#This Row],[TipoEvaluacion]]</f>
        <v>ANGÉLICA CRISTINA MONTALVÁN VILLAFUERTEEVALUACION</v>
      </c>
      <c r="R848">
        <v>3</v>
      </c>
      <c r="S848" t="s">
        <v>5</v>
      </c>
      <c r="T848" t="s">
        <v>439</v>
      </c>
      <c r="U848" s="13">
        <v>3</v>
      </c>
      <c r="V848" s="13" t="str" cm="1">
        <f t="array" ref="V848">_xlfn.IFS(U848=0,"Prenovato",U848=1,"Novato",U848=2,"Principiante avanzado",U848=3,"Competente",U848=4,"Proficiente",U848=5,"Master")</f>
        <v>Competente</v>
      </c>
      <c r="W848" s="13">
        <v>3</v>
      </c>
      <c r="X848" s="13" t="str" cm="1">
        <f t="array" ref="X848">_xlfn.IFS(W848=0,"No evidenciado",W848=1,"Novato",W848=2,"Principiante avanzado",W848=3,"Competente",W848=4,"Proficiente",W848=5,"Master")</f>
        <v>Competente</v>
      </c>
      <c r="Y848" s="13">
        <v>4</v>
      </c>
      <c r="Z848" s="13" t="str" cm="1">
        <f t="array" ref="Z848">_xlfn.IFS(Y848=0,"No evidenciado",Y848=1,"Novato",Y848=2,"Principiante avanzado",Y848=3,"Competente",Y848=4,"Proficiente",Y848=5,"Master")</f>
        <v>Proficiente</v>
      </c>
      <c r="AA848" s="13">
        <v>4</v>
      </c>
      <c r="AB848" s="13" t="str" cm="1">
        <f t="array" ref="AB848">_xlfn.IFS(AA848=0,"No evidenciado",AA848=1,"Novato",AA848=2,"Principiante avanzado",AA848=3,"Competente",AA848=4,"Proficiente",AA848=5,"Master")</f>
        <v>Proficiente</v>
      </c>
      <c r="AC848" s="13">
        <v>3</v>
      </c>
      <c r="AD848" s="13" t="str" cm="1">
        <f t="array" ref="AD848">_xlfn.IFS(AC848=0,"Prenovato",AC848=1,"Novato",AC848=2,"Principiante avanzado",AC848=3,"Competente",AC848=4,"Proficiente",AC848=5,"Master")</f>
        <v>Competente</v>
      </c>
      <c r="AE848" s="13" t="s">
        <v>441</v>
      </c>
    </row>
    <row r="849" spans="1:31" x14ac:dyDescent="0.25">
      <c r="A849" t="s">
        <v>320</v>
      </c>
      <c r="B849" t="s">
        <v>321</v>
      </c>
      <c r="C849" t="s">
        <v>322</v>
      </c>
      <c r="D849" t="s">
        <v>201</v>
      </c>
      <c r="E849" t="s">
        <v>293</v>
      </c>
      <c r="F849" t="s">
        <v>294</v>
      </c>
      <c r="G849" t="s">
        <v>295</v>
      </c>
      <c r="H849" s="4"/>
      <c r="I849" s="1">
        <f t="shared" ca="1" si="55"/>
        <v>1487</v>
      </c>
      <c r="J849" s="1" t="str">
        <f t="shared" ca="1" si="56"/>
        <v>3. Mayor a 6 meses</v>
      </c>
      <c r="K849" t="str">
        <f t="shared" si="57"/>
        <v>NO</v>
      </c>
      <c r="L849" t="s">
        <v>200</v>
      </c>
      <c r="M849" t="s">
        <v>415</v>
      </c>
      <c r="N849" t="s">
        <v>413</v>
      </c>
      <c r="O849" t="s">
        <v>411</v>
      </c>
      <c r="P849" t="str">
        <f t="shared" si="58"/>
        <v>ANGÉLICA CRISTINA MONTALVÁN VILLAFUERTESecurity Process AutomationEVALUACION</v>
      </c>
      <c r="Q849" t="str">
        <f>BASE[[#This Row],[NombresCalificado]]&amp;BASE[[#This Row],[TipoEvaluacion]]</f>
        <v>ANGÉLICA CRISTINA MONTALVÁN VILLAFUERTEEVALUACION</v>
      </c>
      <c r="R849">
        <v>4</v>
      </c>
      <c r="S849" t="s">
        <v>7</v>
      </c>
      <c r="T849" t="s">
        <v>439</v>
      </c>
      <c r="U849" s="13">
        <v>3</v>
      </c>
      <c r="V849" s="13" t="str" cm="1">
        <f t="array" ref="V849">_xlfn.IFS(U849=0,"Prenovato",U849=1,"Novato",U849=2,"Principiante avanzado",U849=3,"Competente",U849=4,"Proficiente",U849=5,"Master")</f>
        <v>Competente</v>
      </c>
      <c r="W849" s="13">
        <v>3</v>
      </c>
      <c r="X849" s="13" t="str" cm="1">
        <f t="array" ref="X849">_xlfn.IFS(W849=0,"No evidenciado",W849=1,"Novato",W849=2,"Principiante avanzado",W849=3,"Competente",W849=4,"Proficiente",W849=5,"Master")</f>
        <v>Competente</v>
      </c>
      <c r="Y849" s="13">
        <v>4</v>
      </c>
      <c r="Z849" s="13" t="str" cm="1">
        <f t="array" ref="Z849">_xlfn.IFS(Y849=0,"No evidenciado",Y849=1,"Novato",Y849=2,"Principiante avanzado",Y849=3,"Competente",Y849=4,"Proficiente",Y849=5,"Master")</f>
        <v>Proficiente</v>
      </c>
      <c r="AA849" s="13">
        <v>4</v>
      </c>
      <c r="AB849" s="13" t="str" cm="1">
        <f t="array" ref="AB849">_xlfn.IFS(AA849=0,"No evidenciado",AA849=1,"Novato",AA849=2,"Principiante avanzado",AA849=3,"Competente",AA849=4,"Proficiente",AA849=5,"Master")</f>
        <v>Proficiente</v>
      </c>
      <c r="AC849" s="13">
        <v>3</v>
      </c>
      <c r="AD849" s="13" t="str" cm="1">
        <f t="array" ref="AD849">_xlfn.IFS(AC849=0,"Prenovato",AC849=1,"Novato",AC849=2,"Principiante avanzado",AC849=3,"Competente",AC849=4,"Proficiente",AC849=5,"Master")</f>
        <v>Competente</v>
      </c>
      <c r="AE849" s="13" t="s">
        <v>441</v>
      </c>
    </row>
    <row r="850" spans="1:31" x14ac:dyDescent="0.25">
      <c r="A850" t="s">
        <v>320</v>
      </c>
      <c r="B850" t="s">
        <v>321</v>
      </c>
      <c r="C850" t="s">
        <v>322</v>
      </c>
      <c r="D850" t="s">
        <v>201</v>
      </c>
      <c r="E850" t="s">
        <v>293</v>
      </c>
      <c r="F850" t="s">
        <v>294</v>
      </c>
      <c r="G850" t="s">
        <v>295</v>
      </c>
      <c r="H850" s="4"/>
      <c r="I850" s="1">
        <f t="shared" ca="1" si="55"/>
        <v>1487</v>
      </c>
      <c r="J850" s="1" t="str">
        <f t="shared" ca="1" si="56"/>
        <v>3. Mayor a 6 meses</v>
      </c>
      <c r="K850" t="str">
        <f t="shared" si="57"/>
        <v>NO</v>
      </c>
      <c r="L850" t="s">
        <v>200</v>
      </c>
      <c r="M850" t="s">
        <v>416</v>
      </c>
      <c r="N850" t="s">
        <v>411</v>
      </c>
      <c r="O850" t="s">
        <v>411</v>
      </c>
      <c r="P850" t="str">
        <f t="shared" si="58"/>
        <v>ANGÉLICA CRISTINA MONTALVÁN VILLAFUERTEIncident ManagementEVALUACION</v>
      </c>
      <c r="Q850" t="str">
        <f>BASE[[#This Row],[NombresCalificado]]&amp;BASE[[#This Row],[TipoEvaluacion]]</f>
        <v>ANGÉLICA CRISTINA MONTALVÁN VILLAFUERTEEVALUACION</v>
      </c>
      <c r="R850">
        <v>3</v>
      </c>
      <c r="S850" t="s">
        <v>5</v>
      </c>
      <c r="T850" t="s">
        <v>439</v>
      </c>
      <c r="U850" s="13">
        <v>3</v>
      </c>
      <c r="V850" s="13" t="str" cm="1">
        <f t="array" ref="V850">_xlfn.IFS(U850=0,"Prenovato",U850=1,"Novato",U850=2,"Principiante avanzado",U850=3,"Competente",U850=4,"Proficiente",U850=5,"Master")</f>
        <v>Competente</v>
      </c>
      <c r="W850" s="13">
        <v>3</v>
      </c>
      <c r="X850" s="13" t="str" cm="1">
        <f t="array" ref="X850">_xlfn.IFS(W850=0,"No evidenciado",W850=1,"Novato",W850=2,"Principiante avanzado",W850=3,"Competente",W850=4,"Proficiente",W850=5,"Master")</f>
        <v>Competente</v>
      </c>
      <c r="Y850" s="13">
        <v>4</v>
      </c>
      <c r="Z850" s="13" t="str" cm="1">
        <f t="array" ref="Z850">_xlfn.IFS(Y850=0,"No evidenciado",Y850=1,"Novato",Y850=2,"Principiante avanzado",Y850=3,"Competente",Y850=4,"Proficiente",Y850=5,"Master")</f>
        <v>Proficiente</v>
      </c>
      <c r="AA850" s="13">
        <v>4</v>
      </c>
      <c r="AB850" s="13" t="str" cm="1">
        <f t="array" ref="AB850">_xlfn.IFS(AA850=0,"No evidenciado",AA850=1,"Novato",AA850=2,"Principiante avanzado",AA850=3,"Competente",AA850=4,"Proficiente",AA850=5,"Master")</f>
        <v>Proficiente</v>
      </c>
      <c r="AC850" s="13">
        <v>3</v>
      </c>
      <c r="AD850" s="13" t="str" cm="1">
        <f t="array" ref="AD850">_xlfn.IFS(AC850=0,"Prenovato",AC850=1,"Novato",AC850=2,"Principiante avanzado",AC850=3,"Competente",AC850=4,"Proficiente",AC850=5,"Master")</f>
        <v>Competente</v>
      </c>
      <c r="AE850" s="13" t="s">
        <v>441</v>
      </c>
    </row>
    <row r="851" spans="1:31" x14ac:dyDescent="0.25">
      <c r="A851" t="s">
        <v>320</v>
      </c>
      <c r="B851" t="s">
        <v>321</v>
      </c>
      <c r="C851" t="s">
        <v>322</v>
      </c>
      <c r="D851" t="s">
        <v>201</v>
      </c>
      <c r="E851" t="s">
        <v>293</v>
      </c>
      <c r="F851" t="s">
        <v>294</v>
      </c>
      <c r="G851" t="s">
        <v>295</v>
      </c>
      <c r="H851" s="4"/>
      <c r="I851" s="1">
        <f t="shared" ca="1" si="55"/>
        <v>1487</v>
      </c>
      <c r="J851" s="1" t="str">
        <f t="shared" ca="1" si="56"/>
        <v>3. Mayor a 6 meses</v>
      </c>
      <c r="K851" t="str">
        <f t="shared" si="57"/>
        <v>NO</v>
      </c>
      <c r="L851" t="s">
        <v>200</v>
      </c>
      <c r="M851" t="s">
        <v>417</v>
      </c>
      <c r="N851" t="s">
        <v>411</v>
      </c>
      <c r="O851" t="s">
        <v>411</v>
      </c>
      <c r="P851" t="str">
        <f t="shared" si="58"/>
        <v>ANGÉLICA CRISTINA MONTALVÁN VILLAFUERTEDefensive SecurityEVALUACION</v>
      </c>
      <c r="Q851" t="str">
        <f>BASE[[#This Row],[NombresCalificado]]&amp;BASE[[#This Row],[TipoEvaluacion]]</f>
        <v>ANGÉLICA CRISTINA MONTALVÁN VILLAFUERTEEVALUACION</v>
      </c>
      <c r="R851">
        <v>3</v>
      </c>
      <c r="S851" t="s">
        <v>5</v>
      </c>
      <c r="T851" t="s">
        <v>439</v>
      </c>
      <c r="U851" s="13">
        <v>3</v>
      </c>
      <c r="V851" s="13" t="str" cm="1">
        <f t="array" ref="V851">_xlfn.IFS(U851=0,"Prenovato",U851=1,"Novato",U851=2,"Principiante avanzado",U851=3,"Competente",U851=4,"Proficiente",U851=5,"Master")</f>
        <v>Competente</v>
      </c>
      <c r="W851" s="13">
        <v>3</v>
      </c>
      <c r="X851" s="13" t="str" cm="1">
        <f t="array" ref="X851">_xlfn.IFS(W851=0,"No evidenciado",W851=1,"Novato",W851=2,"Principiante avanzado",W851=3,"Competente",W851=4,"Proficiente",W851=5,"Master")</f>
        <v>Competente</v>
      </c>
      <c r="Y851" s="13">
        <v>4</v>
      </c>
      <c r="Z851" s="13" t="str" cm="1">
        <f t="array" ref="Z851">_xlfn.IFS(Y851=0,"No evidenciado",Y851=1,"Novato",Y851=2,"Principiante avanzado",Y851=3,"Competente",Y851=4,"Proficiente",Y851=5,"Master")</f>
        <v>Proficiente</v>
      </c>
      <c r="AA851" s="13">
        <v>4</v>
      </c>
      <c r="AB851" s="13" t="str" cm="1">
        <f t="array" ref="AB851">_xlfn.IFS(AA851=0,"No evidenciado",AA851=1,"Novato",AA851=2,"Principiante avanzado",AA851=3,"Competente",AA851=4,"Proficiente",AA851=5,"Master")</f>
        <v>Proficiente</v>
      </c>
      <c r="AC851" s="13">
        <v>3</v>
      </c>
      <c r="AD851" s="13" t="str" cm="1">
        <f t="array" ref="AD851">_xlfn.IFS(AC851=0,"Prenovato",AC851=1,"Novato",AC851=2,"Principiante avanzado",AC851=3,"Competente",AC851=4,"Proficiente",AC851=5,"Master")</f>
        <v>Competente</v>
      </c>
      <c r="AE851" s="13" t="s">
        <v>441</v>
      </c>
    </row>
    <row r="852" spans="1:31" x14ac:dyDescent="0.25">
      <c r="A852" t="s">
        <v>320</v>
      </c>
      <c r="B852" t="s">
        <v>321</v>
      </c>
      <c r="C852" t="s">
        <v>322</v>
      </c>
      <c r="D852" t="s">
        <v>201</v>
      </c>
      <c r="E852" t="s">
        <v>293</v>
      </c>
      <c r="F852" t="s">
        <v>294</v>
      </c>
      <c r="G852" t="s">
        <v>295</v>
      </c>
      <c r="H852" s="4"/>
      <c r="I852" s="1">
        <f t="shared" ca="1" si="55"/>
        <v>1487</v>
      </c>
      <c r="J852" s="1" t="str">
        <f t="shared" ca="1" si="56"/>
        <v>3. Mayor a 6 meses</v>
      </c>
      <c r="K852" t="str">
        <f t="shared" si="57"/>
        <v>NO</v>
      </c>
      <c r="L852" t="s">
        <v>200</v>
      </c>
      <c r="M852" t="s">
        <v>410</v>
      </c>
      <c r="N852" t="s">
        <v>413</v>
      </c>
      <c r="O852" t="s">
        <v>411</v>
      </c>
      <c r="P852" t="str">
        <f t="shared" si="58"/>
        <v>ANGÉLICA CRISTINA MONTALVÁN VILLAFUERTEThreat IntelligenceEVALUACION</v>
      </c>
      <c r="Q852" t="str">
        <f>BASE[[#This Row],[NombresCalificado]]&amp;BASE[[#This Row],[TipoEvaluacion]]</f>
        <v>ANGÉLICA CRISTINA MONTALVÁN VILLAFUERTEEVALUACION</v>
      </c>
      <c r="R852">
        <v>3</v>
      </c>
      <c r="S852" t="s">
        <v>5</v>
      </c>
      <c r="T852" t="s">
        <v>439</v>
      </c>
      <c r="U852" s="13">
        <v>3</v>
      </c>
      <c r="V852" s="13" t="str" cm="1">
        <f t="array" ref="V852">_xlfn.IFS(U852=0,"Prenovato",U852=1,"Novato",U852=2,"Principiante avanzado",U852=3,"Competente",U852=4,"Proficiente",U852=5,"Master")</f>
        <v>Competente</v>
      </c>
      <c r="W852" s="13">
        <v>3</v>
      </c>
      <c r="X852" s="13" t="str" cm="1">
        <f t="array" ref="X852">_xlfn.IFS(W852=0,"No evidenciado",W852=1,"Novato",W852=2,"Principiante avanzado",W852=3,"Competente",W852=4,"Proficiente",W852=5,"Master")</f>
        <v>Competente</v>
      </c>
      <c r="Y852" s="13">
        <v>4</v>
      </c>
      <c r="Z852" s="13" t="str" cm="1">
        <f t="array" ref="Z852">_xlfn.IFS(Y852=0,"No evidenciado",Y852=1,"Novato",Y852=2,"Principiante avanzado",Y852=3,"Competente",Y852=4,"Proficiente",Y852=5,"Master")</f>
        <v>Proficiente</v>
      </c>
      <c r="AA852" s="13">
        <v>4</v>
      </c>
      <c r="AB852" s="13" t="str" cm="1">
        <f t="array" ref="AB852">_xlfn.IFS(AA852=0,"No evidenciado",AA852=1,"Novato",AA852=2,"Principiante avanzado",AA852=3,"Competente",AA852=4,"Proficiente",AA852=5,"Master")</f>
        <v>Proficiente</v>
      </c>
      <c r="AC852" s="13">
        <v>3</v>
      </c>
      <c r="AD852" s="13" t="str" cm="1">
        <f t="array" ref="AD852">_xlfn.IFS(AC852=0,"Prenovato",AC852=1,"Novato",AC852=2,"Principiante avanzado",AC852=3,"Competente",AC852=4,"Proficiente",AC852=5,"Master")</f>
        <v>Competente</v>
      </c>
      <c r="AE852" s="13" t="s">
        <v>441</v>
      </c>
    </row>
    <row r="853" spans="1:31" x14ac:dyDescent="0.25">
      <c r="A853" t="s">
        <v>320</v>
      </c>
      <c r="B853" t="s">
        <v>321</v>
      </c>
      <c r="C853" t="s">
        <v>322</v>
      </c>
      <c r="D853" t="s">
        <v>201</v>
      </c>
      <c r="E853" t="s">
        <v>293</v>
      </c>
      <c r="F853" t="s">
        <v>294</v>
      </c>
      <c r="G853" t="s">
        <v>295</v>
      </c>
      <c r="H853" s="4"/>
      <c r="I853" s="1">
        <f t="shared" ca="1" si="55"/>
        <v>1487</v>
      </c>
      <c r="J853" s="1" t="str">
        <f t="shared" ca="1" si="56"/>
        <v>3. Mayor a 6 meses</v>
      </c>
      <c r="K853" t="str">
        <f t="shared" si="57"/>
        <v>NO</v>
      </c>
      <c r="L853" t="s">
        <v>200</v>
      </c>
      <c r="M853" t="s">
        <v>412</v>
      </c>
      <c r="N853" t="s">
        <v>411</v>
      </c>
      <c r="O853" t="s">
        <v>411</v>
      </c>
      <c r="P853" t="str">
        <f t="shared" si="58"/>
        <v>ANGÉLICA CRISTINA MONTALVÁN VILLAFUERTEForensic AnalysisEVALUACION</v>
      </c>
      <c r="Q853" t="str">
        <f>BASE[[#This Row],[NombresCalificado]]&amp;BASE[[#This Row],[TipoEvaluacion]]</f>
        <v>ANGÉLICA CRISTINA MONTALVÁN VILLAFUERTEEVALUACION</v>
      </c>
      <c r="R853">
        <v>1</v>
      </c>
      <c r="S853" t="s">
        <v>6</v>
      </c>
      <c r="T853" t="s">
        <v>439</v>
      </c>
      <c r="U853" s="13">
        <v>3</v>
      </c>
      <c r="V853" s="13" t="str" cm="1">
        <f t="array" ref="V853">_xlfn.IFS(U853=0,"Prenovato",U853=1,"Novato",U853=2,"Principiante avanzado",U853=3,"Competente",U853=4,"Proficiente",U853=5,"Master")</f>
        <v>Competente</v>
      </c>
      <c r="W853" s="13">
        <v>3</v>
      </c>
      <c r="X853" s="13" t="str" cm="1">
        <f t="array" ref="X853">_xlfn.IFS(W853=0,"No evidenciado",W853=1,"Novato",W853=2,"Principiante avanzado",W853=3,"Competente",W853=4,"Proficiente",W853=5,"Master")</f>
        <v>Competente</v>
      </c>
      <c r="Y853" s="13">
        <v>4</v>
      </c>
      <c r="Z853" s="13" t="str" cm="1">
        <f t="array" ref="Z853">_xlfn.IFS(Y853=0,"No evidenciado",Y853=1,"Novato",Y853=2,"Principiante avanzado",Y853=3,"Competente",Y853=4,"Proficiente",Y853=5,"Master")</f>
        <v>Proficiente</v>
      </c>
      <c r="AA853" s="13">
        <v>4</v>
      </c>
      <c r="AB853" s="13" t="str" cm="1">
        <f t="array" ref="AB853">_xlfn.IFS(AA853=0,"No evidenciado",AA853=1,"Novato",AA853=2,"Principiante avanzado",AA853=3,"Competente",AA853=4,"Proficiente",AA853=5,"Master")</f>
        <v>Proficiente</v>
      </c>
      <c r="AC853" s="13">
        <v>3</v>
      </c>
      <c r="AD853" s="13" t="str" cm="1">
        <f t="array" ref="AD853">_xlfn.IFS(AC853=0,"Prenovato",AC853=1,"Novato",AC853=2,"Principiante avanzado",AC853=3,"Competente",AC853=4,"Proficiente",AC853=5,"Master")</f>
        <v>Competente</v>
      </c>
      <c r="AE853" s="13" t="s">
        <v>441</v>
      </c>
    </row>
    <row r="854" spans="1:31" x14ac:dyDescent="0.25">
      <c r="A854" t="s">
        <v>320</v>
      </c>
      <c r="B854" t="s">
        <v>321</v>
      </c>
      <c r="C854" t="s">
        <v>322</v>
      </c>
      <c r="D854" t="s">
        <v>201</v>
      </c>
      <c r="E854" t="s">
        <v>293</v>
      </c>
      <c r="F854" t="s">
        <v>294</v>
      </c>
      <c r="G854" t="s">
        <v>295</v>
      </c>
      <c r="H854" s="4"/>
      <c r="I854" s="1">
        <f t="shared" ca="1" si="55"/>
        <v>1487</v>
      </c>
      <c r="J854" s="1" t="str">
        <f t="shared" ca="1" si="56"/>
        <v>3. Mayor a 6 meses</v>
      </c>
      <c r="K854" t="str">
        <f t="shared" si="57"/>
        <v>NO</v>
      </c>
      <c r="L854" t="s">
        <v>200</v>
      </c>
      <c r="M854" t="s">
        <v>414</v>
      </c>
      <c r="N854" t="s">
        <v>407</v>
      </c>
      <c r="O854" t="s">
        <v>407</v>
      </c>
      <c r="P854" t="str">
        <f t="shared" si="58"/>
        <v>ANGÉLICA CRISTINA MONTALVÁN VILLAFUERTEOfensive SecurityEVALUACION</v>
      </c>
      <c r="Q854" t="str">
        <f>BASE[[#This Row],[NombresCalificado]]&amp;BASE[[#This Row],[TipoEvaluacion]]</f>
        <v>ANGÉLICA CRISTINA MONTALVÁN VILLAFUERTEEVALUACION</v>
      </c>
      <c r="R854">
        <v>4</v>
      </c>
      <c r="S854" t="s">
        <v>7</v>
      </c>
      <c r="T854" t="s">
        <v>439</v>
      </c>
      <c r="U854" s="13">
        <v>3</v>
      </c>
      <c r="V854" s="13" t="str" cm="1">
        <f t="array" ref="V854">_xlfn.IFS(U854=0,"Prenovato",U854=1,"Novato",U854=2,"Principiante avanzado",U854=3,"Competente",U854=4,"Proficiente",U854=5,"Master")</f>
        <v>Competente</v>
      </c>
      <c r="W854" s="13">
        <v>3</v>
      </c>
      <c r="X854" s="13" t="str" cm="1">
        <f t="array" ref="X854">_xlfn.IFS(W854=0,"No evidenciado",W854=1,"Novato",W854=2,"Principiante avanzado",W854=3,"Competente",W854=4,"Proficiente",W854=5,"Master")</f>
        <v>Competente</v>
      </c>
      <c r="Y854" s="13">
        <v>4</v>
      </c>
      <c r="Z854" s="13" t="str" cm="1">
        <f t="array" ref="Z854">_xlfn.IFS(Y854=0,"No evidenciado",Y854=1,"Novato",Y854=2,"Principiante avanzado",Y854=3,"Competente",Y854=4,"Proficiente",Y854=5,"Master")</f>
        <v>Proficiente</v>
      </c>
      <c r="AA854" s="13">
        <v>4</v>
      </c>
      <c r="AB854" s="13" t="str" cm="1">
        <f t="array" ref="AB854">_xlfn.IFS(AA854=0,"No evidenciado",AA854=1,"Novato",AA854=2,"Principiante avanzado",AA854=3,"Competente",AA854=4,"Proficiente",AA854=5,"Master")</f>
        <v>Proficiente</v>
      </c>
      <c r="AC854" s="13">
        <v>3</v>
      </c>
      <c r="AD854" s="13" t="str" cm="1">
        <f t="array" ref="AD854">_xlfn.IFS(AC854=0,"Prenovato",AC854=1,"Novato",AC854=2,"Principiante avanzado",AC854=3,"Competente",AC854=4,"Proficiente",AC854=5,"Master")</f>
        <v>Competente</v>
      </c>
      <c r="AE854" s="13" t="s">
        <v>441</v>
      </c>
    </row>
    <row r="855" spans="1:31" x14ac:dyDescent="0.25">
      <c r="A855" t="s">
        <v>320</v>
      </c>
      <c r="B855" t="s">
        <v>321</v>
      </c>
      <c r="C855" t="s">
        <v>322</v>
      </c>
      <c r="D855" t="s">
        <v>201</v>
      </c>
      <c r="E855" t="s">
        <v>293</v>
      </c>
      <c r="F855" t="s">
        <v>294</v>
      </c>
      <c r="G855" t="s">
        <v>295</v>
      </c>
      <c r="H855" s="4"/>
      <c r="I855" s="1">
        <f t="shared" ca="1" si="55"/>
        <v>1487</v>
      </c>
      <c r="J855" s="1" t="str">
        <f t="shared" ca="1" si="56"/>
        <v>3. Mayor a 6 meses</v>
      </c>
      <c r="K855" t="str">
        <f t="shared" si="57"/>
        <v>NO</v>
      </c>
      <c r="L855" t="s">
        <v>200</v>
      </c>
      <c r="M855" t="s">
        <v>418</v>
      </c>
      <c r="N855" t="s">
        <v>413</v>
      </c>
      <c r="O855" t="s">
        <v>411</v>
      </c>
      <c r="P855" t="str">
        <f t="shared" si="58"/>
        <v>ANGÉLICA CRISTINA MONTALVÁN VILLAFUERTESDLC Y DevSecOpsEVALUACION</v>
      </c>
      <c r="Q855" t="str">
        <f>BASE[[#This Row],[NombresCalificado]]&amp;BASE[[#This Row],[TipoEvaluacion]]</f>
        <v>ANGÉLICA CRISTINA MONTALVÁN VILLAFUERTEEVALUACION</v>
      </c>
      <c r="R855">
        <v>1</v>
      </c>
      <c r="S855" t="s">
        <v>6</v>
      </c>
      <c r="T855" t="s">
        <v>439</v>
      </c>
      <c r="U855" s="13">
        <v>3</v>
      </c>
      <c r="V855" s="13" t="str" cm="1">
        <f t="array" ref="V855">_xlfn.IFS(U855=0,"Prenovato",U855=1,"Novato",U855=2,"Principiante avanzado",U855=3,"Competente",U855=4,"Proficiente",U855=5,"Master")</f>
        <v>Competente</v>
      </c>
      <c r="W855" s="13">
        <v>3</v>
      </c>
      <c r="X855" s="13" t="str" cm="1">
        <f t="array" ref="X855">_xlfn.IFS(W855=0,"No evidenciado",W855=1,"Novato",W855=2,"Principiante avanzado",W855=3,"Competente",W855=4,"Proficiente",W855=5,"Master")</f>
        <v>Competente</v>
      </c>
      <c r="Y855" s="13">
        <v>4</v>
      </c>
      <c r="Z855" s="13" t="str" cm="1">
        <f t="array" ref="Z855">_xlfn.IFS(Y855=0,"No evidenciado",Y855=1,"Novato",Y855=2,"Principiante avanzado",Y855=3,"Competente",Y855=4,"Proficiente",Y855=5,"Master")</f>
        <v>Proficiente</v>
      </c>
      <c r="AA855" s="13">
        <v>4</v>
      </c>
      <c r="AB855" s="13" t="str" cm="1">
        <f t="array" ref="AB855">_xlfn.IFS(AA855=0,"No evidenciado",AA855=1,"Novato",AA855=2,"Principiante avanzado",AA855=3,"Competente",AA855=4,"Proficiente",AA855=5,"Master")</f>
        <v>Proficiente</v>
      </c>
      <c r="AC855" s="13">
        <v>3</v>
      </c>
      <c r="AD855" s="13" t="str" cm="1">
        <f t="array" ref="AD855">_xlfn.IFS(AC855=0,"Prenovato",AC855=1,"Novato",AC855=2,"Principiante avanzado",AC855=3,"Competente",AC855=4,"Proficiente",AC855=5,"Master")</f>
        <v>Competente</v>
      </c>
      <c r="AE855" s="13" t="s">
        <v>441</v>
      </c>
    </row>
    <row r="856" spans="1:31" x14ac:dyDescent="0.25">
      <c r="A856" t="s">
        <v>320</v>
      </c>
      <c r="B856" t="s">
        <v>321</v>
      </c>
      <c r="C856" t="s">
        <v>322</v>
      </c>
      <c r="D856" t="s">
        <v>201</v>
      </c>
      <c r="E856" t="s">
        <v>293</v>
      </c>
      <c r="F856" t="s">
        <v>294</v>
      </c>
      <c r="G856" t="s">
        <v>295</v>
      </c>
      <c r="H856" s="4"/>
      <c r="I856" s="1">
        <f t="shared" ca="1" si="55"/>
        <v>1487</v>
      </c>
      <c r="J856" s="1" t="str">
        <f t="shared" ca="1" si="56"/>
        <v>3. Mayor a 6 meses</v>
      </c>
      <c r="K856" t="str">
        <f t="shared" si="57"/>
        <v>NO</v>
      </c>
      <c r="L856" t="s">
        <v>200</v>
      </c>
      <c r="M856" t="s">
        <v>419</v>
      </c>
      <c r="N856" t="s">
        <v>413</v>
      </c>
      <c r="O856" t="s">
        <v>411</v>
      </c>
      <c r="P856" t="str">
        <f t="shared" si="58"/>
        <v>ANGÉLICA CRISTINA MONTALVÁN VILLAFUERTECryptography &amp; Data ProtectionEVALUACION</v>
      </c>
      <c r="Q856" t="str">
        <f>BASE[[#This Row],[NombresCalificado]]&amp;BASE[[#This Row],[TipoEvaluacion]]</f>
        <v>ANGÉLICA CRISTINA MONTALVÁN VILLAFUERTEEVALUACION</v>
      </c>
      <c r="R856">
        <v>2</v>
      </c>
      <c r="S856" t="s">
        <v>4</v>
      </c>
      <c r="T856" t="s">
        <v>439</v>
      </c>
      <c r="U856" s="13">
        <v>3</v>
      </c>
      <c r="V856" s="13" t="str" cm="1">
        <f t="array" ref="V856">_xlfn.IFS(U856=0,"Prenovato",U856=1,"Novato",U856=2,"Principiante avanzado",U856=3,"Competente",U856=4,"Proficiente",U856=5,"Master")</f>
        <v>Competente</v>
      </c>
      <c r="W856" s="13">
        <v>3</v>
      </c>
      <c r="X856" s="13" t="str" cm="1">
        <f t="array" ref="X856">_xlfn.IFS(W856=0,"No evidenciado",W856=1,"Novato",W856=2,"Principiante avanzado",W856=3,"Competente",W856=4,"Proficiente",W856=5,"Master")</f>
        <v>Competente</v>
      </c>
      <c r="Y856" s="13">
        <v>4</v>
      </c>
      <c r="Z856" s="13" t="str" cm="1">
        <f t="array" ref="Z856">_xlfn.IFS(Y856=0,"No evidenciado",Y856=1,"Novato",Y856=2,"Principiante avanzado",Y856=3,"Competente",Y856=4,"Proficiente",Y856=5,"Master")</f>
        <v>Proficiente</v>
      </c>
      <c r="AA856" s="13">
        <v>4</v>
      </c>
      <c r="AB856" s="13" t="str" cm="1">
        <f t="array" ref="AB856">_xlfn.IFS(AA856=0,"No evidenciado",AA856=1,"Novato",AA856=2,"Principiante avanzado",AA856=3,"Competente",AA856=4,"Proficiente",AA856=5,"Master")</f>
        <v>Proficiente</v>
      </c>
      <c r="AC856" s="13">
        <v>3</v>
      </c>
      <c r="AD856" s="13" t="str" cm="1">
        <f t="array" ref="AD856">_xlfn.IFS(AC856=0,"Prenovato",AC856=1,"Novato",AC856=2,"Principiante avanzado",AC856=3,"Competente",AC856=4,"Proficiente",AC856=5,"Master")</f>
        <v>Competente</v>
      </c>
      <c r="AE856" s="13" t="s">
        <v>441</v>
      </c>
    </row>
    <row r="857" spans="1:31" x14ac:dyDescent="0.25">
      <c r="A857" t="s">
        <v>320</v>
      </c>
      <c r="B857" t="s">
        <v>321</v>
      </c>
      <c r="C857" t="s">
        <v>322</v>
      </c>
      <c r="D857" t="s">
        <v>201</v>
      </c>
      <c r="E857" t="s">
        <v>293</v>
      </c>
      <c r="F857" t="s">
        <v>294</v>
      </c>
      <c r="G857" t="s">
        <v>295</v>
      </c>
      <c r="H857" s="4"/>
      <c r="I857" s="1">
        <f t="shared" ca="1" si="55"/>
        <v>1487</v>
      </c>
      <c r="J857" s="1" t="str">
        <f t="shared" ca="1" si="56"/>
        <v>3. Mayor a 6 meses</v>
      </c>
      <c r="K857" t="str">
        <f t="shared" si="57"/>
        <v>NO</v>
      </c>
      <c r="L857" t="s">
        <v>200</v>
      </c>
      <c r="M857" t="s">
        <v>420</v>
      </c>
      <c r="N857" t="s">
        <v>413</v>
      </c>
      <c r="O857" t="s">
        <v>411</v>
      </c>
      <c r="P857" t="str">
        <f t="shared" si="58"/>
        <v>ANGÉLICA CRISTINA MONTALVÁN VILLAFUERTEIdentity &amp; Access ManagementEVALUACION</v>
      </c>
      <c r="Q857" t="str">
        <f>BASE[[#This Row],[NombresCalificado]]&amp;BASE[[#This Row],[TipoEvaluacion]]</f>
        <v>ANGÉLICA CRISTINA MONTALVÁN VILLAFUERTEEVALUACION</v>
      </c>
      <c r="R857">
        <v>2</v>
      </c>
      <c r="S857" t="s">
        <v>4</v>
      </c>
      <c r="T857" t="s">
        <v>439</v>
      </c>
      <c r="U857" s="13">
        <v>3</v>
      </c>
      <c r="V857" s="13" t="str" cm="1">
        <f t="array" ref="V857">_xlfn.IFS(U857=0,"Prenovato",U857=1,"Novato",U857=2,"Principiante avanzado",U857=3,"Competente",U857=4,"Proficiente",U857=5,"Master")</f>
        <v>Competente</v>
      </c>
      <c r="W857" s="13">
        <v>3</v>
      </c>
      <c r="X857" s="13" t="str" cm="1">
        <f t="array" ref="X857">_xlfn.IFS(W857=0,"No evidenciado",W857=1,"Novato",W857=2,"Principiante avanzado",W857=3,"Competente",W857=4,"Proficiente",W857=5,"Master")</f>
        <v>Competente</v>
      </c>
      <c r="Y857" s="13">
        <v>4</v>
      </c>
      <c r="Z857" s="13" t="str" cm="1">
        <f t="array" ref="Z857">_xlfn.IFS(Y857=0,"No evidenciado",Y857=1,"Novato",Y857=2,"Principiante avanzado",Y857=3,"Competente",Y857=4,"Proficiente",Y857=5,"Master")</f>
        <v>Proficiente</v>
      </c>
      <c r="AA857" s="13">
        <v>4</v>
      </c>
      <c r="AB857" s="13" t="str" cm="1">
        <f t="array" ref="AB857">_xlfn.IFS(AA857=0,"No evidenciado",AA857=1,"Novato",AA857=2,"Principiante avanzado",AA857=3,"Competente",AA857=4,"Proficiente",AA857=5,"Master")</f>
        <v>Proficiente</v>
      </c>
      <c r="AC857" s="13">
        <v>3</v>
      </c>
      <c r="AD857" s="13" t="str" cm="1">
        <f t="array" ref="AD857">_xlfn.IFS(AC857=0,"Prenovato",AC857=1,"Novato",AC857=2,"Principiante avanzado",AC857=3,"Competente",AC857=4,"Proficiente",AC857=5,"Master")</f>
        <v>Competente</v>
      </c>
      <c r="AE857" s="13" t="s">
        <v>441</v>
      </c>
    </row>
    <row r="858" spans="1:31" x14ac:dyDescent="0.25">
      <c r="A858" t="s">
        <v>320</v>
      </c>
      <c r="B858" t="s">
        <v>321</v>
      </c>
      <c r="C858" t="s">
        <v>322</v>
      </c>
      <c r="D858" t="s">
        <v>201</v>
      </c>
      <c r="E858" t="s">
        <v>255</v>
      </c>
      <c r="F858" t="s">
        <v>256</v>
      </c>
      <c r="G858" t="s">
        <v>292</v>
      </c>
      <c r="H858" s="4"/>
      <c r="I858" s="1">
        <f t="shared" ca="1" si="55"/>
        <v>1487</v>
      </c>
      <c r="J858" s="1" t="str">
        <f t="shared" ca="1" si="56"/>
        <v>3. Mayor a 6 meses</v>
      </c>
      <c r="K858" t="str">
        <f t="shared" si="57"/>
        <v>NO</v>
      </c>
      <c r="L858" t="s">
        <v>200</v>
      </c>
      <c r="M858" t="s">
        <v>406</v>
      </c>
      <c r="N858" t="s">
        <v>407</v>
      </c>
      <c r="O858" t="s">
        <v>407</v>
      </c>
      <c r="P858" t="str">
        <f t="shared" si="58"/>
        <v>JESUS DANILO NAPURI GAMARRANetwork SecurityEVALUACION</v>
      </c>
      <c r="Q858" t="str">
        <f>BASE[[#This Row],[NombresCalificado]]&amp;BASE[[#This Row],[TipoEvaluacion]]</f>
        <v>JESUS DANILO NAPURI GAMARRAEVALUACION</v>
      </c>
      <c r="R858">
        <v>3</v>
      </c>
      <c r="S858" t="s">
        <v>5</v>
      </c>
      <c r="T858" t="s">
        <v>439</v>
      </c>
      <c r="U858" s="13">
        <v>3</v>
      </c>
      <c r="V858" s="13" t="str" cm="1">
        <f t="array" ref="V858">_xlfn.IFS(U858=0,"Prenovato",U858=1,"Novato",U858=2,"Principiante avanzado",U858=3,"Competente",U858=4,"Proficiente",U858=5,"Master")</f>
        <v>Competente</v>
      </c>
      <c r="W858" s="13">
        <v>3</v>
      </c>
      <c r="X858" s="13" t="str" cm="1">
        <f t="array" ref="X858">_xlfn.IFS(W858=0,"No evidenciado",W858=1,"Novato",W858=2,"Principiante avanzado",W858=3,"Competente",W858=4,"Proficiente",W858=5,"Master")</f>
        <v>Competente</v>
      </c>
      <c r="Y858" s="13">
        <v>4</v>
      </c>
      <c r="Z858" s="13" t="str" cm="1">
        <f t="array" ref="Z858">_xlfn.IFS(Y858=0,"No evidenciado",Y858=1,"Novato",Y858=2,"Principiante avanzado",Y858=3,"Competente",Y858=4,"Proficiente",Y858=5,"Master")</f>
        <v>Proficiente</v>
      </c>
      <c r="AA858" s="13">
        <v>4</v>
      </c>
      <c r="AB858" s="13" t="str" cm="1">
        <f t="array" ref="AB858">_xlfn.IFS(AA858=0,"No evidenciado",AA858=1,"Novato",AA858=2,"Principiante avanzado",AA858=3,"Competente",AA858=4,"Proficiente",AA858=5,"Master")</f>
        <v>Proficiente</v>
      </c>
      <c r="AC858" s="13">
        <v>3</v>
      </c>
      <c r="AD858" s="13" t="str" cm="1">
        <f t="array" ref="AD858">_xlfn.IFS(AC858=0,"Prenovato",AC858=1,"Novato",AC858=2,"Principiante avanzado",AC858=3,"Competente",AC858=4,"Proficiente",AC858=5,"Master")</f>
        <v>Competente</v>
      </c>
      <c r="AE858" s="13" t="s">
        <v>441</v>
      </c>
    </row>
    <row r="859" spans="1:31" x14ac:dyDescent="0.25">
      <c r="A859" t="s">
        <v>320</v>
      </c>
      <c r="B859" t="s">
        <v>321</v>
      </c>
      <c r="C859" t="s">
        <v>322</v>
      </c>
      <c r="D859" t="s">
        <v>201</v>
      </c>
      <c r="E859" t="s">
        <v>255</v>
      </c>
      <c r="F859" t="s">
        <v>256</v>
      </c>
      <c r="G859" t="s">
        <v>292</v>
      </c>
      <c r="H859" s="4"/>
      <c r="I859" s="1">
        <f t="shared" ca="1" si="55"/>
        <v>1487</v>
      </c>
      <c r="J859" s="1" t="str">
        <f t="shared" ca="1" si="56"/>
        <v>3. Mayor a 6 meses</v>
      </c>
      <c r="K859" t="str">
        <f t="shared" si="57"/>
        <v>NO</v>
      </c>
      <c r="L859" t="s">
        <v>200</v>
      </c>
      <c r="M859" t="s">
        <v>408</v>
      </c>
      <c r="N859" t="s">
        <v>407</v>
      </c>
      <c r="O859" t="s">
        <v>407</v>
      </c>
      <c r="P859" t="str">
        <f t="shared" si="58"/>
        <v>JESUS DANILO NAPURI GAMARRACloud &amp; Operation SystemEVALUACION</v>
      </c>
      <c r="Q859" t="str">
        <f>BASE[[#This Row],[NombresCalificado]]&amp;BASE[[#This Row],[TipoEvaluacion]]</f>
        <v>JESUS DANILO NAPURI GAMARRAEVALUACION</v>
      </c>
      <c r="R859">
        <v>3</v>
      </c>
      <c r="S859" t="s">
        <v>5</v>
      </c>
      <c r="T859" t="s">
        <v>439</v>
      </c>
      <c r="U859" s="13">
        <v>3</v>
      </c>
      <c r="V859" s="13" t="str" cm="1">
        <f t="array" ref="V859">_xlfn.IFS(U859=0,"Prenovato",U859=1,"Novato",U859=2,"Principiante avanzado",U859=3,"Competente",U859=4,"Proficiente",U859=5,"Master")</f>
        <v>Competente</v>
      </c>
      <c r="W859" s="13">
        <v>3</v>
      </c>
      <c r="X859" s="13" t="str" cm="1">
        <f t="array" ref="X859">_xlfn.IFS(W859=0,"No evidenciado",W859=1,"Novato",W859=2,"Principiante avanzado",W859=3,"Competente",W859=4,"Proficiente",W859=5,"Master")</f>
        <v>Competente</v>
      </c>
      <c r="Y859" s="13">
        <v>4</v>
      </c>
      <c r="Z859" s="13" t="str" cm="1">
        <f t="array" ref="Z859">_xlfn.IFS(Y859=0,"No evidenciado",Y859=1,"Novato",Y859=2,"Principiante avanzado",Y859=3,"Competente",Y859=4,"Proficiente",Y859=5,"Master")</f>
        <v>Proficiente</v>
      </c>
      <c r="AA859" s="13">
        <v>4</v>
      </c>
      <c r="AB859" s="13" t="str" cm="1">
        <f t="array" ref="AB859">_xlfn.IFS(AA859=0,"No evidenciado",AA859=1,"Novato",AA859=2,"Principiante avanzado",AA859=3,"Competente",AA859=4,"Proficiente",AA859=5,"Master")</f>
        <v>Proficiente</v>
      </c>
      <c r="AC859" s="13">
        <v>3</v>
      </c>
      <c r="AD859" s="13" t="str" cm="1">
        <f t="array" ref="AD859">_xlfn.IFS(AC859=0,"Prenovato",AC859=1,"Novato",AC859=2,"Principiante avanzado",AC859=3,"Competente",AC859=4,"Proficiente",AC859=5,"Master")</f>
        <v>Competente</v>
      </c>
      <c r="AE859" s="13" t="s">
        <v>441</v>
      </c>
    </row>
    <row r="860" spans="1:31" x14ac:dyDescent="0.25">
      <c r="A860" t="s">
        <v>320</v>
      </c>
      <c r="B860" t="s">
        <v>321</v>
      </c>
      <c r="C860" t="s">
        <v>322</v>
      </c>
      <c r="D860" t="s">
        <v>201</v>
      </c>
      <c r="E860" t="s">
        <v>255</v>
      </c>
      <c r="F860" t="s">
        <v>256</v>
      </c>
      <c r="G860" t="s">
        <v>292</v>
      </c>
      <c r="H860" s="4"/>
      <c r="I860" s="1">
        <f t="shared" ca="1" si="55"/>
        <v>1487</v>
      </c>
      <c r="J860" s="1" t="str">
        <f t="shared" ca="1" si="56"/>
        <v>3. Mayor a 6 meses</v>
      </c>
      <c r="K860" t="str">
        <f t="shared" si="57"/>
        <v>NO</v>
      </c>
      <c r="L860" t="s">
        <v>200</v>
      </c>
      <c r="M860" t="s">
        <v>417</v>
      </c>
      <c r="N860" t="s">
        <v>411</v>
      </c>
      <c r="O860" t="s">
        <v>411</v>
      </c>
      <c r="P860" t="str">
        <f t="shared" si="58"/>
        <v>JESUS DANILO NAPURI GAMARRADefensive SecurityEVALUACION</v>
      </c>
      <c r="Q860" t="str">
        <f>BASE[[#This Row],[NombresCalificado]]&amp;BASE[[#This Row],[TipoEvaluacion]]</f>
        <v>JESUS DANILO NAPURI GAMARRAEVALUACION</v>
      </c>
      <c r="R860">
        <v>3</v>
      </c>
      <c r="S860" t="s">
        <v>5</v>
      </c>
      <c r="T860" t="s">
        <v>439</v>
      </c>
      <c r="U860" s="13">
        <v>3</v>
      </c>
      <c r="V860" s="13" t="str" cm="1">
        <f t="array" ref="V860">_xlfn.IFS(U860=0,"Prenovato",U860=1,"Novato",U860=2,"Principiante avanzado",U860=3,"Competente",U860=4,"Proficiente",U860=5,"Master")</f>
        <v>Competente</v>
      </c>
      <c r="W860" s="13">
        <v>3</v>
      </c>
      <c r="X860" s="13" t="str" cm="1">
        <f t="array" ref="X860">_xlfn.IFS(W860=0,"No evidenciado",W860=1,"Novato",W860=2,"Principiante avanzado",W860=3,"Competente",W860=4,"Proficiente",W860=5,"Master")</f>
        <v>Competente</v>
      </c>
      <c r="Y860" s="13">
        <v>4</v>
      </c>
      <c r="Z860" s="13" t="str" cm="1">
        <f t="array" ref="Z860">_xlfn.IFS(Y860=0,"No evidenciado",Y860=1,"Novato",Y860=2,"Principiante avanzado",Y860=3,"Competente",Y860=4,"Proficiente",Y860=5,"Master")</f>
        <v>Proficiente</v>
      </c>
      <c r="AA860" s="13">
        <v>4</v>
      </c>
      <c r="AB860" s="13" t="str" cm="1">
        <f t="array" ref="AB860">_xlfn.IFS(AA860=0,"No evidenciado",AA860=1,"Novato",AA860=2,"Principiante avanzado",AA860=3,"Competente",AA860=4,"Proficiente",AA860=5,"Master")</f>
        <v>Proficiente</v>
      </c>
      <c r="AC860" s="13">
        <v>3</v>
      </c>
      <c r="AD860" s="13" t="str" cm="1">
        <f t="array" ref="AD860">_xlfn.IFS(AC860=0,"Prenovato",AC860=1,"Novato",AC860=2,"Principiante avanzado",AC860=3,"Competente",AC860=4,"Proficiente",AC860=5,"Master")</f>
        <v>Competente</v>
      </c>
      <c r="AE860" s="13" t="s">
        <v>441</v>
      </c>
    </row>
    <row r="861" spans="1:31" x14ac:dyDescent="0.25">
      <c r="A861" t="s">
        <v>320</v>
      </c>
      <c r="B861" t="s">
        <v>321</v>
      </c>
      <c r="C861" t="s">
        <v>322</v>
      </c>
      <c r="D861" t="s">
        <v>201</v>
      </c>
      <c r="E861" t="s">
        <v>255</v>
      </c>
      <c r="F861" t="s">
        <v>256</v>
      </c>
      <c r="G861" t="s">
        <v>292</v>
      </c>
      <c r="H861" s="4"/>
      <c r="I861" s="1">
        <f t="shared" ca="1" si="55"/>
        <v>1487</v>
      </c>
      <c r="J861" s="1" t="str">
        <f t="shared" ca="1" si="56"/>
        <v>3. Mayor a 6 meses</v>
      </c>
      <c r="K861" t="str">
        <f t="shared" si="57"/>
        <v>NO</v>
      </c>
      <c r="L861" t="s">
        <v>200</v>
      </c>
      <c r="M861" t="s">
        <v>420</v>
      </c>
      <c r="N861" t="s">
        <v>413</v>
      </c>
      <c r="O861" t="s">
        <v>411</v>
      </c>
      <c r="P861" t="str">
        <f t="shared" si="58"/>
        <v>JESUS DANILO NAPURI GAMARRAIdentity &amp; Access ManagementEVALUACION</v>
      </c>
      <c r="Q861" t="str">
        <f>BASE[[#This Row],[NombresCalificado]]&amp;BASE[[#This Row],[TipoEvaluacion]]</f>
        <v>JESUS DANILO NAPURI GAMARRAEVALUACION</v>
      </c>
      <c r="R861">
        <v>3</v>
      </c>
      <c r="S861" t="s">
        <v>5</v>
      </c>
      <c r="T861" t="s">
        <v>439</v>
      </c>
      <c r="U861" s="13">
        <v>3</v>
      </c>
      <c r="V861" s="13" t="str" cm="1">
        <f t="array" ref="V861">_xlfn.IFS(U861=0,"Prenovato",U861=1,"Novato",U861=2,"Principiante avanzado",U861=3,"Competente",U861=4,"Proficiente",U861=5,"Master")</f>
        <v>Competente</v>
      </c>
      <c r="W861" s="13">
        <v>3</v>
      </c>
      <c r="X861" s="13" t="str" cm="1">
        <f t="array" ref="X861">_xlfn.IFS(W861=0,"No evidenciado",W861=1,"Novato",W861=2,"Principiante avanzado",W861=3,"Competente",W861=4,"Proficiente",W861=5,"Master")</f>
        <v>Competente</v>
      </c>
      <c r="Y861" s="13">
        <v>4</v>
      </c>
      <c r="Z861" s="13" t="str" cm="1">
        <f t="array" ref="Z861">_xlfn.IFS(Y861=0,"No evidenciado",Y861=1,"Novato",Y861=2,"Principiante avanzado",Y861=3,"Competente",Y861=4,"Proficiente",Y861=5,"Master")</f>
        <v>Proficiente</v>
      </c>
      <c r="AA861" s="13">
        <v>4</v>
      </c>
      <c r="AB861" s="13" t="str" cm="1">
        <f t="array" ref="AB861">_xlfn.IFS(AA861=0,"No evidenciado",AA861=1,"Novato",AA861=2,"Principiante avanzado",AA861=3,"Competente",AA861=4,"Proficiente",AA861=5,"Master")</f>
        <v>Proficiente</v>
      </c>
      <c r="AC861" s="13">
        <v>3</v>
      </c>
      <c r="AD861" s="13" t="str" cm="1">
        <f t="array" ref="AD861">_xlfn.IFS(AC861=0,"Prenovato",AC861=1,"Novato",AC861=2,"Principiante avanzado",AC861=3,"Competente",AC861=4,"Proficiente",AC861=5,"Master")</f>
        <v>Competente</v>
      </c>
      <c r="AE861" s="13" t="s">
        <v>441</v>
      </c>
    </row>
    <row r="862" spans="1:31" x14ac:dyDescent="0.25">
      <c r="A862" t="s">
        <v>320</v>
      </c>
      <c r="B862" t="s">
        <v>321</v>
      </c>
      <c r="C862" t="s">
        <v>322</v>
      </c>
      <c r="D862" t="s">
        <v>201</v>
      </c>
      <c r="E862" t="s">
        <v>255</v>
      </c>
      <c r="F862" t="s">
        <v>256</v>
      </c>
      <c r="G862" t="s">
        <v>292</v>
      </c>
      <c r="H862" s="4"/>
      <c r="I862" s="1">
        <f t="shared" ca="1" si="55"/>
        <v>1487</v>
      </c>
      <c r="J862" s="1" t="str">
        <f t="shared" ca="1" si="56"/>
        <v>3. Mayor a 6 meses</v>
      </c>
      <c r="K862" t="str">
        <f t="shared" si="57"/>
        <v>NO</v>
      </c>
      <c r="L862" t="s">
        <v>200</v>
      </c>
      <c r="M862" t="s">
        <v>421</v>
      </c>
      <c r="N862" t="s">
        <v>413</v>
      </c>
      <c r="O862" t="s">
        <v>411</v>
      </c>
      <c r="P862" t="str">
        <f t="shared" si="58"/>
        <v>JESUS DANILO NAPURI GAMARRAFrameworks &amp; Security ArchitectureEVALUACION</v>
      </c>
      <c r="Q862" t="str">
        <f>BASE[[#This Row],[NombresCalificado]]&amp;BASE[[#This Row],[TipoEvaluacion]]</f>
        <v>JESUS DANILO NAPURI GAMARRAEVALUACION</v>
      </c>
      <c r="R862">
        <v>3</v>
      </c>
      <c r="S862" t="s">
        <v>5</v>
      </c>
      <c r="T862" t="s">
        <v>439</v>
      </c>
      <c r="U862" s="13">
        <v>3</v>
      </c>
      <c r="V862" s="13" t="str" cm="1">
        <f t="array" ref="V862">_xlfn.IFS(U862=0,"Prenovato",U862=1,"Novato",U862=2,"Principiante avanzado",U862=3,"Competente",U862=4,"Proficiente",U862=5,"Master")</f>
        <v>Competente</v>
      </c>
      <c r="W862" s="13">
        <v>3</v>
      </c>
      <c r="X862" s="13" t="str" cm="1">
        <f t="array" ref="X862">_xlfn.IFS(W862=0,"No evidenciado",W862=1,"Novato",W862=2,"Principiante avanzado",W862=3,"Competente",W862=4,"Proficiente",W862=5,"Master")</f>
        <v>Competente</v>
      </c>
      <c r="Y862" s="13">
        <v>4</v>
      </c>
      <c r="Z862" s="13" t="str" cm="1">
        <f t="array" ref="Z862">_xlfn.IFS(Y862=0,"No evidenciado",Y862=1,"Novato",Y862=2,"Principiante avanzado",Y862=3,"Competente",Y862=4,"Proficiente",Y862=5,"Master")</f>
        <v>Proficiente</v>
      </c>
      <c r="AA862" s="13">
        <v>4</v>
      </c>
      <c r="AB862" s="13" t="str" cm="1">
        <f t="array" ref="AB862">_xlfn.IFS(AA862=0,"No evidenciado",AA862=1,"Novato",AA862=2,"Principiante avanzado",AA862=3,"Competente",AA862=4,"Proficiente",AA862=5,"Master")</f>
        <v>Proficiente</v>
      </c>
      <c r="AC862" s="13">
        <v>3</v>
      </c>
      <c r="AD862" s="13" t="str" cm="1">
        <f t="array" ref="AD862">_xlfn.IFS(AC862=0,"Prenovato",AC862=1,"Novato",AC862=2,"Principiante avanzado",AC862=3,"Competente",AC862=4,"Proficiente",AC862=5,"Master")</f>
        <v>Competente</v>
      </c>
      <c r="AE862" s="13" t="s">
        <v>441</v>
      </c>
    </row>
    <row r="863" spans="1:31" x14ac:dyDescent="0.25">
      <c r="A863" t="s">
        <v>320</v>
      </c>
      <c r="B863" t="s">
        <v>321</v>
      </c>
      <c r="C863" t="s">
        <v>322</v>
      </c>
      <c r="D863" t="s">
        <v>201</v>
      </c>
      <c r="E863" t="s">
        <v>255</v>
      </c>
      <c r="F863" t="s">
        <v>256</v>
      </c>
      <c r="G863" t="s">
        <v>292</v>
      </c>
      <c r="H863" s="4"/>
      <c r="I863" s="1">
        <f t="shared" ca="1" si="55"/>
        <v>1487</v>
      </c>
      <c r="J863" s="1" t="str">
        <f t="shared" ca="1" si="56"/>
        <v>3. Mayor a 6 meses</v>
      </c>
      <c r="K863" t="str">
        <f t="shared" si="57"/>
        <v>NO</v>
      </c>
      <c r="L863" t="s">
        <v>200</v>
      </c>
      <c r="M863" t="s">
        <v>422</v>
      </c>
      <c r="N863" t="s">
        <v>407</v>
      </c>
      <c r="O863" t="s">
        <v>407</v>
      </c>
      <c r="P863" t="str">
        <f t="shared" si="58"/>
        <v>JESUS DANILO NAPURI GAMARRAVulnerability ManagementEVALUACION</v>
      </c>
      <c r="Q863" t="str">
        <f>BASE[[#This Row],[NombresCalificado]]&amp;BASE[[#This Row],[TipoEvaluacion]]</f>
        <v>JESUS DANILO NAPURI GAMARRAEVALUACION</v>
      </c>
      <c r="R863">
        <v>3</v>
      </c>
      <c r="S863" t="s">
        <v>5</v>
      </c>
      <c r="T863" t="s">
        <v>439</v>
      </c>
      <c r="U863" s="13">
        <v>3</v>
      </c>
      <c r="V863" s="13" t="str" cm="1">
        <f t="array" ref="V863">_xlfn.IFS(U863=0,"Prenovato",U863=1,"Novato",U863=2,"Principiante avanzado",U863=3,"Competente",U863=4,"Proficiente",U863=5,"Master")</f>
        <v>Competente</v>
      </c>
      <c r="W863" s="13">
        <v>3</v>
      </c>
      <c r="X863" s="13" t="str" cm="1">
        <f t="array" ref="X863">_xlfn.IFS(W863=0,"No evidenciado",W863=1,"Novato",W863=2,"Principiante avanzado",W863=3,"Competente",W863=4,"Proficiente",W863=5,"Master")</f>
        <v>Competente</v>
      </c>
      <c r="Y863" s="13">
        <v>4</v>
      </c>
      <c r="Z863" s="13" t="str" cm="1">
        <f t="array" ref="Z863">_xlfn.IFS(Y863=0,"No evidenciado",Y863=1,"Novato",Y863=2,"Principiante avanzado",Y863=3,"Competente",Y863=4,"Proficiente",Y863=5,"Master")</f>
        <v>Proficiente</v>
      </c>
      <c r="AA863" s="13">
        <v>4</v>
      </c>
      <c r="AB863" s="13" t="str" cm="1">
        <f t="array" ref="AB863">_xlfn.IFS(AA863=0,"No evidenciado",AA863=1,"Novato",AA863=2,"Principiante avanzado",AA863=3,"Competente",AA863=4,"Proficiente",AA863=5,"Master")</f>
        <v>Proficiente</v>
      </c>
      <c r="AC863" s="13">
        <v>3</v>
      </c>
      <c r="AD863" s="13" t="str" cm="1">
        <f t="array" ref="AD863">_xlfn.IFS(AC863=0,"Prenovato",AC863=1,"Novato",AC863=2,"Principiante avanzado",AC863=3,"Competente",AC863=4,"Proficiente",AC863=5,"Master")</f>
        <v>Competente</v>
      </c>
      <c r="AE863" s="13" t="s">
        <v>441</v>
      </c>
    </row>
    <row r="864" spans="1:31" x14ac:dyDescent="0.25">
      <c r="A864" t="s">
        <v>320</v>
      </c>
      <c r="B864" t="s">
        <v>321</v>
      </c>
      <c r="C864" t="s">
        <v>322</v>
      </c>
      <c r="D864" t="s">
        <v>201</v>
      </c>
      <c r="E864" t="s">
        <v>255</v>
      </c>
      <c r="F864" t="s">
        <v>256</v>
      </c>
      <c r="G864" t="s">
        <v>292</v>
      </c>
      <c r="H864" s="4"/>
      <c r="I864" s="1">
        <f t="shared" ca="1" si="55"/>
        <v>1487</v>
      </c>
      <c r="J864" s="1" t="str">
        <f t="shared" ca="1" si="56"/>
        <v>3. Mayor a 6 meses</v>
      </c>
      <c r="K864" t="str">
        <f t="shared" si="57"/>
        <v>NO</v>
      </c>
      <c r="L864" t="s">
        <v>200</v>
      </c>
      <c r="M864" t="s">
        <v>423</v>
      </c>
      <c r="N864" t="s">
        <v>407</v>
      </c>
      <c r="O864" t="s">
        <v>407</v>
      </c>
      <c r="P864" t="str">
        <f t="shared" si="58"/>
        <v>JESUS DANILO NAPURI GAMARRASecurity AssessmentEVALUACION</v>
      </c>
      <c r="Q864" t="str">
        <f>BASE[[#This Row],[NombresCalificado]]&amp;BASE[[#This Row],[TipoEvaluacion]]</f>
        <v>JESUS DANILO NAPURI GAMARRAEVALUACION</v>
      </c>
      <c r="R864">
        <v>3</v>
      </c>
      <c r="S864" t="s">
        <v>5</v>
      </c>
      <c r="T864" t="s">
        <v>439</v>
      </c>
      <c r="U864" s="13">
        <v>3</v>
      </c>
      <c r="V864" s="13" t="str" cm="1">
        <f t="array" ref="V864">_xlfn.IFS(U864=0,"Prenovato",U864=1,"Novato",U864=2,"Principiante avanzado",U864=3,"Competente",U864=4,"Proficiente",U864=5,"Master")</f>
        <v>Competente</v>
      </c>
      <c r="W864" s="13">
        <v>3</v>
      </c>
      <c r="X864" s="13" t="str" cm="1">
        <f t="array" ref="X864">_xlfn.IFS(W864=0,"No evidenciado",W864=1,"Novato",W864=2,"Principiante avanzado",W864=3,"Competente",W864=4,"Proficiente",W864=5,"Master")</f>
        <v>Competente</v>
      </c>
      <c r="Y864" s="13">
        <v>4</v>
      </c>
      <c r="Z864" s="13" t="str" cm="1">
        <f t="array" ref="Z864">_xlfn.IFS(Y864=0,"No evidenciado",Y864=1,"Novato",Y864=2,"Principiante avanzado",Y864=3,"Competente",Y864=4,"Proficiente",Y864=5,"Master")</f>
        <v>Proficiente</v>
      </c>
      <c r="AA864" s="13">
        <v>4</v>
      </c>
      <c r="AB864" s="13" t="str" cm="1">
        <f t="array" ref="AB864">_xlfn.IFS(AA864=0,"No evidenciado",AA864=1,"Novato",AA864=2,"Principiante avanzado",AA864=3,"Competente",AA864=4,"Proficiente",AA864=5,"Master")</f>
        <v>Proficiente</v>
      </c>
      <c r="AC864" s="13">
        <v>3</v>
      </c>
      <c r="AD864" s="13" t="str" cm="1">
        <f t="array" ref="AD864">_xlfn.IFS(AC864=0,"Prenovato",AC864=1,"Novato",AC864=2,"Principiante avanzado",AC864=3,"Competente",AC864=4,"Proficiente",AC864=5,"Master")</f>
        <v>Competente</v>
      </c>
      <c r="AE864" s="13" t="s">
        <v>441</v>
      </c>
    </row>
    <row r="865" spans="1:31" x14ac:dyDescent="0.25">
      <c r="A865" t="s">
        <v>320</v>
      </c>
      <c r="B865" t="s">
        <v>321</v>
      </c>
      <c r="C865" t="s">
        <v>322</v>
      </c>
      <c r="D865" t="s">
        <v>201</v>
      </c>
      <c r="E865" t="s">
        <v>255</v>
      </c>
      <c r="F865" t="s">
        <v>256</v>
      </c>
      <c r="G865" t="s">
        <v>292</v>
      </c>
      <c r="H865" s="4"/>
      <c r="I865" s="1">
        <f t="shared" ca="1" si="55"/>
        <v>1487</v>
      </c>
      <c r="J865" s="1" t="str">
        <f t="shared" ca="1" si="56"/>
        <v>3. Mayor a 6 meses</v>
      </c>
      <c r="K865" t="str">
        <f t="shared" si="57"/>
        <v>NO</v>
      </c>
      <c r="L865" t="s">
        <v>200</v>
      </c>
      <c r="M865" t="s">
        <v>415</v>
      </c>
      <c r="N865" t="s">
        <v>413</v>
      </c>
      <c r="O865" t="s">
        <v>411</v>
      </c>
      <c r="P865" t="str">
        <f t="shared" si="58"/>
        <v>JESUS DANILO NAPURI GAMARRASecurity Process AutomationEVALUACION</v>
      </c>
      <c r="Q865" t="str">
        <f>BASE[[#This Row],[NombresCalificado]]&amp;BASE[[#This Row],[TipoEvaluacion]]</f>
        <v>JESUS DANILO NAPURI GAMARRAEVALUACION</v>
      </c>
      <c r="R865">
        <v>4</v>
      </c>
      <c r="S865" t="s">
        <v>7</v>
      </c>
      <c r="T865" t="s">
        <v>439</v>
      </c>
      <c r="U865" s="13">
        <v>3</v>
      </c>
      <c r="V865" s="13" t="str" cm="1">
        <f t="array" ref="V865">_xlfn.IFS(U865=0,"Prenovato",U865=1,"Novato",U865=2,"Principiante avanzado",U865=3,"Competente",U865=4,"Proficiente",U865=5,"Master")</f>
        <v>Competente</v>
      </c>
      <c r="W865" s="13">
        <v>3</v>
      </c>
      <c r="X865" s="13" t="str" cm="1">
        <f t="array" ref="X865">_xlfn.IFS(W865=0,"No evidenciado",W865=1,"Novato",W865=2,"Principiante avanzado",W865=3,"Competente",W865=4,"Proficiente",W865=5,"Master")</f>
        <v>Competente</v>
      </c>
      <c r="Y865" s="13">
        <v>4</v>
      </c>
      <c r="Z865" s="13" t="str" cm="1">
        <f t="array" ref="Z865">_xlfn.IFS(Y865=0,"No evidenciado",Y865=1,"Novato",Y865=2,"Principiante avanzado",Y865=3,"Competente",Y865=4,"Proficiente",Y865=5,"Master")</f>
        <v>Proficiente</v>
      </c>
      <c r="AA865" s="13">
        <v>4</v>
      </c>
      <c r="AB865" s="13" t="str" cm="1">
        <f t="array" ref="AB865">_xlfn.IFS(AA865=0,"No evidenciado",AA865=1,"Novato",AA865=2,"Principiante avanzado",AA865=3,"Competente",AA865=4,"Proficiente",AA865=5,"Master")</f>
        <v>Proficiente</v>
      </c>
      <c r="AC865" s="13">
        <v>3</v>
      </c>
      <c r="AD865" s="13" t="str" cm="1">
        <f t="array" ref="AD865">_xlfn.IFS(AC865=0,"Prenovato",AC865=1,"Novato",AC865=2,"Principiante avanzado",AC865=3,"Competente",AC865=4,"Proficiente",AC865=5,"Master")</f>
        <v>Competente</v>
      </c>
      <c r="AE865" s="13" t="s">
        <v>441</v>
      </c>
    </row>
    <row r="866" spans="1:31" x14ac:dyDescent="0.25">
      <c r="A866" t="s">
        <v>320</v>
      </c>
      <c r="B866" t="s">
        <v>321</v>
      </c>
      <c r="C866" t="s">
        <v>322</v>
      </c>
      <c r="D866" t="s">
        <v>201</v>
      </c>
      <c r="E866" t="s">
        <v>255</v>
      </c>
      <c r="F866" t="s">
        <v>256</v>
      </c>
      <c r="G866" t="s">
        <v>292</v>
      </c>
      <c r="H866" s="4"/>
      <c r="I866" s="1">
        <f t="shared" ca="1" si="55"/>
        <v>1487</v>
      </c>
      <c r="J866" s="1" t="str">
        <f t="shared" ca="1" si="56"/>
        <v>3. Mayor a 6 meses</v>
      </c>
      <c r="K866" t="str">
        <f t="shared" si="57"/>
        <v>NO</v>
      </c>
      <c r="L866" t="s">
        <v>200</v>
      </c>
      <c r="M866" t="s">
        <v>416</v>
      </c>
      <c r="N866" t="s">
        <v>411</v>
      </c>
      <c r="O866" t="s">
        <v>411</v>
      </c>
      <c r="P866" t="str">
        <f t="shared" si="58"/>
        <v>JESUS DANILO NAPURI GAMARRAIncident ManagementEVALUACION</v>
      </c>
      <c r="Q866" t="str">
        <f>BASE[[#This Row],[NombresCalificado]]&amp;BASE[[#This Row],[TipoEvaluacion]]</f>
        <v>JESUS DANILO NAPURI GAMARRAEVALUACION</v>
      </c>
      <c r="R866">
        <v>4</v>
      </c>
      <c r="S866" t="s">
        <v>7</v>
      </c>
      <c r="T866" t="s">
        <v>439</v>
      </c>
      <c r="U866" s="13">
        <v>3</v>
      </c>
      <c r="V866" s="13" t="str" cm="1">
        <f t="array" ref="V866">_xlfn.IFS(U866=0,"Prenovato",U866=1,"Novato",U866=2,"Principiante avanzado",U866=3,"Competente",U866=4,"Proficiente",U866=5,"Master")</f>
        <v>Competente</v>
      </c>
      <c r="W866" s="13">
        <v>3</v>
      </c>
      <c r="X866" s="13" t="str" cm="1">
        <f t="array" ref="X866">_xlfn.IFS(W866=0,"No evidenciado",W866=1,"Novato",W866=2,"Principiante avanzado",W866=3,"Competente",W866=4,"Proficiente",W866=5,"Master")</f>
        <v>Competente</v>
      </c>
      <c r="Y866" s="13">
        <v>4</v>
      </c>
      <c r="Z866" s="13" t="str" cm="1">
        <f t="array" ref="Z866">_xlfn.IFS(Y866=0,"No evidenciado",Y866=1,"Novato",Y866=2,"Principiante avanzado",Y866=3,"Competente",Y866=4,"Proficiente",Y866=5,"Master")</f>
        <v>Proficiente</v>
      </c>
      <c r="AA866" s="13">
        <v>4</v>
      </c>
      <c r="AB866" s="13" t="str" cm="1">
        <f t="array" ref="AB866">_xlfn.IFS(AA866=0,"No evidenciado",AA866=1,"Novato",AA866=2,"Principiante avanzado",AA866=3,"Competente",AA866=4,"Proficiente",AA866=5,"Master")</f>
        <v>Proficiente</v>
      </c>
      <c r="AC866" s="13">
        <v>3</v>
      </c>
      <c r="AD866" s="13" t="str" cm="1">
        <f t="array" ref="AD866">_xlfn.IFS(AC866=0,"Prenovato",AC866=1,"Novato",AC866=2,"Principiante avanzado",AC866=3,"Competente",AC866=4,"Proficiente",AC866=5,"Master")</f>
        <v>Competente</v>
      </c>
      <c r="AE866" s="13" t="s">
        <v>441</v>
      </c>
    </row>
    <row r="867" spans="1:31" x14ac:dyDescent="0.25">
      <c r="A867" t="s">
        <v>320</v>
      </c>
      <c r="B867" t="s">
        <v>321</v>
      </c>
      <c r="C867" t="s">
        <v>322</v>
      </c>
      <c r="D867" t="s">
        <v>201</v>
      </c>
      <c r="E867" t="s">
        <v>255</v>
      </c>
      <c r="F867" t="s">
        <v>256</v>
      </c>
      <c r="G867" t="s">
        <v>292</v>
      </c>
      <c r="H867" s="4"/>
      <c r="I867" s="1">
        <f t="shared" ca="1" si="55"/>
        <v>1487</v>
      </c>
      <c r="J867" s="1" t="str">
        <f t="shared" ca="1" si="56"/>
        <v>3. Mayor a 6 meses</v>
      </c>
      <c r="K867" t="str">
        <f t="shared" si="57"/>
        <v>NO</v>
      </c>
      <c r="L867" t="s">
        <v>200</v>
      </c>
      <c r="M867" t="s">
        <v>409</v>
      </c>
      <c r="N867" t="s">
        <v>411</v>
      </c>
      <c r="O867" t="s">
        <v>411</v>
      </c>
      <c r="P867" t="str">
        <f t="shared" si="58"/>
        <v>JESUS DANILO NAPURI GAMARRASecurity Program ManagementEVALUACION</v>
      </c>
      <c r="Q867" t="str">
        <f>BASE[[#This Row],[NombresCalificado]]&amp;BASE[[#This Row],[TipoEvaluacion]]</f>
        <v>JESUS DANILO NAPURI GAMARRAEVALUACION</v>
      </c>
      <c r="R867">
        <v>1</v>
      </c>
      <c r="S867" t="s">
        <v>6</v>
      </c>
      <c r="T867" t="s">
        <v>439</v>
      </c>
      <c r="U867" s="13">
        <v>3</v>
      </c>
      <c r="V867" s="13" t="str" cm="1">
        <f t="array" ref="V867">_xlfn.IFS(U867=0,"Prenovato",U867=1,"Novato",U867=2,"Principiante avanzado",U867=3,"Competente",U867=4,"Proficiente",U867=5,"Master")</f>
        <v>Competente</v>
      </c>
      <c r="W867" s="13">
        <v>3</v>
      </c>
      <c r="X867" s="13" t="str" cm="1">
        <f t="array" ref="X867">_xlfn.IFS(W867=0,"No evidenciado",W867=1,"Novato",W867=2,"Principiante avanzado",W867=3,"Competente",W867=4,"Proficiente",W867=5,"Master")</f>
        <v>Competente</v>
      </c>
      <c r="Y867" s="13">
        <v>4</v>
      </c>
      <c r="Z867" s="13" t="str" cm="1">
        <f t="array" ref="Z867">_xlfn.IFS(Y867=0,"No evidenciado",Y867=1,"Novato",Y867=2,"Principiante avanzado",Y867=3,"Competente",Y867=4,"Proficiente",Y867=5,"Master")</f>
        <v>Proficiente</v>
      </c>
      <c r="AA867" s="13">
        <v>4</v>
      </c>
      <c r="AB867" s="13" t="str" cm="1">
        <f t="array" ref="AB867">_xlfn.IFS(AA867=0,"No evidenciado",AA867=1,"Novato",AA867=2,"Principiante avanzado",AA867=3,"Competente",AA867=4,"Proficiente",AA867=5,"Master")</f>
        <v>Proficiente</v>
      </c>
      <c r="AC867" s="13">
        <v>3</v>
      </c>
      <c r="AD867" s="13" t="str" cm="1">
        <f t="array" ref="AD867">_xlfn.IFS(AC867=0,"Prenovato",AC867=1,"Novato",AC867=2,"Principiante avanzado",AC867=3,"Competente",AC867=4,"Proficiente",AC867=5,"Master")</f>
        <v>Competente</v>
      </c>
      <c r="AE867" s="13" t="s">
        <v>441</v>
      </c>
    </row>
    <row r="868" spans="1:31" x14ac:dyDescent="0.25">
      <c r="A868" t="s">
        <v>320</v>
      </c>
      <c r="B868" t="s">
        <v>321</v>
      </c>
      <c r="C868" t="s">
        <v>322</v>
      </c>
      <c r="D868" t="s">
        <v>201</v>
      </c>
      <c r="E868" t="s">
        <v>255</v>
      </c>
      <c r="F868" t="s">
        <v>256</v>
      </c>
      <c r="G868" t="s">
        <v>292</v>
      </c>
      <c r="H868" s="4"/>
      <c r="I868" s="1">
        <f t="shared" ca="1" si="55"/>
        <v>1487</v>
      </c>
      <c r="J868" s="1" t="str">
        <f t="shared" ca="1" si="56"/>
        <v>3. Mayor a 6 meses</v>
      </c>
      <c r="K868" t="str">
        <f t="shared" si="57"/>
        <v>NO</v>
      </c>
      <c r="L868" t="s">
        <v>200</v>
      </c>
      <c r="M868" t="s">
        <v>410</v>
      </c>
      <c r="N868" t="s">
        <v>413</v>
      </c>
      <c r="O868" t="s">
        <v>411</v>
      </c>
      <c r="P868" t="str">
        <f t="shared" si="58"/>
        <v>JESUS DANILO NAPURI GAMARRAThreat IntelligenceEVALUACION</v>
      </c>
      <c r="Q868" t="str">
        <f>BASE[[#This Row],[NombresCalificado]]&amp;BASE[[#This Row],[TipoEvaluacion]]</f>
        <v>JESUS DANILO NAPURI GAMARRAEVALUACION</v>
      </c>
      <c r="R868">
        <v>3</v>
      </c>
      <c r="S868" t="s">
        <v>5</v>
      </c>
      <c r="T868" t="s">
        <v>439</v>
      </c>
      <c r="U868" s="13">
        <v>3</v>
      </c>
      <c r="V868" s="13" t="str" cm="1">
        <f t="array" ref="V868">_xlfn.IFS(U868=0,"Prenovato",U868=1,"Novato",U868=2,"Principiante avanzado",U868=3,"Competente",U868=4,"Proficiente",U868=5,"Master")</f>
        <v>Competente</v>
      </c>
      <c r="W868" s="13">
        <v>3</v>
      </c>
      <c r="X868" s="13" t="str" cm="1">
        <f t="array" ref="X868">_xlfn.IFS(W868=0,"No evidenciado",W868=1,"Novato",W868=2,"Principiante avanzado",W868=3,"Competente",W868=4,"Proficiente",W868=5,"Master")</f>
        <v>Competente</v>
      </c>
      <c r="Y868" s="13">
        <v>4</v>
      </c>
      <c r="Z868" s="13" t="str" cm="1">
        <f t="array" ref="Z868">_xlfn.IFS(Y868=0,"No evidenciado",Y868=1,"Novato",Y868=2,"Principiante avanzado",Y868=3,"Competente",Y868=4,"Proficiente",Y868=5,"Master")</f>
        <v>Proficiente</v>
      </c>
      <c r="AA868" s="13">
        <v>4</v>
      </c>
      <c r="AB868" s="13" t="str" cm="1">
        <f t="array" ref="AB868">_xlfn.IFS(AA868=0,"No evidenciado",AA868=1,"Novato",AA868=2,"Principiante avanzado",AA868=3,"Competente",AA868=4,"Proficiente",AA868=5,"Master")</f>
        <v>Proficiente</v>
      </c>
      <c r="AC868" s="13">
        <v>3</v>
      </c>
      <c r="AD868" s="13" t="str" cm="1">
        <f t="array" ref="AD868">_xlfn.IFS(AC868=0,"Prenovato",AC868=1,"Novato",AC868=2,"Principiante avanzado",AC868=3,"Competente",AC868=4,"Proficiente",AC868=5,"Master")</f>
        <v>Competente</v>
      </c>
      <c r="AE868" s="13" t="s">
        <v>441</v>
      </c>
    </row>
    <row r="869" spans="1:31" x14ac:dyDescent="0.25">
      <c r="A869" t="s">
        <v>320</v>
      </c>
      <c r="B869" t="s">
        <v>321</v>
      </c>
      <c r="C869" t="s">
        <v>322</v>
      </c>
      <c r="D869" t="s">
        <v>201</v>
      </c>
      <c r="E869" t="s">
        <v>255</v>
      </c>
      <c r="F869" t="s">
        <v>256</v>
      </c>
      <c r="G869" t="s">
        <v>292</v>
      </c>
      <c r="H869" s="4"/>
      <c r="I869" s="1">
        <f t="shared" ca="1" si="55"/>
        <v>1487</v>
      </c>
      <c r="J869" s="1" t="str">
        <f t="shared" ca="1" si="56"/>
        <v>3. Mayor a 6 meses</v>
      </c>
      <c r="K869" t="str">
        <f t="shared" si="57"/>
        <v>NO</v>
      </c>
      <c r="L869" t="s">
        <v>200</v>
      </c>
      <c r="M869" t="s">
        <v>412</v>
      </c>
      <c r="N869" t="s">
        <v>411</v>
      </c>
      <c r="O869" t="s">
        <v>411</v>
      </c>
      <c r="P869" t="str">
        <f t="shared" si="58"/>
        <v>JESUS DANILO NAPURI GAMARRAForensic AnalysisEVALUACION</v>
      </c>
      <c r="Q869" t="str">
        <f>BASE[[#This Row],[NombresCalificado]]&amp;BASE[[#This Row],[TipoEvaluacion]]</f>
        <v>JESUS DANILO NAPURI GAMARRAEVALUACION</v>
      </c>
      <c r="R869">
        <v>1</v>
      </c>
      <c r="S869" t="s">
        <v>6</v>
      </c>
      <c r="T869" t="s">
        <v>439</v>
      </c>
      <c r="U869" s="13">
        <v>3</v>
      </c>
      <c r="V869" s="13" t="str" cm="1">
        <f t="array" ref="V869">_xlfn.IFS(U869=0,"Prenovato",U869=1,"Novato",U869=2,"Principiante avanzado",U869=3,"Competente",U869=4,"Proficiente",U869=5,"Master")</f>
        <v>Competente</v>
      </c>
      <c r="W869" s="13">
        <v>3</v>
      </c>
      <c r="X869" s="13" t="str" cm="1">
        <f t="array" ref="X869">_xlfn.IFS(W869=0,"No evidenciado",W869=1,"Novato",W869=2,"Principiante avanzado",W869=3,"Competente",W869=4,"Proficiente",W869=5,"Master")</f>
        <v>Competente</v>
      </c>
      <c r="Y869" s="13">
        <v>4</v>
      </c>
      <c r="Z869" s="13" t="str" cm="1">
        <f t="array" ref="Z869">_xlfn.IFS(Y869=0,"No evidenciado",Y869=1,"Novato",Y869=2,"Principiante avanzado",Y869=3,"Competente",Y869=4,"Proficiente",Y869=5,"Master")</f>
        <v>Proficiente</v>
      </c>
      <c r="AA869" s="13">
        <v>4</v>
      </c>
      <c r="AB869" s="13" t="str" cm="1">
        <f t="array" ref="AB869">_xlfn.IFS(AA869=0,"No evidenciado",AA869=1,"Novato",AA869=2,"Principiante avanzado",AA869=3,"Competente",AA869=4,"Proficiente",AA869=5,"Master")</f>
        <v>Proficiente</v>
      </c>
      <c r="AC869" s="13">
        <v>3</v>
      </c>
      <c r="AD869" s="13" t="str" cm="1">
        <f t="array" ref="AD869">_xlfn.IFS(AC869=0,"Prenovato",AC869=1,"Novato",AC869=2,"Principiante avanzado",AC869=3,"Competente",AC869=4,"Proficiente",AC869=5,"Master")</f>
        <v>Competente</v>
      </c>
      <c r="AE869" s="13" t="s">
        <v>441</v>
      </c>
    </row>
    <row r="870" spans="1:31" x14ac:dyDescent="0.25">
      <c r="A870" t="s">
        <v>320</v>
      </c>
      <c r="B870" t="s">
        <v>321</v>
      </c>
      <c r="C870" t="s">
        <v>322</v>
      </c>
      <c r="D870" t="s">
        <v>201</v>
      </c>
      <c r="E870" t="s">
        <v>255</v>
      </c>
      <c r="F870" t="s">
        <v>256</v>
      </c>
      <c r="G870" t="s">
        <v>292</v>
      </c>
      <c r="H870" s="4"/>
      <c r="I870" s="1">
        <f t="shared" ca="1" si="55"/>
        <v>1487</v>
      </c>
      <c r="J870" s="1" t="str">
        <f t="shared" ca="1" si="56"/>
        <v>3. Mayor a 6 meses</v>
      </c>
      <c r="K870" t="str">
        <f t="shared" si="57"/>
        <v>NO</v>
      </c>
      <c r="L870" t="s">
        <v>200</v>
      </c>
      <c r="M870" t="s">
        <v>414</v>
      </c>
      <c r="N870" t="s">
        <v>407</v>
      </c>
      <c r="O870" t="s">
        <v>407</v>
      </c>
      <c r="P870" t="str">
        <f t="shared" si="58"/>
        <v>JESUS DANILO NAPURI GAMARRAOfensive SecurityEVALUACION</v>
      </c>
      <c r="Q870" t="str">
        <f>BASE[[#This Row],[NombresCalificado]]&amp;BASE[[#This Row],[TipoEvaluacion]]</f>
        <v>JESUS DANILO NAPURI GAMARRAEVALUACION</v>
      </c>
      <c r="R870">
        <v>4</v>
      </c>
      <c r="S870" t="s">
        <v>7</v>
      </c>
      <c r="T870" t="s">
        <v>439</v>
      </c>
      <c r="U870" s="13">
        <v>3</v>
      </c>
      <c r="V870" s="13" t="str" cm="1">
        <f t="array" ref="V870">_xlfn.IFS(U870=0,"Prenovato",U870=1,"Novato",U870=2,"Principiante avanzado",U870=3,"Competente",U870=4,"Proficiente",U870=5,"Master")</f>
        <v>Competente</v>
      </c>
      <c r="W870" s="13">
        <v>3</v>
      </c>
      <c r="X870" s="13" t="str" cm="1">
        <f t="array" ref="X870">_xlfn.IFS(W870=0,"No evidenciado",W870=1,"Novato",W870=2,"Principiante avanzado",W870=3,"Competente",W870=4,"Proficiente",W870=5,"Master")</f>
        <v>Competente</v>
      </c>
      <c r="Y870" s="13">
        <v>4</v>
      </c>
      <c r="Z870" s="13" t="str" cm="1">
        <f t="array" ref="Z870">_xlfn.IFS(Y870=0,"No evidenciado",Y870=1,"Novato",Y870=2,"Principiante avanzado",Y870=3,"Competente",Y870=4,"Proficiente",Y870=5,"Master")</f>
        <v>Proficiente</v>
      </c>
      <c r="AA870" s="13">
        <v>4</v>
      </c>
      <c r="AB870" s="13" t="str" cm="1">
        <f t="array" ref="AB870">_xlfn.IFS(AA870=0,"No evidenciado",AA870=1,"Novato",AA870=2,"Principiante avanzado",AA870=3,"Competente",AA870=4,"Proficiente",AA870=5,"Master")</f>
        <v>Proficiente</v>
      </c>
      <c r="AC870" s="13">
        <v>3</v>
      </c>
      <c r="AD870" s="13" t="str" cm="1">
        <f t="array" ref="AD870">_xlfn.IFS(AC870=0,"Prenovato",AC870=1,"Novato",AC870=2,"Principiante avanzado",AC870=3,"Competente",AC870=4,"Proficiente",AC870=5,"Master")</f>
        <v>Competente</v>
      </c>
      <c r="AE870" s="13" t="s">
        <v>441</v>
      </c>
    </row>
    <row r="871" spans="1:31" x14ac:dyDescent="0.25">
      <c r="A871" t="s">
        <v>320</v>
      </c>
      <c r="B871" t="s">
        <v>321</v>
      </c>
      <c r="C871" t="s">
        <v>322</v>
      </c>
      <c r="D871" t="s">
        <v>201</v>
      </c>
      <c r="E871" t="s">
        <v>255</v>
      </c>
      <c r="F871" t="s">
        <v>256</v>
      </c>
      <c r="G871" t="s">
        <v>292</v>
      </c>
      <c r="H871" s="4"/>
      <c r="I871" s="1">
        <f t="shared" ca="1" si="55"/>
        <v>1487</v>
      </c>
      <c r="J871" s="1" t="str">
        <f t="shared" ca="1" si="56"/>
        <v>3. Mayor a 6 meses</v>
      </c>
      <c r="K871" t="str">
        <f t="shared" si="57"/>
        <v>NO</v>
      </c>
      <c r="L871" t="s">
        <v>200</v>
      </c>
      <c r="M871" t="s">
        <v>418</v>
      </c>
      <c r="N871" t="s">
        <v>413</v>
      </c>
      <c r="O871" t="s">
        <v>411</v>
      </c>
      <c r="P871" t="str">
        <f t="shared" si="58"/>
        <v>JESUS DANILO NAPURI GAMARRASDLC Y DevSecOpsEVALUACION</v>
      </c>
      <c r="Q871" t="str">
        <f>BASE[[#This Row],[NombresCalificado]]&amp;BASE[[#This Row],[TipoEvaluacion]]</f>
        <v>JESUS DANILO NAPURI GAMARRAEVALUACION</v>
      </c>
      <c r="R871">
        <v>1</v>
      </c>
      <c r="S871" t="s">
        <v>6</v>
      </c>
      <c r="T871" t="s">
        <v>439</v>
      </c>
      <c r="U871" s="13">
        <v>3</v>
      </c>
      <c r="V871" s="13" t="str" cm="1">
        <f t="array" ref="V871">_xlfn.IFS(U871=0,"Prenovato",U871=1,"Novato",U871=2,"Principiante avanzado",U871=3,"Competente",U871=4,"Proficiente",U871=5,"Master")</f>
        <v>Competente</v>
      </c>
      <c r="W871" s="13">
        <v>3</v>
      </c>
      <c r="X871" s="13" t="str" cm="1">
        <f t="array" ref="X871">_xlfn.IFS(W871=0,"No evidenciado",W871=1,"Novato",W871=2,"Principiante avanzado",W871=3,"Competente",W871=4,"Proficiente",W871=5,"Master")</f>
        <v>Competente</v>
      </c>
      <c r="Y871" s="13">
        <v>4</v>
      </c>
      <c r="Z871" s="13" t="str" cm="1">
        <f t="array" ref="Z871">_xlfn.IFS(Y871=0,"No evidenciado",Y871=1,"Novato",Y871=2,"Principiante avanzado",Y871=3,"Competente",Y871=4,"Proficiente",Y871=5,"Master")</f>
        <v>Proficiente</v>
      </c>
      <c r="AA871" s="13">
        <v>4</v>
      </c>
      <c r="AB871" s="13" t="str" cm="1">
        <f t="array" ref="AB871">_xlfn.IFS(AA871=0,"No evidenciado",AA871=1,"Novato",AA871=2,"Principiante avanzado",AA871=3,"Competente",AA871=4,"Proficiente",AA871=5,"Master")</f>
        <v>Proficiente</v>
      </c>
      <c r="AC871" s="13">
        <v>3</v>
      </c>
      <c r="AD871" s="13" t="str" cm="1">
        <f t="array" ref="AD871">_xlfn.IFS(AC871=0,"Prenovato",AC871=1,"Novato",AC871=2,"Principiante avanzado",AC871=3,"Competente",AC871=4,"Proficiente",AC871=5,"Master")</f>
        <v>Competente</v>
      </c>
      <c r="AE871" s="13" t="s">
        <v>441</v>
      </c>
    </row>
    <row r="872" spans="1:31" x14ac:dyDescent="0.25">
      <c r="A872" t="s">
        <v>320</v>
      </c>
      <c r="B872" t="s">
        <v>321</v>
      </c>
      <c r="C872" t="s">
        <v>322</v>
      </c>
      <c r="D872" t="s">
        <v>201</v>
      </c>
      <c r="E872" t="s">
        <v>255</v>
      </c>
      <c r="F872" t="s">
        <v>256</v>
      </c>
      <c r="G872" t="s">
        <v>292</v>
      </c>
      <c r="H872" s="4"/>
      <c r="I872" s="1">
        <f t="shared" ca="1" si="55"/>
        <v>1487</v>
      </c>
      <c r="J872" s="1" t="str">
        <f t="shared" ca="1" si="56"/>
        <v>3. Mayor a 6 meses</v>
      </c>
      <c r="K872" t="str">
        <f t="shared" si="57"/>
        <v>NO</v>
      </c>
      <c r="L872" t="s">
        <v>200</v>
      </c>
      <c r="M872" t="s">
        <v>419</v>
      </c>
      <c r="N872" t="s">
        <v>413</v>
      </c>
      <c r="O872" t="s">
        <v>411</v>
      </c>
      <c r="P872" t="str">
        <f t="shared" si="58"/>
        <v>JESUS DANILO NAPURI GAMARRACryptography &amp; Data ProtectionEVALUACION</v>
      </c>
      <c r="Q872" t="str">
        <f>BASE[[#This Row],[NombresCalificado]]&amp;BASE[[#This Row],[TipoEvaluacion]]</f>
        <v>JESUS DANILO NAPURI GAMARRAEVALUACION</v>
      </c>
      <c r="R872">
        <v>2</v>
      </c>
      <c r="S872" t="s">
        <v>4</v>
      </c>
      <c r="T872" t="s">
        <v>439</v>
      </c>
      <c r="U872" s="13">
        <v>3</v>
      </c>
      <c r="V872" s="13" t="str" cm="1">
        <f t="array" ref="V872">_xlfn.IFS(U872=0,"Prenovato",U872=1,"Novato",U872=2,"Principiante avanzado",U872=3,"Competente",U872=4,"Proficiente",U872=5,"Master")</f>
        <v>Competente</v>
      </c>
      <c r="W872" s="13">
        <v>3</v>
      </c>
      <c r="X872" s="13" t="str" cm="1">
        <f t="array" ref="X872">_xlfn.IFS(W872=0,"No evidenciado",W872=1,"Novato",W872=2,"Principiante avanzado",W872=3,"Competente",W872=4,"Proficiente",W872=5,"Master")</f>
        <v>Competente</v>
      </c>
      <c r="Y872" s="13">
        <v>4</v>
      </c>
      <c r="Z872" s="13" t="str" cm="1">
        <f t="array" ref="Z872">_xlfn.IFS(Y872=0,"No evidenciado",Y872=1,"Novato",Y872=2,"Principiante avanzado",Y872=3,"Competente",Y872=4,"Proficiente",Y872=5,"Master")</f>
        <v>Proficiente</v>
      </c>
      <c r="AA872" s="13">
        <v>4</v>
      </c>
      <c r="AB872" s="13" t="str" cm="1">
        <f t="array" ref="AB872">_xlfn.IFS(AA872=0,"No evidenciado",AA872=1,"Novato",AA872=2,"Principiante avanzado",AA872=3,"Competente",AA872=4,"Proficiente",AA872=5,"Master")</f>
        <v>Proficiente</v>
      </c>
      <c r="AC872" s="13">
        <v>3</v>
      </c>
      <c r="AD872" s="13" t="str" cm="1">
        <f t="array" ref="AD872">_xlfn.IFS(AC872=0,"Prenovato",AC872=1,"Novato",AC872=2,"Principiante avanzado",AC872=3,"Competente",AC872=4,"Proficiente",AC872=5,"Master")</f>
        <v>Competente</v>
      </c>
      <c r="AE872" s="13" t="s">
        <v>441</v>
      </c>
    </row>
    <row r="873" spans="1:31" x14ac:dyDescent="0.25">
      <c r="A873" t="s">
        <v>323</v>
      </c>
      <c r="B873" t="s">
        <v>324</v>
      </c>
      <c r="C873" t="s">
        <v>208</v>
      </c>
      <c r="D873" t="s">
        <v>201</v>
      </c>
      <c r="E873" t="s">
        <v>326</v>
      </c>
      <c r="F873" t="s">
        <v>327</v>
      </c>
      <c r="G873" t="s">
        <v>328</v>
      </c>
      <c r="H873" s="4"/>
      <c r="I873" s="1">
        <f t="shared" ca="1" si="55"/>
        <v>1487</v>
      </c>
      <c r="J873" s="1" t="str">
        <f t="shared" ca="1" si="56"/>
        <v>3. Mayor a 6 meses</v>
      </c>
      <c r="K873" t="str">
        <f t="shared" si="57"/>
        <v>NO</v>
      </c>
      <c r="L873" t="s">
        <v>367</v>
      </c>
      <c r="M873" t="s">
        <v>438</v>
      </c>
      <c r="N873" t="s">
        <v>425</v>
      </c>
      <c r="O873" t="s">
        <v>425</v>
      </c>
      <c r="P873" t="str">
        <f t="shared" si="58"/>
        <v>DANIEL IGAI TORRES ROMANDesarrollo SeguroEVALUACION ANTERIOR</v>
      </c>
      <c r="Q873" t="str">
        <f>BASE[[#This Row],[NombresCalificado]]&amp;BASE[[#This Row],[TipoEvaluacion]]</f>
        <v>DANIEL IGAI TORRES ROMANEVALUACION ANTERIOR</v>
      </c>
      <c r="R873">
        <v>1</v>
      </c>
      <c r="S873" t="s">
        <v>6</v>
      </c>
      <c r="T873" t="s">
        <v>439</v>
      </c>
      <c r="U873" s="13">
        <v>0</v>
      </c>
      <c r="V873" s="13" t="str" cm="1">
        <f t="array" ref="V873">_xlfn.IFS(U873=0,"Prenovato",U873=1,"Novato",U873=2,"Principiante avanzado",U873=3,"Competente",U873=4,"Proficiente",U873=5,"Master")</f>
        <v>Prenovato</v>
      </c>
      <c r="W873" s="13">
        <v>2</v>
      </c>
      <c r="X873" s="13" t="str" cm="1">
        <f t="array" ref="X873">_xlfn.IFS(W873=0,"No evidenciado",W873=1,"Novato",W873=2,"Principiante avanzado",W873=3,"Competente",W873=4,"Proficiente",W873=5,"Master")</f>
        <v>Principiante avanzado</v>
      </c>
      <c r="Y873" s="13">
        <v>3</v>
      </c>
      <c r="Z873" s="13" t="str" cm="1">
        <f t="array" ref="Z873">_xlfn.IFS(Y873=0,"No evidenciado",Y873=1,"Novato",Y873=2,"Principiante avanzado",Y873=3,"Competente",Y873=4,"Proficiente",Y873=5,"Master")</f>
        <v>Competente</v>
      </c>
      <c r="AA873" s="13">
        <v>3</v>
      </c>
      <c r="AB873" s="13" t="str" cm="1">
        <f t="array" ref="AB873">_xlfn.IFS(AA873=0,"No evidenciado",AA873=1,"Novato",AA873=2,"Principiante avanzado",AA873=3,"Competente",AA873=4,"Proficiente",AA873=5,"Master")</f>
        <v>Competente</v>
      </c>
      <c r="AC873" s="13">
        <v>0</v>
      </c>
      <c r="AD873" s="13" t="str" cm="1">
        <f t="array" ref="AD873">_xlfn.IFS(AC873=0,"Prenovato",AC873=1,"Novato",AC873=2,"Principiante avanzado",AC873=3,"Competente",AC873=4,"Proficiente",AC873=5,"Master")</f>
        <v>Prenovato</v>
      </c>
      <c r="AE873" s="13" t="s">
        <v>442</v>
      </c>
    </row>
    <row r="874" spans="1:31" x14ac:dyDescent="0.25">
      <c r="A874" t="s">
        <v>323</v>
      </c>
      <c r="B874" t="s">
        <v>324</v>
      </c>
      <c r="C874" t="s">
        <v>208</v>
      </c>
      <c r="D874" t="s">
        <v>201</v>
      </c>
      <c r="E874" t="s">
        <v>326</v>
      </c>
      <c r="F874" t="s">
        <v>327</v>
      </c>
      <c r="G874" t="s">
        <v>328</v>
      </c>
      <c r="H874" s="4"/>
      <c r="I874" s="1">
        <f t="shared" ca="1" si="55"/>
        <v>1487</v>
      </c>
      <c r="J874" s="1" t="str">
        <f t="shared" ca="1" si="56"/>
        <v>3. Mayor a 6 meses</v>
      </c>
      <c r="K874" t="str">
        <f t="shared" si="57"/>
        <v>NO</v>
      </c>
      <c r="L874" t="s">
        <v>367</v>
      </c>
      <c r="M874" t="s">
        <v>432</v>
      </c>
      <c r="N874" t="s">
        <v>425</v>
      </c>
      <c r="O874" t="s">
        <v>425</v>
      </c>
      <c r="P874" t="str">
        <f t="shared" si="58"/>
        <v>DANIEL IGAI TORRES ROMANFrameworks de CiberseguridadEVALUACION ANTERIOR</v>
      </c>
      <c r="Q874" t="str">
        <f>BASE[[#This Row],[NombresCalificado]]&amp;BASE[[#This Row],[TipoEvaluacion]]</f>
        <v>DANIEL IGAI TORRES ROMANEVALUACION ANTERIOR</v>
      </c>
      <c r="R874">
        <v>1</v>
      </c>
      <c r="S874" t="s">
        <v>6</v>
      </c>
      <c r="T874" t="s">
        <v>439</v>
      </c>
      <c r="U874" s="13">
        <v>0</v>
      </c>
      <c r="V874" s="13" t="str" cm="1">
        <f t="array" ref="V874">_xlfn.IFS(U874=0,"Prenovato",U874=1,"Novato",U874=2,"Principiante avanzado",U874=3,"Competente",U874=4,"Proficiente",U874=5,"Master")</f>
        <v>Prenovato</v>
      </c>
      <c r="W874" s="13">
        <v>2</v>
      </c>
      <c r="X874" s="13" t="str" cm="1">
        <f t="array" ref="X874">_xlfn.IFS(W874=0,"No evidenciado",W874=1,"Novato",W874=2,"Principiante avanzado",W874=3,"Competente",W874=4,"Proficiente",W874=5,"Master")</f>
        <v>Principiante avanzado</v>
      </c>
      <c r="Y874" s="13">
        <v>3</v>
      </c>
      <c r="Z874" s="13" t="str" cm="1">
        <f t="array" ref="Z874">_xlfn.IFS(Y874=0,"No evidenciado",Y874=1,"Novato",Y874=2,"Principiante avanzado",Y874=3,"Competente",Y874=4,"Proficiente",Y874=5,"Master")</f>
        <v>Competente</v>
      </c>
      <c r="AA874" s="13">
        <v>3</v>
      </c>
      <c r="AB874" s="13" t="str" cm="1">
        <f t="array" ref="AB874">_xlfn.IFS(AA874=0,"No evidenciado",AA874=1,"Novato",AA874=2,"Principiante avanzado",AA874=3,"Competente",AA874=4,"Proficiente",AA874=5,"Master")</f>
        <v>Competente</v>
      </c>
      <c r="AC874" s="13">
        <v>0</v>
      </c>
      <c r="AD874" s="13" t="str" cm="1">
        <f t="array" ref="AD874">_xlfn.IFS(AC874=0,"Prenovato",AC874=1,"Novato",AC874=2,"Principiante avanzado",AC874=3,"Competente",AC874=4,"Proficiente",AC874=5,"Master")</f>
        <v>Prenovato</v>
      </c>
      <c r="AE874" s="13" t="s">
        <v>442</v>
      </c>
    </row>
    <row r="875" spans="1:31" x14ac:dyDescent="0.25">
      <c r="A875" t="s">
        <v>323</v>
      </c>
      <c r="B875" t="s">
        <v>324</v>
      </c>
      <c r="C875" t="s">
        <v>208</v>
      </c>
      <c r="D875" t="s">
        <v>201</v>
      </c>
      <c r="E875" t="s">
        <v>326</v>
      </c>
      <c r="F875" t="s">
        <v>327</v>
      </c>
      <c r="G875" t="s">
        <v>328</v>
      </c>
      <c r="H875" s="4"/>
      <c r="I875" s="1">
        <f t="shared" ca="1" si="55"/>
        <v>1487</v>
      </c>
      <c r="J875" s="1" t="str">
        <f t="shared" ca="1" si="56"/>
        <v>3. Mayor a 6 meses</v>
      </c>
      <c r="K875" t="str">
        <f t="shared" si="57"/>
        <v>NO</v>
      </c>
      <c r="L875" t="s">
        <v>367</v>
      </c>
      <c r="M875" t="s">
        <v>433</v>
      </c>
      <c r="N875" t="s">
        <v>425</v>
      </c>
      <c r="O875" t="s">
        <v>425</v>
      </c>
      <c r="P875" t="str">
        <f t="shared" si="58"/>
        <v>DANIEL IGAI TORRES ROMANGestión de IdentidadesEVALUACION ANTERIOR</v>
      </c>
      <c r="Q875" t="str">
        <f>BASE[[#This Row],[NombresCalificado]]&amp;BASE[[#This Row],[TipoEvaluacion]]</f>
        <v>DANIEL IGAI TORRES ROMANEVALUACION ANTERIOR</v>
      </c>
      <c r="R875">
        <v>2</v>
      </c>
      <c r="S875" t="s">
        <v>4</v>
      </c>
      <c r="T875" t="s">
        <v>439</v>
      </c>
      <c r="U875" s="13">
        <v>0</v>
      </c>
      <c r="V875" s="13" t="str" cm="1">
        <f t="array" ref="V875">_xlfn.IFS(U875=0,"Prenovato",U875=1,"Novato",U875=2,"Principiante avanzado",U875=3,"Competente",U875=4,"Proficiente",U875=5,"Master")</f>
        <v>Prenovato</v>
      </c>
      <c r="W875" s="13">
        <v>2</v>
      </c>
      <c r="X875" s="13" t="str" cm="1">
        <f t="array" ref="X875">_xlfn.IFS(W875=0,"No evidenciado",W875=1,"Novato",W875=2,"Principiante avanzado",W875=3,"Competente",W875=4,"Proficiente",W875=5,"Master")</f>
        <v>Principiante avanzado</v>
      </c>
      <c r="Y875" s="13">
        <v>3</v>
      </c>
      <c r="Z875" s="13" t="str" cm="1">
        <f t="array" ref="Z875">_xlfn.IFS(Y875=0,"No evidenciado",Y875=1,"Novato",Y875=2,"Principiante avanzado",Y875=3,"Competente",Y875=4,"Proficiente",Y875=5,"Master")</f>
        <v>Competente</v>
      </c>
      <c r="AA875" s="13">
        <v>3</v>
      </c>
      <c r="AB875" s="13" t="str" cm="1">
        <f t="array" ref="AB875">_xlfn.IFS(AA875=0,"No evidenciado",AA875=1,"Novato",AA875=2,"Principiante avanzado",AA875=3,"Competente",AA875=4,"Proficiente",AA875=5,"Master")</f>
        <v>Competente</v>
      </c>
      <c r="AC875" s="13">
        <v>0</v>
      </c>
      <c r="AD875" s="13" t="str" cm="1">
        <f t="array" ref="AD875">_xlfn.IFS(AC875=0,"Prenovato",AC875=1,"Novato",AC875=2,"Principiante avanzado",AC875=3,"Competente",AC875=4,"Proficiente",AC875=5,"Master")</f>
        <v>Prenovato</v>
      </c>
      <c r="AE875" s="13" t="s">
        <v>442</v>
      </c>
    </row>
    <row r="876" spans="1:31" x14ac:dyDescent="0.25">
      <c r="A876" t="s">
        <v>323</v>
      </c>
      <c r="B876" t="s">
        <v>324</v>
      </c>
      <c r="C876" t="s">
        <v>208</v>
      </c>
      <c r="D876" t="s">
        <v>201</v>
      </c>
      <c r="E876" t="s">
        <v>326</v>
      </c>
      <c r="F876" t="s">
        <v>327</v>
      </c>
      <c r="G876" t="s">
        <v>328</v>
      </c>
      <c r="H876" s="4"/>
      <c r="I876" s="1">
        <f t="shared" ca="1" si="55"/>
        <v>1487</v>
      </c>
      <c r="J876" s="1" t="str">
        <f t="shared" ca="1" si="56"/>
        <v>3. Mayor a 6 meses</v>
      </c>
      <c r="K876" t="str">
        <f t="shared" si="57"/>
        <v>NO</v>
      </c>
      <c r="L876" t="s">
        <v>367</v>
      </c>
      <c r="M876" t="s">
        <v>434</v>
      </c>
      <c r="N876" t="s">
        <v>425</v>
      </c>
      <c r="O876" t="s">
        <v>425</v>
      </c>
      <c r="P876" t="str">
        <f t="shared" si="58"/>
        <v>DANIEL IGAI TORRES ROMANGestión de VulnerabilidadesEVALUACION ANTERIOR</v>
      </c>
      <c r="Q876" t="str">
        <f>BASE[[#This Row],[NombresCalificado]]&amp;BASE[[#This Row],[TipoEvaluacion]]</f>
        <v>DANIEL IGAI TORRES ROMANEVALUACION ANTERIOR</v>
      </c>
      <c r="R876">
        <v>1</v>
      </c>
      <c r="S876" t="s">
        <v>6</v>
      </c>
      <c r="T876" t="s">
        <v>439</v>
      </c>
      <c r="U876" s="13">
        <v>0</v>
      </c>
      <c r="V876" s="13" t="str" cm="1">
        <f t="array" ref="V876">_xlfn.IFS(U876=0,"Prenovato",U876=1,"Novato",U876=2,"Principiante avanzado",U876=3,"Competente",U876=4,"Proficiente",U876=5,"Master")</f>
        <v>Prenovato</v>
      </c>
      <c r="W876" s="13">
        <v>2</v>
      </c>
      <c r="X876" s="13" t="str" cm="1">
        <f t="array" ref="X876">_xlfn.IFS(W876=0,"No evidenciado",W876=1,"Novato",W876=2,"Principiante avanzado",W876=3,"Competente",W876=4,"Proficiente",W876=5,"Master")</f>
        <v>Principiante avanzado</v>
      </c>
      <c r="Y876" s="13">
        <v>3</v>
      </c>
      <c r="Z876" s="13" t="str" cm="1">
        <f t="array" ref="Z876">_xlfn.IFS(Y876=0,"No evidenciado",Y876=1,"Novato",Y876=2,"Principiante avanzado",Y876=3,"Competente",Y876=4,"Proficiente",Y876=5,"Master")</f>
        <v>Competente</v>
      </c>
      <c r="AA876" s="13">
        <v>3</v>
      </c>
      <c r="AB876" s="13" t="str" cm="1">
        <f t="array" ref="AB876">_xlfn.IFS(AA876=0,"No evidenciado",AA876=1,"Novato",AA876=2,"Principiante avanzado",AA876=3,"Competente",AA876=4,"Proficiente",AA876=5,"Master")</f>
        <v>Competente</v>
      </c>
      <c r="AC876" s="13">
        <v>0</v>
      </c>
      <c r="AD876" s="13" t="str" cm="1">
        <f t="array" ref="AD876">_xlfn.IFS(AC876=0,"Prenovato",AC876=1,"Novato",AC876=2,"Principiante avanzado",AC876=3,"Competente",AC876=4,"Proficiente",AC876=5,"Master")</f>
        <v>Prenovato</v>
      </c>
      <c r="AE876" s="13" t="s">
        <v>442</v>
      </c>
    </row>
    <row r="877" spans="1:31" x14ac:dyDescent="0.25">
      <c r="A877" t="s">
        <v>323</v>
      </c>
      <c r="B877" t="s">
        <v>324</v>
      </c>
      <c r="C877" t="s">
        <v>208</v>
      </c>
      <c r="D877" t="s">
        <v>201</v>
      </c>
      <c r="E877" t="s">
        <v>326</v>
      </c>
      <c r="F877" t="s">
        <v>327</v>
      </c>
      <c r="G877" t="s">
        <v>328</v>
      </c>
      <c r="H877" s="4"/>
      <c r="I877" s="1">
        <f t="shared" ca="1" si="55"/>
        <v>1487</v>
      </c>
      <c r="J877" s="1" t="str">
        <f t="shared" ca="1" si="56"/>
        <v>3. Mayor a 6 meses</v>
      </c>
      <c r="K877" t="str">
        <f t="shared" si="57"/>
        <v>NO</v>
      </c>
      <c r="L877" t="s">
        <v>367</v>
      </c>
      <c r="M877" t="s">
        <v>435</v>
      </c>
      <c r="N877" t="s">
        <v>425</v>
      </c>
      <c r="O877" t="s">
        <v>425</v>
      </c>
      <c r="P877" t="str">
        <f t="shared" si="58"/>
        <v>DANIEL IGAI TORRES ROMANIdentificación temprana de riesgosEVALUACION ANTERIOR</v>
      </c>
      <c r="Q877" t="str">
        <f>BASE[[#This Row],[NombresCalificado]]&amp;BASE[[#This Row],[TipoEvaluacion]]</f>
        <v>DANIEL IGAI TORRES ROMANEVALUACION ANTERIOR</v>
      </c>
      <c r="R877">
        <v>2</v>
      </c>
      <c r="S877" t="s">
        <v>4</v>
      </c>
      <c r="T877" t="s">
        <v>439</v>
      </c>
      <c r="U877" s="13">
        <v>0</v>
      </c>
      <c r="V877" s="13" t="str" cm="1">
        <f t="array" ref="V877">_xlfn.IFS(U877=0,"Prenovato",U877=1,"Novato",U877=2,"Principiante avanzado",U877=3,"Competente",U877=4,"Proficiente",U877=5,"Master")</f>
        <v>Prenovato</v>
      </c>
      <c r="W877" s="13">
        <v>2</v>
      </c>
      <c r="X877" s="13" t="str" cm="1">
        <f t="array" ref="X877">_xlfn.IFS(W877=0,"No evidenciado",W877=1,"Novato",W877=2,"Principiante avanzado",W877=3,"Competente",W877=4,"Proficiente",W877=5,"Master")</f>
        <v>Principiante avanzado</v>
      </c>
      <c r="Y877" s="13">
        <v>3</v>
      </c>
      <c r="Z877" s="13" t="str" cm="1">
        <f t="array" ref="Z877">_xlfn.IFS(Y877=0,"No evidenciado",Y877=1,"Novato",Y877=2,"Principiante avanzado",Y877=3,"Competente",Y877=4,"Proficiente",Y877=5,"Master")</f>
        <v>Competente</v>
      </c>
      <c r="AA877" s="13">
        <v>3</v>
      </c>
      <c r="AB877" s="13" t="str" cm="1">
        <f t="array" ref="AB877">_xlfn.IFS(AA877=0,"No evidenciado",AA877=1,"Novato",AA877=2,"Principiante avanzado",AA877=3,"Competente",AA877=4,"Proficiente",AA877=5,"Master")</f>
        <v>Competente</v>
      </c>
      <c r="AC877" s="13">
        <v>0</v>
      </c>
      <c r="AD877" s="13" t="str" cm="1">
        <f t="array" ref="AD877">_xlfn.IFS(AC877=0,"Prenovato",AC877=1,"Novato",AC877=2,"Principiante avanzado",AC877=3,"Competente",AC877=4,"Proficiente",AC877=5,"Master")</f>
        <v>Prenovato</v>
      </c>
      <c r="AE877" s="13" t="s">
        <v>442</v>
      </c>
    </row>
    <row r="878" spans="1:31" x14ac:dyDescent="0.25">
      <c r="A878" t="s">
        <v>323</v>
      </c>
      <c r="B878" t="s">
        <v>324</v>
      </c>
      <c r="C878" t="s">
        <v>208</v>
      </c>
      <c r="D878" t="s">
        <v>201</v>
      </c>
      <c r="E878" t="s">
        <v>326</v>
      </c>
      <c r="F878" t="s">
        <v>327</v>
      </c>
      <c r="G878" t="s">
        <v>328</v>
      </c>
      <c r="H878" s="4"/>
      <c r="I878" s="1">
        <f t="shared" ca="1" si="55"/>
        <v>1487</v>
      </c>
      <c r="J878" s="1" t="str">
        <f t="shared" ca="1" si="56"/>
        <v>3. Mayor a 6 meses</v>
      </c>
      <c r="K878" t="str">
        <f t="shared" si="57"/>
        <v>NO</v>
      </c>
      <c r="L878" t="s">
        <v>367</v>
      </c>
      <c r="M878" t="s">
        <v>436</v>
      </c>
      <c r="N878" t="s">
        <v>425</v>
      </c>
      <c r="O878" t="s">
        <v>425</v>
      </c>
      <c r="P878" t="str">
        <f t="shared" si="58"/>
        <v>DANIEL IGAI TORRES ROMANInteligencia de AmenazasEVALUACION ANTERIOR</v>
      </c>
      <c r="Q878" t="str">
        <f>BASE[[#This Row],[NombresCalificado]]&amp;BASE[[#This Row],[TipoEvaluacion]]</f>
        <v>DANIEL IGAI TORRES ROMANEVALUACION ANTERIOR</v>
      </c>
      <c r="R878">
        <v>1</v>
      </c>
      <c r="S878" t="s">
        <v>6</v>
      </c>
      <c r="T878" t="s">
        <v>439</v>
      </c>
      <c r="U878" s="13">
        <v>0</v>
      </c>
      <c r="V878" s="13" t="str" cm="1">
        <f t="array" ref="V878">_xlfn.IFS(U878=0,"Prenovato",U878=1,"Novato",U878=2,"Principiante avanzado",U878=3,"Competente",U878=4,"Proficiente",U878=5,"Master")</f>
        <v>Prenovato</v>
      </c>
      <c r="W878" s="13">
        <v>2</v>
      </c>
      <c r="X878" s="13" t="str" cm="1">
        <f t="array" ref="X878">_xlfn.IFS(W878=0,"No evidenciado",W878=1,"Novato",W878=2,"Principiante avanzado",W878=3,"Competente",W878=4,"Proficiente",W878=5,"Master")</f>
        <v>Principiante avanzado</v>
      </c>
      <c r="Y878" s="13">
        <v>3</v>
      </c>
      <c r="Z878" s="13" t="str" cm="1">
        <f t="array" ref="Z878">_xlfn.IFS(Y878=0,"No evidenciado",Y878=1,"Novato",Y878=2,"Principiante avanzado",Y878=3,"Competente",Y878=4,"Proficiente",Y878=5,"Master")</f>
        <v>Competente</v>
      </c>
      <c r="AA878" s="13">
        <v>3</v>
      </c>
      <c r="AB878" s="13" t="str" cm="1">
        <f t="array" ref="AB878">_xlfn.IFS(AA878=0,"No evidenciado",AA878=1,"Novato",AA878=2,"Principiante avanzado",AA878=3,"Competente",AA878=4,"Proficiente",AA878=5,"Master")</f>
        <v>Competente</v>
      </c>
      <c r="AC878" s="13">
        <v>0</v>
      </c>
      <c r="AD878" s="13" t="str" cm="1">
        <f t="array" ref="AD878">_xlfn.IFS(AC878=0,"Prenovato",AC878=1,"Novato",AC878=2,"Principiante avanzado",AC878=3,"Competente",AC878=4,"Proficiente",AC878=5,"Master")</f>
        <v>Prenovato</v>
      </c>
      <c r="AE878" s="13" t="s">
        <v>442</v>
      </c>
    </row>
    <row r="879" spans="1:31" x14ac:dyDescent="0.25">
      <c r="A879" t="s">
        <v>323</v>
      </c>
      <c r="B879" t="s">
        <v>324</v>
      </c>
      <c r="C879" t="s">
        <v>200</v>
      </c>
      <c r="D879" t="s">
        <v>201</v>
      </c>
      <c r="E879" t="s">
        <v>329</v>
      </c>
      <c r="F879" t="s">
        <v>330</v>
      </c>
      <c r="G879" t="s">
        <v>331</v>
      </c>
      <c r="H879" s="4"/>
      <c r="I879" s="1">
        <f t="shared" ca="1" si="55"/>
        <v>1487</v>
      </c>
      <c r="J879" s="1" t="str">
        <f t="shared" ca="1" si="56"/>
        <v>3. Mayor a 6 meses</v>
      </c>
      <c r="K879" t="str">
        <f t="shared" si="57"/>
        <v>NO</v>
      </c>
      <c r="L879" t="s">
        <v>251</v>
      </c>
      <c r="M879" t="s">
        <v>416</v>
      </c>
      <c r="N879" t="s">
        <v>411</v>
      </c>
      <c r="O879" t="s">
        <v>411</v>
      </c>
      <c r="P879" t="str">
        <f t="shared" si="58"/>
        <v>KEVIN JUNIOR MOGOLLÓN CALLEIncident ManagementEVALUACION</v>
      </c>
      <c r="Q879" t="str">
        <f>BASE[[#This Row],[NombresCalificado]]&amp;BASE[[#This Row],[TipoEvaluacion]]</f>
        <v>KEVIN JUNIOR MOGOLLÓN CALLEEVALUACION</v>
      </c>
      <c r="R879">
        <v>3</v>
      </c>
      <c r="S879" t="s">
        <v>5</v>
      </c>
      <c r="T879" t="s">
        <v>439</v>
      </c>
      <c r="U879" s="13">
        <v>2</v>
      </c>
      <c r="V879" s="13" t="str" cm="1">
        <f t="array" ref="V879">_xlfn.IFS(U879=0,"Prenovato",U879=1,"Novato",U879=2,"Principiante avanzado",U879=3,"Competente",U879=4,"Proficiente",U879=5,"Master")</f>
        <v>Principiante avanzado</v>
      </c>
      <c r="W879" s="13">
        <v>3</v>
      </c>
      <c r="X879" s="13" t="str" cm="1">
        <f t="array" ref="X879">_xlfn.IFS(W879=0,"No evidenciado",W879=1,"Novato",W879=2,"Principiante avanzado",W879=3,"Competente",W879=4,"Proficiente",W879=5,"Master")</f>
        <v>Competente</v>
      </c>
      <c r="Y879" s="13">
        <v>3</v>
      </c>
      <c r="Z879" s="13" t="str" cm="1">
        <f t="array" ref="Z879">_xlfn.IFS(Y879=0,"No evidenciado",Y879=1,"Novato",Y879=2,"Principiante avanzado",Y879=3,"Competente",Y879=4,"Proficiente",Y879=5,"Master")</f>
        <v>Competente</v>
      </c>
      <c r="AA879" s="13">
        <v>4</v>
      </c>
      <c r="AB879" s="13" t="str" cm="1">
        <f t="array" ref="AB879">_xlfn.IFS(AA879=0,"No evidenciado",AA879=1,"Novato",AA879=2,"Principiante avanzado",AA879=3,"Competente",AA879=4,"Proficiente",AA879=5,"Master")</f>
        <v>Proficiente</v>
      </c>
      <c r="AC879" s="13">
        <v>2</v>
      </c>
      <c r="AD879" s="13" t="str" cm="1">
        <f t="array" ref="AD879">_xlfn.IFS(AC879=0,"Prenovato",AC879=1,"Novato",AC879=2,"Principiante avanzado",AC879=3,"Competente",AC879=4,"Proficiente",AC879=5,"Master")</f>
        <v>Principiante avanzado</v>
      </c>
      <c r="AE879" s="13" t="s">
        <v>441</v>
      </c>
    </row>
    <row r="880" spans="1:31" x14ac:dyDescent="0.25">
      <c r="A880" t="s">
        <v>323</v>
      </c>
      <c r="B880" t="s">
        <v>324</v>
      </c>
      <c r="C880" t="s">
        <v>200</v>
      </c>
      <c r="D880" t="s">
        <v>201</v>
      </c>
      <c r="E880" t="s">
        <v>329</v>
      </c>
      <c r="F880" t="s">
        <v>330</v>
      </c>
      <c r="G880" t="s">
        <v>331</v>
      </c>
      <c r="H880" s="4"/>
      <c r="I880" s="1">
        <f t="shared" ca="1" si="55"/>
        <v>1487</v>
      </c>
      <c r="J880" s="1" t="str">
        <f t="shared" ca="1" si="56"/>
        <v>3. Mayor a 6 meses</v>
      </c>
      <c r="K880" t="str">
        <f t="shared" si="57"/>
        <v>NO</v>
      </c>
      <c r="L880" t="s">
        <v>251</v>
      </c>
      <c r="M880" t="s">
        <v>419</v>
      </c>
      <c r="N880" t="s">
        <v>413</v>
      </c>
      <c r="O880" t="s">
        <v>411</v>
      </c>
      <c r="P880" t="str">
        <f t="shared" si="58"/>
        <v>KEVIN JUNIOR MOGOLLÓN CALLECryptography &amp; Data ProtectionEVALUACION</v>
      </c>
      <c r="Q880" t="str">
        <f>BASE[[#This Row],[NombresCalificado]]&amp;BASE[[#This Row],[TipoEvaluacion]]</f>
        <v>KEVIN JUNIOR MOGOLLÓN CALLEEVALUACION</v>
      </c>
      <c r="R880">
        <v>2</v>
      </c>
      <c r="S880" t="s">
        <v>4</v>
      </c>
      <c r="T880" t="s">
        <v>439</v>
      </c>
      <c r="U880" s="13">
        <v>2</v>
      </c>
      <c r="V880" s="13" t="str" cm="1">
        <f t="array" ref="V880">_xlfn.IFS(U880=0,"Prenovato",U880=1,"Novato",U880=2,"Principiante avanzado",U880=3,"Competente",U880=4,"Proficiente",U880=5,"Master")</f>
        <v>Principiante avanzado</v>
      </c>
      <c r="W880" s="13">
        <v>3</v>
      </c>
      <c r="X880" s="13" t="str" cm="1">
        <f t="array" ref="X880">_xlfn.IFS(W880=0,"No evidenciado",W880=1,"Novato",W880=2,"Principiante avanzado",W880=3,"Competente",W880=4,"Proficiente",W880=5,"Master")</f>
        <v>Competente</v>
      </c>
      <c r="Y880" s="13">
        <v>3</v>
      </c>
      <c r="Z880" s="13" t="str" cm="1">
        <f t="array" ref="Z880">_xlfn.IFS(Y880=0,"No evidenciado",Y880=1,"Novato",Y880=2,"Principiante avanzado",Y880=3,"Competente",Y880=4,"Proficiente",Y880=5,"Master")</f>
        <v>Competente</v>
      </c>
      <c r="AA880" s="13">
        <v>4</v>
      </c>
      <c r="AB880" s="13" t="str" cm="1">
        <f t="array" ref="AB880">_xlfn.IFS(AA880=0,"No evidenciado",AA880=1,"Novato",AA880=2,"Principiante avanzado",AA880=3,"Competente",AA880=4,"Proficiente",AA880=5,"Master")</f>
        <v>Proficiente</v>
      </c>
      <c r="AC880" s="13">
        <v>2</v>
      </c>
      <c r="AD880" s="13" t="str" cm="1">
        <f t="array" ref="AD880">_xlfn.IFS(AC880=0,"Prenovato",AC880=1,"Novato",AC880=2,"Principiante avanzado",AC880=3,"Competente",AC880=4,"Proficiente",AC880=5,"Master")</f>
        <v>Principiante avanzado</v>
      </c>
      <c r="AE880" s="13" t="s">
        <v>441</v>
      </c>
    </row>
    <row r="881" spans="1:31" x14ac:dyDescent="0.25">
      <c r="A881" t="s">
        <v>323</v>
      </c>
      <c r="B881" t="s">
        <v>324</v>
      </c>
      <c r="C881" t="s">
        <v>200</v>
      </c>
      <c r="D881" t="s">
        <v>201</v>
      </c>
      <c r="E881" t="s">
        <v>329</v>
      </c>
      <c r="F881" t="s">
        <v>330</v>
      </c>
      <c r="G881" t="s">
        <v>331</v>
      </c>
      <c r="H881" s="4"/>
      <c r="I881" s="1">
        <f t="shared" ca="1" si="55"/>
        <v>1487</v>
      </c>
      <c r="J881" s="1" t="str">
        <f t="shared" ca="1" si="56"/>
        <v>3. Mayor a 6 meses</v>
      </c>
      <c r="K881" t="str">
        <f t="shared" si="57"/>
        <v>NO</v>
      </c>
      <c r="L881" t="s">
        <v>251</v>
      </c>
      <c r="M881" t="s">
        <v>420</v>
      </c>
      <c r="N881" t="s">
        <v>413</v>
      </c>
      <c r="O881" t="s">
        <v>411</v>
      </c>
      <c r="P881" t="str">
        <f t="shared" si="58"/>
        <v>KEVIN JUNIOR MOGOLLÓN CALLEIdentity &amp; Access ManagementEVALUACION</v>
      </c>
      <c r="Q881" t="str">
        <f>BASE[[#This Row],[NombresCalificado]]&amp;BASE[[#This Row],[TipoEvaluacion]]</f>
        <v>KEVIN JUNIOR MOGOLLÓN CALLEEVALUACION</v>
      </c>
      <c r="R881">
        <v>3</v>
      </c>
      <c r="S881" t="s">
        <v>5</v>
      </c>
      <c r="T881" t="s">
        <v>439</v>
      </c>
      <c r="U881" s="13">
        <v>2</v>
      </c>
      <c r="V881" s="13" t="str" cm="1">
        <f t="array" ref="V881">_xlfn.IFS(U881=0,"Prenovato",U881=1,"Novato",U881=2,"Principiante avanzado",U881=3,"Competente",U881=4,"Proficiente",U881=5,"Master")</f>
        <v>Principiante avanzado</v>
      </c>
      <c r="W881" s="13">
        <v>3</v>
      </c>
      <c r="X881" s="13" t="str" cm="1">
        <f t="array" ref="X881">_xlfn.IFS(W881=0,"No evidenciado",W881=1,"Novato",W881=2,"Principiante avanzado",W881=3,"Competente",W881=4,"Proficiente",W881=5,"Master")</f>
        <v>Competente</v>
      </c>
      <c r="Y881" s="13">
        <v>3</v>
      </c>
      <c r="Z881" s="13" t="str" cm="1">
        <f t="array" ref="Z881">_xlfn.IFS(Y881=0,"No evidenciado",Y881=1,"Novato",Y881=2,"Principiante avanzado",Y881=3,"Competente",Y881=4,"Proficiente",Y881=5,"Master")</f>
        <v>Competente</v>
      </c>
      <c r="AA881" s="13">
        <v>4</v>
      </c>
      <c r="AB881" s="13" t="str" cm="1">
        <f t="array" ref="AB881">_xlfn.IFS(AA881=0,"No evidenciado",AA881=1,"Novato",AA881=2,"Principiante avanzado",AA881=3,"Competente",AA881=4,"Proficiente",AA881=5,"Master")</f>
        <v>Proficiente</v>
      </c>
      <c r="AC881" s="13">
        <v>2</v>
      </c>
      <c r="AD881" s="13" t="str" cm="1">
        <f t="array" ref="AD881">_xlfn.IFS(AC881=0,"Prenovato",AC881=1,"Novato",AC881=2,"Principiante avanzado",AC881=3,"Competente",AC881=4,"Proficiente",AC881=5,"Master")</f>
        <v>Principiante avanzado</v>
      </c>
      <c r="AE881" s="13" t="s">
        <v>441</v>
      </c>
    </row>
    <row r="882" spans="1:31" x14ac:dyDescent="0.25">
      <c r="A882" t="s">
        <v>323</v>
      </c>
      <c r="B882" t="s">
        <v>324</v>
      </c>
      <c r="C882" t="s">
        <v>200</v>
      </c>
      <c r="D882" t="s">
        <v>201</v>
      </c>
      <c r="E882" t="s">
        <v>329</v>
      </c>
      <c r="F882" t="s">
        <v>330</v>
      </c>
      <c r="G882" t="s">
        <v>331</v>
      </c>
      <c r="H882" s="4"/>
      <c r="I882" s="1">
        <f t="shared" ca="1" si="55"/>
        <v>1487</v>
      </c>
      <c r="J882" s="1" t="str">
        <f t="shared" ca="1" si="56"/>
        <v>3. Mayor a 6 meses</v>
      </c>
      <c r="K882" t="str">
        <f t="shared" si="57"/>
        <v>NO</v>
      </c>
      <c r="L882" t="s">
        <v>251</v>
      </c>
      <c r="M882" t="s">
        <v>421</v>
      </c>
      <c r="N882" t="s">
        <v>411</v>
      </c>
      <c r="O882" t="s">
        <v>411</v>
      </c>
      <c r="P882" t="str">
        <f t="shared" si="58"/>
        <v>KEVIN JUNIOR MOGOLLÓN CALLEFrameworks &amp; Security ArchitectureEVALUACION</v>
      </c>
      <c r="Q882" t="str">
        <f>BASE[[#This Row],[NombresCalificado]]&amp;BASE[[#This Row],[TipoEvaluacion]]</f>
        <v>KEVIN JUNIOR MOGOLLÓN CALLEEVALUACION</v>
      </c>
      <c r="R882">
        <v>1</v>
      </c>
      <c r="S882" t="s">
        <v>6</v>
      </c>
      <c r="T882" t="s">
        <v>439</v>
      </c>
      <c r="U882" s="13">
        <v>2</v>
      </c>
      <c r="V882" s="13" t="str" cm="1">
        <f t="array" ref="V882">_xlfn.IFS(U882=0,"Prenovato",U882=1,"Novato",U882=2,"Principiante avanzado",U882=3,"Competente",U882=4,"Proficiente",U882=5,"Master")</f>
        <v>Principiante avanzado</v>
      </c>
      <c r="W882" s="13">
        <v>3</v>
      </c>
      <c r="X882" s="13" t="str" cm="1">
        <f t="array" ref="X882">_xlfn.IFS(W882=0,"No evidenciado",W882=1,"Novato",W882=2,"Principiante avanzado",W882=3,"Competente",W882=4,"Proficiente",W882=5,"Master")</f>
        <v>Competente</v>
      </c>
      <c r="Y882" s="13">
        <v>3</v>
      </c>
      <c r="Z882" s="13" t="str" cm="1">
        <f t="array" ref="Z882">_xlfn.IFS(Y882=0,"No evidenciado",Y882=1,"Novato",Y882=2,"Principiante avanzado",Y882=3,"Competente",Y882=4,"Proficiente",Y882=5,"Master")</f>
        <v>Competente</v>
      </c>
      <c r="AA882" s="13">
        <v>4</v>
      </c>
      <c r="AB882" s="13" t="str" cm="1">
        <f t="array" ref="AB882">_xlfn.IFS(AA882=0,"No evidenciado",AA882=1,"Novato",AA882=2,"Principiante avanzado",AA882=3,"Competente",AA882=4,"Proficiente",AA882=5,"Master")</f>
        <v>Proficiente</v>
      </c>
      <c r="AC882" s="13">
        <v>2</v>
      </c>
      <c r="AD882" s="13" t="str" cm="1">
        <f t="array" ref="AD882">_xlfn.IFS(AC882=0,"Prenovato",AC882=1,"Novato",AC882=2,"Principiante avanzado",AC882=3,"Competente",AC882=4,"Proficiente",AC882=5,"Master")</f>
        <v>Principiante avanzado</v>
      </c>
      <c r="AE882" s="13" t="s">
        <v>441</v>
      </c>
    </row>
    <row r="883" spans="1:31" x14ac:dyDescent="0.25">
      <c r="A883" t="s">
        <v>323</v>
      </c>
      <c r="B883" t="s">
        <v>324</v>
      </c>
      <c r="C883" t="s">
        <v>200</v>
      </c>
      <c r="D883" t="s">
        <v>201</v>
      </c>
      <c r="E883" t="s">
        <v>329</v>
      </c>
      <c r="F883" t="s">
        <v>330</v>
      </c>
      <c r="G883" t="s">
        <v>331</v>
      </c>
      <c r="H883" s="4"/>
      <c r="I883" s="1">
        <f t="shared" ca="1" si="55"/>
        <v>1487</v>
      </c>
      <c r="J883" s="1" t="str">
        <f t="shared" ca="1" si="56"/>
        <v>3. Mayor a 6 meses</v>
      </c>
      <c r="K883" t="str">
        <f t="shared" si="57"/>
        <v>NO</v>
      </c>
      <c r="L883" t="s">
        <v>251</v>
      </c>
      <c r="M883" t="s">
        <v>422</v>
      </c>
      <c r="N883" t="s">
        <v>407</v>
      </c>
      <c r="O883" t="s">
        <v>407</v>
      </c>
      <c r="P883" t="str">
        <f t="shared" si="58"/>
        <v>KEVIN JUNIOR MOGOLLÓN CALLEVulnerability ManagementEVALUACION</v>
      </c>
      <c r="Q883" t="str">
        <f>BASE[[#This Row],[NombresCalificado]]&amp;BASE[[#This Row],[TipoEvaluacion]]</f>
        <v>KEVIN JUNIOR MOGOLLÓN CALLEEVALUACION</v>
      </c>
      <c r="R883">
        <v>3</v>
      </c>
      <c r="S883" t="s">
        <v>5</v>
      </c>
      <c r="T883" t="s">
        <v>439</v>
      </c>
      <c r="U883" s="13">
        <v>2</v>
      </c>
      <c r="V883" s="13" t="str" cm="1">
        <f t="array" ref="V883">_xlfn.IFS(U883=0,"Prenovato",U883=1,"Novato",U883=2,"Principiante avanzado",U883=3,"Competente",U883=4,"Proficiente",U883=5,"Master")</f>
        <v>Principiante avanzado</v>
      </c>
      <c r="W883" s="13">
        <v>3</v>
      </c>
      <c r="X883" s="13" t="str" cm="1">
        <f t="array" ref="X883">_xlfn.IFS(W883=0,"No evidenciado",W883=1,"Novato",W883=2,"Principiante avanzado",W883=3,"Competente",W883=4,"Proficiente",W883=5,"Master")</f>
        <v>Competente</v>
      </c>
      <c r="Y883" s="13">
        <v>3</v>
      </c>
      <c r="Z883" s="13" t="str" cm="1">
        <f t="array" ref="Z883">_xlfn.IFS(Y883=0,"No evidenciado",Y883=1,"Novato",Y883=2,"Principiante avanzado",Y883=3,"Competente",Y883=4,"Proficiente",Y883=5,"Master")</f>
        <v>Competente</v>
      </c>
      <c r="AA883" s="13">
        <v>4</v>
      </c>
      <c r="AB883" s="13" t="str" cm="1">
        <f t="array" ref="AB883">_xlfn.IFS(AA883=0,"No evidenciado",AA883=1,"Novato",AA883=2,"Principiante avanzado",AA883=3,"Competente",AA883=4,"Proficiente",AA883=5,"Master")</f>
        <v>Proficiente</v>
      </c>
      <c r="AC883" s="13">
        <v>2</v>
      </c>
      <c r="AD883" s="13" t="str" cm="1">
        <f t="array" ref="AD883">_xlfn.IFS(AC883=0,"Prenovato",AC883=1,"Novato",AC883=2,"Principiante avanzado",AC883=3,"Competente",AC883=4,"Proficiente",AC883=5,"Master")</f>
        <v>Principiante avanzado</v>
      </c>
      <c r="AE883" s="13" t="s">
        <v>441</v>
      </c>
    </row>
    <row r="884" spans="1:31" x14ac:dyDescent="0.25">
      <c r="A884" t="s">
        <v>323</v>
      </c>
      <c r="B884" t="s">
        <v>324</v>
      </c>
      <c r="C884" t="s">
        <v>200</v>
      </c>
      <c r="D884" t="s">
        <v>201</v>
      </c>
      <c r="E884" t="s">
        <v>329</v>
      </c>
      <c r="F884" t="s">
        <v>330</v>
      </c>
      <c r="G884" t="s">
        <v>331</v>
      </c>
      <c r="H884" s="4"/>
      <c r="I884" s="1">
        <f t="shared" ca="1" si="55"/>
        <v>1487</v>
      </c>
      <c r="J884" s="1" t="str">
        <f t="shared" ca="1" si="56"/>
        <v>3. Mayor a 6 meses</v>
      </c>
      <c r="K884" t="str">
        <f t="shared" si="57"/>
        <v>NO</v>
      </c>
      <c r="L884" t="s">
        <v>251</v>
      </c>
      <c r="M884" t="s">
        <v>423</v>
      </c>
      <c r="N884" t="s">
        <v>411</v>
      </c>
      <c r="O884" t="s">
        <v>411</v>
      </c>
      <c r="P884" t="str">
        <f t="shared" si="58"/>
        <v>KEVIN JUNIOR MOGOLLÓN CALLESecurity AssessmentEVALUACION</v>
      </c>
      <c r="Q884" t="str">
        <f>BASE[[#This Row],[NombresCalificado]]&amp;BASE[[#This Row],[TipoEvaluacion]]</f>
        <v>KEVIN JUNIOR MOGOLLÓN CALLEEVALUACION</v>
      </c>
      <c r="R884">
        <v>3</v>
      </c>
      <c r="S884" t="s">
        <v>5</v>
      </c>
      <c r="T884" t="s">
        <v>439</v>
      </c>
      <c r="U884" s="13">
        <v>2</v>
      </c>
      <c r="V884" s="13" t="str" cm="1">
        <f t="array" ref="V884">_xlfn.IFS(U884=0,"Prenovato",U884=1,"Novato",U884=2,"Principiante avanzado",U884=3,"Competente",U884=4,"Proficiente",U884=5,"Master")</f>
        <v>Principiante avanzado</v>
      </c>
      <c r="W884" s="13">
        <v>3</v>
      </c>
      <c r="X884" s="13" t="str" cm="1">
        <f t="array" ref="X884">_xlfn.IFS(W884=0,"No evidenciado",W884=1,"Novato",W884=2,"Principiante avanzado",W884=3,"Competente",W884=4,"Proficiente",W884=5,"Master")</f>
        <v>Competente</v>
      </c>
      <c r="Y884" s="13">
        <v>3</v>
      </c>
      <c r="Z884" s="13" t="str" cm="1">
        <f t="array" ref="Z884">_xlfn.IFS(Y884=0,"No evidenciado",Y884=1,"Novato",Y884=2,"Principiante avanzado",Y884=3,"Competente",Y884=4,"Proficiente",Y884=5,"Master")</f>
        <v>Competente</v>
      </c>
      <c r="AA884" s="13">
        <v>4</v>
      </c>
      <c r="AB884" s="13" t="str" cm="1">
        <f t="array" ref="AB884">_xlfn.IFS(AA884=0,"No evidenciado",AA884=1,"Novato",AA884=2,"Principiante avanzado",AA884=3,"Competente",AA884=4,"Proficiente",AA884=5,"Master")</f>
        <v>Proficiente</v>
      </c>
      <c r="AC884" s="13">
        <v>2</v>
      </c>
      <c r="AD884" s="13" t="str" cm="1">
        <f t="array" ref="AD884">_xlfn.IFS(AC884=0,"Prenovato",AC884=1,"Novato",AC884=2,"Principiante avanzado",AC884=3,"Competente",AC884=4,"Proficiente",AC884=5,"Master")</f>
        <v>Principiante avanzado</v>
      </c>
      <c r="AE884" s="13" t="s">
        <v>441</v>
      </c>
    </row>
    <row r="885" spans="1:31" x14ac:dyDescent="0.25">
      <c r="A885" t="s">
        <v>323</v>
      </c>
      <c r="B885" t="s">
        <v>324</v>
      </c>
      <c r="C885" t="s">
        <v>200</v>
      </c>
      <c r="D885" t="s">
        <v>201</v>
      </c>
      <c r="E885" t="s">
        <v>329</v>
      </c>
      <c r="F885" t="s">
        <v>330</v>
      </c>
      <c r="G885" t="s">
        <v>331</v>
      </c>
      <c r="H885" s="4"/>
      <c r="I885" s="1">
        <f t="shared" ca="1" si="55"/>
        <v>1487</v>
      </c>
      <c r="J885" s="1" t="str">
        <f t="shared" ca="1" si="56"/>
        <v>3. Mayor a 6 meses</v>
      </c>
      <c r="K885" t="str">
        <f t="shared" si="57"/>
        <v>NO</v>
      </c>
      <c r="L885" t="s">
        <v>251</v>
      </c>
      <c r="M885" t="s">
        <v>415</v>
      </c>
      <c r="N885" t="s">
        <v>413</v>
      </c>
      <c r="O885" t="s">
        <v>411</v>
      </c>
      <c r="P885" t="str">
        <f t="shared" si="58"/>
        <v>KEVIN JUNIOR MOGOLLÓN CALLESecurity Process AutomationEVALUACION</v>
      </c>
      <c r="Q885" t="str">
        <f>BASE[[#This Row],[NombresCalificado]]&amp;BASE[[#This Row],[TipoEvaluacion]]</f>
        <v>KEVIN JUNIOR MOGOLLÓN CALLEEVALUACION</v>
      </c>
      <c r="R885">
        <v>3</v>
      </c>
      <c r="S885" t="s">
        <v>5</v>
      </c>
      <c r="T885" t="s">
        <v>439</v>
      </c>
      <c r="U885" s="13">
        <v>2</v>
      </c>
      <c r="V885" s="13" t="str" cm="1">
        <f t="array" ref="V885">_xlfn.IFS(U885=0,"Prenovato",U885=1,"Novato",U885=2,"Principiante avanzado",U885=3,"Competente",U885=4,"Proficiente",U885=5,"Master")</f>
        <v>Principiante avanzado</v>
      </c>
      <c r="W885" s="13">
        <v>3</v>
      </c>
      <c r="X885" s="13" t="str" cm="1">
        <f t="array" ref="X885">_xlfn.IFS(W885=0,"No evidenciado",W885=1,"Novato",W885=2,"Principiante avanzado",W885=3,"Competente",W885=4,"Proficiente",W885=5,"Master")</f>
        <v>Competente</v>
      </c>
      <c r="Y885" s="13">
        <v>3</v>
      </c>
      <c r="Z885" s="13" t="str" cm="1">
        <f t="array" ref="Z885">_xlfn.IFS(Y885=0,"No evidenciado",Y885=1,"Novato",Y885=2,"Principiante avanzado",Y885=3,"Competente",Y885=4,"Proficiente",Y885=5,"Master")</f>
        <v>Competente</v>
      </c>
      <c r="AA885" s="13">
        <v>4</v>
      </c>
      <c r="AB885" s="13" t="str" cm="1">
        <f t="array" ref="AB885">_xlfn.IFS(AA885=0,"No evidenciado",AA885=1,"Novato",AA885=2,"Principiante avanzado",AA885=3,"Competente",AA885=4,"Proficiente",AA885=5,"Master")</f>
        <v>Proficiente</v>
      </c>
      <c r="AC885" s="13">
        <v>2</v>
      </c>
      <c r="AD885" s="13" t="str" cm="1">
        <f t="array" ref="AD885">_xlfn.IFS(AC885=0,"Prenovato",AC885=1,"Novato",AC885=2,"Principiante avanzado",AC885=3,"Competente",AC885=4,"Proficiente",AC885=5,"Master")</f>
        <v>Principiante avanzado</v>
      </c>
      <c r="AE885" s="13" t="s">
        <v>441</v>
      </c>
    </row>
    <row r="886" spans="1:31" x14ac:dyDescent="0.25">
      <c r="A886" t="s">
        <v>323</v>
      </c>
      <c r="B886" t="s">
        <v>324</v>
      </c>
      <c r="C886" t="s">
        <v>200</v>
      </c>
      <c r="D886" t="s">
        <v>201</v>
      </c>
      <c r="E886" t="s">
        <v>329</v>
      </c>
      <c r="F886" t="s">
        <v>330</v>
      </c>
      <c r="G886" t="s">
        <v>331</v>
      </c>
      <c r="H886" s="4"/>
      <c r="I886" s="1">
        <f t="shared" ca="1" si="55"/>
        <v>1487</v>
      </c>
      <c r="J886" s="1" t="str">
        <f t="shared" ca="1" si="56"/>
        <v>3. Mayor a 6 meses</v>
      </c>
      <c r="K886" t="str">
        <f t="shared" si="57"/>
        <v>NO</v>
      </c>
      <c r="L886" t="s">
        <v>251</v>
      </c>
      <c r="M886" t="s">
        <v>414</v>
      </c>
      <c r="N886" t="s">
        <v>411</v>
      </c>
      <c r="O886" t="s">
        <v>411</v>
      </c>
      <c r="P886" t="str">
        <f t="shared" si="58"/>
        <v>KEVIN JUNIOR MOGOLLÓN CALLEOfensive SecurityEVALUACION</v>
      </c>
      <c r="Q886" t="str">
        <f>BASE[[#This Row],[NombresCalificado]]&amp;BASE[[#This Row],[TipoEvaluacion]]</f>
        <v>KEVIN JUNIOR MOGOLLÓN CALLEEVALUACION</v>
      </c>
      <c r="R886">
        <v>3</v>
      </c>
      <c r="S886" t="s">
        <v>5</v>
      </c>
      <c r="T886" t="s">
        <v>439</v>
      </c>
      <c r="U886" s="13">
        <v>2</v>
      </c>
      <c r="V886" s="13" t="str" cm="1">
        <f t="array" ref="V886">_xlfn.IFS(U886=0,"Prenovato",U886=1,"Novato",U886=2,"Principiante avanzado",U886=3,"Competente",U886=4,"Proficiente",U886=5,"Master")</f>
        <v>Principiante avanzado</v>
      </c>
      <c r="W886" s="13">
        <v>3</v>
      </c>
      <c r="X886" s="13" t="str" cm="1">
        <f t="array" ref="X886">_xlfn.IFS(W886=0,"No evidenciado",W886=1,"Novato",W886=2,"Principiante avanzado",W886=3,"Competente",W886=4,"Proficiente",W886=5,"Master")</f>
        <v>Competente</v>
      </c>
      <c r="Y886" s="13">
        <v>3</v>
      </c>
      <c r="Z886" s="13" t="str" cm="1">
        <f t="array" ref="Z886">_xlfn.IFS(Y886=0,"No evidenciado",Y886=1,"Novato",Y886=2,"Principiante avanzado",Y886=3,"Competente",Y886=4,"Proficiente",Y886=5,"Master")</f>
        <v>Competente</v>
      </c>
      <c r="AA886" s="13">
        <v>4</v>
      </c>
      <c r="AB886" s="13" t="str" cm="1">
        <f t="array" ref="AB886">_xlfn.IFS(AA886=0,"No evidenciado",AA886=1,"Novato",AA886=2,"Principiante avanzado",AA886=3,"Competente",AA886=4,"Proficiente",AA886=5,"Master")</f>
        <v>Proficiente</v>
      </c>
      <c r="AC886" s="13">
        <v>2</v>
      </c>
      <c r="AD886" s="13" t="str" cm="1">
        <f t="array" ref="AD886">_xlfn.IFS(AC886=0,"Prenovato",AC886=1,"Novato",AC886=2,"Principiante avanzado",AC886=3,"Competente",AC886=4,"Proficiente",AC886=5,"Master")</f>
        <v>Principiante avanzado</v>
      </c>
      <c r="AE886" s="13" t="s">
        <v>441</v>
      </c>
    </row>
    <row r="887" spans="1:31" x14ac:dyDescent="0.25">
      <c r="A887" t="s">
        <v>323</v>
      </c>
      <c r="B887" t="s">
        <v>324</v>
      </c>
      <c r="C887" t="s">
        <v>200</v>
      </c>
      <c r="D887" t="s">
        <v>201</v>
      </c>
      <c r="E887" t="s">
        <v>329</v>
      </c>
      <c r="F887" t="s">
        <v>330</v>
      </c>
      <c r="G887" t="s">
        <v>331</v>
      </c>
      <c r="H887" s="4"/>
      <c r="I887" s="1">
        <f t="shared" ca="1" si="55"/>
        <v>1487</v>
      </c>
      <c r="J887" s="1" t="str">
        <f t="shared" ca="1" si="56"/>
        <v>3. Mayor a 6 meses</v>
      </c>
      <c r="K887" t="str">
        <f t="shared" si="57"/>
        <v>NO</v>
      </c>
      <c r="L887" t="s">
        <v>251</v>
      </c>
      <c r="M887" t="s">
        <v>418</v>
      </c>
      <c r="N887" t="s">
        <v>407</v>
      </c>
      <c r="O887" t="s">
        <v>407</v>
      </c>
      <c r="P887" t="str">
        <f t="shared" si="58"/>
        <v>KEVIN JUNIOR MOGOLLÓN CALLESDLC Y DevSecOpsEVALUACION</v>
      </c>
      <c r="Q887" t="str">
        <f>BASE[[#This Row],[NombresCalificado]]&amp;BASE[[#This Row],[TipoEvaluacion]]</f>
        <v>KEVIN JUNIOR MOGOLLÓN CALLEEVALUACION</v>
      </c>
      <c r="R887">
        <v>2</v>
      </c>
      <c r="S887" t="s">
        <v>4</v>
      </c>
      <c r="T887" t="s">
        <v>439</v>
      </c>
      <c r="U887" s="13">
        <v>2</v>
      </c>
      <c r="V887" s="13" t="str" cm="1">
        <f t="array" ref="V887">_xlfn.IFS(U887=0,"Prenovato",U887=1,"Novato",U887=2,"Principiante avanzado",U887=3,"Competente",U887=4,"Proficiente",U887=5,"Master")</f>
        <v>Principiante avanzado</v>
      </c>
      <c r="W887" s="13">
        <v>3</v>
      </c>
      <c r="X887" s="13" t="str" cm="1">
        <f t="array" ref="X887">_xlfn.IFS(W887=0,"No evidenciado",W887=1,"Novato",W887=2,"Principiante avanzado",W887=3,"Competente",W887=4,"Proficiente",W887=5,"Master")</f>
        <v>Competente</v>
      </c>
      <c r="Y887" s="13">
        <v>3</v>
      </c>
      <c r="Z887" s="13" t="str" cm="1">
        <f t="array" ref="Z887">_xlfn.IFS(Y887=0,"No evidenciado",Y887=1,"Novato",Y887=2,"Principiante avanzado",Y887=3,"Competente",Y887=4,"Proficiente",Y887=5,"Master")</f>
        <v>Competente</v>
      </c>
      <c r="AA887" s="13">
        <v>4</v>
      </c>
      <c r="AB887" s="13" t="str" cm="1">
        <f t="array" ref="AB887">_xlfn.IFS(AA887=0,"No evidenciado",AA887=1,"Novato",AA887=2,"Principiante avanzado",AA887=3,"Competente",AA887=4,"Proficiente",AA887=5,"Master")</f>
        <v>Proficiente</v>
      </c>
      <c r="AC887" s="13">
        <v>2</v>
      </c>
      <c r="AD887" s="13" t="str" cm="1">
        <f t="array" ref="AD887">_xlfn.IFS(AC887=0,"Prenovato",AC887=1,"Novato",AC887=2,"Principiante avanzado",AC887=3,"Competente",AC887=4,"Proficiente",AC887=5,"Master")</f>
        <v>Principiante avanzado</v>
      </c>
      <c r="AE887" s="13" t="s">
        <v>441</v>
      </c>
    </row>
    <row r="888" spans="1:31" x14ac:dyDescent="0.25">
      <c r="A888" t="s">
        <v>323</v>
      </c>
      <c r="B888" t="s">
        <v>324</v>
      </c>
      <c r="C888" t="s">
        <v>200</v>
      </c>
      <c r="D888" t="s">
        <v>201</v>
      </c>
      <c r="E888" t="s">
        <v>326</v>
      </c>
      <c r="F888" t="s">
        <v>327</v>
      </c>
      <c r="G888" t="s">
        <v>328</v>
      </c>
      <c r="H888" s="4"/>
      <c r="I888" s="1">
        <f t="shared" ca="1" si="55"/>
        <v>1487</v>
      </c>
      <c r="J888" s="1" t="str">
        <f t="shared" ca="1" si="56"/>
        <v>3. Mayor a 6 meses</v>
      </c>
      <c r="K888" t="str">
        <f t="shared" si="57"/>
        <v>NO</v>
      </c>
      <c r="L888" t="s">
        <v>251</v>
      </c>
      <c r="M888" t="s">
        <v>414</v>
      </c>
      <c r="N888" t="s">
        <v>411</v>
      </c>
      <c r="O888" t="s">
        <v>411</v>
      </c>
      <c r="P888" t="str">
        <f t="shared" si="58"/>
        <v>DANIEL IGAI TORRES ROMANOfensive SecurityEVALUACION</v>
      </c>
      <c r="Q888" t="str">
        <f>BASE[[#This Row],[NombresCalificado]]&amp;BASE[[#This Row],[TipoEvaluacion]]</f>
        <v>DANIEL IGAI TORRES ROMANEVALUACION</v>
      </c>
      <c r="R888">
        <v>2</v>
      </c>
      <c r="S888" t="s">
        <v>4</v>
      </c>
      <c r="T888" t="s">
        <v>439</v>
      </c>
      <c r="U888" s="13">
        <v>1</v>
      </c>
      <c r="V888" s="13" t="str" cm="1">
        <f t="array" ref="V888">_xlfn.IFS(U888=0,"Prenovato",U888=1,"Novato",U888=2,"Principiante avanzado",U888=3,"Competente",U888=4,"Proficiente",U888=5,"Master")</f>
        <v>Novato</v>
      </c>
      <c r="W888" s="13">
        <v>3</v>
      </c>
      <c r="X888" s="13" t="str" cm="1">
        <f t="array" ref="X888">_xlfn.IFS(W888=0,"No evidenciado",W888=1,"Novato",W888=2,"Principiante avanzado",W888=3,"Competente",W888=4,"Proficiente",W888=5,"Master")</f>
        <v>Competente</v>
      </c>
      <c r="Y888" s="13">
        <v>3</v>
      </c>
      <c r="Z888" s="13" t="str" cm="1">
        <f t="array" ref="Z888">_xlfn.IFS(Y888=0,"No evidenciado",Y888=1,"Novato",Y888=2,"Principiante avanzado",Y888=3,"Competente",Y888=4,"Proficiente",Y888=5,"Master")</f>
        <v>Competente</v>
      </c>
      <c r="AA888" s="13">
        <v>3</v>
      </c>
      <c r="AB888" s="13" t="str" cm="1">
        <f t="array" ref="AB888">_xlfn.IFS(AA888=0,"No evidenciado",AA888=1,"Novato",AA888=2,"Principiante avanzado",AA888=3,"Competente",AA888=4,"Proficiente",AA888=5,"Master")</f>
        <v>Competente</v>
      </c>
      <c r="AC888" s="13">
        <v>1</v>
      </c>
      <c r="AD888" s="13" t="str" cm="1">
        <f t="array" ref="AD888">_xlfn.IFS(AC888=0,"Prenovato",AC888=1,"Novato",AC888=2,"Principiante avanzado",AC888=3,"Competente",AC888=4,"Proficiente",AC888=5,"Master")</f>
        <v>Novato</v>
      </c>
      <c r="AE888" s="13" t="s">
        <v>441</v>
      </c>
    </row>
    <row r="889" spans="1:31" x14ac:dyDescent="0.25">
      <c r="A889" t="s">
        <v>323</v>
      </c>
      <c r="B889" t="s">
        <v>324</v>
      </c>
      <c r="C889" t="s">
        <v>200</v>
      </c>
      <c r="D889" t="s">
        <v>201</v>
      </c>
      <c r="E889" t="s">
        <v>326</v>
      </c>
      <c r="F889" t="s">
        <v>327</v>
      </c>
      <c r="G889" t="s">
        <v>328</v>
      </c>
      <c r="H889" s="4"/>
      <c r="I889" s="1">
        <f t="shared" ca="1" si="55"/>
        <v>1487</v>
      </c>
      <c r="J889" s="1" t="str">
        <f t="shared" ca="1" si="56"/>
        <v>3. Mayor a 6 meses</v>
      </c>
      <c r="K889" t="str">
        <f t="shared" si="57"/>
        <v>NO</v>
      </c>
      <c r="L889" t="s">
        <v>251</v>
      </c>
      <c r="M889" t="s">
        <v>418</v>
      </c>
      <c r="N889" t="s">
        <v>407</v>
      </c>
      <c r="O889" t="s">
        <v>407</v>
      </c>
      <c r="P889" t="str">
        <f t="shared" si="58"/>
        <v>DANIEL IGAI TORRES ROMANSDLC Y DevSecOpsEVALUACION</v>
      </c>
      <c r="Q889" t="str">
        <f>BASE[[#This Row],[NombresCalificado]]&amp;BASE[[#This Row],[TipoEvaluacion]]</f>
        <v>DANIEL IGAI TORRES ROMANEVALUACION</v>
      </c>
      <c r="R889">
        <v>1</v>
      </c>
      <c r="S889" t="s">
        <v>6</v>
      </c>
      <c r="T889" t="s">
        <v>439</v>
      </c>
      <c r="U889" s="13">
        <v>1</v>
      </c>
      <c r="V889" s="13" t="str" cm="1">
        <f t="array" ref="V889">_xlfn.IFS(U889=0,"Prenovato",U889=1,"Novato",U889=2,"Principiante avanzado",U889=3,"Competente",U889=4,"Proficiente",U889=5,"Master")</f>
        <v>Novato</v>
      </c>
      <c r="W889" s="13">
        <v>3</v>
      </c>
      <c r="X889" s="13" t="str" cm="1">
        <f t="array" ref="X889">_xlfn.IFS(W889=0,"No evidenciado",W889=1,"Novato",W889=2,"Principiante avanzado",W889=3,"Competente",W889=4,"Proficiente",W889=5,"Master")</f>
        <v>Competente</v>
      </c>
      <c r="Y889" s="13">
        <v>3</v>
      </c>
      <c r="Z889" s="13" t="str" cm="1">
        <f t="array" ref="Z889">_xlfn.IFS(Y889=0,"No evidenciado",Y889=1,"Novato",Y889=2,"Principiante avanzado",Y889=3,"Competente",Y889=4,"Proficiente",Y889=5,"Master")</f>
        <v>Competente</v>
      </c>
      <c r="AA889" s="13">
        <v>3</v>
      </c>
      <c r="AB889" s="13" t="str" cm="1">
        <f t="array" ref="AB889">_xlfn.IFS(AA889=0,"No evidenciado",AA889=1,"Novato",AA889=2,"Principiante avanzado",AA889=3,"Competente",AA889=4,"Proficiente",AA889=5,"Master")</f>
        <v>Competente</v>
      </c>
      <c r="AC889" s="13">
        <v>1</v>
      </c>
      <c r="AD889" s="13" t="str" cm="1">
        <f t="array" ref="AD889">_xlfn.IFS(AC889=0,"Prenovato",AC889=1,"Novato",AC889=2,"Principiante avanzado",AC889=3,"Competente",AC889=4,"Proficiente",AC889=5,"Master")</f>
        <v>Novato</v>
      </c>
      <c r="AE889" s="13" t="s">
        <v>441</v>
      </c>
    </row>
    <row r="890" spans="1:31" x14ac:dyDescent="0.25">
      <c r="A890" t="s">
        <v>323</v>
      </c>
      <c r="B890" t="s">
        <v>324</v>
      </c>
      <c r="C890" t="s">
        <v>200</v>
      </c>
      <c r="D890" t="s">
        <v>201</v>
      </c>
      <c r="E890" t="s">
        <v>326</v>
      </c>
      <c r="F890" t="s">
        <v>327</v>
      </c>
      <c r="G890" t="s">
        <v>328</v>
      </c>
      <c r="H890" s="4"/>
      <c r="I890" s="1">
        <f t="shared" ca="1" si="55"/>
        <v>1487</v>
      </c>
      <c r="J890" s="1" t="str">
        <f t="shared" ca="1" si="56"/>
        <v>3. Mayor a 6 meses</v>
      </c>
      <c r="K890" t="str">
        <f t="shared" si="57"/>
        <v>NO</v>
      </c>
      <c r="L890" t="s">
        <v>251</v>
      </c>
      <c r="M890" t="s">
        <v>419</v>
      </c>
      <c r="N890" t="s">
        <v>413</v>
      </c>
      <c r="O890" t="s">
        <v>411</v>
      </c>
      <c r="P890" t="str">
        <f t="shared" si="58"/>
        <v>DANIEL IGAI TORRES ROMANCryptography &amp; Data ProtectionEVALUACION</v>
      </c>
      <c r="Q890" t="str">
        <f>BASE[[#This Row],[NombresCalificado]]&amp;BASE[[#This Row],[TipoEvaluacion]]</f>
        <v>DANIEL IGAI TORRES ROMANEVALUACION</v>
      </c>
      <c r="R890">
        <v>2</v>
      </c>
      <c r="S890" t="s">
        <v>4</v>
      </c>
      <c r="T890" t="s">
        <v>439</v>
      </c>
      <c r="U890" s="13">
        <v>1</v>
      </c>
      <c r="V890" s="13" t="str" cm="1">
        <f t="array" ref="V890">_xlfn.IFS(U890=0,"Prenovato",U890=1,"Novato",U890=2,"Principiante avanzado",U890=3,"Competente",U890=4,"Proficiente",U890=5,"Master")</f>
        <v>Novato</v>
      </c>
      <c r="W890" s="13">
        <v>3</v>
      </c>
      <c r="X890" s="13" t="str" cm="1">
        <f t="array" ref="X890">_xlfn.IFS(W890=0,"No evidenciado",W890=1,"Novato",W890=2,"Principiante avanzado",W890=3,"Competente",W890=4,"Proficiente",W890=5,"Master")</f>
        <v>Competente</v>
      </c>
      <c r="Y890" s="13">
        <v>3</v>
      </c>
      <c r="Z890" s="13" t="str" cm="1">
        <f t="array" ref="Z890">_xlfn.IFS(Y890=0,"No evidenciado",Y890=1,"Novato",Y890=2,"Principiante avanzado",Y890=3,"Competente",Y890=4,"Proficiente",Y890=5,"Master")</f>
        <v>Competente</v>
      </c>
      <c r="AA890" s="13">
        <v>3</v>
      </c>
      <c r="AB890" s="13" t="str" cm="1">
        <f t="array" ref="AB890">_xlfn.IFS(AA890=0,"No evidenciado",AA890=1,"Novato",AA890=2,"Principiante avanzado",AA890=3,"Competente",AA890=4,"Proficiente",AA890=5,"Master")</f>
        <v>Competente</v>
      </c>
      <c r="AC890" s="13">
        <v>1</v>
      </c>
      <c r="AD890" s="13" t="str" cm="1">
        <f t="array" ref="AD890">_xlfn.IFS(AC890=0,"Prenovato",AC890=1,"Novato",AC890=2,"Principiante avanzado",AC890=3,"Competente",AC890=4,"Proficiente",AC890=5,"Master")</f>
        <v>Novato</v>
      </c>
      <c r="AE890" s="13" t="s">
        <v>441</v>
      </c>
    </row>
    <row r="891" spans="1:31" x14ac:dyDescent="0.25">
      <c r="A891" t="s">
        <v>323</v>
      </c>
      <c r="B891" t="s">
        <v>324</v>
      </c>
      <c r="C891" t="s">
        <v>200</v>
      </c>
      <c r="D891" t="s">
        <v>201</v>
      </c>
      <c r="E891" t="s">
        <v>326</v>
      </c>
      <c r="F891" t="s">
        <v>327</v>
      </c>
      <c r="G891" t="s">
        <v>328</v>
      </c>
      <c r="H891" s="4"/>
      <c r="I891" s="1">
        <f t="shared" ca="1" si="55"/>
        <v>1487</v>
      </c>
      <c r="J891" s="1" t="str">
        <f t="shared" ca="1" si="56"/>
        <v>3. Mayor a 6 meses</v>
      </c>
      <c r="K891" t="str">
        <f t="shared" si="57"/>
        <v>NO</v>
      </c>
      <c r="L891" t="s">
        <v>251</v>
      </c>
      <c r="M891" t="s">
        <v>420</v>
      </c>
      <c r="N891" t="s">
        <v>413</v>
      </c>
      <c r="O891" t="s">
        <v>411</v>
      </c>
      <c r="P891" t="str">
        <f t="shared" si="58"/>
        <v>DANIEL IGAI TORRES ROMANIdentity &amp; Access ManagementEVALUACION</v>
      </c>
      <c r="Q891" t="str">
        <f>BASE[[#This Row],[NombresCalificado]]&amp;BASE[[#This Row],[TipoEvaluacion]]</f>
        <v>DANIEL IGAI TORRES ROMANEVALUACION</v>
      </c>
      <c r="R891">
        <v>3</v>
      </c>
      <c r="S891" t="s">
        <v>5</v>
      </c>
      <c r="T891" t="s">
        <v>439</v>
      </c>
      <c r="U891" s="13">
        <v>1</v>
      </c>
      <c r="V891" s="13" t="str" cm="1">
        <f t="array" ref="V891">_xlfn.IFS(U891=0,"Prenovato",U891=1,"Novato",U891=2,"Principiante avanzado",U891=3,"Competente",U891=4,"Proficiente",U891=5,"Master")</f>
        <v>Novato</v>
      </c>
      <c r="W891" s="13">
        <v>3</v>
      </c>
      <c r="X891" s="13" t="str" cm="1">
        <f t="array" ref="X891">_xlfn.IFS(W891=0,"No evidenciado",W891=1,"Novato",W891=2,"Principiante avanzado",W891=3,"Competente",W891=4,"Proficiente",W891=5,"Master")</f>
        <v>Competente</v>
      </c>
      <c r="Y891" s="13">
        <v>3</v>
      </c>
      <c r="Z891" s="13" t="str" cm="1">
        <f t="array" ref="Z891">_xlfn.IFS(Y891=0,"No evidenciado",Y891=1,"Novato",Y891=2,"Principiante avanzado",Y891=3,"Competente",Y891=4,"Proficiente",Y891=5,"Master")</f>
        <v>Competente</v>
      </c>
      <c r="AA891" s="13">
        <v>3</v>
      </c>
      <c r="AB891" s="13" t="str" cm="1">
        <f t="array" ref="AB891">_xlfn.IFS(AA891=0,"No evidenciado",AA891=1,"Novato",AA891=2,"Principiante avanzado",AA891=3,"Competente",AA891=4,"Proficiente",AA891=5,"Master")</f>
        <v>Competente</v>
      </c>
      <c r="AC891" s="13">
        <v>1</v>
      </c>
      <c r="AD891" s="13" t="str" cm="1">
        <f t="array" ref="AD891">_xlfn.IFS(AC891=0,"Prenovato",AC891=1,"Novato",AC891=2,"Principiante avanzado",AC891=3,"Competente",AC891=4,"Proficiente",AC891=5,"Master")</f>
        <v>Novato</v>
      </c>
      <c r="AE891" s="13" t="s">
        <v>441</v>
      </c>
    </row>
    <row r="892" spans="1:31" x14ac:dyDescent="0.25">
      <c r="A892" t="s">
        <v>323</v>
      </c>
      <c r="B892" t="s">
        <v>324</v>
      </c>
      <c r="C892" t="s">
        <v>200</v>
      </c>
      <c r="D892" t="s">
        <v>201</v>
      </c>
      <c r="E892" t="s">
        <v>326</v>
      </c>
      <c r="F892" t="s">
        <v>327</v>
      </c>
      <c r="G892" t="s">
        <v>328</v>
      </c>
      <c r="H892" s="4"/>
      <c r="I892" s="1">
        <f t="shared" ca="1" si="55"/>
        <v>1487</v>
      </c>
      <c r="J892" s="1" t="str">
        <f t="shared" ca="1" si="56"/>
        <v>3. Mayor a 6 meses</v>
      </c>
      <c r="K892" t="str">
        <f t="shared" si="57"/>
        <v>NO</v>
      </c>
      <c r="L892" t="s">
        <v>251</v>
      </c>
      <c r="M892" t="s">
        <v>421</v>
      </c>
      <c r="N892" t="s">
        <v>411</v>
      </c>
      <c r="O892" t="s">
        <v>411</v>
      </c>
      <c r="P892" t="str">
        <f t="shared" si="58"/>
        <v>DANIEL IGAI TORRES ROMANFrameworks &amp; Security ArchitectureEVALUACION</v>
      </c>
      <c r="Q892" t="str">
        <f>BASE[[#This Row],[NombresCalificado]]&amp;BASE[[#This Row],[TipoEvaluacion]]</f>
        <v>DANIEL IGAI TORRES ROMANEVALUACION</v>
      </c>
      <c r="R892">
        <v>1</v>
      </c>
      <c r="S892" t="s">
        <v>6</v>
      </c>
      <c r="T892" t="s">
        <v>439</v>
      </c>
      <c r="U892" s="13">
        <v>1</v>
      </c>
      <c r="V892" s="13" t="str" cm="1">
        <f t="array" ref="V892">_xlfn.IFS(U892=0,"Prenovato",U892=1,"Novato",U892=2,"Principiante avanzado",U892=3,"Competente",U892=4,"Proficiente",U892=5,"Master")</f>
        <v>Novato</v>
      </c>
      <c r="W892" s="13">
        <v>3</v>
      </c>
      <c r="X892" s="13" t="str" cm="1">
        <f t="array" ref="X892">_xlfn.IFS(W892=0,"No evidenciado",W892=1,"Novato",W892=2,"Principiante avanzado",W892=3,"Competente",W892=4,"Proficiente",W892=5,"Master")</f>
        <v>Competente</v>
      </c>
      <c r="Y892" s="13">
        <v>3</v>
      </c>
      <c r="Z892" s="13" t="str" cm="1">
        <f t="array" ref="Z892">_xlfn.IFS(Y892=0,"No evidenciado",Y892=1,"Novato",Y892=2,"Principiante avanzado",Y892=3,"Competente",Y892=4,"Proficiente",Y892=5,"Master")</f>
        <v>Competente</v>
      </c>
      <c r="AA892" s="13">
        <v>3</v>
      </c>
      <c r="AB892" s="13" t="str" cm="1">
        <f t="array" ref="AB892">_xlfn.IFS(AA892=0,"No evidenciado",AA892=1,"Novato",AA892=2,"Principiante avanzado",AA892=3,"Competente",AA892=4,"Proficiente",AA892=5,"Master")</f>
        <v>Competente</v>
      </c>
      <c r="AC892" s="13">
        <v>1</v>
      </c>
      <c r="AD892" s="13" t="str" cm="1">
        <f t="array" ref="AD892">_xlfn.IFS(AC892=0,"Prenovato",AC892=1,"Novato",AC892=2,"Principiante avanzado",AC892=3,"Competente",AC892=4,"Proficiente",AC892=5,"Master")</f>
        <v>Novato</v>
      </c>
      <c r="AE892" s="13" t="s">
        <v>441</v>
      </c>
    </row>
    <row r="893" spans="1:31" x14ac:dyDescent="0.25">
      <c r="A893" t="s">
        <v>323</v>
      </c>
      <c r="B893" t="s">
        <v>324</v>
      </c>
      <c r="C893" t="s">
        <v>200</v>
      </c>
      <c r="D893" t="s">
        <v>201</v>
      </c>
      <c r="E893" t="s">
        <v>326</v>
      </c>
      <c r="F893" t="s">
        <v>327</v>
      </c>
      <c r="G893" t="s">
        <v>328</v>
      </c>
      <c r="H893" s="4"/>
      <c r="I893" s="1">
        <f t="shared" ca="1" si="55"/>
        <v>1487</v>
      </c>
      <c r="J893" s="1" t="str">
        <f t="shared" ca="1" si="56"/>
        <v>3. Mayor a 6 meses</v>
      </c>
      <c r="K893" t="str">
        <f t="shared" si="57"/>
        <v>NO</v>
      </c>
      <c r="L893" t="s">
        <v>251</v>
      </c>
      <c r="M893" t="s">
        <v>422</v>
      </c>
      <c r="N893" t="s">
        <v>407</v>
      </c>
      <c r="O893" t="s">
        <v>407</v>
      </c>
      <c r="P893" t="str">
        <f t="shared" si="58"/>
        <v>DANIEL IGAI TORRES ROMANVulnerability ManagementEVALUACION</v>
      </c>
      <c r="Q893" t="str">
        <f>BASE[[#This Row],[NombresCalificado]]&amp;BASE[[#This Row],[TipoEvaluacion]]</f>
        <v>DANIEL IGAI TORRES ROMANEVALUACION</v>
      </c>
      <c r="R893">
        <v>2</v>
      </c>
      <c r="S893" t="s">
        <v>4</v>
      </c>
      <c r="T893" t="s">
        <v>439</v>
      </c>
      <c r="U893" s="13">
        <v>1</v>
      </c>
      <c r="V893" s="13" t="str" cm="1">
        <f t="array" ref="V893">_xlfn.IFS(U893=0,"Prenovato",U893=1,"Novato",U893=2,"Principiante avanzado",U893=3,"Competente",U893=4,"Proficiente",U893=5,"Master")</f>
        <v>Novato</v>
      </c>
      <c r="W893" s="13">
        <v>3</v>
      </c>
      <c r="X893" s="13" t="str" cm="1">
        <f t="array" ref="X893">_xlfn.IFS(W893=0,"No evidenciado",W893=1,"Novato",W893=2,"Principiante avanzado",W893=3,"Competente",W893=4,"Proficiente",W893=5,"Master")</f>
        <v>Competente</v>
      </c>
      <c r="Y893" s="13">
        <v>3</v>
      </c>
      <c r="Z893" s="13" t="str" cm="1">
        <f t="array" ref="Z893">_xlfn.IFS(Y893=0,"No evidenciado",Y893=1,"Novato",Y893=2,"Principiante avanzado",Y893=3,"Competente",Y893=4,"Proficiente",Y893=5,"Master")</f>
        <v>Competente</v>
      </c>
      <c r="AA893" s="13">
        <v>3</v>
      </c>
      <c r="AB893" s="13" t="str" cm="1">
        <f t="array" ref="AB893">_xlfn.IFS(AA893=0,"No evidenciado",AA893=1,"Novato",AA893=2,"Principiante avanzado",AA893=3,"Competente",AA893=4,"Proficiente",AA893=5,"Master")</f>
        <v>Competente</v>
      </c>
      <c r="AC893" s="13">
        <v>1</v>
      </c>
      <c r="AD893" s="13" t="str" cm="1">
        <f t="array" ref="AD893">_xlfn.IFS(AC893=0,"Prenovato",AC893=1,"Novato",AC893=2,"Principiante avanzado",AC893=3,"Competente",AC893=4,"Proficiente",AC893=5,"Master")</f>
        <v>Novato</v>
      </c>
      <c r="AE893" s="13" t="s">
        <v>441</v>
      </c>
    </row>
    <row r="894" spans="1:31" x14ac:dyDescent="0.25">
      <c r="A894" t="s">
        <v>323</v>
      </c>
      <c r="B894" t="s">
        <v>324</v>
      </c>
      <c r="C894" t="s">
        <v>200</v>
      </c>
      <c r="D894" t="s">
        <v>201</v>
      </c>
      <c r="E894" t="s">
        <v>326</v>
      </c>
      <c r="F894" t="s">
        <v>327</v>
      </c>
      <c r="G894" t="s">
        <v>328</v>
      </c>
      <c r="H894" s="4"/>
      <c r="I894" s="1">
        <f t="shared" ca="1" si="55"/>
        <v>1487</v>
      </c>
      <c r="J894" s="1" t="str">
        <f t="shared" ca="1" si="56"/>
        <v>3. Mayor a 6 meses</v>
      </c>
      <c r="K894" t="str">
        <f t="shared" si="57"/>
        <v>NO</v>
      </c>
      <c r="L894" t="s">
        <v>251</v>
      </c>
      <c r="M894" t="s">
        <v>408</v>
      </c>
      <c r="N894" t="s">
        <v>407</v>
      </c>
      <c r="O894" t="s">
        <v>407</v>
      </c>
      <c r="P894" t="str">
        <f t="shared" si="58"/>
        <v>DANIEL IGAI TORRES ROMANCloud &amp; Operation SystemEVALUACION</v>
      </c>
      <c r="Q894" t="str">
        <f>BASE[[#This Row],[NombresCalificado]]&amp;BASE[[#This Row],[TipoEvaluacion]]</f>
        <v>DANIEL IGAI TORRES ROMANEVALUACION</v>
      </c>
      <c r="R894">
        <v>3</v>
      </c>
      <c r="S894" t="s">
        <v>5</v>
      </c>
      <c r="T894" t="s">
        <v>439</v>
      </c>
      <c r="U894" s="13">
        <v>1</v>
      </c>
      <c r="V894" s="13" t="str" cm="1">
        <f t="array" ref="V894">_xlfn.IFS(U894=0,"Prenovato",U894=1,"Novato",U894=2,"Principiante avanzado",U894=3,"Competente",U894=4,"Proficiente",U894=5,"Master")</f>
        <v>Novato</v>
      </c>
      <c r="W894" s="13">
        <v>3</v>
      </c>
      <c r="X894" s="13" t="str" cm="1">
        <f t="array" ref="X894">_xlfn.IFS(W894=0,"No evidenciado",W894=1,"Novato",W894=2,"Principiante avanzado",W894=3,"Competente",W894=4,"Proficiente",W894=5,"Master")</f>
        <v>Competente</v>
      </c>
      <c r="Y894" s="13">
        <v>3</v>
      </c>
      <c r="Z894" s="13" t="str" cm="1">
        <f t="array" ref="Z894">_xlfn.IFS(Y894=0,"No evidenciado",Y894=1,"Novato",Y894=2,"Principiante avanzado",Y894=3,"Competente",Y894=4,"Proficiente",Y894=5,"Master")</f>
        <v>Competente</v>
      </c>
      <c r="AA894" s="13">
        <v>3</v>
      </c>
      <c r="AB894" s="13" t="str" cm="1">
        <f t="array" ref="AB894">_xlfn.IFS(AA894=0,"No evidenciado",AA894=1,"Novato",AA894=2,"Principiante avanzado",AA894=3,"Competente",AA894=4,"Proficiente",AA894=5,"Master")</f>
        <v>Competente</v>
      </c>
      <c r="AC894" s="13">
        <v>1</v>
      </c>
      <c r="AD894" s="13" t="str" cm="1">
        <f t="array" ref="AD894">_xlfn.IFS(AC894=0,"Prenovato",AC894=1,"Novato",AC894=2,"Principiante avanzado",AC894=3,"Competente",AC894=4,"Proficiente",AC894=5,"Master")</f>
        <v>Novato</v>
      </c>
      <c r="AE894" s="13" t="s">
        <v>441</v>
      </c>
    </row>
    <row r="895" spans="1:31" x14ac:dyDescent="0.25">
      <c r="A895" t="s">
        <v>323</v>
      </c>
      <c r="B895" t="s">
        <v>324</v>
      </c>
      <c r="C895" t="s">
        <v>200</v>
      </c>
      <c r="D895" t="s">
        <v>201</v>
      </c>
      <c r="E895" t="s">
        <v>326</v>
      </c>
      <c r="F895" t="s">
        <v>327</v>
      </c>
      <c r="G895" t="s">
        <v>328</v>
      </c>
      <c r="H895" s="4"/>
      <c r="I895" s="1">
        <f t="shared" ca="1" si="55"/>
        <v>1487</v>
      </c>
      <c r="J895" s="1" t="str">
        <f t="shared" ca="1" si="56"/>
        <v>3. Mayor a 6 meses</v>
      </c>
      <c r="K895" t="str">
        <f t="shared" si="57"/>
        <v>NO</v>
      </c>
      <c r="L895" t="s">
        <v>251</v>
      </c>
      <c r="M895" t="s">
        <v>409</v>
      </c>
      <c r="N895" t="s">
        <v>407</v>
      </c>
      <c r="O895" t="s">
        <v>407</v>
      </c>
      <c r="P895" t="str">
        <f t="shared" si="58"/>
        <v>DANIEL IGAI TORRES ROMANSecurity Program ManagementEVALUACION</v>
      </c>
      <c r="Q895" t="str">
        <f>BASE[[#This Row],[NombresCalificado]]&amp;BASE[[#This Row],[TipoEvaluacion]]</f>
        <v>DANIEL IGAI TORRES ROMANEVALUACION</v>
      </c>
      <c r="R895">
        <v>3</v>
      </c>
      <c r="S895" t="s">
        <v>5</v>
      </c>
      <c r="T895" t="s">
        <v>439</v>
      </c>
      <c r="U895" s="13">
        <v>1</v>
      </c>
      <c r="V895" s="13" t="str" cm="1">
        <f t="array" ref="V895">_xlfn.IFS(U895=0,"Prenovato",U895=1,"Novato",U895=2,"Principiante avanzado",U895=3,"Competente",U895=4,"Proficiente",U895=5,"Master")</f>
        <v>Novato</v>
      </c>
      <c r="W895" s="13">
        <v>3</v>
      </c>
      <c r="X895" s="13" t="str" cm="1">
        <f t="array" ref="X895">_xlfn.IFS(W895=0,"No evidenciado",W895=1,"Novato",W895=2,"Principiante avanzado",W895=3,"Competente",W895=4,"Proficiente",W895=5,"Master")</f>
        <v>Competente</v>
      </c>
      <c r="Y895" s="13">
        <v>3</v>
      </c>
      <c r="Z895" s="13" t="str" cm="1">
        <f t="array" ref="Z895">_xlfn.IFS(Y895=0,"No evidenciado",Y895=1,"Novato",Y895=2,"Principiante avanzado",Y895=3,"Competente",Y895=4,"Proficiente",Y895=5,"Master")</f>
        <v>Competente</v>
      </c>
      <c r="AA895" s="13">
        <v>3</v>
      </c>
      <c r="AB895" s="13" t="str" cm="1">
        <f t="array" ref="AB895">_xlfn.IFS(AA895=0,"No evidenciado",AA895=1,"Novato",AA895=2,"Principiante avanzado",AA895=3,"Competente",AA895=4,"Proficiente",AA895=5,"Master")</f>
        <v>Competente</v>
      </c>
      <c r="AC895" s="13">
        <v>1</v>
      </c>
      <c r="AD895" s="13" t="str" cm="1">
        <f t="array" ref="AD895">_xlfn.IFS(AC895=0,"Prenovato",AC895=1,"Novato",AC895=2,"Principiante avanzado",AC895=3,"Competente",AC895=4,"Proficiente",AC895=5,"Master")</f>
        <v>Novato</v>
      </c>
      <c r="AE895" s="13" t="s">
        <v>441</v>
      </c>
    </row>
    <row r="896" spans="1:31" x14ac:dyDescent="0.25">
      <c r="A896" t="s">
        <v>323</v>
      </c>
      <c r="B896" t="s">
        <v>324</v>
      </c>
      <c r="C896" t="s">
        <v>200</v>
      </c>
      <c r="D896" t="s">
        <v>201</v>
      </c>
      <c r="E896" t="s">
        <v>326</v>
      </c>
      <c r="F896" t="s">
        <v>327</v>
      </c>
      <c r="G896" t="s">
        <v>328</v>
      </c>
      <c r="H896" s="4"/>
      <c r="I896" s="1">
        <f t="shared" ca="1" si="55"/>
        <v>1487</v>
      </c>
      <c r="J896" s="1" t="str">
        <f t="shared" ca="1" si="56"/>
        <v>3. Mayor a 6 meses</v>
      </c>
      <c r="K896" t="str">
        <f t="shared" si="57"/>
        <v>NO</v>
      </c>
      <c r="L896" t="s">
        <v>251</v>
      </c>
      <c r="M896" t="s">
        <v>410</v>
      </c>
      <c r="N896" t="s">
        <v>411</v>
      </c>
      <c r="O896" t="s">
        <v>411</v>
      </c>
      <c r="P896" t="str">
        <f t="shared" si="58"/>
        <v>DANIEL IGAI TORRES ROMANThreat IntelligenceEVALUACION</v>
      </c>
      <c r="Q896" t="str">
        <f>BASE[[#This Row],[NombresCalificado]]&amp;BASE[[#This Row],[TipoEvaluacion]]</f>
        <v>DANIEL IGAI TORRES ROMANEVALUACION</v>
      </c>
      <c r="R896">
        <v>2</v>
      </c>
      <c r="S896" t="s">
        <v>4</v>
      </c>
      <c r="T896" t="s">
        <v>439</v>
      </c>
      <c r="U896" s="13">
        <v>1</v>
      </c>
      <c r="V896" s="13" t="str" cm="1">
        <f t="array" ref="V896">_xlfn.IFS(U896=0,"Prenovato",U896=1,"Novato",U896=2,"Principiante avanzado",U896=3,"Competente",U896=4,"Proficiente",U896=5,"Master")</f>
        <v>Novato</v>
      </c>
      <c r="W896" s="13">
        <v>3</v>
      </c>
      <c r="X896" s="13" t="str" cm="1">
        <f t="array" ref="X896">_xlfn.IFS(W896=0,"No evidenciado",W896=1,"Novato",W896=2,"Principiante avanzado",W896=3,"Competente",W896=4,"Proficiente",W896=5,"Master")</f>
        <v>Competente</v>
      </c>
      <c r="Y896" s="13">
        <v>3</v>
      </c>
      <c r="Z896" s="13" t="str" cm="1">
        <f t="array" ref="Z896">_xlfn.IFS(Y896=0,"No evidenciado",Y896=1,"Novato",Y896=2,"Principiante avanzado",Y896=3,"Competente",Y896=4,"Proficiente",Y896=5,"Master")</f>
        <v>Competente</v>
      </c>
      <c r="AA896" s="13">
        <v>3</v>
      </c>
      <c r="AB896" s="13" t="str" cm="1">
        <f t="array" ref="AB896">_xlfn.IFS(AA896=0,"No evidenciado",AA896=1,"Novato",AA896=2,"Principiante avanzado",AA896=3,"Competente",AA896=4,"Proficiente",AA896=5,"Master")</f>
        <v>Competente</v>
      </c>
      <c r="AC896" s="13">
        <v>1</v>
      </c>
      <c r="AD896" s="13" t="str" cm="1">
        <f t="array" ref="AD896">_xlfn.IFS(AC896=0,"Prenovato",AC896=1,"Novato",AC896=2,"Principiante avanzado",AC896=3,"Competente",AC896=4,"Proficiente",AC896=5,"Master")</f>
        <v>Novato</v>
      </c>
      <c r="AE896" s="13" t="s">
        <v>441</v>
      </c>
    </row>
    <row r="897" spans="1:31" x14ac:dyDescent="0.25">
      <c r="A897" t="s">
        <v>323</v>
      </c>
      <c r="B897" t="s">
        <v>324</v>
      </c>
      <c r="C897" t="s">
        <v>200</v>
      </c>
      <c r="D897" t="s">
        <v>201</v>
      </c>
      <c r="E897" t="s">
        <v>326</v>
      </c>
      <c r="F897" t="s">
        <v>327</v>
      </c>
      <c r="G897" t="s">
        <v>328</v>
      </c>
      <c r="H897" s="4"/>
      <c r="I897" s="1">
        <f t="shared" ca="1" si="55"/>
        <v>1487</v>
      </c>
      <c r="J897" s="1" t="str">
        <f t="shared" ca="1" si="56"/>
        <v>3. Mayor a 6 meses</v>
      </c>
      <c r="K897" t="str">
        <f t="shared" si="57"/>
        <v>NO</v>
      </c>
      <c r="L897" t="s">
        <v>251</v>
      </c>
      <c r="M897" t="s">
        <v>412</v>
      </c>
      <c r="N897" t="s">
        <v>413</v>
      </c>
      <c r="O897" t="s">
        <v>411</v>
      </c>
      <c r="P897" t="str">
        <f t="shared" si="58"/>
        <v>DANIEL IGAI TORRES ROMANForensic AnalysisEVALUACION</v>
      </c>
      <c r="Q897" t="str">
        <f>BASE[[#This Row],[NombresCalificado]]&amp;BASE[[#This Row],[TipoEvaluacion]]</f>
        <v>DANIEL IGAI TORRES ROMANEVALUACION</v>
      </c>
      <c r="R897">
        <v>2</v>
      </c>
      <c r="S897" t="s">
        <v>4</v>
      </c>
      <c r="T897" t="s">
        <v>439</v>
      </c>
      <c r="U897" s="13">
        <v>1</v>
      </c>
      <c r="V897" s="13" t="str" cm="1">
        <f t="array" ref="V897">_xlfn.IFS(U897=0,"Prenovato",U897=1,"Novato",U897=2,"Principiante avanzado",U897=3,"Competente",U897=4,"Proficiente",U897=5,"Master")</f>
        <v>Novato</v>
      </c>
      <c r="W897" s="13">
        <v>3</v>
      </c>
      <c r="X897" s="13" t="str" cm="1">
        <f t="array" ref="X897">_xlfn.IFS(W897=0,"No evidenciado",W897=1,"Novato",W897=2,"Principiante avanzado",W897=3,"Competente",W897=4,"Proficiente",W897=5,"Master")</f>
        <v>Competente</v>
      </c>
      <c r="Y897" s="13">
        <v>3</v>
      </c>
      <c r="Z897" s="13" t="str" cm="1">
        <f t="array" ref="Z897">_xlfn.IFS(Y897=0,"No evidenciado",Y897=1,"Novato",Y897=2,"Principiante avanzado",Y897=3,"Competente",Y897=4,"Proficiente",Y897=5,"Master")</f>
        <v>Competente</v>
      </c>
      <c r="AA897" s="13">
        <v>3</v>
      </c>
      <c r="AB897" s="13" t="str" cm="1">
        <f t="array" ref="AB897">_xlfn.IFS(AA897=0,"No evidenciado",AA897=1,"Novato",AA897=2,"Principiante avanzado",AA897=3,"Competente",AA897=4,"Proficiente",AA897=5,"Master")</f>
        <v>Competente</v>
      </c>
      <c r="AC897" s="13">
        <v>1</v>
      </c>
      <c r="AD897" s="13" t="str" cm="1">
        <f t="array" ref="AD897">_xlfn.IFS(AC897=0,"Prenovato",AC897=1,"Novato",AC897=2,"Principiante avanzado",AC897=3,"Competente",AC897=4,"Proficiente",AC897=5,"Master")</f>
        <v>Novato</v>
      </c>
      <c r="AE897" s="13" t="s">
        <v>441</v>
      </c>
    </row>
    <row r="898" spans="1:31" x14ac:dyDescent="0.25">
      <c r="A898" t="s">
        <v>323</v>
      </c>
      <c r="B898" t="s">
        <v>324</v>
      </c>
      <c r="C898" t="s">
        <v>200</v>
      </c>
      <c r="D898" t="s">
        <v>201</v>
      </c>
      <c r="E898" t="s">
        <v>326</v>
      </c>
      <c r="F898" t="s">
        <v>327</v>
      </c>
      <c r="G898" t="s">
        <v>328</v>
      </c>
      <c r="H898" s="4"/>
      <c r="I898" s="1">
        <f t="shared" ca="1" si="55"/>
        <v>1487</v>
      </c>
      <c r="J898" s="1" t="str">
        <f t="shared" ca="1" si="56"/>
        <v>3. Mayor a 6 meses</v>
      </c>
      <c r="K898" t="str">
        <f t="shared" si="57"/>
        <v>NO</v>
      </c>
      <c r="L898" t="s">
        <v>251</v>
      </c>
      <c r="M898" t="s">
        <v>417</v>
      </c>
      <c r="N898" t="s">
        <v>407</v>
      </c>
      <c r="O898" t="s">
        <v>407</v>
      </c>
      <c r="P898" t="str">
        <f t="shared" si="58"/>
        <v>DANIEL IGAI TORRES ROMANDefensive SecurityEVALUACION</v>
      </c>
      <c r="Q898" t="str">
        <f>BASE[[#This Row],[NombresCalificado]]&amp;BASE[[#This Row],[TipoEvaluacion]]</f>
        <v>DANIEL IGAI TORRES ROMANEVALUACION</v>
      </c>
      <c r="R898">
        <v>3</v>
      </c>
      <c r="S898" t="s">
        <v>5</v>
      </c>
      <c r="T898" t="s">
        <v>439</v>
      </c>
      <c r="U898" s="13">
        <v>1</v>
      </c>
      <c r="V898" s="13" t="str" cm="1">
        <f t="array" ref="V898">_xlfn.IFS(U898=0,"Prenovato",U898=1,"Novato",U898=2,"Principiante avanzado",U898=3,"Competente",U898=4,"Proficiente",U898=5,"Master")</f>
        <v>Novato</v>
      </c>
      <c r="W898" s="13">
        <v>3</v>
      </c>
      <c r="X898" s="13" t="str" cm="1">
        <f t="array" ref="X898">_xlfn.IFS(W898=0,"No evidenciado",W898=1,"Novato",W898=2,"Principiante avanzado",W898=3,"Competente",W898=4,"Proficiente",W898=5,"Master")</f>
        <v>Competente</v>
      </c>
      <c r="Y898" s="13">
        <v>3</v>
      </c>
      <c r="Z898" s="13" t="str" cm="1">
        <f t="array" ref="Z898">_xlfn.IFS(Y898=0,"No evidenciado",Y898=1,"Novato",Y898=2,"Principiante avanzado",Y898=3,"Competente",Y898=4,"Proficiente",Y898=5,"Master")</f>
        <v>Competente</v>
      </c>
      <c r="AA898" s="13">
        <v>3</v>
      </c>
      <c r="AB898" s="13" t="str" cm="1">
        <f t="array" ref="AB898">_xlfn.IFS(AA898=0,"No evidenciado",AA898=1,"Novato",AA898=2,"Principiante avanzado",AA898=3,"Competente",AA898=4,"Proficiente",AA898=5,"Master")</f>
        <v>Competente</v>
      </c>
      <c r="AC898" s="13">
        <v>1</v>
      </c>
      <c r="AD898" s="13" t="str" cm="1">
        <f t="array" ref="AD898">_xlfn.IFS(AC898=0,"Prenovato",AC898=1,"Novato",AC898=2,"Principiante avanzado",AC898=3,"Competente",AC898=4,"Proficiente",AC898=5,"Master")</f>
        <v>Novato</v>
      </c>
      <c r="AE898" s="13" t="s">
        <v>441</v>
      </c>
    </row>
    <row r="899" spans="1:31" x14ac:dyDescent="0.25">
      <c r="A899" t="s">
        <v>323</v>
      </c>
      <c r="B899" t="s">
        <v>324</v>
      </c>
      <c r="C899" t="s">
        <v>200</v>
      </c>
      <c r="D899" t="s">
        <v>201</v>
      </c>
      <c r="E899" t="s">
        <v>326</v>
      </c>
      <c r="F899" t="s">
        <v>327</v>
      </c>
      <c r="G899" t="s">
        <v>328</v>
      </c>
      <c r="H899" s="4"/>
      <c r="I899" s="1">
        <f t="shared" ref="I899:I962" ca="1" si="59">DATEDIF(H899,TODAY(),"m")</f>
        <v>1487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IF(COUNTIFS($E$2:$E$2700,E899,$O$2:$O$2700,"PRINCIPAL",$R$2:$R$2700,0)&gt;0,"SI","NO")</f>
        <v>NO</v>
      </c>
      <c r="L899" t="s">
        <v>251</v>
      </c>
      <c r="M899" t="s">
        <v>416</v>
      </c>
      <c r="N899" t="s">
        <v>411</v>
      </c>
      <c r="O899" t="s">
        <v>411</v>
      </c>
      <c r="P899" t="str">
        <f t="shared" ref="P899:P962" si="62">F899&amp;M899&amp;AE899</f>
        <v>DANIEL IGAI TORRES ROMANIncident ManagementEVALUACION</v>
      </c>
      <c r="Q899" t="str">
        <f>BASE[[#This Row],[NombresCalificado]]&amp;BASE[[#This Row],[TipoEvaluacion]]</f>
        <v>DANIEL IGAI TORRES ROMANEVALUACION</v>
      </c>
      <c r="R899">
        <v>2</v>
      </c>
      <c r="S899" t="s">
        <v>4</v>
      </c>
      <c r="T899" t="s">
        <v>439</v>
      </c>
      <c r="U899" s="13">
        <v>1</v>
      </c>
      <c r="V899" s="13" t="str" cm="1">
        <f t="array" ref="V899">_xlfn.IFS(U899=0,"Prenovato",U899=1,"Novato",U899=2,"Principiante avanzado",U899=3,"Competente",U899=4,"Proficiente",U899=5,"Master")</f>
        <v>Novato</v>
      </c>
      <c r="W899" s="13">
        <v>3</v>
      </c>
      <c r="X899" s="13" t="str" cm="1">
        <f t="array" ref="X899">_xlfn.IFS(W899=0,"No evidenciado",W899=1,"Novato",W899=2,"Principiante avanzado",W899=3,"Competente",W899=4,"Proficiente",W899=5,"Master")</f>
        <v>Competente</v>
      </c>
      <c r="Y899" s="13">
        <v>3</v>
      </c>
      <c r="Z899" s="13" t="str" cm="1">
        <f t="array" ref="Z899">_xlfn.IFS(Y899=0,"No evidenciado",Y899=1,"Novato",Y899=2,"Principiante avanzado",Y899=3,"Competente",Y899=4,"Proficiente",Y899=5,"Master")</f>
        <v>Competente</v>
      </c>
      <c r="AA899" s="13">
        <v>3</v>
      </c>
      <c r="AB899" s="13" t="str" cm="1">
        <f t="array" ref="AB899">_xlfn.IFS(AA899=0,"No evidenciado",AA899=1,"Novato",AA899=2,"Principiante avanzado",AA899=3,"Competente",AA899=4,"Proficiente",AA899=5,"Master")</f>
        <v>Competente</v>
      </c>
      <c r="AC899" s="13">
        <v>1</v>
      </c>
      <c r="AD899" s="13" t="str" cm="1">
        <f t="array" ref="AD899">_xlfn.IFS(AC899=0,"Prenovato",AC899=1,"Novato",AC899=2,"Principiante avanzado",AC899=3,"Competente",AC899=4,"Proficiente",AC899=5,"Master")</f>
        <v>Novato</v>
      </c>
      <c r="AE899" s="13" t="s">
        <v>441</v>
      </c>
    </row>
    <row r="900" spans="1:31" x14ac:dyDescent="0.25">
      <c r="A900" t="s">
        <v>323</v>
      </c>
      <c r="B900" t="s">
        <v>324</v>
      </c>
      <c r="C900" t="s">
        <v>200</v>
      </c>
      <c r="D900" t="s">
        <v>201</v>
      </c>
      <c r="E900" t="s">
        <v>326</v>
      </c>
      <c r="F900" t="s">
        <v>327</v>
      </c>
      <c r="G900" t="s">
        <v>328</v>
      </c>
      <c r="H900" s="4"/>
      <c r="I900" s="1">
        <f t="shared" ca="1" si="59"/>
        <v>1487</v>
      </c>
      <c r="J900" s="1" t="str">
        <f t="shared" ca="1" si="60"/>
        <v>3. Mayor a 6 meses</v>
      </c>
      <c r="K900" t="str">
        <f t="shared" si="61"/>
        <v>NO</v>
      </c>
      <c r="L900" t="s">
        <v>251</v>
      </c>
      <c r="M900" t="s">
        <v>423</v>
      </c>
      <c r="N900" t="s">
        <v>411</v>
      </c>
      <c r="O900" t="s">
        <v>411</v>
      </c>
      <c r="P900" t="str">
        <f t="shared" si="62"/>
        <v>DANIEL IGAI TORRES ROMANSecurity AssessmentEVALUACION</v>
      </c>
      <c r="Q900" t="str">
        <f>BASE[[#This Row],[NombresCalificado]]&amp;BASE[[#This Row],[TipoEvaluacion]]</f>
        <v>DANIEL IGAI TORRES ROMANEVALUACION</v>
      </c>
      <c r="R900">
        <v>2</v>
      </c>
      <c r="S900" t="s">
        <v>4</v>
      </c>
      <c r="T900" t="s">
        <v>439</v>
      </c>
      <c r="U900" s="13">
        <v>1</v>
      </c>
      <c r="V900" s="13" t="str" cm="1">
        <f t="array" ref="V900">_xlfn.IFS(U900=0,"Prenovato",U900=1,"Novato",U900=2,"Principiante avanzado",U900=3,"Competente",U900=4,"Proficiente",U900=5,"Master")</f>
        <v>Novato</v>
      </c>
      <c r="W900" s="13">
        <v>3</v>
      </c>
      <c r="X900" s="13" t="str" cm="1">
        <f t="array" ref="X900">_xlfn.IFS(W900=0,"No evidenciado",W900=1,"Novato",W900=2,"Principiante avanzado",W900=3,"Competente",W900=4,"Proficiente",W900=5,"Master")</f>
        <v>Competente</v>
      </c>
      <c r="Y900" s="13">
        <v>3</v>
      </c>
      <c r="Z900" s="13" t="str" cm="1">
        <f t="array" ref="Z900">_xlfn.IFS(Y900=0,"No evidenciado",Y900=1,"Novato",Y900=2,"Principiante avanzado",Y900=3,"Competente",Y900=4,"Proficiente",Y900=5,"Master")</f>
        <v>Competente</v>
      </c>
      <c r="AA900" s="13">
        <v>3</v>
      </c>
      <c r="AB900" s="13" t="str" cm="1">
        <f t="array" ref="AB900">_xlfn.IFS(AA900=0,"No evidenciado",AA900=1,"Novato",AA900=2,"Principiante avanzado",AA900=3,"Competente",AA900=4,"Proficiente",AA900=5,"Master")</f>
        <v>Competente</v>
      </c>
      <c r="AC900" s="13">
        <v>1</v>
      </c>
      <c r="AD900" s="13" t="str" cm="1">
        <f t="array" ref="AD900">_xlfn.IFS(AC900=0,"Prenovato",AC900=1,"Novato",AC900=2,"Principiante avanzado",AC900=3,"Competente",AC900=4,"Proficiente",AC900=5,"Master")</f>
        <v>Novato</v>
      </c>
      <c r="AE900" s="13" t="s">
        <v>441</v>
      </c>
    </row>
    <row r="901" spans="1:31" x14ac:dyDescent="0.25">
      <c r="A901" t="s">
        <v>323</v>
      </c>
      <c r="B901" t="s">
        <v>324</v>
      </c>
      <c r="C901" t="s">
        <v>200</v>
      </c>
      <c r="D901" t="s">
        <v>201</v>
      </c>
      <c r="E901" t="s">
        <v>326</v>
      </c>
      <c r="F901" t="s">
        <v>327</v>
      </c>
      <c r="G901" t="s">
        <v>328</v>
      </c>
      <c r="H901" s="4"/>
      <c r="I901" s="1">
        <f t="shared" ca="1" si="59"/>
        <v>1487</v>
      </c>
      <c r="J901" s="1" t="str">
        <f t="shared" ca="1" si="60"/>
        <v>3. Mayor a 6 meses</v>
      </c>
      <c r="K901" t="str">
        <f t="shared" si="61"/>
        <v>NO</v>
      </c>
      <c r="L901" t="s">
        <v>251</v>
      </c>
      <c r="M901" t="s">
        <v>415</v>
      </c>
      <c r="N901" t="s">
        <v>413</v>
      </c>
      <c r="O901" t="s">
        <v>411</v>
      </c>
      <c r="P901" t="str">
        <f t="shared" si="62"/>
        <v>DANIEL IGAI TORRES ROMANSecurity Process AutomationEVALUACION</v>
      </c>
      <c r="Q901" t="str">
        <f>BASE[[#This Row],[NombresCalificado]]&amp;BASE[[#This Row],[TipoEvaluacion]]</f>
        <v>DANIEL IGAI TORRES ROMANEVALUACION</v>
      </c>
      <c r="R901">
        <v>2</v>
      </c>
      <c r="S901" t="s">
        <v>4</v>
      </c>
      <c r="T901" t="s">
        <v>439</v>
      </c>
      <c r="U901" s="13">
        <v>1</v>
      </c>
      <c r="V901" s="13" t="str" cm="1">
        <f t="array" ref="V901">_xlfn.IFS(U901=0,"Prenovato",U901=1,"Novato",U901=2,"Principiante avanzado",U901=3,"Competente",U901=4,"Proficiente",U901=5,"Master")</f>
        <v>Novato</v>
      </c>
      <c r="W901" s="13">
        <v>3</v>
      </c>
      <c r="X901" s="13" t="str" cm="1">
        <f t="array" ref="X901">_xlfn.IFS(W901=0,"No evidenciado",W901=1,"Novato",W901=2,"Principiante avanzado",W901=3,"Competente",W901=4,"Proficiente",W901=5,"Master")</f>
        <v>Competente</v>
      </c>
      <c r="Y901" s="13">
        <v>3</v>
      </c>
      <c r="Z901" s="13" t="str" cm="1">
        <f t="array" ref="Z901">_xlfn.IFS(Y901=0,"No evidenciado",Y901=1,"Novato",Y901=2,"Principiante avanzado",Y901=3,"Competente",Y901=4,"Proficiente",Y901=5,"Master")</f>
        <v>Competente</v>
      </c>
      <c r="AA901" s="13">
        <v>3</v>
      </c>
      <c r="AB901" s="13" t="str" cm="1">
        <f t="array" ref="AB901">_xlfn.IFS(AA901=0,"No evidenciado",AA901=1,"Novato",AA901=2,"Principiante avanzado",AA901=3,"Competente",AA901=4,"Proficiente",AA901=5,"Master")</f>
        <v>Competente</v>
      </c>
      <c r="AC901" s="13">
        <v>1</v>
      </c>
      <c r="AD901" s="13" t="str" cm="1">
        <f t="array" ref="AD901">_xlfn.IFS(AC901=0,"Prenovato",AC901=1,"Novato",AC901=2,"Principiante avanzado",AC901=3,"Competente",AC901=4,"Proficiente",AC901=5,"Master")</f>
        <v>Novato</v>
      </c>
      <c r="AE901" s="13" t="s">
        <v>441</v>
      </c>
    </row>
    <row r="902" spans="1:31" x14ac:dyDescent="0.25">
      <c r="A902" t="s">
        <v>323</v>
      </c>
      <c r="B902" t="s">
        <v>324</v>
      </c>
      <c r="C902" t="s">
        <v>200</v>
      </c>
      <c r="D902" t="s">
        <v>201</v>
      </c>
      <c r="E902" t="s">
        <v>326</v>
      </c>
      <c r="F902" t="s">
        <v>327</v>
      </c>
      <c r="G902" t="s">
        <v>328</v>
      </c>
      <c r="H902" s="4"/>
      <c r="I902" s="1">
        <f t="shared" ca="1" si="59"/>
        <v>1487</v>
      </c>
      <c r="J902" s="1" t="str">
        <f t="shared" ca="1" si="60"/>
        <v>3. Mayor a 6 meses</v>
      </c>
      <c r="K902" t="str">
        <f t="shared" si="61"/>
        <v>NO</v>
      </c>
      <c r="L902" t="s">
        <v>251</v>
      </c>
      <c r="M902" t="s">
        <v>406</v>
      </c>
      <c r="N902" t="s">
        <v>407</v>
      </c>
      <c r="O902" t="s">
        <v>407</v>
      </c>
      <c r="P902" t="str">
        <f t="shared" si="62"/>
        <v>DANIEL IGAI TORRES ROMANNetwork SecurityEVALUACION</v>
      </c>
      <c r="Q902" t="str">
        <f>BASE[[#This Row],[NombresCalificado]]&amp;BASE[[#This Row],[TipoEvaluacion]]</f>
        <v>DANIEL IGAI TORRES ROMANEVALUACION</v>
      </c>
      <c r="R902">
        <v>2</v>
      </c>
      <c r="S902" t="s">
        <v>4</v>
      </c>
      <c r="T902" t="s">
        <v>439</v>
      </c>
      <c r="U902" s="13">
        <v>1</v>
      </c>
      <c r="V902" s="13" t="str" cm="1">
        <f t="array" ref="V902">_xlfn.IFS(U902=0,"Prenovato",U902=1,"Novato",U902=2,"Principiante avanzado",U902=3,"Competente",U902=4,"Proficiente",U902=5,"Master")</f>
        <v>Novato</v>
      </c>
      <c r="W902" s="13">
        <v>3</v>
      </c>
      <c r="X902" s="13" t="str" cm="1">
        <f t="array" ref="X902">_xlfn.IFS(W902=0,"No evidenciado",W902=1,"Novato",W902=2,"Principiante avanzado",W902=3,"Competente",W902=4,"Proficiente",W902=5,"Master")</f>
        <v>Competente</v>
      </c>
      <c r="Y902" s="13">
        <v>3</v>
      </c>
      <c r="Z902" s="13" t="str" cm="1">
        <f t="array" ref="Z902">_xlfn.IFS(Y902=0,"No evidenciado",Y902=1,"Novato",Y902=2,"Principiante avanzado",Y902=3,"Competente",Y902=4,"Proficiente",Y902=5,"Master")</f>
        <v>Competente</v>
      </c>
      <c r="AA902" s="13">
        <v>3</v>
      </c>
      <c r="AB902" s="13" t="str" cm="1">
        <f t="array" ref="AB902">_xlfn.IFS(AA902=0,"No evidenciado",AA902=1,"Novato",AA902=2,"Principiante avanzado",AA902=3,"Competente",AA902=4,"Proficiente",AA902=5,"Master")</f>
        <v>Competente</v>
      </c>
      <c r="AC902" s="13">
        <v>1</v>
      </c>
      <c r="AD902" s="13" t="str" cm="1">
        <f t="array" ref="AD902">_xlfn.IFS(AC902=0,"Prenovato",AC902=1,"Novato",AC902=2,"Principiante avanzado",AC902=3,"Competente",AC902=4,"Proficiente",AC902=5,"Master")</f>
        <v>Novato</v>
      </c>
      <c r="AE902" s="13" t="s">
        <v>441</v>
      </c>
    </row>
    <row r="903" spans="1:31" x14ac:dyDescent="0.25">
      <c r="A903" t="s">
        <v>323</v>
      </c>
      <c r="B903" t="s">
        <v>324</v>
      </c>
      <c r="C903" t="s">
        <v>208</v>
      </c>
      <c r="D903" t="s">
        <v>201</v>
      </c>
      <c r="E903" t="s">
        <v>326</v>
      </c>
      <c r="F903" t="s">
        <v>327</v>
      </c>
      <c r="G903" t="s">
        <v>328</v>
      </c>
      <c r="H903" s="4"/>
      <c r="I903" s="1">
        <f t="shared" ca="1" si="59"/>
        <v>1487</v>
      </c>
      <c r="J903" s="1" t="str">
        <f t="shared" ca="1" si="60"/>
        <v>3. Mayor a 6 meses</v>
      </c>
      <c r="K903" t="str">
        <f t="shared" si="61"/>
        <v>NO</v>
      </c>
      <c r="L903" t="s">
        <v>367</v>
      </c>
      <c r="M903" t="s">
        <v>437</v>
      </c>
      <c r="N903" t="s">
        <v>425</v>
      </c>
      <c r="O903" t="s">
        <v>425</v>
      </c>
      <c r="P903" t="str">
        <f t="shared" si="62"/>
        <v>DANIEL IGAI TORRES ROMANInvestigación Forense DigitalEVALUACION ANTERIOR</v>
      </c>
      <c r="Q903" t="str">
        <f>BASE[[#This Row],[NombresCalificado]]&amp;BASE[[#This Row],[TipoEvaluacion]]</f>
        <v>DANIEL IGAI TORRES ROMANEVALUACION ANTERIOR</v>
      </c>
      <c r="R903">
        <v>1</v>
      </c>
      <c r="S903" t="s">
        <v>6</v>
      </c>
      <c r="T903" t="s">
        <v>439</v>
      </c>
      <c r="U903" s="13">
        <v>0</v>
      </c>
      <c r="V903" s="13" t="str" cm="1">
        <f t="array" ref="V903">_xlfn.IFS(U903=0,"Prenovato",U903=1,"Novato",U903=2,"Principiante avanzado",U903=3,"Competente",U903=4,"Proficiente",U903=5,"Master")</f>
        <v>Prenovato</v>
      </c>
      <c r="W903" s="13">
        <v>2</v>
      </c>
      <c r="X903" s="13" t="str" cm="1">
        <f t="array" ref="X903">_xlfn.IFS(W903=0,"No evidenciado",W903=1,"Novato",W903=2,"Principiante avanzado",W903=3,"Competente",W903=4,"Proficiente",W903=5,"Master")</f>
        <v>Principiante avanzado</v>
      </c>
      <c r="Y903" s="13">
        <v>3</v>
      </c>
      <c r="Z903" s="13" t="str" cm="1">
        <f t="array" ref="Z903">_xlfn.IFS(Y903=0,"No evidenciado",Y903=1,"Novato",Y903=2,"Principiante avanzado",Y903=3,"Competente",Y903=4,"Proficiente",Y903=5,"Master")</f>
        <v>Competente</v>
      </c>
      <c r="AA903" s="13">
        <v>3</v>
      </c>
      <c r="AB903" s="13" t="str" cm="1">
        <f t="array" ref="AB903">_xlfn.IFS(AA903=0,"No evidenciado",AA903=1,"Novato",AA903=2,"Principiante avanzado",AA903=3,"Competente",AA903=4,"Proficiente",AA903=5,"Master")</f>
        <v>Competente</v>
      </c>
      <c r="AC903" s="13">
        <v>0</v>
      </c>
      <c r="AD903" s="13" t="str" cm="1">
        <f t="array" ref="AD903">_xlfn.IFS(AC903=0,"Prenovato",AC903=1,"Novato",AC903=2,"Principiante avanzado",AC903=3,"Competente",AC903=4,"Proficiente",AC903=5,"Master")</f>
        <v>Prenovato</v>
      </c>
      <c r="AE903" s="13" t="s">
        <v>442</v>
      </c>
    </row>
    <row r="904" spans="1:31" x14ac:dyDescent="0.25">
      <c r="A904" t="s">
        <v>323</v>
      </c>
      <c r="B904" t="s">
        <v>324</v>
      </c>
      <c r="C904" t="s">
        <v>208</v>
      </c>
      <c r="D904" t="s">
        <v>201</v>
      </c>
      <c r="E904" t="s">
        <v>326</v>
      </c>
      <c r="F904" t="s">
        <v>327</v>
      </c>
      <c r="G904" t="s">
        <v>328</v>
      </c>
      <c r="H904" s="4"/>
      <c r="I904" s="1">
        <f t="shared" ca="1" si="59"/>
        <v>1487</v>
      </c>
      <c r="J904" s="1" t="str">
        <f t="shared" ca="1" si="60"/>
        <v>3. Mayor a 6 meses</v>
      </c>
      <c r="K904" t="str">
        <f t="shared" si="61"/>
        <v>NO</v>
      </c>
      <c r="L904" t="s">
        <v>367</v>
      </c>
      <c r="M904" t="s">
        <v>426</v>
      </c>
      <c r="N904" t="s">
        <v>425</v>
      </c>
      <c r="O904" t="s">
        <v>425</v>
      </c>
      <c r="P904" t="str">
        <f t="shared" si="62"/>
        <v>DANIEL IGAI TORRES ROMANManejo de IncidentesEVALUACION ANTERIOR</v>
      </c>
      <c r="Q904" t="str">
        <f>BASE[[#This Row],[NombresCalificado]]&amp;BASE[[#This Row],[TipoEvaluacion]]</f>
        <v>DANIEL IGAI TORRES ROMANEVALUACION ANTERIOR</v>
      </c>
      <c r="R904">
        <v>2</v>
      </c>
      <c r="S904" t="s">
        <v>4</v>
      </c>
      <c r="T904" t="s">
        <v>439</v>
      </c>
      <c r="U904" s="13">
        <v>0</v>
      </c>
      <c r="V904" s="13" t="str" cm="1">
        <f t="array" ref="V904">_xlfn.IFS(U904=0,"Prenovato",U904=1,"Novato",U904=2,"Principiante avanzado",U904=3,"Competente",U904=4,"Proficiente",U904=5,"Master")</f>
        <v>Prenovato</v>
      </c>
      <c r="W904" s="13">
        <v>2</v>
      </c>
      <c r="X904" s="13" t="str" cm="1">
        <f t="array" ref="X904">_xlfn.IFS(W904=0,"No evidenciado",W904=1,"Novato",W904=2,"Principiante avanzado",W904=3,"Competente",W904=4,"Proficiente",W904=5,"Master")</f>
        <v>Principiante avanzado</v>
      </c>
      <c r="Y904" s="13">
        <v>3</v>
      </c>
      <c r="Z904" s="13" t="str" cm="1">
        <f t="array" ref="Z904">_xlfn.IFS(Y904=0,"No evidenciado",Y904=1,"Novato",Y904=2,"Principiante avanzado",Y904=3,"Competente",Y904=4,"Proficiente",Y904=5,"Master")</f>
        <v>Competente</v>
      </c>
      <c r="AA904" s="13">
        <v>3</v>
      </c>
      <c r="AB904" s="13" t="str" cm="1">
        <f t="array" ref="AB904">_xlfn.IFS(AA904=0,"No evidenciado",AA904=1,"Novato",AA904=2,"Principiante avanzado",AA904=3,"Competente",AA904=4,"Proficiente",AA904=5,"Master")</f>
        <v>Competente</v>
      </c>
      <c r="AC904" s="13">
        <v>0</v>
      </c>
      <c r="AD904" s="13" t="str" cm="1">
        <f t="array" ref="AD904">_xlfn.IFS(AC904=0,"Prenovato",AC904=1,"Novato",AC904=2,"Principiante avanzado",AC904=3,"Competente",AC904=4,"Proficiente",AC904=5,"Master")</f>
        <v>Prenovato</v>
      </c>
      <c r="AE904" s="13" t="s">
        <v>442</v>
      </c>
    </row>
    <row r="905" spans="1:31" x14ac:dyDescent="0.25">
      <c r="A905" t="s">
        <v>323</v>
      </c>
      <c r="B905" t="s">
        <v>324</v>
      </c>
      <c r="C905" t="s">
        <v>208</v>
      </c>
      <c r="D905" t="s">
        <v>201</v>
      </c>
      <c r="E905" t="s">
        <v>326</v>
      </c>
      <c r="F905" t="s">
        <v>327</v>
      </c>
      <c r="G905" t="s">
        <v>328</v>
      </c>
      <c r="H905" s="4"/>
      <c r="I905" s="1">
        <f t="shared" ca="1" si="59"/>
        <v>1487</v>
      </c>
      <c r="J905" s="1" t="str">
        <f t="shared" ca="1" si="60"/>
        <v>3. Mayor a 6 meses</v>
      </c>
      <c r="K905" t="str">
        <f t="shared" si="61"/>
        <v>NO</v>
      </c>
      <c r="L905" t="s">
        <v>367</v>
      </c>
      <c r="M905" t="s">
        <v>427</v>
      </c>
      <c r="N905" t="s">
        <v>425</v>
      </c>
      <c r="O905" t="s">
        <v>425</v>
      </c>
      <c r="P905" t="str">
        <f t="shared" si="62"/>
        <v>DANIEL IGAI TORRES ROMANProtección de datosEVALUACION ANTERIOR</v>
      </c>
      <c r="Q905" t="str">
        <f>BASE[[#This Row],[NombresCalificado]]&amp;BASE[[#This Row],[TipoEvaluacion]]</f>
        <v>DANIEL IGAI TORRES ROMANEVALUACION ANTERIOR</v>
      </c>
      <c r="R905">
        <v>1</v>
      </c>
      <c r="S905" t="s">
        <v>6</v>
      </c>
      <c r="T905" t="s">
        <v>439</v>
      </c>
      <c r="U905" s="13">
        <v>0</v>
      </c>
      <c r="V905" s="13" t="str" cm="1">
        <f t="array" ref="V905">_xlfn.IFS(U905=0,"Prenovato",U905=1,"Novato",U905=2,"Principiante avanzado",U905=3,"Competente",U905=4,"Proficiente",U905=5,"Master")</f>
        <v>Prenovato</v>
      </c>
      <c r="W905" s="13">
        <v>2</v>
      </c>
      <c r="X905" s="13" t="str" cm="1">
        <f t="array" ref="X905">_xlfn.IFS(W905=0,"No evidenciado",W905=1,"Novato",W905=2,"Principiante avanzado",W905=3,"Competente",W905=4,"Proficiente",W905=5,"Master")</f>
        <v>Principiante avanzado</v>
      </c>
      <c r="Y905" s="13">
        <v>3</v>
      </c>
      <c r="Z905" s="13" t="str" cm="1">
        <f t="array" ref="Z905">_xlfn.IFS(Y905=0,"No evidenciado",Y905=1,"Novato",Y905=2,"Principiante avanzado",Y905=3,"Competente",Y905=4,"Proficiente",Y905=5,"Master")</f>
        <v>Competente</v>
      </c>
      <c r="AA905" s="13">
        <v>3</v>
      </c>
      <c r="AB905" s="13" t="str" cm="1">
        <f t="array" ref="AB905">_xlfn.IFS(AA905=0,"No evidenciado",AA905=1,"Novato",AA905=2,"Principiante avanzado",AA905=3,"Competente",AA905=4,"Proficiente",AA905=5,"Master")</f>
        <v>Competente</v>
      </c>
      <c r="AC905" s="13">
        <v>0</v>
      </c>
      <c r="AD905" s="13" t="str" cm="1">
        <f t="array" ref="AD905">_xlfn.IFS(AC905=0,"Prenovato",AC905=1,"Novato",AC905=2,"Principiante avanzado",AC905=3,"Competente",AC905=4,"Proficiente",AC905=5,"Master")</f>
        <v>Prenovato</v>
      </c>
      <c r="AE905" s="13" t="s">
        <v>442</v>
      </c>
    </row>
    <row r="906" spans="1:31" x14ac:dyDescent="0.25">
      <c r="A906" t="s">
        <v>323</v>
      </c>
      <c r="B906" t="s">
        <v>324</v>
      </c>
      <c r="C906" t="s">
        <v>208</v>
      </c>
      <c r="D906" t="s">
        <v>201</v>
      </c>
      <c r="E906" t="s">
        <v>326</v>
      </c>
      <c r="F906" t="s">
        <v>327</v>
      </c>
      <c r="G906" t="s">
        <v>328</v>
      </c>
      <c r="H906" s="4"/>
      <c r="I906" s="1">
        <f t="shared" ca="1" si="59"/>
        <v>1487</v>
      </c>
      <c r="J906" s="1" t="str">
        <f t="shared" ca="1" si="60"/>
        <v>3. Mayor a 6 meses</v>
      </c>
      <c r="K906" t="str">
        <f t="shared" si="61"/>
        <v>NO</v>
      </c>
      <c r="L906" t="s">
        <v>367</v>
      </c>
      <c r="M906" t="s">
        <v>428</v>
      </c>
      <c r="N906" t="s">
        <v>425</v>
      </c>
      <c r="O906" t="s">
        <v>425</v>
      </c>
      <c r="P906" t="str">
        <f t="shared" si="62"/>
        <v>DANIEL IGAI TORRES ROMANSeguridad de OperacionesEVALUACION ANTERIOR</v>
      </c>
      <c r="Q906" t="str">
        <f>BASE[[#This Row],[NombresCalificado]]&amp;BASE[[#This Row],[TipoEvaluacion]]</f>
        <v>DANIEL IGAI TORRES ROMANEVALUACION ANTERIOR</v>
      </c>
      <c r="R906">
        <v>2</v>
      </c>
      <c r="S906" t="s">
        <v>4</v>
      </c>
      <c r="T906" t="s">
        <v>439</v>
      </c>
      <c r="U906" s="13">
        <v>0</v>
      </c>
      <c r="V906" s="13" t="str" cm="1">
        <f t="array" ref="V906">_xlfn.IFS(U906=0,"Prenovato",U906=1,"Novato",U906=2,"Principiante avanzado",U906=3,"Competente",U906=4,"Proficiente",U906=5,"Master")</f>
        <v>Prenovato</v>
      </c>
      <c r="W906" s="13">
        <v>2</v>
      </c>
      <c r="X906" s="13" t="str" cm="1">
        <f t="array" ref="X906">_xlfn.IFS(W906=0,"No evidenciado",W906=1,"Novato",W906=2,"Principiante avanzado",W906=3,"Competente",W906=4,"Proficiente",W906=5,"Master")</f>
        <v>Principiante avanzado</v>
      </c>
      <c r="Y906" s="13">
        <v>3</v>
      </c>
      <c r="Z906" s="13" t="str" cm="1">
        <f t="array" ref="Z906">_xlfn.IFS(Y906=0,"No evidenciado",Y906=1,"Novato",Y906=2,"Principiante avanzado",Y906=3,"Competente",Y906=4,"Proficiente",Y906=5,"Master")</f>
        <v>Competente</v>
      </c>
      <c r="AA906" s="13">
        <v>3</v>
      </c>
      <c r="AB906" s="13" t="str" cm="1">
        <f t="array" ref="AB906">_xlfn.IFS(AA906=0,"No evidenciado",AA906=1,"Novato",AA906=2,"Principiante avanzado",AA906=3,"Competente",AA906=4,"Proficiente",AA906=5,"Master")</f>
        <v>Competente</v>
      </c>
      <c r="AC906" s="13">
        <v>0</v>
      </c>
      <c r="AD906" s="13" t="str" cm="1">
        <f t="array" ref="AD906">_xlfn.IFS(AC906=0,"Prenovato",AC906=1,"Novato",AC906=2,"Principiante avanzado",AC906=3,"Competente",AC906=4,"Proficiente",AC906=5,"Master")</f>
        <v>Prenovato</v>
      </c>
      <c r="AE906" s="13" t="s">
        <v>442</v>
      </c>
    </row>
    <row r="907" spans="1:31" x14ac:dyDescent="0.25">
      <c r="A907" t="s">
        <v>323</v>
      </c>
      <c r="B907" t="s">
        <v>324</v>
      </c>
      <c r="C907" t="s">
        <v>208</v>
      </c>
      <c r="D907" t="s">
        <v>201</v>
      </c>
      <c r="E907" t="s">
        <v>326</v>
      </c>
      <c r="F907" t="s">
        <v>327</v>
      </c>
      <c r="G907" t="s">
        <v>328</v>
      </c>
      <c r="H907" s="4"/>
      <c r="I907" s="1">
        <f t="shared" ca="1" si="59"/>
        <v>1487</v>
      </c>
      <c r="J907" s="1" t="str">
        <f t="shared" ca="1" si="60"/>
        <v>3. Mayor a 6 meses</v>
      </c>
      <c r="K907" t="str">
        <f t="shared" si="61"/>
        <v>NO</v>
      </c>
      <c r="L907" t="s">
        <v>367</v>
      </c>
      <c r="M907" t="s">
        <v>429</v>
      </c>
      <c r="N907" t="s">
        <v>425</v>
      </c>
      <c r="O907" t="s">
        <v>425</v>
      </c>
      <c r="P907" t="str">
        <f t="shared" si="62"/>
        <v>DANIEL IGAI TORRES ROMANSeguridad DefensivaEVALUACION ANTERIOR</v>
      </c>
      <c r="Q907" t="str">
        <f>BASE[[#This Row],[NombresCalificado]]&amp;BASE[[#This Row],[TipoEvaluacion]]</f>
        <v>DANIEL IGAI TORRES ROMANEVALUACION ANTERIOR</v>
      </c>
      <c r="R907">
        <v>1</v>
      </c>
      <c r="S907" t="s">
        <v>6</v>
      </c>
      <c r="T907" t="s">
        <v>439</v>
      </c>
      <c r="U907" s="13">
        <v>0</v>
      </c>
      <c r="V907" s="13" t="str" cm="1">
        <f t="array" ref="V907">_xlfn.IFS(U907=0,"Prenovato",U907=1,"Novato",U907=2,"Principiante avanzado",U907=3,"Competente",U907=4,"Proficiente",U907=5,"Master")</f>
        <v>Prenovato</v>
      </c>
      <c r="W907" s="13">
        <v>2</v>
      </c>
      <c r="X907" s="13" t="str" cm="1">
        <f t="array" ref="X907">_xlfn.IFS(W907=0,"No evidenciado",W907=1,"Novato",W907=2,"Principiante avanzado",W907=3,"Competente",W907=4,"Proficiente",W907=5,"Master")</f>
        <v>Principiante avanzado</v>
      </c>
      <c r="Y907" s="13">
        <v>3</v>
      </c>
      <c r="Z907" s="13" t="str" cm="1">
        <f t="array" ref="Z907">_xlfn.IFS(Y907=0,"No evidenciado",Y907=1,"Novato",Y907=2,"Principiante avanzado",Y907=3,"Competente",Y907=4,"Proficiente",Y907=5,"Master")</f>
        <v>Competente</v>
      </c>
      <c r="AA907" s="13">
        <v>3</v>
      </c>
      <c r="AB907" s="13" t="str" cm="1">
        <f t="array" ref="AB907">_xlfn.IFS(AA907=0,"No evidenciado",AA907=1,"Novato",AA907=2,"Principiante avanzado",AA907=3,"Competente",AA907=4,"Proficiente",AA907=5,"Master")</f>
        <v>Competente</v>
      </c>
      <c r="AC907" s="13">
        <v>0</v>
      </c>
      <c r="AD907" s="13" t="str" cm="1">
        <f t="array" ref="AD907">_xlfn.IFS(AC907=0,"Prenovato",AC907=1,"Novato",AC907=2,"Principiante avanzado",AC907=3,"Competente",AC907=4,"Proficiente",AC907=5,"Master")</f>
        <v>Prenovato</v>
      </c>
      <c r="AE907" s="13" t="s">
        <v>442</v>
      </c>
    </row>
    <row r="908" spans="1:31" x14ac:dyDescent="0.25">
      <c r="A908" t="s">
        <v>323</v>
      </c>
      <c r="B908" t="s">
        <v>324</v>
      </c>
      <c r="C908" t="s">
        <v>208</v>
      </c>
      <c r="D908" t="s">
        <v>201</v>
      </c>
      <c r="E908" t="s">
        <v>326</v>
      </c>
      <c r="F908" t="s">
        <v>327</v>
      </c>
      <c r="G908" t="s">
        <v>328</v>
      </c>
      <c r="H908" s="4"/>
      <c r="I908" s="1">
        <f t="shared" ca="1" si="59"/>
        <v>1487</v>
      </c>
      <c r="J908" s="1" t="str">
        <f t="shared" ca="1" si="60"/>
        <v>3. Mayor a 6 meses</v>
      </c>
      <c r="K908" t="str">
        <f t="shared" si="61"/>
        <v>NO</v>
      </c>
      <c r="L908" t="s">
        <v>367</v>
      </c>
      <c r="M908" t="s">
        <v>430</v>
      </c>
      <c r="N908" t="s">
        <v>425</v>
      </c>
      <c r="O908" t="s">
        <v>425</v>
      </c>
      <c r="P908" t="str">
        <f t="shared" si="62"/>
        <v>DANIEL IGAI TORRES ROMANSeguridad OfensivaEVALUACION ANTERIOR</v>
      </c>
      <c r="Q908" t="str">
        <f>BASE[[#This Row],[NombresCalificado]]&amp;BASE[[#This Row],[TipoEvaluacion]]</f>
        <v>DANIEL IGAI TORRES ROMANEVALUACION ANTERIOR</v>
      </c>
      <c r="R908">
        <v>1</v>
      </c>
      <c r="S908" t="s">
        <v>6</v>
      </c>
      <c r="T908" t="s">
        <v>439</v>
      </c>
      <c r="U908" s="13">
        <v>0</v>
      </c>
      <c r="V908" s="13" t="str" cm="1">
        <f t="array" ref="V908">_xlfn.IFS(U908=0,"Prenovato",U908=1,"Novato",U908=2,"Principiante avanzado",U908=3,"Competente",U908=4,"Proficiente",U908=5,"Master")</f>
        <v>Prenovato</v>
      </c>
      <c r="W908" s="13">
        <v>2</v>
      </c>
      <c r="X908" s="13" t="str" cm="1">
        <f t="array" ref="X908">_xlfn.IFS(W908=0,"No evidenciado",W908=1,"Novato",W908=2,"Principiante avanzado",W908=3,"Competente",W908=4,"Proficiente",W908=5,"Master")</f>
        <v>Principiante avanzado</v>
      </c>
      <c r="Y908" s="13">
        <v>3</v>
      </c>
      <c r="Z908" s="13" t="str" cm="1">
        <f t="array" ref="Z908">_xlfn.IFS(Y908=0,"No evidenciado",Y908=1,"Novato",Y908=2,"Principiante avanzado",Y908=3,"Competente",Y908=4,"Proficiente",Y908=5,"Master")</f>
        <v>Competente</v>
      </c>
      <c r="AA908" s="13">
        <v>3</v>
      </c>
      <c r="AB908" s="13" t="str" cm="1">
        <f t="array" ref="AB908">_xlfn.IFS(AA908=0,"No evidenciado",AA908=1,"Novato",AA908=2,"Principiante avanzado",AA908=3,"Competente",AA908=4,"Proficiente",AA908=5,"Master")</f>
        <v>Competente</v>
      </c>
      <c r="AC908" s="13">
        <v>0</v>
      </c>
      <c r="AD908" s="13" t="str" cm="1">
        <f t="array" ref="AD908">_xlfn.IFS(AC908=0,"Prenovato",AC908=1,"Novato",AC908=2,"Principiante avanzado",AC908=3,"Competente",AC908=4,"Proficiente",AC908=5,"Master")</f>
        <v>Prenovato</v>
      </c>
      <c r="AE908" s="13" t="s">
        <v>442</v>
      </c>
    </row>
    <row r="909" spans="1:31" x14ac:dyDescent="0.25">
      <c r="A909" t="s">
        <v>323</v>
      </c>
      <c r="B909" t="s">
        <v>324</v>
      </c>
      <c r="C909" t="s">
        <v>208</v>
      </c>
      <c r="D909" t="s">
        <v>201</v>
      </c>
      <c r="E909" t="s">
        <v>326</v>
      </c>
      <c r="F909" t="s">
        <v>327</v>
      </c>
      <c r="G909" t="s">
        <v>328</v>
      </c>
      <c r="H909" s="4"/>
      <c r="I909" s="1">
        <f t="shared" ca="1" si="59"/>
        <v>1487</v>
      </c>
      <c r="J909" s="1" t="str">
        <f t="shared" ca="1" si="60"/>
        <v>3. Mayor a 6 meses</v>
      </c>
      <c r="K909" t="str">
        <f t="shared" si="61"/>
        <v>NO</v>
      </c>
      <c r="L909" t="s">
        <v>367</v>
      </c>
      <c r="M909" t="s">
        <v>431</v>
      </c>
      <c r="N909" t="s">
        <v>425</v>
      </c>
      <c r="O909" t="s">
        <v>425</v>
      </c>
      <c r="P909" t="str">
        <f t="shared" si="62"/>
        <v>DANIEL IGAI TORRES ROMANSeguridad PerimetralEVALUACION ANTERIOR</v>
      </c>
      <c r="Q909" t="str">
        <f>BASE[[#This Row],[NombresCalificado]]&amp;BASE[[#This Row],[TipoEvaluacion]]</f>
        <v>DANIEL IGAI TORRES ROMANEVALUACION ANTERIOR</v>
      </c>
      <c r="R909">
        <v>1</v>
      </c>
      <c r="S909" t="s">
        <v>6</v>
      </c>
      <c r="T909" t="s">
        <v>439</v>
      </c>
      <c r="U909" s="13">
        <v>0</v>
      </c>
      <c r="V909" s="13" t="str" cm="1">
        <f t="array" ref="V909">_xlfn.IFS(U909=0,"Prenovato",U909=1,"Novato",U909=2,"Principiante avanzado",U909=3,"Competente",U909=4,"Proficiente",U909=5,"Master")</f>
        <v>Prenovato</v>
      </c>
      <c r="W909" s="13">
        <v>2</v>
      </c>
      <c r="X909" s="13" t="str" cm="1">
        <f t="array" ref="X909">_xlfn.IFS(W909=0,"No evidenciado",W909=1,"Novato",W909=2,"Principiante avanzado",W909=3,"Competente",W909=4,"Proficiente",W909=5,"Master")</f>
        <v>Principiante avanzado</v>
      </c>
      <c r="Y909" s="13">
        <v>3</v>
      </c>
      <c r="Z909" s="13" t="str" cm="1">
        <f t="array" ref="Z909">_xlfn.IFS(Y909=0,"No evidenciado",Y909=1,"Novato",Y909=2,"Principiante avanzado",Y909=3,"Competente",Y909=4,"Proficiente",Y909=5,"Master")</f>
        <v>Competente</v>
      </c>
      <c r="AA909" s="13">
        <v>3</v>
      </c>
      <c r="AB909" s="13" t="str" cm="1">
        <f t="array" ref="AB909">_xlfn.IFS(AA909=0,"No evidenciado",AA909=1,"Novato",AA909=2,"Principiante avanzado",AA909=3,"Competente",AA909=4,"Proficiente",AA909=5,"Master")</f>
        <v>Competente</v>
      </c>
      <c r="AC909" s="13">
        <v>0</v>
      </c>
      <c r="AD909" s="13" t="str" cm="1">
        <f t="array" ref="AD909">_xlfn.IFS(AC909=0,"Prenovato",AC909=1,"Novato",AC909=2,"Principiante avanzado",AC909=3,"Competente",AC909=4,"Proficiente",AC909=5,"Master")</f>
        <v>Prenovato</v>
      </c>
      <c r="AE909" s="13" t="s">
        <v>442</v>
      </c>
    </row>
    <row r="910" spans="1:31" x14ac:dyDescent="0.25">
      <c r="A910" t="s">
        <v>323</v>
      </c>
      <c r="B910" t="s">
        <v>324</v>
      </c>
      <c r="C910" t="s">
        <v>208</v>
      </c>
      <c r="D910" t="s">
        <v>201</v>
      </c>
      <c r="E910" t="s">
        <v>326</v>
      </c>
      <c r="F910" t="s">
        <v>327</v>
      </c>
      <c r="G910" t="s">
        <v>328</v>
      </c>
      <c r="H910" s="4"/>
      <c r="I910" s="1">
        <f t="shared" ca="1" si="59"/>
        <v>1487</v>
      </c>
      <c r="J910" s="1" t="str">
        <f t="shared" ca="1" si="60"/>
        <v>3. Mayor a 6 meses</v>
      </c>
      <c r="K910" t="str">
        <f t="shared" si="61"/>
        <v>NO</v>
      </c>
      <c r="L910" t="s">
        <v>367</v>
      </c>
      <c r="M910" t="s">
        <v>424</v>
      </c>
      <c r="N910" t="s">
        <v>425</v>
      </c>
      <c r="O910" t="s">
        <v>425</v>
      </c>
      <c r="P910" t="str">
        <f t="shared" si="62"/>
        <v>DANIEL IGAI TORRES ROMANSistemas Operativos y CloudEVALUACION ANTERIOR</v>
      </c>
      <c r="Q910" t="str">
        <f>BASE[[#This Row],[NombresCalificado]]&amp;BASE[[#This Row],[TipoEvaluacion]]</f>
        <v>DANIEL IGAI TORRES ROMANEVALUACION ANTERIOR</v>
      </c>
      <c r="R910">
        <v>1</v>
      </c>
      <c r="S910" t="s">
        <v>6</v>
      </c>
      <c r="T910" t="s">
        <v>439</v>
      </c>
      <c r="U910" s="13">
        <v>0</v>
      </c>
      <c r="V910" s="13" t="str" cm="1">
        <f t="array" ref="V910">_xlfn.IFS(U910=0,"Prenovato",U910=1,"Novato",U910=2,"Principiante avanzado",U910=3,"Competente",U910=4,"Proficiente",U910=5,"Master")</f>
        <v>Prenovato</v>
      </c>
      <c r="W910" s="13">
        <v>2</v>
      </c>
      <c r="X910" s="13" t="str" cm="1">
        <f t="array" ref="X910">_xlfn.IFS(W910=0,"No evidenciado",W910=1,"Novato",W910=2,"Principiante avanzado",W910=3,"Competente",W910=4,"Proficiente",W910=5,"Master")</f>
        <v>Principiante avanzado</v>
      </c>
      <c r="Y910" s="13">
        <v>3</v>
      </c>
      <c r="Z910" s="13" t="str" cm="1">
        <f t="array" ref="Z910">_xlfn.IFS(Y910=0,"No evidenciado",Y910=1,"Novato",Y910=2,"Principiante avanzado",Y910=3,"Competente",Y910=4,"Proficiente",Y910=5,"Master")</f>
        <v>Competente</v>
      </c>
      <c r="AA910" s="13">
        <v>3</v>
      </c>
      <c r="AB910" s="13" t="str" cm="1">
        <f t="array" ref="AB910">_xlfn.IFS(AA910=0,"No evidenciado",AA910=1,"Novato",AA910=2,"Principiante avanzado",AA910=3,"Competente",AA910=4,"Proficiente",AA910=5,"Master")</f>
        <v>Competente</v>
      </c>
      <c r="AC910" s="13">
        <v>0</v>
      </c>
      <c r="AD910" s="13" t="str" cm="1">
        <f t="array" ref="AD910">_xlfn.IFS(AC910=0,"Prenovato",AC910=1,"Novato",AC910=2,"Principiante avanzado",AC910=3,"Competente",AC910=4,"Proficiente",AC910=5,"Master")</f>
        <v>Prenovato</v>
      </c>
      <c r="AE910" s="13" t="s">
        <v>442</v>
      </c>
    </row>
    <row r="911" spans="1:31" x14ac:dyDescent="0.25">
      <c r="A911" t="s">
        <v>323</v>
      </c>
      <c r="B911" t="s">
        <v>324</v>
      </c>
      <c r="C911" t="s">
        <v>200</v>
      </c>
      <c r="D911" t="s">
        <v>201</v>
      </c>
      <c r="E911" t="s">
        <v>323</v>
      </c>
      <c r="F911" t="s">
        <v>324</v>
      </c>
      <c r="G911" t="s">
        <v>325</v>
      </c>
      <c r="H911" s="4"/>
      <c r="I911" s="1">
        <f t="shared" ca="1" si="59"/>
        <v>1487</v>
      </c>
      <c r="J911" s="1" t="str">
        <f t="shared" ca="1" si="60"/>
        <v>3. Mayor a 6 meses</v>
      </c>
      <c r="K911" t="str">
        <f t="shared" si="61"/>
        <v>NO</v>
      </c>
      <c r="L911" t="s">
        <v>200</v>
      </c>
      <c r="M911" t="s">
        <v>414</v>
      </c>
      <c r="N911" t="s">
        <v>407</v>
      </c>
      <c r="O911" t="s">
        <v>407</v>
      </c>
      <c r="P911" t="str">
        <f t="shared" si="62"/>
        <v>LILY VANESSA SOTO ETCHEBASTEROfensive SecurityAUTOEVALUACION</v>
      </c>
      <c r="Q911" t="str">
        <f>BASE[[#This Row],[NombresCalificado]]&amp;BASE[[#This Row],[TipoEvaluacion]]</f>
        <v>LILY VANESSA SOTO ETCHEBASTERAUTOEVALUACION</v>
      </c>
      <c r="R911">
        <v>3</v>
      </c>
      <c r="S911" t="s">
        <v>5</v>
      </c>
      <c r="T911" t="s">
        <v>439</v>
      </c>
      <c r="U911" s="13">
        <v>3</v>
      </c>
      <c r="V911" s="13" t="str" cm="1">
        <f t="array" ref="V911">_xlfn.IFS(U911=0,"Prenovato",U911=1,"Novato",U911=2,"Principiante avanzado",U911=3,"Competente",U911=4,"Proficiente",U911=5,"Master")</f>
        <v>Competente</v>
      </c>
      <c r="W911" s="13">
        <v>4</v>
      </c>
      <c r="X911" s="13" t="str" cm="1">
        <f t="array" ref="X911">_xlfn.IFS(W911=0,"No evidenciado",W911=1,"Novato",W911=2,"Principiante avanzado",W911=3,"Competente",W911=4,"Proficiente",W911=5,"Master")</f>
        <v>Proficiente</v>
      </c>
      <c r="Y911" s="13">
        <v>4</v>
      </c>
      <c r="Z911" s="13" t="str" cm="1">
        <f t="array" ref="Z911">_xlfn.IFS(Y911=0,"No evidenciado",Y911=1,"Novato",Y911=2,"Principiante avanzado",Y911=3,"Competente",Y911=4,"Proficiente",Y911=5,"Master")</f>
        <v>Proficiente</v>
      </c>
      <c r="AA911" s="13">
        <v>4</v>
      </c>
      <c r="AB911" s="13" t="str" cm="1">
        <f t="array" ref="AB911">_xlfn.IFS(AA911=0,"No evidenciado",AA911=1,"Novato",AA911=2,"Principiante avanzado",AA911=3,"Competente",AA911=4,"Proficiente",AA911=5,"Master")</f>
        <v>Proficiente</v>
      </c>
      <c r="AC911" s="13">
        <v>3</v>
      </c>
      <c r="AD911" s="13" t="str" cm="1">
        <f t="array" ref="AD911">_xlfn.IFS(AC911=0,"Prenovato",AC911=1,"Novato",AC911=2,"Principiante avanzado",AC911=3,"Competente",AC911=4,"Proficiente",AC911=5,"Master")</f>
        <v>Competente</v>
      </c>
      <c r="AE911" s="13" t="s">
        <v>443</v>
      </c>
    </row>
    <row r="912" spans="1:31" x14ac:dyDescent="0.25">
      <c r="A912" t="s">
        <v>323</v>
      </c>
      <c r="B912" t="s">
        <v>324</v>
      </c>
      <c r="C912" t="s">
        <v>208</v>
      </c>
      <c r="D912" t="s">
        <v>201</v>
      </c>
      <c r="E912" t="s">
        <v>323</v>
      </c>
      <c r="F912" t="s">
        <v>324</v>
      </c>
      <c r="G912" t="s">
        <v>325</v>
      </c>
      <c r="H912" s="4"/>
      <c r="I912" s="1">
        <f t="shared" ca="1" si="59"/>
        <v>1487</v>
      </c>
      <c r="J912" s="1" t="str">
        <f t="shared" ca="1" si="60"/>
        <v>3. Mayor a 6 meses</v>
      </c>
      <c r="K912" t="str">
        <f t="shared" si="61"/>
        <v>NO</v>
      </c>
      <c r="L912" t="s">
        <v>208</v>
      </c>
      <c r="M912" t="s">
        <v>435</v>
      </c>
      <c r="N912" t="s">
        <v>425</v>
      </c>
      <c r="O912" t="s">
        <v>425</v>
      </c>
      <c r="P912" t="str">
        <f t="shared" si="62"/>
        <v>LILY VANESSA SOTO ETCHEBASTERIdentificación temprana de riesgosEVALUACION ANTERIOR</v>
      </c>
      <c r="Q912" t="str">
        <f>BASE[[#This Row],[NombresCalificado]]&amp;BASE[[#This Row],[TipoEvaluacion]]</f>
        <v>LILY VANESSA SOTO ETCHEBASTEREVALUACION ANTERIOR</v>
      </c>
      <c r="R912">
        <v>4</v>
      </c>
      <c r="S912" t="s">
        <v>7</v>
      </c>
      <c r="T912" t="s">
        <v>439</v>
      </c>
      <c r="U912" s="13">
        <v>3</v>
      </c>
      <c r="V912" s="13" t="str" cm="1">
        <f t="array" ref="V912">_xlfn.IFS(U912=0,"Prenovato",U912=1,"Novato",U912=2,"Principiante avanzado",U912=3,"Competente",U912=4,"Proficiente",U912=5,"Master")</f>
        <v>Competente</v>
      </c>
      <c r="W912" s="13">
        <v>4</v>
      </c>
      <c r="X912" s="13" t="str" cm="1">
        <f t="array" ref="X912">_xlfn.IFS(W912=0,"No evidenciado",W912=1,"Novato",W912=2,"Principiante avanzado",W912=3,"Competente",W912=4,"Proficiente",W912=5,"Master")</f>
        <v>Proficiente</v>
      </c>
      <c r="Y912" s="13">
        <v>4</v>
      </c>
      <c r="Z912" s="13" t="str" cm="1">
        <f t="array" ref="Z912">_xlfn.IFS(Y912=0,"No evidenciado",Y912=1,"Novato",Y912=2,"Principiante avanzado",Y912=3,"Competente",Y912=4,"Proficiente",Y912=5,"Master")</f>
        <v>Proficiente</v>
      </c>
      <c r="AA912" s="13">
        <v>4</v>
      </c>
      <c r="AB912" s="13" t="str" cm="1">
        <f t="array" ref="AB912">_xlfn.IFS(AA912=0,"No evidenciado",AA912=1,"Novato",AA912=2,"Principiante avanzado",AA912=3,"Competente",AA912=4,"Proficiente",AA912=5,"Master")</f>
        <v>Proficiente</v>
      </c>
      <c r="AC912" s="13">
        <v>3</v>
      </c>
      <c r="AD912" s="13" t="str" cm="1">
        <f t="array" ref="AD912">_xlfn.IFS(AC912=0,"Prenovato",AC912=1,"Novato",AC912=2,"Principiante avanzado",AC912=3,"Competente",AC912=4,"Proficiente",AC912=5,"Master")</f>
        <v>Competente</v>
      </c>
      <c r="AE912" s="13" t="s">
        <v>442</v>
      </c>
    </row>
    <row r="913" spans="1:31" x14ac:dyDescent="0.25">
      <c r="A913" t="s">
        <v>323</v>
      </c>
      <c r="B913" t="s">
        <v>324</v>
      </c>
      <c r="C913" t="s">
        <v>208</v>
      </c>
      <c r="D913" t="s">
        <v>201</v>
      </c>
      <c r="E913" t="s">
        <v>323</v>
      </c>
      <c r="F913" t="s">
        <v>324</v>
      </c>
      <c r="G913" t="s">
        <v>325</v>
      </c>
      <c r="H913" s="4"/>
      <c r="I913" s="1">
        <f t="shared" ca="1" si="59"/>
        <v>1487</v>
      </c>
      <c r="J913" s="1" t="str">
        <f t="shared" ca="1" si="60"/>
        <v>3. Mayor a 6 meses</v>
      </c>
      <c r="K913" t="str">
        <f t="shared" si="61"/>
        <v>NO</v>
      </c>
      <c r="L913" t="s">
        <v>208</v>
      </c>
      <c r="M913" t="s">
        <v>436</v>
      </c>
      <c r="N913" t="s">
        <v>425</v>
      </c>
      <c r="O913" t="s">
        <v>425</v>
      </c>
      <c r="P913" t="str">
        <f t="shared" si="62"/>
        <v>LILY VANESSA SOTO ETCHEBASTERInteligencia de AmenazasEVALUACION ANTERIOR</v>
      </c>
      <c r="Q913" t="str">
        <f>BASE[[#This Row],[NombresCalificado]]&amp;BASE[[#This Row],[TipoEvaluacion]]</f>
        <v>LILY VANESSA SOTO ETCHEBASTEREVALUACION ANTERIOR</v>
      </c>
      <c r="R913">
        <v>3</v>
      </c>
      <c r="S913" t="s">
        <v>5</v>
      </c>
      <c r="T913" t="s">
        <v>439</v>
      </c>
      <c r="U913" s="13">
        <v>3</v>
      </c>
      <c r="V913" s="13" t="str" cm="1">
        <f t="array" ref="V913">_xlfn.IFS(U913=0,"Prenovato",U913=1,"Novato",U913=2,"Principiante avanzado",U913=3,"Competente",U913=4,"Proficiente",U913=5,"Master")</f>
        <v>Competente</v>
      </c>
      <c r="W913" s="13">
        <v>4</v>
      </c>
      <c r="X913" s="13" t="str" cm="1">
        <f t="array" ref="X913">_xlfn.IFS(W913=0,"No evidenciado",W913=1,"Novato",W913=2,"Principiante avanzado",W913=3,"Competente",W913=4,"Proficiente",W913=5,"Master")</f>
        <v>Proficiente</v>
      </c>
      <c r="Y913" s="13">
        <v>4</v>
      </c>
      <c r="Z913" s="13" t="str" cm="1">
        <f t="array" ref="Z913">_xlfn.IFS(Y913=0,"No evidenciado",Y913=1,"Novato",Y913=2,"Principiante avanzado",Y913=3,"Competente",Y913=4,"Proficiente",Y913=5,"Master")</f>
        <v>Proficiente</v>
      </c>
      <c r="AA913" s="13">
        <v>4</v>
      </c>
      <c r="AB913" s="13" t="str" cm="1">
        <f t="array" ref="AB913">_xlfn.IFS(AA913=0,"No evidenciado",AA913=1,"Novato",AA913=2,"Principiante avanzado",AA913=3,"Competente",AA913=4,"Proficiente",AA913=5,"Master")</f>
        <v>Proficiente</v>
      </c>
      <c r="AC913" s="13">
        <v>3</v>
      </c>
      <c r="AD913" s="13" t="str" cm="1">
        <f t="array" ref="AD913">_xlfn.IFS(AC913=0,"Prenovato",AC913=1,"Novato",AC913=2,"Principiante avanzado",AC913=3,"Competente",AC913=4,"Proficiente",AC913=5,"Master")</f>
        <v>Competente</v>
      </c>
      <c r="AE913" s="13" t="s">
        <v>442</v>
      </c>
    </row>
    <row r="914" spans="1:31" x14ac:dyDescent="0.25">
      <c r="A914" t="s">
        <v>323</v>
      </c>
      <c r="B914" t="s">
        <v>324</v>
      </c>
      <c r="C914" t="s">
        <v>208</v>
      </c>
      <c r="D914" t="s">
        <v>201</v>
      </c>
      <c r="E914" t="s">
        <v>323</v>
      </c>
      <c r="F914" t="s">
        <v>324</v>
      </c>
      <c r="G914" t="s">
        <v>325</v>
      </c>
      <c r="H914" s="4"/>
      <c r="I914" s="1">
        <f t="shared" ca="1" si="59"/>
        <v>1487</v>
      </c>
      <c r="J914" s="1" t="str">
        <f t="shared" ca="1" si="60"/>
        <v>3. Mayor a 6 meses</v>
      </c>
      <c r="K914" t="str">
        <f t="shared" si="61"/>
        <v>NO</v>
      </c>
      <c r="L914" t="s">
        <v>208</v>
      </c>
      <c r="M914" t="s">
        <v>437</v>
      </c>
      <c r="N914" t="s">
        <v>425</v>
      </c>
      <c r="O914" t="s">
        <v>425</v>
      </c>
      <c r="P914" t="str">
        <f t="shared" si="62"/>
        <v>LILY VANESSA SOTO ETCHEBASTERInvestigación Forense DigitalEVALUACION ANTERIOR</v>
      </c>
      <c r="Q914" t="str">
        <f>BASE[[#This Row],[NombresCalificado]]&amp;BASE[[#This Row],[TipoEvaluacion]]</f>
        <v>LILY VANESSA SOTO ETCHEBASTEREVALUACION ANTERIOR</v>
      </c>
      <c r="R914">
        <v>2</v>
      </c>
      <c r="S914" t="s">
        <v>4</v>
      </c>
      <c r="T914" t="s">
        <v>439</v>
      </c>
      <c r="U914" s="13">
        <v>3</v>
      </c>
      <c r="V914" s="13" t="str" cm="1">
        <f t="array" ref="V914">_xlfn.IFS(U914=0,"Prenovato",U914=1,"Novato",U914=2,"Principiante avanzado",U914=3,"Competente",U914=4,"Proficiente",U914=5,"Master")</f>
        <v>Competente</v>
      </c>
      <c r="W914" s="13">
        <v>4</v>
      </c>
      <c r="X914" s="13" t="str" cm="1">
        <f t="array" ref="X914">_xlfn.IFS(W914=0,"No evidenciado",W914=1,"Novato",W914=2,"Principiante avanzado",W914=3,"Competente",W914=4,"Proficiente",W914=5,"Master")</f>
        <v>Proficiente</v>
      </c>
      <c r="Y914" s="13">
        <v>4</v>
      </c>
      <c r="Z914" s="13" t="str" cm="1">
        <f t="array" ref="Z914">_xlfn.IFS(Y914=0,"No evidenciado",Y914=1,"Novato",Y914=2,"Principiante avanzado",Y914=3,"Competente",Y914=4,"Proficiente",Y914=5,"Master")</f>
        <v>Proficiente</v>
      </c>
      <c r="AA914" s="13">
        <v>4</v>
      </c>
      <c r="AB914" s="13" t="str" cm="1">
        <f t="array" ref="AB914">_xlfn.IFS(AA914=0,"No evidenciado",AA914=1,"Novato",AA914=2,"Principiante avanzado",AA914=3,"Competente",AA914=4,"Proficiente",AA914=5,"Master")</f>
        <v>Proficiente</v>
      </c>
      <c r="AC914" s="13">
        <v>3</v>
      </c>
      <c r="AD914" s="13" t="str" cm="1">
        <f t="array" ref="AD914">_xlfn.IFS(AC914=0,"Prenovato",AC914=1,"Novato",AC914=2,"Principiante avanzado",AC914=3,"Competente",AC914=4,"Proficiente",AC914=5,"Master")</f>
        <v>Competente</v>
      </c>
      <c r="AE914" s="13" t="s">
        <v>442</v>
      </c>
    </row>
    <row r="915" spans="1:31" x14ac:dyDescent="0.25">
      <c r="A915" t="s">
        <v>323</v>
      </c>
      <c r="B915" t="s">
        <v>324</v>
      </c>
      <c r="C915" t="s">
        <v>208</v>
      </c>
      <c r="D915" t="s">
        <v>201</v>
      </c>
      <c r="E915" t="s">
        <v>323</v>
      </c>
      <c r="F915" t="s">
        <v>324</v>
      </c>
      <c r="G915" t="s">
        <v>325</v>
      </c>
      <c r="H915" s="4"/>
      <c r="I915" s="1">
        <f t="shared" ca="1" si="59"/>
        <v>1487</v>
      </c>
      <c r="J915" s="1" t="str">
        <f t="shared" ca="1" si="60"/>
        <v>3. Mayor a 6 meses</v>
      </c>
      <c r="K915" t="str">
        <f t="shared" si="61"/>
        <v>NO</v>
      </c>
      <c r="L915" t="s">
        <v>208</v>
      </c>
      <c r="M915" t="s">
        <v>426</v>
      </c>
      <c r="N915" t="s">
        <v>425</v>
      </c>
      <c r="O915" t="s">
        <v>425</v>
      </c>
      <c r="P915" t="str">
        <f t="shared" si="62"/>
        <v>LILY VANESSA SOTO ETCHEBASTERManejo de IncidentesEVALUACION ANTERIOR</v>
      </c>
      <c r="Q915" t="str">
        <f>BASE[[#This Row],[NombresCalificado]]&amp;BASE[[#This Row],[TipoEvaluacion]]</f>
        <v>LILY VANESSA SOTO ETCHEBASTEREVALUACION ANTERIOR</v>
      </c>
      <c r="R915">
        <v>3</v>
      </c>
      <c r="S915" t="s">
        <v>5</v>
      </c>
      <c r="T915" t="s">
        <v>439</v>
      </c>
      <c r="U915" s="13">
        <v>3</v>
      </c>
      <c r="V915" s="13" t="str" cm="1">
        <f t="array" ref="V915">_xlfn.IFS(U915=0,"Prenovato",U915=1,"Novato",U915=2,"Principiante avanzado",U915=3,"Competente",U915=4,"Proficiente",U915=5,"Master")</f>
        <v>Competente</v>
      </c>
      <c r="W915" s="13">
        <v>4</v>
      </c>
      <c r="X915" s="13" t="str" cm="1">
        <f t="array" ref="X915">_xlfn.IFS(W915=0,"No evidenciado",W915=1,"Novato",W915=2,"Principiante avanzado",W915=3,"Competente",W915=4,"Proficiente",W915=5,"Master")</f>
        <v>Proficiente</v>
      </c>
      <c r="Y915" s="13">
        <v>4</v>
      </c>
      <c r="Z915" s="13" t="str" cm="1">
        <f t="array" ref="Z915">_xlfn.IFS(Y915=0,"No evidenciado",Y915=1,"Novato",Y915=2,"Principiante avanzado",Y915=3,"Competente",Y915=4,"Proficiente",Y915=5,"Master")</f>
        <v>Proficiente</v>
      </c>
      <c r="AA915" s="13">
        <v>4</v>
      </c>
      <c r="AB915" s="13" t="str" cm="1">
        <f t="array" ref="AB915">_xlfn.IFS(AA915=0,"No evidenciado",AA915=1,"Novato",AA915=2,"Principiante avanzado",AA915=3,"Competente",AA915=4,"Proficiente",AA915=5,"Master")</f>
        <v>Proficiente</v>
      </c>
      <c r="AC915" s="13">
        <v>3</v>
      </c>
      <c r="AD915" s="13" t="str" cm="1">
        <f t="array" ref="AD915">_xlfn.IFS(AC915=0,"Prenovato",AC915=1,"Novato",AC915=2,"Principiante avanzado",AC915=3,"Competente",AC915=4,"Proficiente",AC915=5,"Master")</f>
        <v>Competente</v>
      </c>
      <c r="AE915" s="13" t="s">
        <v>442</v>
      </c>
    </row>
    <row r="916" spans="1:31" x14ac:dyDescent="0.25">
      <c r="A916" t="s">
        <v>323</v>
      </c>
      <c r="B916" t="s">
        <v>324</v>
      </c>
      <c r="C916" t="s">
        <v>208</v>
      </c>
      <c r="D916" t="s">
        <v>201</v>
      </c>
      <c r="E916" t="s">
        <v>323</v>
      </c>
      <c r="F916" t="s">
        <v>324</v>
      </c>
      <c r="G916" t="s">
        <v>325</v>
      </c>
      <c r="H916" s="4"/>
      <c r="I916" s="1">
        <f t="shared" ca="1" si="59"/>
        <v>1487</v>
      </c>
      <c r="J916" s="1" t="str">
        <f t="shared" ca="1" si="60"/>
        <v>3. Mayor a 6 meses</v>
      </c>
      <c r="K916" t="str">
        <f t="shared" si="61"/>
        <v>NO</v>
      </c>
      <c r="L916" t="s">
        <v>208</v>
      </c>
      <c r="M916" t="s">
        <v>427</v>
      </c>
      <c r="N916" t="s">
        <v>425</v>
      </c>
      <c r="O916" t="s">
        <v>425</v>
      </c>
      <c r="P916" t="str">
        <f t="shared" si="62"/>
        <v>LILY VANESSA SOTO ETCHEBASTERProtección de datosEVALUACION ANTERIOR</v>
      </c>
      <c r="Q916" t="str">
        <f>BASE[[#This Row],[NombresCalificado]]&amp;BASE[[#This Row],[TipoEvaluacion]]</f>
        <v>LILY VANESSA SOTO ETCHEBASTEREVALUACION ANTERIOR</v>
      </c>
      <c r="R916">
        <v>4</v>
      </c>
      <c r="S916" t="s">
        <v>7</v>
      </c>
      <c r="T916" t="s">
        <v>439</v>
      </c>
      <c r="U916" s="13">
        <v>3</v>
      </c>
      <c r="V916" s="13" t="str" cm="1">
        <f t="array" ref="V916">_xlfn.IFS(U916=0,"Prenovato",U916=1,"Novato",U916=2,"Principiante avanzado",U916=3,"Competente",U916=4,"Proficiente",U916=5,"Master")</f>
        <v>Competente</v>
      </c>
      <c r="W916" s="13">
        <v>4</v>
      </c>
      <c r="X916" s="13" t="str" cm="1">
        <f t="array" ref="X916">_xlfn.IFS(W916=0,"No evidenciado",W916=1,"Novato",W916=2,"Principiante avanzado",W916=3,"Competente",W916=4,"Proficiente",W916=5,"Master")</f>
        <v>Proficiente</v>
      </c>
      <c r="Y916" s="13">
        <v>4</v>
      </c>
      <c r="Z916" s="13" t="str" cm="1">
        <f t="array" ref="Z916">_xlfn.IFS(Y916=0,"No evidenciado",Y916=1,"Novato",Y916=2,"Principiante avanzado",Y916=3,"Competente",Y916=4,"Proficiente",Y916=5,"Master")</f>
        <v>Proficiente</v>
      </c>
      <c r="AA916" s="13">
        <v>4</v>
      </c>
      <c r="AB916" s="13" t="str" cm="1">
        <f t="array" ref="AB916">_xlfn.IFS(AA916=0,"No evidenciado",AA916=1,"Novato",AA916=2,"Principiante avanzado",AA916=3,"Competente",AA916=4,"Proficiente",AA916=5,"Master")</f>
        <v>Proficiente</v>
      </c>
      <c r="AC916" s="13">
        <v>3</v>
      </c>
      <c r="AD916" s="13" t="str" cm="1">
        <f t="array" ref="AD916">_xlfn.IFS(AC916=0,"Prenovato",AC916=1,"Novato",AC916=2,"Principiante avanzado",AC916=3,"Competente",AC916=4,"Proficiente",AC916=5,"Master")</f>
        <v>Competente</v>
      </c>
      <c r="AE916" s="13" t="s">
        <v>442</v>
      </c>
    </row>
    <row r="917" spans="1:31" x14ac:dyDescent="0.25">
      <c r="A917" t="s">
        <v>323</v>
      </c>
      <c r="B917" t="s">
        <v>324</v>
      </c>
      <c r="C917" t="s">
        <v>208</v>
      </c>
      <c r="D917" t="s">
        <v>201</v>
      </c>
      <c r="E917" t="s">
        <v>323</v>
      </c>
      <c r="F917" t="s">
        <v>324</v>
      </c>
      <c r="G917" t="s">
        <v>325</v>
      </c>
      <c r="H917" s="4"/>
      <c r="I917" s="1">
        <f t="shared" ca="1" si="59"/>
        <v>1487</v>
      </c>
      <c r="J917" s="1" t="str">
        <f t="shared" ca="1" si="60"/>
        <v>3. Mayor a 6 meses</v>
      </c>
      <c r="K917" t="str">
        <f t="shared" si="61"/>
        <v>NO</v>
      </c>
      <c r="L917" t="s">
        <v>208</v>
      </c>
      <c r="M917" t="s">
        <v>428</v>
      </c>
      <c r="N917" t="s">
        <v>425</v>
      </c>
      <c r="O917" t="s">
        <v>425</v>
      </c>
      <c r="P917" t="str">
        <f t="shared" si="62"/>
        <v>LILY VANESSA SOTO ETCHEBASTERSeguridad de OperacionesEVALUACION ANTERIOR</v>
      </c>
      <c r="Q917" t="str">
        <f>BASE[[#This Row],[NombresCalificado]]&amp;BASE[[#This Row],[TipoEvaluacion]]</f>
        <v>LILY VANESSA SOTO ETCHEBASTEREVALUACION ANTERIOR</v>
      </c>
      <c r="R917">
        <v>4</v>
      </c>
      <c r="S917" t="s">
        <v>7</v>
      </c>
      <c r="T917" t="s">
        <v>439</v>
      </c>
      <c r="U917" s="13">
        <v>3</v>
      </c>
      <c r="V917" s="13" t="str" cm="1">
        <f t="array" ref="V917">_xlfn.IFS(U917=0,"Prenovato",U917=1,"Novato",U917=2,"Principiante avanzado",U917=3,"Competente",U917=4,"Proficiente",U917=5,"Master")</f>
        <v>Competente</v>
      </c>
      <c r="W917" s="13">
        <v>4</v>
      </c>
      <c r="X917" s="13" t="str" cm="1">
        <f t="array" ref="X917">_xlfn.IFS(W917=0,"No evidenciado",W917=1,"Novato",W917=2,"Principiante avanzado",W917=3,"Competente",W917=4,"Proficiente",W917=5,"Master")</f>
        <v>Proficiente</v>
      </c>
      <c r="Y917" s="13">
        <v>4</v>
      </c>
      <c r="Z917" s="13" t="str" cm="1">
        <f t="array" ref="Z917">_xlfn.IFS(Y917=0,"No evidenciado",Y917=1,"Novato",Y917=2,"Principiante avanzado",Y917=3,"Competente",Y917=4,"Proficiente",Y917=5,"Master")</f>
        <v>Proficiente</v>
      </c>
      <c r="AA917" s="13">
        <v>4</v>
      </c>
      <c r="AB917" s="13" t="str" cm="1">
        <f t="array" ref="AB917">_xlfn.IFS(AA917=0,"No evidenciado",AA917=1,"Novato",AA917=2,"Principiante avanzado",AA917=3,"Competente",AA917=4,"Proficiente",AA917=5,"Master")</f>
        <v>Proficiente</v>
      </c>
      <c r="AC917" s="13">
        <v>3</v>
      </c>
      <c r="AD917" s="13" t="str" cm="1">
        <f t="array" ref="AD917">_xlfn.IFS(AC917=0,"Prenovato",AC917=1,"Novato",AC917=2,"Principiante avanzado",AC917=3,"Competente",AC917=4,"Proficiente",AC917=5,"Master")</f>
        <v>Competente</v>
      </c>
      <c r="AE917" s="13" t="s">
        <v>442</v>
      </c>
    </row>
    <row r="918" spans="1:31" x14ac:dyDescent="0.25">
      <c r="A918" t="s">
        <v>323</v>
      </c>
      <c r="B918" t="s">
        <v>324</v>
      </c>
      <c r="C918" t="s">
        <v>200</v>
      </c>
      <c r="D918" t="s">
        <v>201</v>
      </c>
      <c r="E918" t="s">
        <v>323</v>
      </c>
      <c r="F918" t="s">
        <v>324</v>
      </c>
      <c r="G918" t="s">
        <v>325</v>
      </c>
      <c r="H918" s="4"/>
      <c r="I918" s="1">
        <f t="shared" ca="1" si="59"/>
        <v>1487</v>
      </c>
      <c r="J918" s="1" t="str">
        <f t="shared" ca="1" si="60"/>
        <v>3. Mayor a 6 meses</v>
      </c>
      <c r="K918" t="str">
        <f t="shared" si="61"/>
        <v>NO</v>
      </c>
      <c r="L918" t="s">
        <v>200</v>
      </c>
      <c r="M918" t="s">
        <v>415</v>
      </c>
      <c r="N918" t="s">
        <v>413</v>
      </c>
      <c r="O918" t="s">
        <v>411</v>
      </c>
      <c r="P918" t="str">
        <f t="shared" si="62"/>
        <v>LILY VANESSA SOTO ETCHEBASTERSecurity Process AutomationAUTOEVALUACION</v>
      </c>
      <c r="Q918" t="str">
        <f>BASE[[#This Row],[NombresCalificado]]&amp;BASE[[#This Row],[TipoEvaluacion]]</f>
        <v>LILY VANESSA SOTO ETCHEBASTERAUTOEVALUACION</v>
      </c>
      <c r="R918">
        <v>4</v>
      </c>
      <c r="S918" t="s">
        <v>7</v>
      </c>
      <c r="T918" t="s">
        <v>439</v>
      </c>
      <c r="U918" s="13">
        <v>3</v>
      </c>
      <c r="V918" s="13" t="str" cm="1">
        <f t="array" ref="V918">_xlfn.IFS(U918=0,"Prenovato",U918=1,"Novato",U918=2,"Principiante avanzado",U918=3,"Competente",U918=4,"Proficiente",U918=5,"Master")</f>
        <v>Competente</v>
      </c>
      <c r="W918" s="13">
        <v>4</v>
      </c>
      <c r="X918" s="13" t="str" cm="1">
        <f t="array" ref="X918">_xlfn.IFS(W918=0,"No evidenciado",W918=1,"Novato",W918=2,"Principiante avanzado",W918=3,"Competente",W918=4,"Proficiente",W918=5,"Master")</f>
        <v>Proficiente</v>
      </c>
      <c r="Y918" s="13">
        <v>4</v>
      </c>
      <c r="Z918" s="13" t="str" cm="1">
        <f t="array" ref="Z918">_xlfn.IFS(Y918=0,"No evidenciado",Y918=1,"Novato",Y918=2,"Principiante avanzado",Y918=3,"Competente",Y918=4,"Proficiente",Y918=5,"Master")</f>
        <v>Proficiente</v>
      </c>
      <c r="AA918" s="13">
        <v>4</v>
      </c>
      <c r="AB918" s="13" t="str" cm="1">
        <f t="array" ref="AB918">_xlfn.IFS(AA918=0,"No evidenciado",AA918=1,"Novato",AA918=2,"Principiante avanzado",AA918=3,"Competente",AA918=4,"Proficiente",AA918=5,"Master")</f>
        <v>Proficiente</v>
      </c>
      <c r="AC918" s="13">
        <v>3</v>
      </c>
      <c r="AD918" s="13" t="str" cm="1">
        <f t="array" ref="AD918">_xlfn.IFS(AC918=0,"Prenovato",AC918=1,"Novato",AC918=2,"Principiante avanzado",AC918=3,"Competente",AC918=4,"Proficiente",AC918=5,"Master")</f>
        <v>Competente</v>
      </c>
      <c r="AE918" s="13" t="s">
        <v>443</v>
      </c>
    </row>
    <row r="919" spans="1:31" x14ac:dyDescent="0.25">
      <c r="A919" t="s">
        <v>323</v>
      </c>
      <c r="B919" t="s">
        <v>324</v>
      </c>
      <c r="C919" t="s">
        <v>200</v>
      </c>
      <c r="D919" t="s">
        <v>201</v>
      </c>
      <c r="E919" t="s">
        <v>323</v>
      </c>
      <c r="F919" t="s">
        <v>324</v>
      </c>
      <c r="G919" t="s">
        <v>325</v>
      </c>
      <c r="H919" s="4"/>
      <c r="I919" s="1">
        <f t="shared" ca="1" si="59"/>
        <v>1487</v>
      </c>
      <c r="J919" s="1" t="str">
        <f t="shared" ca="1" si="60"/>
        <v>3. Mayor a 6 meses</v>
      </c>
      <c r="K919" t="str">
        <f t="shared" si="61"/>
        <v>NO</v>
      </c>
      <c r="L919" t="s">
        <v>200</v>
      </c>
      <c r="M919" t="s">
        <v>423</v>
      </c>
      <c r="N919" t="s">
        <v>407</v>
      </c>
      <c r="O919" t="s">
        <v>407</v>
      </c>
      <c r="P919" t="str">
        <f t="shared" si="62"/>
        <v>LILY VANESSA SOTO ETCHEBASTERSecurity AssessmentAUTOEVALUACION</v>
      </c>
      <c r="Q919" t="str">
        <f>BASE[[#This Row],[NombresCalificado]]&amp;BASE[[#This Row],[TipoEvaluacion]]</f>
        <v>LILY VANESSA SOTO ETCHEBASTERAUTOEVALUACION</v>
      </c>
      <c r="R919">
        <v>3</v>
      </c>
      <c r="S919" t="s">
        <v>5</v>
      </c>
      <c r="T919" t="s">
        <v>439</v>
      </c>
      <c r="U919" s="13">
        <v>3</v>
      </c>
      <c r="V919" s="13" t="str" cm="1">
        <f t="array" ref="V919">_xlfn.IFS(U919=0,"Prenovato",U919=1,"Novato",U919=2,"Principiante avanzado",U919=3,"Competente",U919=4,"Proficiente",U919=5,"Master")</f>
        <v>Competente</v>
      </c>
      <c r="W919" s="13">
        <v>4</v>
      </c>
      <c r="X919" s="13" t="str" cm="1">
        <f t="array" ref="X919">_xlfn.IFS(W919=0,"No evidenciado",W919=1,"Novato",W919=2,"Principiante avanzado",W919=3,"Competente",W919=4,"Proficiente",W919=5,"Master")</f>
        <v>Proficiente</v>
      </c>
      <c r="Y919" s="13">
        <v>4</v>
      </c>
      <c r="Z919" s="13" t="str" cm="1">
        <f t="array" ref="Z919">_xlfn.IFS(Y919=0,"No evidenciado",Y919=1,"Novato",Y919=2,"Principiante avanzado",Y919=3,"Competente",Y919=4,"Proficiente",Y919=5,"Master")</f>
        <v>Proficiente</v>
      </c>
      <c r="AA919" s="13">
        <v>4</v>
      </c>
      <c r="AB919" s="13" t="str" cm="1">
        <f t="array" ref="AB919">_xlfn.IFS(AA919=0,"No evidenciado",AA919=1,"Novato",AA919=2,"Principiante avanzado",AA919=3,"Competente",AA919=4,"Proficiente",AA919=5,"Master")</f>
        <v>Proficiente</v>
      </c>
      <c r="AC919" s="13">
        <v>3</v>
      </c>
      <c r="AD919" s="13" t="str" cm="1">
        <f t="array" ref="AD919">_xlfn.IFS(AC919=0,"Prenovato",AC919=1,"Novato",AC919=2,"Principiante avanzado",AC919=3,"Competente",AC919=4,"Proficiente",AC919=5,"Master")</f>
        <v>Competente</v>
      </c>
      <c r="AE919" s="13" t="s">
        <v>443</v>
      </c>
    </row>
    <row r="920" spans="1:31" x14ac:dyDescent="0.25">
      <c r="A920" t="s">
        <v>323</v>
      </c>
      <c r="B920" t="s">
        <v>324</v>
      </c>
      <c r="C920" t="s">
        <v>200</v>
      </c>
      <c r="D920" t="s">
        <v>201</v>
      </c>
      <c r="E920" t="s">
        <v>323</v>
      </c>
      <c r="F920" t="s">
        <v>324</v>
      </c>
      <c r="G920" t="s">
        <v>325</v>
      </c>
      <c r="H920" s="4"/>
      <c r="I920" s="1">
        <f t="shared" ca="1" si="59"/>
        <v>1487</v>
      </c>
      <c r="J920" s="1" t="str">
        <f t="shared" ca="1" si="60"/>
        <v>3. Mayor a 6 meses</v>
      </c>
      <c r="K920" t="str">
        <f t="shared" si="61"/>
        <v>NO</v>
      </c>
      <c r="L920" t="s">
        <v>200</v>
      </c>
      <c r="M920" t="s">
        <v>416</v>
      </c>
      <c r="N920" t="s">
        <v>411</v>
      </c>
      <c r="O920" t="s">
        <v>411</v>
      </c>
      <c r="P920" t="str">
        <f t="shared" si="62"/>
        <v>LILY VANESSA SOTO ETCHEBASTERIncident ManagementAUTOEVALUACION</v>
      </c>
      <c r="Q920" t="str">
        <f>BASE[[#This Row],[NombresCalificado]]&amp;BASE[[#This Row],[TipoEvaluacion]]</f>
        <v>LILY VANESSA SOTO ETCHEBASTERAUTOEVALUACION</v>
      </c>
      <c r="R920">
        <v>4</v>
      </c>
      <c r="S920" t="s">
        <v>7</v>
      </c>
      <c r="T920" t="s">
        <v>439</v>
      </c>
      <c r="U920" s="13">
        <v>3</v>
      </c>
      <c r="V920" s="13" t="str" cm="1">
        <f t="array" ref="V920">_xlfn.IFS(U920=0,"Prenovato",U920=1,"Novato",U920=2,"Principiante avanzado",U920=3,"Competente",U920=4,"Proficiente",U920=5,"Master")</f>
        <v>Competente</v>
      </c>
      <c r="W920" s="13">
        <v>4</v>
      </c>
      <c r="X920" s="13" t="str" cm="1">
        <f t="array" ref="X920">_xlfn.IFS(W920=0,"No evidenciado",W920=1,"Novato",W920=2,"Principiante avanzado",W920=3,"Competente",W920=4,"Proficiente",W920=5,"Master")</f>
        <v>Proficiente</v>
      </c>
      <c r="Y920" s="13">
        <v>4</v>
      </c>
      <c r="Z920" s="13" t="str" cm="1">
        <f t="array" ref="Z920">_xlfn.IFS(Y920=0,"No evidenciado",Y920=1,"Novato",Y920=2,"Principiante avanzado",Y920=3,"Competente",Y920=4,"Proficiente",Y920=5,"Master")</f>
        <v>Proficiente</v>
      </c>
      <c r="AA920" s="13">
        <v>4</v>
      </c>
      <c r="AB920" s="13" t="str" cm="1">
        <f t="array" ref="AB920">_xlfn.IFS(AA920=0,"No evidenciado",AA920=1,"Novato",AA920=2,"Principiante avanzado",AA920=3,"Competente",AA920=4,"Proficiente",AA920=5,"Master")</f>
        <v>Proficiente</v>
      </c>
      <c r="AC920" s="13">
        <v>3</v>
      </c>
      <c r="AD920" s="13" t="str" cm="1">
        <f t="array" ref="AD920">_xlfn.IFS(AC920=0,"Prenovato",AC920=1,"Novato",AC920=2,"Principiante avanzado",AC920=3,"Competente",AC920=4,"Proficiente",AC920=5,"Master")</f>
        <v>Competente</v>
      </c>
      <c r="AE920" s="13" t="s">
        <v>443</v>
      </c>
    </row>
    <row r="921" spans="1:31" x14ac:dyDescent="0.25">
      <c r="A921" t="s">
        <v>323</v>
      </c>
      <c r="B921" t="s">
        <v>324</v>
      </c>
      <c r="C921" t="s">
        <v>200</v>
      </c>
      <c r="D921" t="s">
        <v>201</v>
      </c>
      <c r="E921" t="s">
        <v>323</v>
      </c>
      <c r="F921" t="s">
        <v>324</v>
      </c>
      <c r="G921" t="s">
        <v>325</v>
      </c>
      <c r="H921" s="4"/>
      <c r="I921" s="1">
        <f t="shared" ca="1" si="59"/>
        <v>1487</v>
      </c>
      <c r="J921" s="1" t="str">
        <f t="shared" ca="1" si="60"/>
        <v>3. Mayor a 6 meses</v>
      </c>
      <c r="K921" t="str">
        <f t="shared" si="61"/>
        <v>NO</v>
      </c>
      <c r="L921" t="s">
        <v>200</v>
      </c>
      <c r="M921" t="s">
        <v>417</v>
      </c>
      <c r="N921" t="s">
        <v>411</v>
      </c>
      <c r="O921" t="s">
        <v>411</v>
      </c>
      <c r="P921" t="str">
        <f t="shared" si="62"/>
        <v>LILY VANESSA SOTO ETCHEBASTERDefensive SecurityAUTOEVALUACION</v>
      </c>
      <c r="Q921" t="str">
        <f>BASE[[#This Row],[NombresCalificado]]&amp;BASE[[#This Row],[TipoEvaluacion]]</f>
        <v>LILY VANESSA SOTO ETCHEBASTERAUTOEVALUACION</v>
      </c>
      <c r="R921">
        <v>3</v>
      </c>
      <c r="S921" t="s">
        <v>5</v>
      </c>
      <c r="T921" t="s">
        <v>439</v>
      </c>
      <c r="U921" s="13">
        <v>3</v>
      </c>
      <c r="V921" s="13" t="str" cm="1">
        <f t="array" ref="V921">_xlfn.IFS(U921=0,"Prenovato",U921=1,"Novato",U921=2,"Principiante avanzado",U921=3,"Competente",U921=4,"Proficiente",U921=5,"Master")</f>
        <v>Competente</v>
      </c>
      <c r="W921" s="13">
        <v>4</v>
      </c>
      <c r="X921" s="13" t="str" cm="1">
        <f t="array" ref="X921">_xlfn.IFS(W921=0,"No evidenciado",W921=1,"Novato",W921=2,"Principiante avanzado",W921=3,"Competente",W921=4,"Proficiente",W921=5,"Master")</f>
        <v>Proficiente</v>
      </c>
      <c r="Y921" s="13">
        <v>4</v>
      </c>
      <c r="Z921" s="13" t="str" cm="1">
        <f t="array" ref="Z921">_xlfn.IFS(Y921=0,"No evidenciado",Y921=1,"Novato",Y921=2,"Principiante avanzado",Y921=3,"Competente",Y921=4,"Proficiente",Y921=5,"Master")</f>
        <v>Proficiente</v>
      </c>
      <c r="AA921" s="13">
        <v>4</v>
      </c>
      <c r="AB921" s="13" t="str" cm="1">
        <f t="array" ref="AB921">_xlfn.IFS(AA921=0,"No evidenciado",AA921=1,"Novato",AA921=2,"Principiante avanzado",AA921=3,"Competente",AA921=4,"Proficiente",AA921=5,"Master")</f>
        <v>Proficiente</v>
      </c>
      <c r="AC921" s="13">
        <v>3</v>
      </c>
      <c r="AD921" s="13" t="str" cm="1">
        <f t="array" ref="AD921">_xlfn.IFS(AC921=0,"Prenovato",AC921=1,"Novato",AC921=2,"Principiante avanzado",AC921=3,"Competente",AC921=4,"Proficiente",AC921=5,"Master")</f>
        <v>Competente</v>
      </c>
      <c r="AE921" s="13" t="s">
        <v>443</v>
      </c>
    </row>
    <row r="922" spans="1:31" x14ac:dyDescent="0.25">
      <c r="A922" t="s">
        <v>323</v>
      </c>
      <c r="B922" t="s">
        <v>324</v>
      </c>
      <c r="C922" t="s">
        <v>200</v>
      </c>
      <c r="D922" t="s">
        <v>201</v>
      </c>
      <c r="E922" t="s">
        <v>323</v>
      </c>
      <c r="F922" t="s">
        <v>324</v>
      </c>
      <c r="G922" t="s">
        <v>325</v>
      </c>
      <c r="H922" s="4"/>
      <c r="I922" s="1">
        <f t="shared" ca="1" si="59"/>
        <v>1487</v>
      </c>
      <c r="J922" s="1" t="str">
        <f t="shared" ca="1" si="60"/>
        <v>3. Mayor a 6 meses</v>
      </c>
      <c r="K922" t="str">
        <f t="shared" si="61"/>
        <v>NO</v>
      </c>
      <c r="L922" t="s">
        <v>200</v>
      </c>
      <c r="M922" t="s">
        <v>410</v>
      </c>
      <c r="N922" t="s">
        <v>413</v>
      </c>
      <c r="O922" t="s">
        <v>411</v>
      </c>
      <c r="P922" t="str">
        <f t="shared" si="62"/>
        <v>LILY VANESSA SOTO ETCHEBASTERThreat IntelligenceAUTOEVALUACION</v>
      </c>
      <c r="Q922" t="str">
        <f>BASE[[#This Row],[NombresCalificado]]&amp;BASE[[#This Row],[TipoEvaluacion]]</f>
        <v>LILY VANESSA SOTO ETCHEBASTERAUTOEVALUACION</v>
      </c>
      <c r="R922">
        <v>4</v>
      </c>
      <c r="S922" t="s">
        <v>7</v>
      </c>
      <c r="T922" t="s">
        <v>439</v>
      </c>
      <c r="U922" s="13">
        <v>3</v>
      </c>
      <c r="V922" s="13" t="str" cm="1">
        <f t="array" ref="V922">_xlfn.IFS(U922=0,"Prenovato",U922=1,"Novato",U922=2,"Principiante avanzado",U922=3,"Competente",U922=4,"Proficiente",U922=5,"Master")</f>
        <v>Competente</v>
      </c>
      <c r="W922" s="13">
        <v>4</v>
      </c>
      <c r="X922" s="13" t="str" cm="1">
        <f t="array" ref="X922">_xlfn.IFS(W922=0,"No evidenciado",W922=1,"Novato",W922=2,"Principiante avanzado",W922=3,"Competente",W922=4,"Proficiente",W922=5,"Master")</f>
        <v>Proficiente</v>
      </c>
      <c r="Y922" s="13">
        <v>4</v>
      </c>
      <c r="Z922" s="13" t="str" cm="1">
        <f t="array" ref="Z922">_xlfn.IFS(Y922=0,"No evidenciado",Y922=1,"Novato",Y922=2,"Principiante avanzado",Y922=3,"Competente",Y922=4,"Proficiente",Y922=5,"Master")</f>
        <v>Proficiente</v>
      </c>
      <c r="AA922" s="13">
        <v>4</v>
      </c>
      <c r="AB922" s="13" t="str" cm="1">
        <f t="array" ref="AB922">_xlfn.IFS(AA922=0,"No evidenciado",AA922=1,"Novato",AA922=2,"Principiante avanzado",AA922=3,"Competente",AA922=4,"Proficiente",AA922=5,"Master")</f>
        <v>Proficiente</v>
      </c>
      <c r="AC922" s="13">
        <v>3</v>
      </c>
      <c r="AD922" s="13" t="str" cm="1">
        <f t="array" ref="AD922">_xlfn.IFS(AC922=0,"Prenovato",AC922=1,"Novato",AC922=2,"Principiante avanzado",AC922=3,"Competente",AC922=4,"Proficiente",AC922=5,"Master")</f>
        <v>Competente</v>
      </c>
      <c r="AE922" s="13" t="s">
        <v>443</v>
      </c>
    </row>
    <row r="923" spans="1:31" x14ac:dyDescent="0.25">
      <c r="A923" t="s">
        <v>323</v>
      </c>
      <c r="B923" t="s">
        <v>324</v>
      </c>
      <c r="C923" t="s">
        <v>200</v>
      </c>
      <c r="D923" t="s">
        <v>201</v>
      </c>
      <c r="E923" t="s">
        <v>323</v>
      </c>
      <c r="F923" t="s">
        <v>324</v>
      </c>
      <c r="G923" t="s">
        <v>325</v>
      </c>
      <c r="H923" s="4"/>
      <c r="I923" s="1">
        <f t="shared" ca="1" si="59"/>
        <v>1487</v>
      </c>
      <c r="J923" s="1" t="str">
        <f t="shared" ca="1" si="60"/>
        <v>3. Mayor a 6 meses</v>
      </c>
      <c r="K923" t="str">
        <f t="shared" si="61"/>
        <v>NO</v>
      </c>
      <c r="L923" t="s">
        <v>200</v>
      </c>
      <c r="M923" t="s">
        <v>412</v>
      </c>
      <c r="N923" t="s">
        <v>411</v>
      </c>
      <c r="O923" t="s">
        <v>411</v>
      </c>
      <c r="P923" t="str">
        <f t="shared" si="62"/>
        <v>LILY VANESSA SOTO ETCHEBASTERForensic AnalysisAUTOEVALUACION</v>
      </c>
      <c r="Q923" t="str">
        <f>BASE[[#This Row],[NombresCalificado]]&amp;BASE[[#This Row],[TipoEvaluacion]]</f>
        <v>LILY VANESSA SOTO ETCHEBASTERAUTOEVALUACION</v>
      </c>
      <c r="R923">
        <v>2</v>
      </c>
      <c r="S923" t="s">
        <v>4</v>
      </c>
      <c r="T923" t="s">
        <v>439</v>
      </c>
      <c r="U923" s="13">
        <v>3</v>
      </c>
      <c r="V923" s="13" t="str" cm="1">
        <f t="array" ref="V923">_xlfn.IFS(U923=0,"Prenovato",U923=1,"Novato",U923=2,"Principiante avanzado",U923=3,"Competente",U923=4,"Proficiente",U923=5,"Master")</f>
        <v>Competente</v>
      </c>
      <c r="W923" s="13">
        <v>4</v>
      </c>
      <c r="X923" s="13" t="str" cm="1">
        <f t="array" ref="X923">_xlfn.IFS(W923=0,"No evidenciado",W923=1,"Novato",W923=2,"Principiante avanzado",W923=3,"Competente",W923=4,"Proficiente",W923=5,"Master")</f>
        <v>Proficiente</v>
      </c>
      <c r="Y923" s="13">
        <v>4</v>
      </c>
      <c r="Z923" s="13" t="str" cm="1">
        <f t="array" ref="Z923">_xlfn.IFS(Y923=0,"No evidenciado",Y923=1,"Novato",Y923=2,"Principiante avanzado",Y923=3,"Competente",Y923=4,"Proficiente",Y923=5,"Master")</f>
        <v>Proficiente</v>
      </c>
      <c r="AA923" s="13">
        <v>4</v>
      </c>
      <c r="AB923" s="13" t="str" cm="1">
        <f t="array" ref="AB923">_xlfn.IFS(AA923=0,"No evidenciado",AA923=1,"Novato",AA923=2,"Principiante avanzado",AA923=3,"Competente",AA923=4,"Proficiente",AA923=5,"Master")</f>
        <v>Proficiente</v>
      </c>
      <c r="AC923" s="13">
        <v>3</v>
      </c>
      <c r="AD923" s="13" t="str" cm="1">
        <f t="array" ref="AD923">_xlfn.IFS(AC923=0,"Prenovato",AC923=1,"Novato",AC923=2,"Principiante avanzado",AC923=3,"Competente",AC923=4,"Proficiente",AC923=5,"Master")</f>
        <v>Competente</v>
      </c>
      <c r="AE923" s="13" t="s">
        <v>443</v>
      </c>
    </row>
    <row r="924" spans="1:31" x14ac:dyDescent="0.25">
      <c r="A924" t="s">
        <v>323</v>
      </c>
      <c r="B924" t="s">
        <v>324</v>
      </c>
      <c r="C924" t="s">
        <v>200</v>
      </c>
      <c r="D924" t="s">
        <v>201</v>
      </c>
      <c r="E924" t="s">
        <v>323</v>
      </c>
      <c r="F924" t="s">
        <v>324</v>
      </c>
      <c r="G924" t="s">
        <v>325</v>
      </c>
      <c r="H924" s="4"/>
      <c r="I924" s="1">
        <f t="shared" ca="1" si="59"/>
        <v>1487</v>
      </c>
      <c r="J924" s="1" t="str">
        <f t="shared" ca="1" si="60"/>
        <v>3. Mayor a 6 meses</v>
      </c>
      <c r="K924" t="str">
        <f t="shared" si="61"/>
        <v>NO</v>
      </c>
      <c r="L924" t="s">
        <v>200</v>
      </c>
      <c r="M924" t="s">
        <v>420</v>
      </c>
      <c r="N924" t="s">
        <v>413</v>
      </c>
      <c r="O924" t="s">
        <v>411</v>
      </c>
      <c r="P924" t="str">
        <f t="shared" si="62"/>
        <v>LILY VANESSA SOTO ETCHEBASTERIdentity &amp; Access ManagementAUTOEVALUACION</v>
      </c>
      <c r="Q924" t="str">
        <f>BASE[[#This Row],[NombresCalificado]]&amp;BASE[[#This Row],[TipoEvaluacion]]</f>
        <v>LILY VANESSA SOTO ETCHEBASTERAUTOEVALUACION</v>
      </c>
      <c r="R924">
        <v>4</v>
      </c>
      <c r="S924" t="s">
        <v>7</v>
      </c>
      <c r="T924" t="s">
        <v>439</v>
      </c>
      <c r="U924" s="13">
        <v>3</v>
      </c>
      <c r="V924" s="13" t="str" cm="1">
        <f t="array" ref="V924">_xlfn.IFS(U924=0,"Prenovato",U924=1,"Novato",U924=2,"Principiante avanzado",U924=3,"Competente",U924=4,"Proficiente",U924=5,"Master")</f>
        <v>Competente</v>
      </c>
      <c r="W924" s="13">
        <v>4</v>
      </c>
      <c r="X924" s="13" t="str" cm="1">
        <f t="array" ref="X924">_xlfn.IFS(W924=0,"No evidenciado",W924=1,"Novato",W924=2,"Principiante avanzado",W924=3,"Competente",W924=4,"Proficiente",W924=5,"Master")</f>
        <v>Proficiente</v>
      </c>
      <c r="Y924" s="13">
        <v>4</v>
      </c>
      <c r="Z924" s="13" t="str" cm="1">
        <f t="array" ref="Z924">_xlfn.IFS(Y924=0,"No evidenciado",Y924=1,"Novato",Y924=2,"Principiante avanzado",Y924=3,"Competente",Y924=4,"Proficiente",Y924=5,"Master")</f>
        <v>Proficiente</v>
      </c>
      <c r="AA924" s="13">
        <v>4</v>
      </c>
      <c r="AB924" s="13" t="str" cm="1">
        <f t="array" ref="AB924">_xlfn.IFS(AA924=0,"No evidenciado",AA924=1,"Novato",AA924=2,"Principiante avanzado",AA924=3,"Competente",AA924=4,"Proficiente",AA924=5,"Master")</f>
        <v>Proficiente</v>
      </c>
      <c r="AC924" s="13">
        <v>3</v>
      </c>
      <c r="AD924" s="13" t="str" cm="1">
        <f t="array" ref="AD924">_xlfn.IFS(AC924=0,"Prenovato",AC924=1,"Novato",AC924=2,"Principiante avanzado",AC924=3,"Competente",AC924=4,"Proficiente",AC924=5,"Master")</f>
        <v>Competente</v>
      </c>
      <c r="AE924" s="13" t="s">
        <v>443</v>
      </c>
    </row>
    <row r="925" spans="1:31" x14ac:dyDescent="0.25">
      <c r="A925" t="s">
        <v>323</v>
      </c>
      <c r="B925" t="s">
        <v>324</v>
      </c>
      <c r="C925" t="s">
        <v>200</v>
      </c>
      <c r="D925" t="s">
        <v>201</v>
      </c>
      <c r="E925" t="s">
        <v>323</v>
      </c>
      <c r="F925" t="s">
        <v>324</v>
      </c>
      <c r="G925" t="s">
        <v>325</v>
      </c>
      <c r="H925" s="4"/>
      <c r="I925" s="1">
        <f t="shared" ca="1" si="59"/>
        <v>1487</v>
      </c>
      <c r="J925" s="1" t="str">
        <f t="shared" ca="1" si="60"/>
        <v>3. Mayor a 6 meses</v>
      </c>
      <c r="K925" t="str">
        <f t="shared" si="61"/>
        <v>NO</v>
      </c>
      <c r="L925" t="s">
        <v>200</v>
      </c>
      <c r="M925" t="s">
        <v>418</v>
      </c>
      <c r="N925" t="s">
        <v>413</v>
      </c>
      <c r="O925" t="s">
        <v>411</v>
      </c>
      <c r="P925" t="str">
        <f t="shared" si="62"/>
        <v>LILY VANESSA SOTO ETCHEBASTERSDLC Y DevSecOpsAUTOEVALUACION</v>
      </c>
      <c r="Q925" t="str">
        <f>BASE[[#This Row],[NombresCalificado]]&amp;BASE[[#This Row],[TipoEvaluacion]]</f>
        <v>LILY VANESSA SOTO ETCHEBASTERAUTOEVALUACION</v>
      </c>
      <c r="R925">
        <v>3</v>
      </c>
      <c r="S925" t="s">
        <v>5</v>
      </c>
      <c r="T925" t="s">
        <v>439</v>
      </c>
      <c r="U925" s="13">
        <v>3</v>
      </c>
      <c r="V925" s="13" t="str" cm="1">
        <f t="array" ref="V925">_xlfn.IFS(U925=0,"Prenovato",U925=1,"Novato",U925=2,"Principiante avanzado",U925=3,"Competente",U925=4,"Proficiente",U925=5,"Master")</f>
        <v>Competente</v>
      </c>
      <c r="W925" s="13">
        <v>4</v>
      </c>
      <c r="X925" s="13" t="str" cm="1">
        <f t="array" ref="X925">_xlfn.IFS(W925=0,"No evidenciado",W925=1,"Novato",W925=2,"Principiante avanzado",W925=3,"Competente",W925=4,"Proficiente",W925=5,"Master")</f>
        <v>Proficiente</v>
      </c>
      <c r="Y925" s="13">
        <v>4</v>
      </c>
      <c r="Z925" s="13" t="str" cm="1">
        <f t="array" ref="Z925">_xlfn.IFS(Y925=0,"No evidenciado",Y925=1,"Novato",Y925=2,"Principiante avanzado",Y925=3,"Competente",Y925=4,"Proficiente",Y925=5,"Master")</f>
        <v>Proficiente</v>
      </c>
      <c r="AA925" s="13">
        <v>4</v>
      </c>
      <c r="AB925" s="13" t="str" cm="1">
        <f t="array" ref="AB925">_xlfn.IFS(AA925=0,"No evidenciado",AA925=1,"Novato",AA925=2,"Principiante avanzado",AA925=3,"Competente",AA925=4,"Proficiente",AA925=5,"Master")</f>
        <v>Proficiente</v>
      </c>
      <c r="AC925" s="13">
        <v>3</v>
      </c>
      <c r="AD925" s="13" t="str" cm="1">
        <f t="array" ref="AD925">_xlfn.IFS(AC925=0,"Prenovato",AC925=1,"Novato",AC925=2,"Principiante avanzado",AC925=3,"Competente",AC925=4,"Proficiente",AC925=5,"Master")</f>
        <v>Competente</v>
      </c>
      <c r="AE925" s="13" t="s">
        <v>443</v>
      </c>
    </row>
    <row r="926" spans="1:31" x14ac:dyDescent="0.25">
      <c r="A926" t="s">
        <v>323</v>
      </c>
      <c r="B926" t="s">
        <v>324</v>
      </c>
      <c r="C926" t="s">
        <v>200</v>
      </c>
      <c r="D926" t="s">
        <v>201</v>
      </c>
      <c r="E926" t="s">
        <v>323</v>
      </c>
      <c r="F926" t="s">
        <v>324</v>
      </c>
      <c r="G926" t="s">
        <v>325</v>
      </c>
      <c r="H926" s="4"/>
      <c r="I926" s="1">
        <f t="shared" ca="1" si="59"/>
        <v>1487</v>
      </c>
      <c r="J926" s="1" t="str">
        <f t="shared" ca="1" si="60"/>
        <v>3. Mayor a 6 meses</v>
      </c>
      <c r="K926" t="str">
        <f t="shared" si="61"/>
        <v>NO</v>
      </c>
      <c r="L926" t="s">
        <v>200</v>
      </c>
      <c r="M926" t="s">
        <v>421</v>
      </c>
      <c r="N926" t="s">
        <v>413</v>
      </c>
      <c r="O926" t="s">
        <v>411</v>
      </c>
      <c r="P926" t="str">
        <f t="shared" si="62"/>
        <v>LILY VANESSA SOTO ETCHEBASTERFrameworks &amp; Security ArchitectureAUTOEVALUACION</v>
      </c>
      <c r="Q926" t="str">
        <f>BASE[[#This Row],[NombresCalificado]]&amp;BASE[[#This Row],[TipoEvaluacion]]</f>
        <v>LILY VANESSA SOTO ETCHEBASTERAUTOEVALUACION</v>
      </c>
      <c r="R926">
        <v>4</v>
      </c>
      <c r="S926" t="s">
        <v>7</v>
      </c>
      <c r="T926" t="s">
        <v>439</v>
      </c>
      <c r="U926" s="13">
        <v>3</v>
      </c>
      <c r="V926" s="13" t="str" cm="1">
        <f t="array" ref="V926">_xlfn.IFS(U926=0,"Prenovato",U926=1,"Novato",U926=2,"Principiante avanzado",U926=3,"Competente",U926=4,"Proficiente",U926=5,"Master")</f>
        <v>Competente</v>
      </c>
      <c r="W926" s="13">
        <v>4</v>
      </c>
      <c r="X926" s="13" t="str" cm="1">
        <f t="array" ref="X926">_xlfn.IFS(W926=0,"No evidenciado",W926=1,"Novato",W926=2,"Principiante avanzado",W926=3,"Competente",W926=4,"Proficiente",W926=5,"Master")</f>
        <v>Proficiente</v>
      </c>
      <c r="Y926" s="13">
        <v>4</v>
      </c>
      <c r="Z926" s="13" t="str" cm="1">
        <f t="array" ref="Z926">_xlfn.IFS(Y926=0,"No evidenciado",Y926=1,"Novato",Y926=2,"Principiante avanzado",Y926=3,"Competente",Y926=4,"Proficiente",Y926=5,"Master")</f>
        <v>Proficiente</v>
      </c>
      <c r="AA926" s="13">
        <v>4</v>
      </c>
      <c r="AB926" s="13" t="str" cm="1">
        <f t="array" ref="AB926">_xlfn.IFS(AA926=0,"No evidenciado",AA926=1,"Novato",AA926=2,"Principiante avanzado",AA926=3,"Competente",AA926=4,"Proficiente",AA926=5,"Master")</f>
        <v>Proficiente</v>
      </c>
      <c r="AC926" s="13">
        <v>3</v>
      </c>
      <c r="AD926" s="13" t="str" cm="1">
        <f t="array" ref="AD926">_xlfn.IFS(AC926=0,"Prenovato",AC926=1,"Novato",AC926=2,"Principiante avanzado",AC926=3,"Competente",AC926=4,"Proficiente",AC926=5,"Master")</f>
        <v>Competente</v>
      </c>
      <c r="AE926" s="13" t="s">
        <v>443</v>
      </c>
    </row>
    <row r="927" spans="1:31" x14ac:dyDescent="0.25">
      <c r="A927" t="s">
        <v>323</v>
      </c>
      <c r="B927" t="s">
        <v>324</v>
      </c>
      <c r="C927" t="s">
        <v>200</v>
      </c>
      <c r="D927" t="s">
        <v>201</v>
      </c>
      <c r="E927" t="s">
        <v>323</v>
      </c>
      <c r="F927" t="s">
        <v>324</v>
      </c>
      <c r="G927" t="s">
        <v>325</v>
      </c>
      <c r="H927" s="4"/>
      <c r="I927" s="1">
        <f t="shared" ca="1" si="59"/>
        <v>1487</v>
      </c>
      <c r="J927" s="1" t="str">
        <f t="shared" ca="1" si="60"/>
        <v>3. Mayor a 6 meses</v>
      </c>
      <c r="K927" t="str">
        <f t="shared" si="61"/>
        <v>NO</v>
      </c>
      <c r="L927" t="s">
        <v>200</v>
      </c>
      <c r="M927" t="s">
        <v>422</v>
      </c>
      <c r="N927" t="s">
        <v>407</v>
      </c>
      <c r="O927" t="s">
        <v>407</v>
      </c>
      <c r="P927" t="str">
        <f t="shared" si="62"/>
        <v>LILY VANESSA SOTO ETCHEBASTERVulnerability ManagementAUTOEVALUACION</v>
      </c>
      <c r="Q927" t="str">
        <f>BASE[[#This Row],[NombresCalificado]]&amp;BASE[[#This Row],[TipoEvaluacion]]</f>
        <v>LILY VANESSA SOTO ETCHEBASTERAUTOEVALUACION</v>
      </c>
      <c r="R927">
        <v>3</v>
      </c>
      <c r="S927" t="s">
        <v>5</v>
      </c>
      <c r="T927" t="s">
        <v>439</v>
      </c>
      <c r="U927" s="13">
        <v>3</v>
      </c>
      <c r="V927" s="13" t="str" cm="1">
        <f t="array" ref="V927">_xlfn.IFS(U927=0,"Prenovato",U927=1,"Novato",U927=2,"Principiante avanzado",U927=3,"Competente",U927=4,"Proficiente",U927=5,"Master")</f>
        <v>Competente</v>
      </c>
      <c r="W927" s="13">
        <v>4</v>
      </c>
      <c r="X927" s="13" t="str" cm="1">
        <f t="array" ref="X927">_xlfn.IFS(W927=0,"No evidenciado",W927=1,"Novato",W927=2,"Principiante avanzado",W927=3,"Competente",W927=4,"Proficiente",W927=5,"Master")</f>
        <v>Proficiente</v>
      </c>
      <c r="Y927" s="13">
        <v>4</v>
      </c>
      <c r="Z927" s="13" t="str" cm="1">
        <f t="array" ref="Z927">_xlfn.IFS(Y927=0,"No evidenciado",Y927=1,"Novato",Y927=2,"Principiante avanzado",Y927=3,"Competente",Y927=4,"Proficiente",Y927=5,"Master")</f>
        <v>Proficiente</v>
      </c>
      <c r="AA927" s="13">
        <v>4</v>
      </c>
      <c r="AB927" s="13" t="str" cm="1">
        <f t="array" ref="AB927">_xlfn.IFS(AA927=0,"No evidenciado",AA927=1,"Novato",AA927=2,"Principiante avanzado",AA927=3,"Competente",AA927=4,"Proficiente",AA927=5,"Master")</f>
        <v>Proficiente</v>
      </c>
      <c r="AC927" s="13">
        <v>3</v>
      </c>
      <c r="AD927" s="13" t="str" cm="1">
        <f t="array" ref="AD927">_xlfn.IFS(AC927=0,"Prenovato",AC927=1,"Novato",AC927=2,"Principiante avanzado",AC927=3,"Competente",AC927=4,"Proficiente",AC927=5,"Master")</f>
        <v>Competente</v>
      </c>
      <c r="AE927" s="13" t="s">
        <v>443</v>
      </c>
    </row>
    <row r="928" spans="1:31" x14ac:dyDescent="0.25">
      <c r="A928" t="s">
        <v>323</v>
      </c>
      <c r="B928" t="s">
        <v>324</v>
      </c>
      <c r="C928" t="s">
        <v>208</v>
      </c>
      <c r="D928" t="s">
        <v>201</v>
      </c>
      <c r="E928" t="s">
        <v>323</v>
      </c>
      <c r="F928" t="s">
        <v>324</v>
      </c>
      <c r="G928" t="s">
        <v>325</v>
      </c>
      <c r="H928" s="4"/>
      <c r="I928" s="1">
        <f t="shared" ca="1" si="59"/>
        <v>1487</v>
      </c>
      <c r="J928" s="1" t="str">
        <f t="shared" ca="1" si="60"/>
        <v>3. Mayor a 6 meses</v>
      </c>
      <c r="K928" t="str">
        <f t="shared" si="61"/>
        <v>NO</v>
      </c>
      <c r="L928" t="s">
        <v>208</v>
      </c>
      <c r="M928" t="s">
        <v>429</v>
      </c>
      <c r="N928" t="s">
        <v>425</v>
      </c>
      <c r="O928" t="s">
        <v>425</v>
      </c>
      <c r="P928" t="str">
        <f t="shared" si="62"/>
        <v>LILY VANESSA SOTO ETCHEBASTERSeguridad DefensivaEVALUACION ANTERIOR</v>
      </c>
      <c r="Q928" t="str">
        <f>BASE[[#This Row],[NombresCalificado]]&amp;BASE[[#This Row],[TipoEvaluacion]]</f>
        <v>LILY VANESSA SOTO ETCHEBASTEREVALUACION ANTERIOR</v>
      </c>
      <c r="R928">
        <v>3</v>
      </c>
      <c r="S928" t="s">
        <v>5</v>
      </c>
      <c r="T928" t="s">
        <v>439</v>
      </c>
      <c r="U928" s="13">
        <v>3</v>
      </c>
      <c r="V928" s="13" t="str" cm="1">
        <f t="array" ref="V928">_xlfn.IFS(U928=0,"Prenovato",U928=1,"Novato",U928=2,"Principiante avanzado",U928=3,"Competente",U928=4,"Proficiente",U928=5,"Master")</f>
        <v>Competente</v>
      </c>
      <c r="W928" s="13">
        <v>4</v>
      </c>
      <c r="X928" s="13" t="str" cm="1">
        <f t="array" ref="X928">_xlfn.IFS(W928=0,"No evidenciado",W928=1,"Novato",W928=2,"Principiante avanzado",W928=3,"Competente",W928=4,"Proficiente",W928=5,"Master")</f>
        <v>Proficiente</v>
      </c>
      <c r="Y928" s="13">
        <v>4</v>
      </c>
      <c r="Z928" s="13" t="str" cm="1">
        <f t="array" ref="Z928">_xlfn.IFS(Y928=0,"No evidenciado",Y928=1,"Novato",Y928=2,"Principiante avanzado",Y928=3,"Competente",Y928=4,"Proficiente",Y928=5,"Master")</f>
        <v>Proficiente</v>
      </c>
      <c r="AA928" s="13">
        <v>4</v>
      </c>
      <c r="AB928" s="13" t="str" cm="1">
        <f t="array" ref="AB928">_xlfn.IFS(AA928=0,"No evidenciado",AA928=1,"Novato",AA928=2,"Principiante avanzado",AA928=3,"Competente",AA928=4,"Proficiente",AA928=5,"Master")</f>
        <v>Proficiente</v>
      </c>
      <c r="AC928" s="13">
        <v>3</v>
      </c>
      <c r="AD928" s="13" t="str" cm="1">
        <f t="array" ref="AD928">_xlfn.IFS(AC928=0,"Prenovato",AC928=1,"Novato",AC928=2,"Principiante avanzado",AC928=3,"Competente",AC928=4,"Proficiente",AC928=5,"Master")</f>
        <v>Competente</v>
      </c>
      <c r="AE928" s="13" t="s">
        <v>442</v>
      </c>
    </row>
    <row r="929" spans="1:31" x14ac:dyDescent="0.25">
      <c r="A929" t="s">
        <v>323</v>
      </c>
      <c r="B929" t="s">
        <v>324</v>
      </c>
      <c r="C929" t="s">
        <v>208</v>
      </c>
      <c r="D929" t="s">
        <v>201</v>
      </c>
      <c r="E929" t="s">
        <v>323</v>
      </c>
      <c r="F929" t="s">
        <v>324</v>
      </c>
      <c r="G929" t="s">
        <v>325</v>
      </c>
      <c r="H929" s="4"/>
      <c r="I929" s="1">
        <f t="shared" ca="1" si="59"/>
        <v>1487</v>
      </c>
      <c r="J929" s="1" t="str">
        <f t="shared" ca="1" si="60"/>
        <v>3. Mayor a 6 meses</v>
      </c>
      <c r="K929" t="str">
        <f t="shared" si="61"/>
        <v>NO</v>
      </c>
      <c r="L929" t="s">
        <v>208</v>
      </c>
      <c r="M929" t="s">
        <v>430</v>
      </c>
      <c r="N929" t="s">
        <v>425</v>
      </c>
      <c r="O929" t="s">
        <v>425</v>
      </c>
      <c r="P929" t="str">
        <f t="shared" si="62"/>
        <v>LILY VANESSA SOTO ETCHEBASTERSeguridad OfensivaEVALUACION ANTERIOR</v>
      </c>
      <c r="Q929" t="str">
        <f>BASE[[#This Row],[NombresCalificado]]&amp;BASE[[#This Row],[TipoEvaluacion]]</f>
        <v>LILY VANESSA SOTO ETCHEBASTEREVALUACION ANTERIOR</v>
      </c>
      <c r="R929">
        <v>4</v>
      </c>
      <c r="S929" t="s">
        <v>7</v>
      </c>
      <c r="T929" t="s">
        <v>439</v>
      </c>
      <c r="U929" s="13">
        <v>3</v>
      </c>
      <c r="V929" s="13" t="str" cm="1">
        <f t="array" ref="V929">_xlfn.IFS(U929=0,"Prenovato",U929=1,"Novato",U929=2,"Principiante avanzado",U929=3,"Competente",U929=4,"Proficiente",U929=5,"Master")</f>
        <v>Competente</v>
      </c>
      <c r="W929" s="13">
        <v>4</v>
      </c>
      <c r="X929" s="13" t="str" cm="1">
        <f t="array" ref="X929">_xlfn.IFS(W929=0,"No evidenciado",W929=1,"Novato",W929=2,"Principiante avanzado",W929=3,"Competente",W929=4,"Proficiente",W929=5,"Master")</f>
        <v>Proficiente</v>
      </c>
      <c r="Y929" s="13">
        <v>4</v>
      </c>
      <c r="Z929" s="13" t="str" cm="1">
        <f t="array" ref="Z929">_xlfn.IFS(Y929=0,"No evidenciado",Y929=1,"Novato",Y929=2,"Principiante avanzado",Y929=3,"Competente",Y929=4,"Proficiente",Y929=5,"Master")</f>
        <v>Proficiente</v>
      </c>
      <c r="AA929" s="13">
        <v>4</v>
      </c>
      <c r="AB929" s="13" t="str" cm="1">
        <f t="array" ref="AB929">_xlfn.IFS(AA929=0,"No evidenciado",AA929=1,"Novato",AA929=2,"Principiante avanzado",AA929=3,"Competente",AA929=4,"Proficiente",AA929=5,"Master")</f>
        <v>Proficiente</v>
      </c>
      <c r="AC929" s="13">
        <v>3</v>
      </c>
      <c r="AD929" s="13" t="str" cm="1">
        <f t="array" ref="AD929">_xlfn.IFS(AC929=0,"Prenovato",AC929=1,"Novato",AC929=2,"Principiante avanzado",AC929=3,"Competente",AC929=4,"Proficiente",AC929=5,"Master")</f>
        <v>Competente</v>
      </c>
      <c r="AE929" s="13" t="s">
        <v>442</v>
      </c>
    </row>
    <row r="930" spans="1:31" x14ac:dyDescent="0.25">
      <c r="A930" t="s">
        <v>323</v>
      </c>
      <c r="B930" t="s">
        <v>324</v>
      </c>
      <c r="C930" t="s">
        <v>208</v>
      </c>
      <c r="D930" t="s">
        <v>201</v>
      </c>
      <c r="E930" t="s">
        <v>323</v>
      </c>
      <c r="F930" t="s">
        <v>324</v>
      </c>
      <c r="G930" t="s">
        <v>325</v>
      </c>
      <c r="H930" s="4"/>
      <c r="I930" s="1">
        <f t="shared" ca="1" si="59"/>
        <v>1487</v>
      </c>
      <c r="J930" s="1" t="str">
        <f t="shared" ca="1" si="60"/>
        <v>3. Mayor a 6 meses</v>
      </c>
      <c r="K930" t="str">
        <f t="shared" si="61"/>
        <v>NO</v>
      </c>
      <c r="L930" t="s">
        <v>208</v>
      </c>
      <c r="M930" t="s">
        <v>431</v>
      </c>
      <c r="N930" t="s">
        <v>425</v>
      </c>
      <c r="O930" t="s">
        <v>425</v>
      </c>
      <c r="P930" t="str">
        <f t="shared" si="62"/>
        <v>LILY VANESSA SOTO ETCHEBASTERSeguridad PerimetralEVALUACION ANTERIOR</v>
      </c>
      <c r="Q930" t="str">
        <f>BASE[[#This Row],[NombresCalificado]]&amp;BASE[[#This Row],[TipoEvaluacion]]</f>
        <v>LILY VANESSA SOTO ETCHEBASTEREVALUACION ANTERIOR</v>
      </c>
      <c r="R930">
        <v>3</v>
      </c>
      <c r="S930" t="s">
        <v>5</v>
      </c>
      <c r="T930" t="s">
        <v>439</v>
      </c>
      <c r="U930" s="13">
        <v>3</v>
      </c>
      <c r="V930" s="13" t="str" cm="1">
        <f t="array" ref="V930">_xlfn.IFS(U930=0,"Prenovato",U930=1,"Novato",U930=2,"Principiante avanzado",U930=3,"Competente",U930=4,"Proficiente",U930=5,"Master")</f>
        <v>Competente</v>
      </c>
      <c r="W930" s="13">
        <v>4</v>
      </c>
      <c r="X930" s="13" t="str" cm="1">
        <f t="array" ref="X930">_xlfn.IFS(W930=0,"No evidenciado",W930=1,"Novato",W930=2,"Principiante avanzado",W930=3,"Competente",W930=4,"Proficiente",W930=5,"Master")</f>
        <v>Proficiente</v>
      </c>
      <c r="Y930" s="13">
        <v>4</v>
      </c>
      <c r="Z930" s="13" t="str" cm="1">
        <f t="array" ref="Z930">_xlfn.IFS(Y930=0,"No evidenciado",Y930=1,"Novato",Y930=2,"Principiante avanzado",Y930=3,"Competente",Y930=4,"Proficiente",Y930=5,"Master")</f>
        <v>Proficiente</v>
      </c>
      <c r="AA930" s="13">
        <v>4</v>
      </c>
      <c r="AB930" s="13" t="str" cm="1">
        <f t="array" ref="AB930">_xlfn.IFS(AA930=0,"No evidenciado",AA930=1,"Novato",AA930=2,"Principiante avanzado",AA930=3,"Competente",AA930=4,"Proficiente",AA930=5,"Master")</f>
        <v>Proficiente</v>
      </c>
      <c r="AC930" s="13">
        <v>3</v>
      </c>
      <c r="AD930" s="13" t="str" cm="1">
        <f t="array" ref="AD930">_xlfn.IFS(AC930=0,"Prenovato",AC930=1,"Novato",AC930=2,"Principiante avanzado",AC930=3,"Competente",AC930=4,"Proficiente",AC930=5,"Master")</f>
        <v>Competente</v>
      </c>
      <c r="AE930" s="13" t="s">
        <v>442</v>
      </c>
    </row>
    <row r="931" spans="1:31" x14ac:dyDescent="0.25">
      <c r="A931" t="s">
        <v>323</v>
      </c>
      <c r="B931" t="s">
        <v>324</v>
      </c>
      <c r="C931" t="s">
        <v>208</v>
      </c>
      <c r="D931" t="s">
        <v>201</v>
      </c>
      <c r="E931" t="s">
        <v>323</v>
      </c>
      <c r="F931" t="s">
        <v>324</v>
      </c>
      <c r="G931" t="s">
        <v>325</v>
      </c>
      <c r="H931" s="4"/>
      <c r="I931" s="1">
        <f t="shared" ca="1" si="59"/>
        <v>1487</v>
      </c>
      <c r="J931" s="1" t="str">
        <f t="shared" ca="1" si="60"/>
        <v>3. Mayor a 6 meses</v>
      </c>
      <c r="K931" t="str">
        <f t="shared" si="61"/>
        <v>NO</v>
      </c>
      <c r="L931" t="s">
        <v>208</v>
      </c>
      <c r="M931" t="s">
        <v>424</v>
      </c>
      <c r="N931" t="s">
        <v>425</v>
      </c>
      <c r="O931" t="s">
        <v>425</v>
      </c>
      <c r="P931" t="str">
        <f t="shared" si="62"/>
        <v>LILY VANESSA SOTO ETCHEBASTERSistemas Operativos y CloudEVALUACION ANTERIOR</v>
      </c>
      <c r="Q931" t="str">
        <f>BASE[[#This Row],[NombresCalificado]]&amp;BASE[[#This Row],[TipoEvaluacion]]</f>
        <v>LILY VANESSA SOTO ETCHEBASTEREVALUACION ANTERIOR</v>
      </c>
      <c r="R931">
        <v>3</v>
      </c>
      <c r="S931" t="s">
        <v>5</v>
      </c>
      <c r="T931" t="s">
        <v>439</v>
      </c>
      <c r="U931" s="13">
        <v>3</v>
      </c>
      <c r="V931" s="13" t="str" cm="1">
        <f t="array" ref="V931">_xlfn.IFS(U931=0,"Prenovato",U931=1,"Novato",U931=2,"Principiante avanzado",U931=3,"Competente",U931=4,"Proficiente",U931=5,"Master")</f>
        <v>Competente</v>
      </c>
      <c r="W931" s="13">
        <v>4</v>
      </c>
      <c r="X931" s="13" t="str" cm="1">
        <f t="array" ref="X931">_xlfn.IFS(W931=0,"No evidenciado",W931=1,"Novato",W931=2,"Principiante avanzado",W931=3,"Competente",W931=4,"Proficiente",W931=5,"Master")</f>
        <v>Proficiente</v>
      </c>
      <c r="Y931" s="13">
        <v>4</v>
      </c>
      <c r="Z931" s="13" t="str" cm="1">
        <f t="array" ref="Z931">_xlfn.IFS(Y931=0,"No evidenciado",Y931=1,"Novato",Y931=2,"Principiante avanzado",Y931=3,"Competente",Y931=4,"Proficiente",Y931=5,"Master")</f>
        <v>Proficiente</v>
      </c>
      <c r="AA931" s="13">
        <v>4</v>
      </c>
      <c r="AB931" s="13" t="str" cm="1">
        <f t="array" ref="AB931">_xlfn.IFS(AA931=0,"No evidenciado",AA931=1,"Novato",AA931=2,"Principiante avanzado",AA931=3,"Competente",AA931=4,"Proficiente",AA931=5,"Master")</f>
        <v>Proficiente</v>
      </c>
      <c r="AC931" s="13">
        <v>3</v>
      </c>
      <c r="AD931" s="13" t="str" cm="1">
        <f t="array" ref="AD931">_xlfn.IFS(AC931=0,"Prenovato",AC931=1,"Novato",AC931=2,"Principiante avanzado",AC931=3,"Competente",AC931=4,"Proficiente",AC931=5,"Master")</f>
        <v>Competente</v>
      </c>
      <c r="AE931" s="13" t="s">
        <v>442</v>
      </c>
    </row>
    <row r="932" spans="1:31" x14ac:dyDescent="0.25">
      <c r="A932" t="s">
        <v>323</v>
      </c>
      <c r="B932" t="s">
        <v>324</v>
      </c>
      <c r="C932" t="s">
        <v>200</v>
      </c>
      <c r="D932" t="s">
        <v>201</v>
      </c>
      <c r="E932" t="s">
        <v>332</v>
      </c>
      <c r="F932" t="s">
        <v>333</v>
      </c>
      <c r="G932" t="s">
        <v>334</v>
      </c>
      <c r="H932" s="4"/>
      <c r="I932" s="1">
        <f t="shared" ca="1" si="59"/>
        <v>1487</v>
      </c>
      <c r="J932" s="1" t="str">
        <f t="shared" ca="1" si="60"/>
        <v>3. Mayor a 6 meses</v>
      </c>
      <c r="K932" t="str">
        <f t="shared" si="61"/>
        <v>SI</v>
      </c>
      <c r="L932" t="s">
        <v>251</v>
      </c>
      <c r="M932" t="s">
        <v>406</v>
      </c>
      <c r="N932" t="s">
        <v>407</v>
      </c>
      <c r="O932" t="s">
        <v>407</v>
      </c>
      <c r="P932" t="str">
        <f t="shared" si="62"/>
        <v>ALEJANDRO FRANCISCO VALENCIA DIAZNetwork SecurityEVALUACION</v>
      </c>
      <c r="Q932" t="str">
        <f>BASE[[#This Row],[NombresCalificado]]&amp;BASE[[#This Row],[TipoEvaluacion]]</f>
        <v>ALEJANDRO FRANCISCO VALENCIA DIAZEVALUACION</v>
      </c>
      <c r="R932">
        <v>1</v>
      </c>
      <c r="S932" t="s">
        <v>6</v>
      </c>
      <c r="T932" t="s">
        <v>439</v>
      </c>
      <c r="U932" s="13">
        <v>0</v>
      </c>
      <c r="V932" s="13" t="str" cm="1">
        <f t="array" ref="V932">_xlfn.IFS(U932=0,"Prenovato",U932=1,"Novato",U932=2,"Principiante avanzado",U932=3,"Competente",U932=4,"Proficiente",U932=5,"Master")</f>
        <v>Prenovato</v>
      </c>
      <c r="W932" s="13">
        <v>2</v>
      </c>
      <c r="X932" s="13" t="str" cm="1">
        <f t="array" ref="X932">_xlfn.IFS(W932=0,"No evidenciado",W932=1,"Novato",W932=2,"Principiante avanzado",W932=3,"Competente",W932=4,"Proficiente",W932=5,"Master")</f>
        <v>Principiante avanzado</v>
      </c>
      <c r="Y932" s="13">
        <v>2</v>
      </c>
      <c r="Z932" s="13" t="str" cm="1">
        <f t="array" ref="Z932">_xlfn.IFS(Y932=0,"No evidenciado",Y932=1,"Novato",Y932=2,"Principiante avanzado",Y932=3,"Competente",Y932=4,"Proficiente",Y932=5,"Master")</f>
        <v>Principiante avanzado</v>
      </c>
      <c r="AA932" s="13">
        <v>2</v>
      </c>
      <c r="AB932" s="13" t="str" cm="1">
        <f t="array" ref="AB932">_xlfn.IFS(AA932=0,"No evidenciado",AA932=1,"Novato",AA932=2,"Principiante avanzado",AA932=3,"Competente",AA932=4,"Proficiente",AA932=5,"Master")</f>
        <v>Principiante avanzado</v>
      </c>
      <c r="AC932" s="13">
        <v>0</v>
      </c>
      <c r="AD932" s="13" t="str" cm="1">
        <f t="array" ref="AD932">_xlfn.IFS(AC932=0,"Prenovato",AC932=1,"Novato",AC932=2,"Principiante avanzado",AC932=3,"Competente",AC932=4,"Proficiente",AC932=5,"Master")</f>
        <v>Prenovato</v>
      </c>
      <c r="AE932" s="13" t="s">
        <v>441</v>
      </c>
    </row>
    <row r="933" spans="1:31" x14ac:dyDescent="0.25">
      <c r="A933" t="s">
        <v>323</v>
      </c>
      <c r="B933" t="s">
        <v>324</v>
      </c>
      <c r="C933" t="s">
        <v>200</v>
      </c>
      <c r="D933" t="s">
        <v>201</v>
      </c>
      <c r="E933" t="s">
        <v>332</v>
      </c>
      <c r="F933" t="s">
        <v>333</v>
      </c>
      <c r="G933" t="s">
        <v>334</v>
      </c>
      <c r="H933" s="4"/>
      <c r="I933" s="1">
        <f t="shared" ca="1" si="59"/>
        <v>1487</v>
      </c>
      <c r="J933" s="1" t="str">
        <f t="shared" ca="1" si="60"/>
        <v>3. Mayor a 6 meses</v>
      </c>
      <c r="K933" t="str">
        <f t="shared" si="61"/>
        <v>SI</v>
      </c>
      <c r="L933" t="s">
        <v>251</v>
      </c>
      <c r="M933" t="s">
        <v>408</v>
      </c>
      <c r="N933" t="s">
        <v>407</v>
      </c>
      <c r="O933" t="s">
        <v>407</v>
      </c>
      <c r="P933" t="str">
        <f t="shared" si="62"/>
        <v>ALEJANDRO FRANCISCO VALENCIA DIAZCloud &amp; Operation SystemEVALUACION</v>
      </c>
      <c r="Q933" t="str">
        <f>BASE[[#This Row],[NombresCalificado]]&amp;BASE[[#This Row],[TipoEvaluacion]]</f>
        <v>ALEJANDRO FRANCISCO VALENCIA DIAZEVALUACION</v>
      </c>
      <c r="R933">
        <v>1</v>
      </c>
      <c r="S933" t="s">
        <v>6</v>
      </c>
      <c r="T933" t="s">
        <v>439</v>
      </c>
      <c r="U933" s="13">
        <v>0</v>
      </c>
      <c r="V933" s="13" t="str" cm="1">
        <f t="array" ref="V933">_xlfn.IFS(U933=0,"Prenovato",U933=1,"Novato",U933=2,"Principiante avanzado",U933=3,"Competente",U933=4,"Proficiente",U933=5,"Master")</f>
        <v>Prenovato</v>
      </c>
      <c r="W933" s="13">
        <v>2</v>
      </c>
      <c r="X933" s="13" t="str" cm="1">
        <f t="array" ref="X933">_xlfn.IFS(W933=0,"No evidenciado",W933=1,"Novato",W933=2,"Principiante avanzado",W933=3,"Competente",W933=4,"Proficiente",W933=5,"Master")</f>
        <v>Principiante avanzado</v>
      </c>
      <c r="Y933" s="13">
        <v>2</v>
      </c>
      <c r="Z933" s="13" t="str" cm="1">
        <f t="array" ref="Z933">_xlfn.IFS(Y933=0,"No evidenciado",Y933=1,"Novato",Y933=2,"Principiante avanzado",Y933=3,"Competente",Y933=4,"Proficiente",Y933=5,"Master")</f>
        <v>Principiante avanzado</v>
      </c>
      <c r="AA933" s="13">
        <v>2</v>
      </c>
      <c r="AB933" s="13" t="str" cm="1">
        <f t="array" ref="AB933">_xlfn.IFS(AA933=0,"No evidenciado",AA933=1,"Novato",AA933=2,"Principiante avanzado",AA933=3,"Competente",AA933=4,"Proficiente",AA933=5,"Master")</f>
        <v>Principiante avanzado</v>
      </c>
      <c r="AC933" s="13">
        <v>0</v>
      </c>
      <c r="AD933" s="13" t="str" cm="1">
        <f t="array" ref="AD933">_xlfn.IFS(AC933=0,"Prenovato",AC933=1,"Novato",AC933=2,"Principiante avanzado",AC933=3,"Competente",AC933=4,"Proficiente",AC933=5,"Master")</f>
        <v>Prenovato</v>
      </c>
      <c r="AE933" s="13" t="s">
        <v>441</v>
      </c>
    </row>
    <row r="934" spans="1:31" x14ac:dyDescent="0.25">
      <c r="A934" t="s">
        <v>323</v>
      </c>
      <c r="B934" t="s">
        <v>324</v>
      </c>
      <c r="C934" t="s">
        <v>200</v>
      </c>
      <c r="D934" t="s">
        <v>201</v>
      </c>
      <c r="E934" t="s">
        <v>332</v>
      </c>
      <c r="F934" t="s">
        <v>333</v>
      </c>
      <c r="G934" t="s">
        <v>334</v>
      </c>
      <c r="H934" s="4"/>
      <c r="I934" s="1">
        <f t="shared" ca="1" si="59"/>
        <v>1487</v>
      </c>
      <c r="J934" s="1" t="str">
        <f t="shared" ca="1" si="60"/>
        <v>3. Mayor a 6 meses</v>
      </c>
      <c r="K934" t="str">
        <f t="shared" si="61"/>
        <v>SI</v>
      </c>
      <c r="L934" t="s">
        <v>251</v>
      </c>
      <c r="M934" t="s">
        <v>409</v>
      </c>
      <c r="N934" t="s">
        <v>407</v>
      </c>
      <c r="O934" t="s">
        <v>407</v>
      </c>
      <c r="P934" t="str">
        <f t="shared" si="62"/>
        <v>ALEJANDRO FRANCISCO VALENCIA DIAZSecurity Program ManagementEVALUACION</v>
      </c>
      <c r="Q934" t="str">
        <f>BASE[[#This Row],[NombresCalificado]]&amp;BASE[[#This Row],[TipoEvaluacion]]</f>
        <v>ALEJANDRO FRANCISCO VALENCIA DIAZEVALUACION</v>
      </c>
      <c r="R934">
        <v>1</v>
      </c>
      <c r="S934" t="s">
        <v>6</v>
      </c>
      <c r="T934" t="s">
        <v>439</v>
      </c>
      <c r="U934" s="13">
        <v>0</v>
      </c>
      <c r="V934" s="13" t="str" cm="1">
        <f t="array" ref="V934">_xlfn.IFS(U934=0,"Prenovato",U934=1,"Novato",U934=2,"Principiante avanzado",U934=3,"Competente",U934=4,"Proficiente",U934=5,"Master")</f>
        <v>Prenovato</v>
      </c>
      <c r="W934" s="13">
        <v>2</v>
      </c>
      <c r="X934" s="13" t="str" cm="1">
        <f t="array" ref="X934">_xlfn.IFS(W934=0,"No evidenciado",W934=1,"Novato",W934=2,"Principiante avanzado",W934=3,"Competente",W934=4,"Proficiente",W934=5,"Master")</f>
        <v>Principiante avanzado</v>
      </c>
      <c r="Y934" s="13">
        <v>2</v>
      </c>
      <c r="Z934" s="13" t="str" cm="1">
        <f t="array" ref="Z934">_xlfn.IFS(Y934=0,"No evidenciado",Y934=1,"Novato",Y934=2,"Principiante avanzado",Y934=3,"Competente",Y934=4,"Proficiente",Y934=5,"Master")</f>
        <v>Principiante avanzado</v>
      </c>
      <c r="AA934" s="13">
        <v>2</v>
      </c>
      <c r="AB934" s="13" t="str" cm="1">
        <f t="array" ref="AB934">_xlfn.IFS(AA934=0,"No evidenciado",AA934=1,"Novato",AA934=2,"Principiante avanzado",AA934=3,"Competente",AA934=4,"Proficiente",AA934=5,"Master")</f>
        <v>Principiante avanzado</v>
      </c>
      <c r="AC934" s="13">
        <v>0</v>
      </c>
      <c r="AD934" s="13" t="str" cm="1">
        <f t="array" ref="AD934">_xlfn.IFS(AC934=0,"Prenovato",AC934=1,"Novato",AC934=2,"Principiante avanzado",AC934=3,"Competente",AC934=4,"Proficiente",AC934=5,"Master")</f>
        <v>Prenovato</v>
      </c>
      <c r="AE934" s="13" t="s">
        <v>441</v>
      </c>
    </row>
    <row r="935" spans="1:31" x14ac:dyDescent="0.25">
      <c r="A935" t="s">
        <v>323</v>
      </c>
      <c r="B935" t="s">
        <v>324</v>
      </c>
      <c r="C935" t="s">
        <v>200</v>
      </c>
      <c r="D935" t="s">
        <v>201</v>
      </c>
      <c r="E935" t="s">
        <v>332</v>
      </c>
      <c r="F935" t="s">
        <v>333</v>
      </c>
      <c r="G935" t="s">
        <v>334</v>
      </c>
      <c r="H935" s="4"/>
      <c r="I935" s="1">
        <f t="shared" ca="1" si="59"/>
        <v>1487</v>
      </c>
      <c r="J935" s="1" t="str">
        <f t="shared" ca="1" si="60"/>
        <v>3. Mayor a 6 meses</v>
      </c>
      <c r="K935" t="str">
        <f t="shared" si="61"/>
        <v>SI</v>
      </c>
      <c r="L935" t="s">
        <v>251</v>
      </c>
      <c r="M935" t="s">
        <v>410</v>
      </c>
      <c r="N935" t="s">
        <v>411</v>
      </c>
      <c r="O935" t="s">
        <v>411</v>
      </c>
      <c r="P935" t="str">
        <f t="shared" si="62"/>
        <v>ALEJANDRO FRANCISCO VALENCIA DIAZThreat IntelligenceEVALUACION</v>
      </c>
      <c r="Q935" t="str">
        <f>BASE[[#This Row],[NombresCalificado]]&amp;BASE[[#This Row],[TipoEvaluacion]]</f>
        <v>ALEJANDRO FRANCISCO VALENCIA DIAZEVALUACION</v>
      </c>
      <c r="R935">
        <v>1</v>
      </c>
      <c r="S935" t="s">
        <v>6</v>
      </c>
      <c r="T935" t="s">
        <v>439</v>
      </c>
      <c r="U935" s="13">
        <v>0</v>
      </c>
      <c r="V935" s="13" t="str" cm="1">
        <f t="array" ref="V935">_xlfn.IFS(U935=0,"Prenovato",U935=1,"Novato",U935=2,"Principiante avanzado",U935=3,"Competente",U935=4,"Proficiente",U935=5,"Master")</f>
        <v>Prenovato</v>
      </c>
      <c r="W935" s="13">
        <v>2</v>
      </c>
      <c r="X935" s="13" t="str" cm="1">
        <f t="array" ref="X935">_xlfn.IFS(W935=0,"No evidenciado",W935=1,"Novato",W935=2,"Principiante avanzado",W935=3,"Competente",W935=4,"Proficiente",W935=5,"Master")</f>
        <v>Principiante avanzado</v>
      </c>
      <c r="Y935" s="13">
        <v>2</v>
      </c>
      <c r="Z935" s="13" t="str" cm="1">
        <f t="array" ref="Z935">_xlfn.IFS(Y935=0,"No evidenciado",Y935=1,"Novato",Y935=2,"Principiante avanzado",Y935=3,"Competente",Y935=4,"Proficiente",Y935=5,"Master")</f>
        <v>Principiante avanzado</v>
      </c>
      <c r="AA935" s="13">
        <v>2</v>
      </c>
      <c r="AB935" s="13" t="str" cm="1">
        <f t="array" ref="AB935">_xlfn.IFS(AA935=0,"No evidenciado",AA935=1,"Novato",AA935=2,"Principiante avanzado",AA935=3,"Competente",AA935=4,"Proficiente",AA935=5,"Master")</f>
        <v>Principiante avanzado</v>
      </c>
      <c r="AC935" s="13">
        <v>0</v>
      </c>
      <c r="AD935" s="13" t="str" cm="1">
        <f t="array" ref="AD935">_xlfn.IFS(AC935=0,"Prenovato",AC935=1,"Novato",AC935=2,"Principiante avanzado",AC935=3,"Competente",AC935=4,"Proficiente",AC935=5,"Master")</f>
        <v>Prenovato</v>
      </c>
      <c r="AE935" s="13" t="s">
        <v>441</v>
      </c>
    </row>
    <row r="936" spans="1:31" x14ac:dyDescent="0.25">
      <c r="A936" t="s">
        <v>323</v>
      </c>
      <c r="B936" t="s">
        <v>324</v>
      </c>
      <c r="C936" t="s">
        <v>200</v>
      </c>
      <c r="D936" t="s">
        <v>201</v>
      </c>
      <c r="E936" t="s">
        <v>332</v>
      </c>
      <c r="F936" t="s">
        <v>333</v>
      </c>
      <c r="G936" t="s">
        <v>334</v>
      </c>
      <c r="H936" s="4"/>
      <c r="I936" s="1">
        <f t="shared" ca="1" si="59"/>
        <v>1487</v>
      </c>
      <c r="J936" s="1" t="str">
        <f t="shared" ca="1" si="60"/>
        <v>3. Mayor a 6 meses</v>
      </c>
      <c r="K936" t="str">
        <f t="shared" si="61"/>
        <v>SI</v>
      </c>
      <c r="L936" t="s">
        <v>251</v>
      </c>
      <c r="M936" t="s">
        <v>412</v>
      </c>
      <c r="N936" t="s">
        <v>413</v>
      </c>
      <c r="O936" t="s">
        <v>411</v>
      </c>
      <c r="P936" t="str">
        <f t="shared" si="62"/>
        <v>ALEJANDRO FRANCISCO VALENCIA DIAZForensic AnalysisEVALUACION</v>
      </c>
      <c r="Q936" t="str">
        <f>BASE[[#This Row],[NombresCalificado]]&amp;BASE[[#This Row],[TipoEvaluacion]]</f>
        <v>ALEJANDRO FRANCISCO VALENCIA DIAZEVALUACION</v>
      </c>
      <c r="R936">
        <v>1</v>
      </c>
      <c r="S936" t="s">
        <v>6</v>
      </c>
      <c r="T936" t="s">
        <v>439</v>
      </c>
      <c r="U936" s="13">
        <v>0</v>
      </c>
      <c r="V936" s="13" t="str" cm="1">
        <f t="array" ref="V936">_xlfn.IFS(U936=0,"Prenovato",U936=1,"Novato",U936=2,"Principiante avanzado",U936=3,"Competente",U936=4,"Proficiente",U936=5,"Master")</f>
        <v>Prenovato</v>
      </c>
      <c r="W936" s="13">
        <v>2</v>
      </c>
      <c r="X936" s="13" t="str" cm="1">
        <f t="array" ref="X936">_xlfn.IFS(W936=0,"No evidenciado",W936=1,"Novato",W936=2,"Principiante avanzado",W936=3,"Competente",W936=4,"Proficiente",W936=5,"Master")</f>
        <v>Principiante avanzado</v>
      </c>
      <c r="Y936" s="13">
        <v>2</v>
      </c>
      <c r="Z936" s="13" t="str" cm="1">
        <f t="array" ref="Z936">_xlfn.IFS(Y936=0,"No evidenciado",Y936=1,"Novato",Y936=2,"Principiante avanzado",Y936=3,"Competente",Y936=4,"Proficiente",Y936=5,"Master")</f>
        <v>Principiante avanzado</v>
      </c>
      <c r="AA936" s="13">
        <v>2</v>
      </c>
      <c r="AB936" s="13" t="str" cm="1">
        <f t="array" ref="AB936">_xlfn.IFS(AA936=0,"No evidenciado",AA936=1,"Novato",AA936=2,"Principiante avanzado",AA936=3,"Competente",AA936=4,"Proficiente",AA936=5,"Master")</f>
        <v>Principiante avanzado</v>
      </c>
      <c r="AC936" s="13">
        <v>0</v>
      </c>
      <c r="AD936" s="13" t="str" cm="1">
        <f t="array" ref="AD936">_xlfn.IFS(AC936=0,"Prenovato",AC936=1,"Novato",AC936=2,"Principiante avanzado",AC936=3,"Competente",AC936=4,"Proficiente",AC936=5,"Master")</f>
        <v>Prenovato</v>
      </c>
      <c r="AE936" s="13" t="s">
        <v>441</v>
      </c>
    </row>
    <row r="937" spans="1:31" x14ac:dyDescent="0.25">
      <c r="A937" t="s">
        <v>323</v>
      </c>
      <c r="B937" t="s">
        <v>324</v>
      </c>
      <c r="C937" t="s">
        <v>200</v>
      </c>
      <c r="D937" t="s">
        <v>201</v>
      </c>
      <c r="E937" t="s">
        <v>332</v>
      </c>
      <c r="F937" t="s">
        <v>333</v>
      </c>
      <c r="G937" t="s">
        <v>334</v>
      </c>
      <c r="H937" s="4"/>
      <c r="I937" s="1">
        <f t="shared" ca="1" si="59"/>
        <v>1487</v>
      </c>
      <c r="J937" s="1" t="str">
        <f t="shared" ca="1" si="60"/>
        <v>3. Mayor a 6 meses</v>
      </c>
      <c r="K937" t="str">
        <f t="shared" si="61"/>
        <v>SI</v>
      </c>
      <c r="L937" t="s">
        <v>251</v>
      </c>
      <c r="M937" t="s">
        <v>417</v>
      </c>
      <c r="N937" t="s">
        <v>407</v>
      </c>
      <c r="O937" t="s">
        <v>407</v>
      </c>
      <c r="P937" t="str">
        <f t="shared" si="62"/>
        <v>ALEJANDRO FRANCISCO VALENCIA DIAZDefensive SecurityEVALUACION</v>
      </c>
      <c r="Q937" t="str">
        <f>BASE[[#This Row],[NombresCalificado]]&amp;BASE[[#This Row],[TipoEvaluacion]]</f>
        <v>ALEJANDRO FRANCISCO VALENCIA DIAZEVALUACION</v>
      </c>
      <c r="R937">
        <v>2</v>
      </c>
      <c r="S937" t="s">
        <v>4</v>
      </c>
      <c r="T937" t="s">
        <v>439</v>
      </c>
      <c r="U937" s="13">
        <v>0</v>
      </c>
      <c r="V937" s="13" t="str" cm="1">
        <f t="array" ref="V937">_xlfn.IFS(U937=0,"Prenovato",U937=1,"Novato",U937=2,"Principiante avanzado",U937=3,"Competente",U937=4,"Proficiente",U937=5,"Master")</f>
        <v>Prenovato</v>
      </c>
      <c r="W937" s="13">
        <v>2</v>
      </c>
      <c r="X937" s="13" t="str" cm="1">
        <f t="array" ref="X937">_xlfn.IFS(W937=0,"No evidenciado",W937=1,"Novato",W937=2,"Principiante avanzado",W937=3,"Competente",W937=4,"Proficiente",W937=5,"Master")</f>
        <v>Principiante avanzado</v>
      </c>
      <c r="Y937" s="13">
        <v>2</v>
      </c>
      <c r="Z937" s="13" t="str" cm="1">
        <f t="array" ref="Z937">_xlfn.IFS(Y937=0,"No evidenciado",Y937=1,"Novato",Y937=2,"Principiante avanzado",Y937=3,"Competente",Y937=4,"Proficiente",Y937=5,"Master")</f>
        <v>Principiante avanzado</v>
      </c>
      <c r="AA937" s="13">
        <v>2</v>
      </c>
      <c r="AB937" s="13" t="str" cm="1">
        <f t="array" ref="AB937">_xlfn.IFS(AA937=0,"No evidenciado",AA937=1,"Novato",AA937=2,"Principiante avanzado",AA937=3,"Competente",AA937=4,"Proficiente",AA937=5,"Master")</f>
        <v>Principiante avanzado</v>
      </c>
      <c r="AC937" s="13">
        <v>0</v>
      </c>
      <c r="AD937" s="13" t="str" cm="1">
        <f t="array" ref="AD937">_xlfn.IFS(AC937=0,"Prenovato",AC937=1,"Novato",AC937=2,"Principiante avanzado",AC937=3,"Competente",AC937=4,"Proficiente",AC937=5,"Master")</f>
        <v>Prenovato</v>
      </c>
      <c r="AE937" s="13" t="s">
        <v>441</v>
      </c>
    </row>
    <row r="938" spans="1:31" x14ac:dyDescent="0.25">
      <c r="A938" t="s">
        <v>323</v>
      </c>
      <c r="B938" t="s">
        <v>324</v>
      </c>
      <c r="C938" t="s">
        <v>200</v>
      </c>
      <c r="D938" t="s">
        <v>201</v>
      </c>
      <c r="E938" t="s">
        <v>332</v>
      </c>
      <c r="F938" t="s">
        <v>333</v>
      </c>
      <c r="G938" t="s">
        <v>334</v>
      </c>
      <c r="H938" s="4"/>
      <c r="I938" s="1">
        <f t="shared" ca="1" si="59"/>
        <v>1487</v>
      </c>
      <c r="J938" s="1" t="str">
        <f t="shared" ca="1" si="60"/>
        <v>3. Mayor a 6 meses</v>
      </c>
      <c r="K938" t="str">
        <f t="shared" si="61"/>
        <v>SI</v>
      </c>
      <c r="L938" t="s">
        <v>251</v>
      </c>
      <c r="M938" t="s">
        <v>422</v>
      </c>
      <c r="N938" t="s">
        <v>407</v>
      </c>
      <c r="O938" t="s">
        <v>407</v>
      </c>
      <c r="P938" t="str">
        <f t="shared" si="62"/>
        <v>ALEJANDRO FRANCISCO VALENCIA DIAZVulnerability ManagementEVALUACION</v>
      </c>
      <c r="Q938" t="str">
        <f>BASE[[#This Row],[NombresCalificado]]&amp;BASE[[#This Row],[TipoEvaluacion]]</f>
        <v>ALEJANDRO FRANCISCO VALENCIA DIAZEVALUACION</v>
      </c>
      <c r="R938">
        <v>1</v>
      </c>
      <c r="S938" t="s">
        <v>6</v>
      </c>
      <c r="T938" t="s">
        <v>439</v>
      </c>
      <c r="U938" s="13">
        <v>0</v>
      </c>
      <c r="V938" s="13" t="str" cm="1">
        <f t="array" ref="V938">_xlfn.IFS(U938=0,"Prenovato",U938=1,"Novato",U938=2,"Principiante avanzado",U938=3,"Competente",U938=4,"Proficiente",U938=5,"Master")</f>
        <v>Prenovato</v>
      </c>
      <c r="W938" s="13">
        <v>2</v>
      </c>
      <c r="X938" s="13" t="str" cm="1">
        <f t="array" ref="X938">_xlfn.IFS(W938=0,"No evidenciado",W938=1,"Novato",W938=2,"Principiante avanzado",W938=3,"Competente",W938=4,"Proficiente",W938=5,"Master")</f>
        <v>Principiante avanzado</v>
      </c>
      <c r="Y938" s="13">
        <v>2</v>
      </c>
      <c r="Z938" s="13" t="str" cm="1">
        <f t="array" ref="Z938">_xlfn.IFS(Y938=0,"No evidenciado",Y938=1,"Novato",Y938=2,"Principiante avanzado",Y938=3,"Competente",Y938=4,"Proficiente",Y938=5,"Master")</f>
        <v>Principiante avanzado</v>
      </c>
      <c r="AA938" s="13">
        <v>2</v>
      </c>
      <c r="AB938" s="13" t="str" cm="1">
        <f t="array" ref="AB938">_xlfn.IFS(AA938=0,"No evidenciado",AA938=1,"Novato",AA938=2,"Principiante avanzado",AA938=3,"Competente",AA938=4,"Proficiente",AA938=5,"Master")</f>
        <v>Principiante avanzado</v>
      </c>
      <c r="AC938" s="13">
        <v>0</v>
      </c>
      <c r="AD938" s="13" t="str" cm="1">
        <f t="array" ref="AD938">_xlfn.IFS(AC938=0,"Prenovato",AC938=1,"Novato",AC938=2,"Principiante avanzado",AC938=3,"Competente",AC938=4,"Proficiente",AC938=5,"Master")</f>
        <v>Prenovato</v>
      </c>
      <c r="AE938" s="13" t="s">
        <v>441</v>
      </c>
    </row>
    <row r="939" spans="1:31" x14ac:dyDescent="0.25">
      <c r="A939" t="s">
        <v>323</v>
      </c>
      <c r="B939" t="s">
        <v>324</v>
      </c>
      <c r="C939" t="s">
        <v>200</v>
      </c>
      <c r="D939" t="s">
        <v>201</v>
      </c>
      <c r="E939" t="s">
        <v>332</v>
      </c>
      <c r="F939" t="s">
        <v>333</v>
      </c>
      <c r="G939" t="s">
        <v>334</v>
      </c>
      <c r="H939" s="4"/>
      <c r="I939" s="1">
        <f t="shared" ca="1" si="59"/>
        <v>1487</v>
      </c>
      <c r="J939" s="1" t="str">
        <f t="shared" ca="1" si="60"/>
        <v>3. Mayor a 6 meses</v>
      </c>
      <c r="K939" t="str">
        <f t="shared" si="61"/>
        <v>SI</v>
      </c>
      <c r="L939" t="s">
        <v>251</v>
      </c>
      <c r="M939" t="s">
        <v>423</v>
      </c>
      <c r="N939" t="s">
        <v>411</v>
      </c>
      <c r="O939" t="s">
        <v>411</v>
      </c>
      <c r="P939" t="str">
        <f t="shared" si="62"/>
        <v>ALEJANDRO FRANCISCO VALENCIA DIAZSecurity AssessmentEVALUACION</v>
      </c>
      <c r="Q939" t="str">
        <f>BASE[[#This Row],[NombresCalificado]]&amp;BASE[[#This Row],[TipoEvaluacion]]</f>
        <v>ALEJANDRO FRANCISCO VALENCIA DIAZEVALUACION</v>
      </c>
      <c r="R939">
        <v>1</v>
      </c>
      <c r="S939" t="s">
        <v>6</v>
      </c>
      <c r="T939" t="s">
        <v>439</v>
      </c>
      <c r="U939" s="13">
        <v>0</v>
      </c>
      <c r="V939" s="13" t="str" cm="1">
        <f t="array" ref="V939">_xlfn.IFS(U939=0,"Prenovato",U939=1,"Novato",U939=2,"Principiante avanzado",U939=3,"Competente",U939=4,"Proficiente",U939=5,"Master")</f>
        <v>Prenovato</v>
      </c>
      <c r="W939" s="13">
        <v>2</v>
      </c>
      <c r="X939" s="13" t="str" cm="1">
        <f t="array" ref="X939">_xlfn.IFS(W939=0,"No evidenciado",W939=1,"Novato",W939=2,"Principiante avanzado",W939=3,"Competente",W939=4,"Proficiente",W939=5,"Master")</f>
        <v>Principiante avanzado</v>
      </c>
      <c r="Y939" s="13">
        <v>2</v>
      </c>
      <c r="Z939" s="13" t="str" cm="1">
        <f t="array" ref="Z939">_xlfn.IFS(Y939=0,"No evidenciado",Y939=1,"Novato",Y939=2,"Principiante avanzado",Y939=3,"Competente",Y939=4,"Proficiente",Y939=5,"Master")</f>
        <v>Principiante avanzado</v>
      </c>
      <c r="AA939" s="13">
        <v>2</v>
      </c>
      <c r="AB939" s="13" t="str" cm="1">
        <f t="array" ref="AB939">_xlfn.IFS(AA939=0,"No evidenciado",AA939=1,"Novato",AA939=2,"Principiante avanzado",AA939=3,"Competente",AA939=4,"Proficiente",AA939=5,"Master")</f>
        <v>Principiante avanzado</v>
      </c>
      <c r="AC939" s="13">
        <v>0</v>
      </c>
      <c r="AD939" s="13" t="str" cm="1">
        <f t="array" ref="AD939">_xlfn.IFS(AC939=0,"Prenovato",AC939=1,"Novato",AC939=2,"Principiante avanzado",AC939=3,"Competente",AC939=4,"Proficiente",AC939=5,"Master")</f>
        <v>Prenovato</v>
      </c>
      <c r="AE939" s="13" t="s">
        <v>441</v>
      </c>
    </row>
    <row r="940" spans="1:31" x14ac:dyDescent="0.25">
      <c r="A940" t="s">
        <v>323</v>
      </c>
      <c r="B940" t="s">
        <v>324</v>
      </c>
      <c r="C940" t="s">
        <v>200</v>
      </c>
      <c r="D940" t="s">
        <v>201</v>
      </c>
      <c r="E940" t="s">
        <v>332</v>
      </c>
      <c r="F940" t="s">
        <v>333</v>
      </c>
      <c r="G940" t="s">
        <v>334</v>
      </c>
      <c r="H940" s="4"/>
      <c r="I940" s="1">
        <f t="shared" ca="1" si="59"/>
        <v>1487</v>
      </c>
      <c r="J940" s="1" t="str">
        <f t="shared" ca="1" si="60"/>
        <v>3. Mayor a 6 meses</v>
      </c>
      <c r="K940" t="str">
        <f t="shared" si="61"/>
        <v>SI</v>
      </c>
      <c r="L940" t="s">
        <v>251</v>
      </c>
      <c r="M940" t="s">
        <v>415</v>
      </c>
      <c r="N940" t="s">
        <v>413</v>
      </c>
      <c r="O940" t="s">
        <v>411</v>
      </c>
      <c r="P940" t="str">
        <f t="shared" si="62"/>
        <v>ALEJANDRO FRANCISCO VALENCIA DIAZSecurity Process AutomationEVALUACION</v>
      </c>
      <c r="Q940" t="str">
        <f>BASE[[#This Row],[NombresCalificado]]&amp;BASE[[#This Row],[TipoEvaluacion]]</f>
        <v>ALEJANDRO FRANCISCO VALENCIA DIAZEVALUACION</v>
      </c>
      <c r="R940">
        <v>1</v>
      </c>
      <c r="S940" t="s">
        <v>6</v>
      </c>
      <c r="T940" t="s">
        <v>439</v>
      </c>
      <c r="U940" s="13">
        <v>0</v>
      </c>
      <c r="V940" s="13" t="str" cm="1">
        <f t="array" ref="V940">_xlfn.IFS(U940=0,"Prenovato",U940=1,"Novato",U940=2,"Principiante avanzado",U940=3,"Competente",U940=4,"Proficiente",U940=5,"Master")</f>
        <v>Prenovato</v>
      </c>
      <c r="W940" s="13">
        <v>2</v>
      </c>
      <c r="X940" s="13" t="str" cm="1">
        <f t="array" ref="X940">_xlfn.IFS(W940=0,"No evidenciado",W940=1,"Novato",W940=2,"Principiante avanzado",W940=3,"Competente",W940=4,"Proficiente",W940=5,"Master")</f>
        <v>Principiante avanzado</v>
      </c>
      <c r="Y940" s="13">
        <v>2</v>
      </c>
      <c r="Z940" s="13" t="str" cm="1">
        <f t="array" ref="Z940">_xlfn.IFS(Y940=0,"No evidenciado",Y940=1,"Novato",Y940=2,"Principiante avanzado",Y940=3,"Competente",Y940=4,"Proficiente",Y940=5,"Master")</f>
        <v>Principiante avanzado</v>
      </c>
      <c r="AA940" s="13">
        <v>2</v>
      </c>
      <c r="AB940" s="13" t="str" cm="1">
        <f t="array" ref="AB940">_xlfn.IFS(AA940=0,"No evidenciado",AA940=1,"Novato",AA940=2,"Principiante avanzado",AA940=3,"Competente",AA940=4,"Proficiente",AA940=5,"Master")</f>
        <v>Principiante avanzado</v>
      </c>
      <c r="AC940" s="13">
        <v>0</v>
      </c>
      <c r="AD940" s="13" t="str" cm="1">
        <f t="array" ref="AD940">_xlfn.IFS(AC940=0,"Prenovato",AC940=1,"Novato",AC940=2,"Principiante avanzado",AC940=3,"Competente",AC940=4,"Proficiente",AC940=5,"Master")</f>
        <v>Prenovato</v>
      </c>
      <c r="AE940" s="13" t="s">
        <v>441</v>
      </c>
    </row>
    <row r="941" spans="1:31" x14ac:dyDescent="0.25">
      <c r="A941" t="s">
        <v>323</v>
      </c>
      <c r="B941" t="s">
        <v>324</v>
      </c>
      <c r="C941" t="s">
        <v>200</v>
      </c>
      <c r="D941" t="s">
        <v>201</v>
      </c>
      <c r="E941" t="s">
        <v>332</v>
      </c>
      <c r="F941" t="s">
        <v>333</v>
      </c>
      <c r="G941" t="s">
        <v>334</v>
      </c>
      <c r="H941" s="4"/>
      <c r="I941" s="1">
        <f t="shared" ca="1" si="59"/>
        <v>1487</v>
      </c>
      <c r="J941" s="1" t="str">
        <f t="shared" ca="1" si="60"/>
        <v>3. Mayor a 6 meses</v>
      </c>
      <c r="K941" t="str">
        <f t="shared" si="61"/>
        <v>SI</v>
      </c>
      <c r="L941" t="s">
        <v>251</v>
      </c>
      <c r="M941" t="s">
        <v>416</v>
      </c>
      <c r="N941" t="s">
        <v>411</v>
      </c>
      <c r="O941" t="s">
        <v>411</v>
      </c>
      <c r="P941" t="str">
        <f t="shared" si="62"/>
        <v>ALEJANDRO FRANCISCO VALENCIA DIAZIncident ManagementEVALUACION</v>
      </c>
      <c r="Q941" t="str">
        <f>BASE[[#This Row],[NombresCalificado]]&amp;BASE[[#This Row],[TipoEvaluacion]]</f>
        <v>ALEJANDRO FRANCISCO VALENCIA DIAZEVALUACION</v>
      </c>
      <c r="R941">
        <v>1</v>
      </c>
      <c r="S941" t="s">
        <v>6</v>
      </c>
      <c r="T941" t="s">
        <v>439</v>
      </c>
      <c r="U941" s="13">
        <v>0</v>
      </c>
      <c r="V941" s="13" t="str" cm="1">
        <f t="array" ref="V941">_xlfn.IFS(U941=0,"Prenovato",U941=1,"Novato",U941=2,"Principiante avanzado",U941=3,"Competente",U941=4,"Proficiente",U941=5,"Master")</f>
        <v>Prenovato</v>
      </c>
      <c r="W941" s="13">
        <v>2</v>
      </c>
      <c r="X941" s="13" t="str" cm="1">
        <f t="array" ref="X941">_xlfn.IFS(W941=0,"No evidenciado",W941=1,"Novato",W941=2,"Principiante avanzado",W941=3,"Competente",W941=4,"Proficiente",W941=5,"Master")</f>
        <v>Principiante avanzado</v>
      </c>
      <c r="Y941" s="13">
        <v>2</v>
      </c>
      <c r="Z941" s="13" t="str" cm="1">
        <f t="array" ref="Z941">_xlfn.IFS(Y941=0,"No evidenciado",Y941=1,"Novato",Y941=2,"Principiante avanzado",Y941=3,"Competente",Y941=4,"Proficiente",Y941=5,"Master")</f>
        <v>Principiante avanzado</v>
      </c>
      <c r="AA941" s="13">
        <v>2</v>
      </c>
      <c r="AB941" s="13" t="str" cm="1">
        <f t="array" ref="AB941">_xlfn.IFS(AA941=0,"No evidenciado",AA941=1,"Novato",AA941=2,"Principiante avanzado",AA941=3,"Competente",AA941=4,"Proficiente",AA941=5,"Master")</f>
        <v>Principiante avanzado</v>
      </c>
      <c r="AC941" s="13">
        <v>0</v>
      </c>
      <c r="AD941" s="13" t="str" cm="1">
        <f t="array" ref="AD941">_xlfn.IFS(AC941=0,"Prenovato",AC941=1,"Novato",AC941=2,"Principiante avanzado",AC941=3,"Competente",AC941=4,"Proficiente",AC941=5,"Master")</f>
        <v>Prenovato</v>
      </c>
      <c r="AE941" s="13" t="s">
        <v>441</v>
      </c>
    </row>
    <row r="942" spans="1:31" x14ac:dyDescent="0.25">
      <c r="A942" t="s">
        <v>323</v>
      </c>
      <c r="B942" t="s">
        <v>324</v>
      </c>
      <c r="C942" t="s">
        <v>200</v>
      </c>
      <c r="D942" t="s">
        <v>201</v>
      </c>
      <c r="E942" t="s">
        <v>332</v>
      </c>
      <c r="F942" t="s">
        <v>333</v>
      </c>
      <c r="G942" t="s">
        <v>334</v>
      </c>
      <c r="H942" s="4"/>
      <c r="I942" s="1">
        <f t="shared" ca="1" si="59"/>
        <v>1487</v>
      </c>
      <c r="J942" s="1" t="str">
        <f t="shared" ca="1" si="60"/>
        <v>3. Mayor a 6 meses</v>
      </c>
      <c r="K942" t="str">
        <f t="shared" si="61"/>
        <v>SI</v>
      </c>
      <c r="L942" t="s">
        <v>251</v>
      </c>
      <c r="M942" t="s">
        <v>414</v>
      </c>
      <c r="N942" t="s">
        <v>411</v>
      </c>
      <c r="O942" t="s">
        <v>411</v>
      </c>
      <c r="P942" t="str">
        <f t="shared" si="62"/>
        <v>ALEJANDRO FRANCISCO VALENCIA DIAZOfensive SecurityEVALUACION</v>
      </c>
      <c r="Q942" t="str">
        <f>BASE[[#This Row],[NombresCalificado]]&amp;BASE[[#This Row],[TipoEvaluacion]]</f>
        <v>ALEJANDRO FRANCISCO VALENCIA DIAZEVALUACION</v>
      </c>
      <c r="R942">
        <v>1</v>
      </c>
      <c r="S942" t="s">
        <v>6</v>
      </c>
      <c r="T942" t="s">
        <v>439</v>
      </c>
      <c r="U942" s="13">
        <v>0</v>
      </c>
      <c r="V942" s="13" t="str" cm="1">
        <f t="array" ref="V942">_xlfn.IFS(U942=0,"Prenovato",U942=1,"Novato",U942=2,"Principiante avanzado",U942=3,"Competente",U942=4,"Proficiente",U942=5,"Master")</f>
        <v>Prenovato</v>
      </c>
      <c r="W942" s="13">
        <v>2</v>
      </c>
      <c r="X942" s="13" t="str" cm="1">
        <f t="array" ref="X942">_xlfn.IFS(W942=0,"No evidenciado",W942=1,"Novato",W942=2,"Principiante avanzado",W942=3,"Competente",W942=4,"Proficiente",W942=5,"Master")</f>
        <v>Principiante avanzado</v>
      </c>
      <c r="Y942" s="13">
        <v>2</v>
      </c>
      <c r="Z942" s="13" t="str" cm="1">
        <f t="array" ref="Z942">_xlfn.IFS(Y942=0,"No evidenciado",Y942=1,"Novato",Y942=2,"Principiante avanzado",Y942=3,"Competente",Y942=4,"Proficiente",Y942=5,"Master")</f>
        <v>Principiante avanzado</v>
      </c>
      <c r="AA942" s="13">
        <v>2</v>
      </c>
      <c r="AB942" s="13" t="str" cm="1">
        <f t="array" ref="AB942">_xlfn.IFS(AA942=0,"No evidenciado",AA942=1,"Novato",AA942=2,"Principiante avanzado",AA942=3,"Competente",AA942=4,"Proficiente",AA942=5,"Master")</f>
        <v>Principiante avanzado</v>
      </c>
      <c r="AC942" s="13">
        <v>0</v>
      </c>
      <c r="AD942" s="13" t="str" cm="1">
        <f t="array" ref="AD942">_xlfn.IFS(AC942=0,"Prenovato",AC942=1,"Novato",AC942=2,"Principiante avanzado",AC942=3,"Competente",AC942=4,"Proficiente",AC942=5,"Master")</f>
        <v>Prenovato</v>
      </c>
      <c r="AE942" s="13" t="s">
        <v>441</v>
      </c>
    </row>
    <row r="943" spans="1:31" x14ac:dyDescent="0.25">
      <c r="A943" t="s">
        <v>323</v>
      </c>
      <c r="B943" t="s">
        <v>324</v>
      </c>
      <c r="C943" t="s">
        <v>200</v>
      </c>
      <c r="D943" t="s">
        <v>201</v>
      </c>
      <c r="E943" t="s">
        <v>332</v>
      </c>
      <c r="F943" t="s">
        <v>333</v>
      </c>
      <c r="G943" t="s">
        <v>334</v>
      </c>
      <c r="H943" s="4"/>
      <c r="I943" s="1">
        <f t="shared" ca="1" si="59"/>
        <v>1487</v>
      </c>
      <c r="J943" s="1" t="str">
        <f t="shared" ca="1" si="60"/>
        <v>3. Mayor a 6 meses</v>
      </c>
      <c r="K943" t="str">
        <f t="shared" si="61"/>
        <v>SI</v>
      </c>
      <c r="L943" t="s">
        <v>251</v>
      </c>
      <c r="M943" t="s">
        <v>418</v>
      </c>
      <c r="N943" t="s">
        <v>407</v>
      </c>
      <c r="O943" t="s">
        <v>407</v>
      </c>
      <c r="P943" t="str">
        <f t="shared" si="62"/>
        <v>ALEJANDRO FRANCISCO VALENCIA DIAZSDLC Y DevSecOpsEVALUACION</v>
      </c>
      <c r="Q943" t="str">
        <f>BASE[[#This Row],[NombresCalificado]]&amp;BASE[[#This Row],[TipoEvaluacion]]</f>
        <v>ALEJANDRO FRANCISCO VALENCIA DIAZEVALUACION</v>
      </c>
      <c r="R943">
        <v>1</v>
      </c>
      <c r="S943" t="s">
        <v>6</v>
      </c>
      <c r="T943" t="s">
        <v>439</v>
      </c>
      <c r="U943" s="13">
        <v>0</v>
      </c>
      <c r="V943" s="13" t="str" cm="1">
        <f t="array" ref="V943">_xlfn.IFS(U943=0,"Prenovato",U943=1,"Novato",U943=2,"Principiante avanzado",U943=3,"Competente",U943=4,"Proficiente",U943=5,"Master")</f>
        <v>Prenovato</v>
      </c>
      <c r="W943" s="13">
        <v>2</v>
      </c>
      <c r="X943" s="13" t="str" cm="1">
        <f t="array" ref="X943">_xlfn.IFS(W943=0,"No evidenciado",W943=1,"Novato",W943=2,"Principiante avanzado",W943=3,"Competente",W943=4,"Proficiente",W943=5,"Master")</f>
        <v>Principiante avanzado</v>
      </c>
      <c r="Y943" s="13">
        <v>2</v>
      </c>
      <c r="Z943" s="13" t="str" cm="1">
        <f t="array" ref="Z943">_xlfn.IFS(Y943=0,"No evidenciado",Y943=1,"Novato",Y943=2,"Principiante avanzado",Y943=3,"Competente",Y943=4,"Proficiente",Y943=5,"Master")</f>
        <v>Principiante avanzado</v>
      </c>
      <c r="AA943" s="13">
        <v>2</v>
      </c>
      <c r="AB943" s="13" t="str" cm="1">
        <f t="array" ref="AB943">_xlfn.IFS(AA943=0,"No evidenciado",AA943=1,"Novato",AA943=2,"Principiante avanzado",AA943=3,"Competente",AA943=4,"Proficiente",AA943=5,"Master")</f>
        <v>Principiante avanzado</v>
      </c>
      <c r="AC943" s="13">
        <v>0</v>
      </c>
      <c r="AD943" s="13" t="str" cm="1">
        <f t="array" ref="AD943">_xlfn.IFS(AC943=0,"Prenovato",AC943=1,"Novato",AC943=2,"Principiante avanzado",AC943=3,"Competente",AC943=4,"Proficiente",AC943=5,"Master")</f>
        <v>Prenovato</v>
      </c>
      <c r="AE943" s="13" t="s">
        <v>441</v>
      </c>
    </row>
    <row r="944" spans="1:31" x14ac:dyDescent="0.25">
      <c r="A944" t="s">
        <v>323</v>
      </c>
      <c r="B944" t="s">
        <v>324</v>
      </c>
      <c r="C944" t="s">
        <v>200</v>
      </c>
      <c r="D944" t="s">
        <v>201</v>
      </c>
      <c r="E944" t="s">
        <v>332</v>
      </c>
      <c r="F944" t="s">
        <v>333</v>
      </c>
      <c r="G944" t="s">
        <v>334</v>
      </c>
      <c r="H944" s="4"/>
      <c r="I944" s="1">
        <f t="shared" ca="1" si="59"/>
        <v>1487</v>
      </c>
      <c r="J944" s="1" t="str">
        <f t="shared" ca="1" si="60"/>
        <v>3. Mayor a 6 meses</v>
      </c>
      <c r="K944" t="str">
        <f t="shared" si="61"/>
        <v>SI</v>
      </c>
      <c r="L944" t="s">
        <v>251</v>
      </c>
      <c r="M944" t="s">
        <v>419</v>
      </c>
      <c r="N944" t="s">
        <v>413</v>
      </c>
      <c r="O944" t="s">
        <v>411</v>
      </c>
      <c r="P944" t="str">
        <f t="shared" si="62"/>
        <v>ALEJANDRO FRANCISCO VALENCIA DIAZCryptography &amp; Data ProtectionEVALUACION</v>
      </c>
      <c r="Q944" t="str">
        <f>BASE[[#This Row],[NombresCalificado]]&amp;BASE[[#This Row],[TipoEvaluacion]]</f>
        <v>ALEJANDRO FRANCISCO VALENCIA DIAZEVALUACION</v>
      </c>
      <c r="R944">
        <v>1</v>
      </c>
      <c r="S944" t="s">
        <v>6</v>
      </c>
      <c r="T944" t="s">
        <v>439</v>
      </c>
      <c r="U944" s="13">
        <v>0</v>
      </c>
      <c r="V944" s="13" t="str" cm="1">
        <f t="array" ref="V944">_xlfn.IFS(U944=0,"Prenovato",U944=1,"Novato",U944=2,"Principiante avanzado",U944=3,"Competente",U944=4,"Proficiente",U944=5,"Master")</f>
        <v>Prenovato</v>
      </c>
      <c r="W944" s="13">
        <v>2</v>
      </c>
      <c r="X944" s="13" t="str" cm="1">
        <f t="array" ref="X944">_xlfn.IFS(W944=0,"No evidenciado",W944=1,"Novato",W944=2,"Principiante avanzado",W944=3,"Competente",W944=4,"Proficiente",W944=5,"Master")</f>
        <v>Principiante avanzado</v>
      </c>
      <c r="Y944" s="13">
        <v>2</v>
      </c>
      <c r="Z944" s="13" t="str" cm="1">
        <f t="array" ref="Z944">_xlfn.IFS(Y944=0,"No evidenciado",Y944=1,"Novato",Y944=2,"Principiante avanzado",Y944=3,"Competente",Y944=4,"Proficiente",Y944=5,"Master")</f>
        <v>Principiante avanzado</v>
      </c>
      <c r="AA944" s="13">
        <v>2</v>
      </c>
      <c r="AB944" s="13" t="str" cm="1">
        <f t="array" ref="AB944">_xlfn.IFS(AA944=0,"No evidenciado",AA944=1,"Novato",AA944=2,"Principiante avanzado",AA944=3,"Competente",AA944=4,"Proficiente",AA944=5,"Master")</f>
        <v>Principiante avanzado</v>
      </c>
      <c r="AC944" s="13">
        <v>0</v>
      </c>
      <c r="AD944" s="13" t="str" cm="1">
        <f t="array" ref="AD944">_xlfn.IFS(AC944=0,"Prenovato",AC944=1,"Novato",AC944=2,"Principiante avanzado",AC944=3,"Competente",AC944=4,"Proficiente",AC944=5,"Master")</f>
        <v>Prenovato</v>
      </c>
      <c r="AE944" s="13" t="s">
        <v>441</v>
      </c>
    </row>
    <row r="945" spans="1:31" x14ac:dyDescent="0.25">
      <c r="A945" t="s">
        <v>323</v>
      </c>
      <c r="B945" t="s">
        <v>324</v>
      </c>
      <c r="C945" t="s">
        <v>200</v>
      </c>
      <c r="D945" t="s">
        <v>201</v>
      </c>
      <c r="E945" t="s">
        <v>332</v>
      </c>
      <c r="F945" t="s">
        <v>333</v>
      </c>
      <c r="G945" t="s">
        <v>334</v>
      </c>
      <c r="H945" s="4"/>
      <c r="I945" s="1">
        <f t="shared" ca="1" si="59"/>
        <v>1487</v>
      </c>
      <c r="J945" s="1" t="str">
        <f t="shared" ca="1" si="60"/>
        <v>3. Mayor a 6 meses</v>
      </c>
      <c r="K945" t="str">
        <f t="shared" si="61"/>
        <v>SI</v>
      </c>
      <c r="L945" t="s">
        <v>251</v>
      </c>
      <c r="M945" t="s">
        <v>420</v>
      </c>
      <c r="N945" t="s">
        <v>413</v>
      </c>
      <c r="O945" t="s">
        <v>411</v>
      </c>
      <c r="P945" t="str">
        <f t="shared" si="62"/>
        <v>ALEJANDRO FRANCISCO VALENCIA DIAZIdentity &amp; Access ManagementEVALUACION</v>
      </c>
      <c r="Q945" t="str">
        <f>BASE[[#This Row],[NombresCalificado]]&amp;BASE[[#This Row],[TipoEvaluacion]]</f>
        <v>ALEJANDRO FRANCISCO VALENCIA DIAZEVALUACION</v>
      </c>
      <c r="R945">
        <v>1</v>
      </c>
      <c r="S945" t="s">
        <v>6</v>
      </c>
      <c r="T945" t="s">
        <v>439</v>
      </c>
      <c r="U945" s="13">
        <v>0</v>
      </c>
      <c r="V945" s="13" t="str" cm="1">
        <f t="array" ref="V945">_xlfn.IFS(U945=0,"Prenovato",U945=1,"Novato",U945=2,"Principiante avanzado",U945=3,"Competente",U945=4,"Proficiente",U945=5,"Master")</f>
        <v>Prenovato</v>
      </c>
      <c r="W945" s="13">
        <v>2</v>
      </c>
      <c r="X945" s="13" t="str" cm="1">
        <f t="array" ref="X945">_xlfn.IFS(W945=0,"No evidenciado",W945=1,"Novato",W945=2,"Principiante avanzado",W945=3,"Competente",W945=4,"Proficiente",W945=5,"Master")</f>
        <v>Principiante avanzado</v>
      </c>
      <c r="Y945" s="13">
        <v>2</v>
      </c>
      <c r="Z945" s="13" t="str" cm="1">
        <f t="array" ref="Z945">_xlfn.IFS(Y945=0,"No evidenciado",Y945=1,"Novato",Y945=2,"Principiante avanzado",Y945=3,"Competente",Y945=4,"Proficiente",Y945=5,"Master")</f>
        <v>Principiante avanzado</v>
      </c>
      <c r="AA945" s="13">
        <v>2</v>
      </c>
      <c r="AB945" s="13" t="str" cm="1">
        <f t="array" ref="AB945">_xlfn.IFS(AA945=0,"No evidenciado",AA945=1,"Novato",AA945=2,"Principiante avanzado",AA945=3,"Competente",AA945=4,"Proficiente",AA945=5,"Master")</f>
        <v>Principiante avanzado</v>
      </c>
      <c r="AC945" s="13">
        <v>0</v>
      </c>
      <c r="AD945" s="13" t="str" cm="1">
        <f t="array" ref="AD945">_xlfn.IFS(AC945=0,"Prenovato",AC945=1,"Novato",AC945=2,"Principiante avanzado",AC945=3,"Competente",AC945=4,"Proficiente",AC945=5,"Master")</f>
        <v>Prenovato</v>
      </c>
      <c r="AE945" s="13" t="s">
        <v>441</v>
      </c>
    </row>
    <row r="946" spans="1:31" x14ac:dyDescent="0.25">
      <c r="A946" t="s">
        <v>323</v>
      </c>
      <c r="B946" t="s">
        <v>324</v>
      </c>
      <c r="C946" t="s">
        <v>200</v>
      </c>
      <c r="D946" t="s">
        <v>201</v>
      </c>
      <c r="E946" t="s">
        <v>332</v>
      </c>
      <c r="F946" t="s">
        <v>333</v>
      </c>
      <c r="G946" t="s">
        <v>334</v>
      </c>
      <c r="H946" s="4"/>
      <c r="I946" s="1">
        <f t="shared" ca="1" si="59"/>
        <v>1487</v>
      </c>
      <c r="J946" s="1" t="str">
        <f t="shared" ca="1" si="60"/>
        <v>3. Mayor a 6 meses</v>
      </c>
      <c r="K946" t="str">
        <f t="shared" si="61"/>
        <v>SI</v>
      </c>
      <c r="L946" t="s">
        <v>251</v>
      </c>
      <c r="M946" t="s">
        <v>421</v>
      </c>
      <c r="N946" t="s">
        <v>411</v>
      </c>
      <c r="O946" t="s">
        <v>411</v>
      </c>
      <c r="P946" t="str">
        <f t="shared" si="62"/>
        <v>ALEJANDRO FRANCISCO VALENCIA DIAZFrameworks &amp; Security ArchitectureEVALUACION</v>
      </c>
      <c r="Q946" t="str">
        <f>BASE[[#This Row],[NombresCalificado]]&amp;BASE[[#This Row],[TipoEvaluacion]]</f>
        <v>ALEJANDRO FRANCISCO VALENCIA DIAZEVALUACION</v>
      </c>
      <c r="R946">
        <v>2</v>
      </c>
      <c r="S946" t="s">
        <v>4</v>
      </c>
      <c r="T946" t="s">
        <v>439</v>
      </c>
      <c r="U946" s="13">
        <v>0</v>
      </c>
      <c r="V946" s="13" t="str" cm="1">
        <f t="array" ref="V946">_xlfn.IFS(U946=0,"Prenovato",U946=1,"Novato",U946=2,"Principiante avanzado",U946=3,"Competente",U946=4,"Proficiente",U946=5,"Master")</f>
        <v>Prenovato</v>
      </c>
      <c r="W946" s="13">
        <v>2</v>
      </c>
      <c r="X946" s="13" t="str" cm="1">
        <f t="array" ref="X946">_xlfn.IFS(W946=0,"No evidenciado",W946=1,"Novato",W946=2,"Principiante avanzado",W946=3,"Competente",W946=4,"Proficiente",W946=5,"Master")</f>
        <v>Principiante avanzado</v>
      </c>
      <c r="Y946" s="13">
        <v>2</v>
      </c>
      <c r="Z946" s="13" t="str" cm="1">
        <f t="array" ref="Z946">_xlfn.IFS(Y946=0,"No evidenciado",Y946=1,"Novato",Y946=2,"Principiante avanzado",Y946=3,"Competente",Y946=4,"Proficiente",Y946=5,"Master")</f>
        <v>Principiante avanzado</v>
      </c>
      <c r="AA946" s="13">
        <v>2</v>
      </c>
      <c r="AB946" s="13" t="str" cm="1">
        <f t="array" ref="AB946">_xlfn.IFS(AA946=0,"No evidenciado",AA946=1,"Novato",AA946=2,"Principiante avanzado",AA946=3,"Competente",AA946=4,"Proficiente",AA946=5,"Master")</f>
        <v>Principiante avanzado</v>
      </c>
      <c r="AC946" s="13">
        <v>0</v>
      </c>
      <c r="AD946" s="13" t="str" cm="1">
        <f t="array" ref="AD946">_xlfn.IFS(AC946=0,"Prenovato",AC946=1,"Novato",AC946=2,"Principiante avanzado",AC946=3,"Competente",AC946=4,"Proficiente",AC946=5,"Master")</f>
        <v>Prenovato</v>
      </c>
      <c r="AE946" s="13" t="s">
        <v>441</v>
      </c>
    </row>
    <row r="947" spans="1:31" x14ac:dyDescent="0.25">
      <c r="A947" t="s">
        <v>323</v>
      </c>
      <c r="B947" t="s">
        <v>324</v>
      </c>
      <c r="C947" t="s">
        <v>208</v>
      </c>
      <c r="D947" t="s">
        <v>201</v>
      </c>
      <c r="E947" t="s">
        <v>335</v>
      </c>
      <c r="F947" t="s">
        <v>336</v>
      </c>
      <c r="G947" t="s">
        <v>337</v>
      </c>
      <c r="H947" s="4"/>
      <c r="I947" s="1">
        <f t="shared" ca="1" si="59"/>
        <v>1487</v>
      </c>
      <c r="J947" s="1" t="str">
        <f t="shared" ca="1" si="60"/>
        <v>3. Mayor a 6 meses</v>
      </c>
      <c r="K947" t="str">
        <f t="shared" si="61"/>
        <v>NO</v>
      </c>
      <c r="L947" t="s">
        <v>250</v>
      </c>
      <c r="M947" t="s">
        <v>430</v>
      </c>
      <c r="N947" t="s">
        <v>425</v>
      </c>
      <c r="O947" t="s">
        <v>425</v>
      </c>
      <c r="P947" t="str">
        <f t="shared" si="62"/>
        <v>CARLOS ANTHONY BRINGAS SANCHEZSeguridad OfensivaEVALUACION ANTERIOR</v>
      </c>
      <c r="Q947" t="str">
        <f>BASE[[#This Row],[NombresCalificado]]&amp;BASE[[#This Row],[TipoEvaluacion]]</f>
        <v>CARLOS ANTHONY BRINGAS SANCHEZEVALUACION ANTERIOR</v>
      </c>
      <c r="R947">
        <v>3</v>
      </c>
      <c r="S947" t="s">
        <v>5</v>
      </c>
      <c r="T947" t="s">
        <v>439</v>
      </c>
      <c r="U947" s="13">
        <v>2</v>
      </c>
      <c r="V947" s="13" t="str" cm="1">
        <f t="array" ref="V947">_xlfn.IFS(U947=0,"Prenovato",U947=1,"Novato",U947=2,"Principiante avanzado",U947=3,"Competente",U947=4,"Proficiente",U947=5,"Master")</f>
        <v>Principiante avanzado</v>
      </c>
      <c r="W947" s="13">
        <v>3</v>
      </c>
      <c r="X947" s="13" t="str" cm="1">
        <f t="array" ref="X947">_xlfn.IFS(W947=0,"No evidenciado",W947=1,"Novato",W947=2,"Principiante avanzado",W947=3,"Competente",W947=4,"Proficiente",W947=5,"Master")</f>
        <v>Competente</v>
      </c>
      <c r="Y947" s="13">
        <v>3</v>
      </c>
      <c r="Z947" s="13" t="str" cm="1">
        <f t="array" ref="Z947">_xlfn.IFS(Y947=0,"No evidenciado",Y947=1,"Novato",Y947=2,"Principiante avanzado",Y947=3,"Competente",Y947=4,"Proficiente",Y947=5,"Master")</f>
        <v>Competente</v>
      </c>
      <c r="AA947" s="13">
        <v>3</v>
      </c>
      <c r="AB947" s="13" t="str" cm="1">
        <f t="array" ref="AB947">_xlfn.IFS(AA947=0,"No evidenciado",AA947=1,"Novato",AA947=2,"Principiante avanzado",AA947=3,"Competente",AA947=4,"Proficiente",AA947=5,"Master")</f>
        <v>Competente</v>
      </c>
      <c r="AC947" s="13">
        <v>2</v>
      </c>
      <c r="AD947" s="13" t="str" cm="1">
        <f t="array" ref="AD947">_xlfn.IFS(AC947=0,"Prenovato",AC947=1,"Novato",AC947=2,"Principiante avanzado",AC947=3,"Competente",AC947=4,"Proficiente",AC947=5,"Master")</f>
        <v>Principiante avanzado</v>
      </c>
      <c r="AE947" s="13" t="s">
        <v>442</v>
      </c>
    </row>
    <row r="948" spans="1:31" x14ac:dyDescent="0.25">
      <c r="A948" t="s">
        <v>323</v>
      </c>
      <c r="B948" t="s">
        <v>324</v>
      </c>
      <c r="C948" t="s">
        <v>208</v>
      </c>
      <c r="D948" t="s">
        <v>201</v>
      </c>
      <c r="E948" t="s">
        <v>335</v>
      </c>
      <c r="F948" t="s">
        <v>336</v>
      </c>
      <c r="G948" t="s">
        <v>337</v>
      </c>
      <c r="H948" s="4"/>
      <c r="I948" s="1">
        <f t="shared" ca="1" si="59"/>
        <v>1487</v>
      </c>
      <c r="J948" s="1" t="str">
        <f t="shared" ca="1" si="60"/>
        <v>3. Mayor a 6 meses</v>
      </c>
      <c r="K948" t="str">
        <f t="shared" si="61"/>
        <v>NO</v>
      </c>
      <c r="L948" t="s">
        <v>250</v>
      </c>
      <c r="M948" t="s">
        <v>431</v>
      </c>
      <c r="N948" t="s">
        <v>425</v>
      </c>
      <c r="O948" t="s">
        <v>425</v>
      </c>
      <c r="P948" t="str">
        <f t="shared" si="62"/>
        <v>CARLOS ANTHONY BRINGAS SANCHEZSeguridad PerimetralEVALUACION ANTERIOR</v>
      </c>
      <c r="Q948" t="str">
        <f>BASE[[#This Row],[NombresCalificado]]&amp;BASE[[#This Row],[TipoEvaluacion]]</f>
        <v>CARLOS ANTHONY BRINGAS SANCHEZEVALUACION ANTERIOR</v>
      </c>
      <c r="R948">
        <v>3</v>
      </c>
      <c r="S948" t="s">
        <v>5</v>
      </c>
      <c r="T948" t="s">
        <v>439</v>
      </c>
      <c r="U948" s="13">
        <v>2</v>
      </c>
      <c r="V948" s="13" t="str" cm="1">
        <f t="array" ref="V948">_xlfn.IFS(U948=0,"Prenovato",U948=1,"Novato",U948=2,"Principiante avanzado",U948=3,"Competente",U948=4,"Proficiente",U948=5,"Master")</f>
        <v>Principiante avanzado</v>
      </c>
      <c r="W948" s="13">
        <v>3</v>
      </c>
      <c r="X948" s="13" t="str" cm="1">
        <f t="array" ref="X948">_xlfn.IFS(W948=0,"No evidenciado",W948=1,"Novato",W948=2,"Principiante avanzado",W948=3,"Competente",W948=4,"Proficiente",W948=5,"Master")</f>
        <v>Competente</v>
      </c>
      <c r="Y948" s="13">
        <v>3</v>
      </c>
      <c r="Z948" s="13" t="str" cm="1">
        <f t="array" ref="Z948">_xlfn.IFS(Y948=0,"No evidenciado",Y948=1,"Novato",Y948=2,"Principiante avanzado",Y948=3,"Competente",Y948=4,"Proficiente",Y948=5,"Master")</f>
        <v>Competente</v>
      </c>
      <c r="AA948" s="13">
        <v>3</v>
      </c>
      <c r="AB948" s="13" t="str" cm="1">
        <f t="array" ref="AB948">_xlfn.IFS(AA948=0,"No evidenciado",AA948=1,"Novato",AA948=2,"Principiante avanzado",AA948=3,"Competente",AA948=4,"Proficiente",AA948=5,"Master")</f>
        <v>Competente</v>
      </c>
      <c r="AC948" s="13">
        <v>2</v>
      </c>
      <c r="AD948" s="13" t="str" cm="1">
        <f t="array" ref="AD948">_xlfn.IFS(AC948=0,"Prenovato",AC948=1,"Novato",AC948=2,"Principiante avanzado",AC948=3,"Competente",AC948=4,"Proficiente",AC948=5,"Master")</f>
        <v>Principiante avanzado</v>
      </c>
      <c r="AE948" s="13" t="s">
        <v>442</v>
      </c>
    </row>
    <row r="949" spans="1:31" x14ac:dyDescent="0.25">
      <c r="A949" t="s">
        <v>323</v>
      </c>
      <c r="B949" t="s">
        <v>324</v>
      </c>
      <c r="C949" t="s">
        <v>208</v>
      </c>
      <c r="D949" t="s">
        <v>201</v>
      </c>
      <c r="E949" t="s">
        <v>335</v>
      </c>
      <c r="F949" t="s">
        <v>336</v>
      </c>
      <c r="G949" t="s">
        <v>337</v>
      </c>
      <c r="H949" s="4"/>
      <c r="I949" s="1">
        <f t="shared" ca="1" si="59"/>
        <v>1487</v>
      </c>
      <c r="J949" s="1" t="str">
        <f t="shared" ca="1" si="60"/>
        <v>3. Mayor a 6 meses</v>
      </c>
      <c r="K949" t="str">
        <f t="shared" si="61"/>
        <v>NO</v>
      </c>
      <c r="L949" t="s">
        <v>250</v>
      </c>
      <c r="M949" t="s">
        <v>424</v>
      </c>
      <c r="N949" t="s">
        <v>425</v>
      </c>
      <c r="O949" t="s">
        <v>425</v>
      </c>
      <c r="P949" t="str">
        <f t="shared" si="62"/>
        <v>CARLOS ANTHONY BRINGAS SANCHEZSistemas Operativos y CloudEVALUACION ANTERIOR</v>
      </c>
      <c r="Q949" t="str">
        <f>BASE[[#This Row],[NombresCalificado]]&amp;BASE[[#This Row],[TipoEvaluacion]]</f>
        <v>CARLOS ANTHONY BRINGAS SANCHEZEVALUACION ANTERIOR</v>
      </c>
      <c r="R949">
        <v>3</v>
      </c>
      <c r="S949" t="s">
        <v>5</v>
      </c>
      <c r="T949" t="s">
        <v>439</v>
      </c>
      <c r="U949" s="13">
        <v>2</v>
      </c>
      <c r="V949" s="13" t="str" cm="1">
        <f t="array" ref="V949">_xlfn.IFS(U949=0,"Prenovato",U949=1,"Novato",U949=2,"Principiante avanzado",U949=3,"Competente",U949=4,"Proficiente",U949=5,"Master")</f>
        <v>Principiante avanzado</v>
      </c>
      <c r="W949" s="13">
        <v>3</v>
      </c>
      <c r="X949" s="13" t="str" cm="1">
        <f t="array" ref="X949">_xlfn.IFS(W949=0,"No evidenciado",W949=1,"Novato",W949=2,"Principiante avanzado",W949=3,"Competente",W949=4,"Proficiente",W949=5,"Master")</f>
        <v>Competente</v>
      </c>
      <c r="Y949" s="13">
        <v>3</v>
      </c>
      <c r="Z949" s="13" t="str" cm="1">
        <f t="array" ref="Z949">_xlfn.IFS(Y949=0,"No evidenciado",Y949=1,"Novato",Y949=2,"Principiante avanzado",Y949=3,"Competente",Y949=4,"Proficiente",Y949=5,"Master")</f>
        <v>Competente</v>
      </c>
      <c r="AA949" s="13">
        <v>3</v>
      </c>
      <c r="AB949" s="13" t="str" cm="1">
        <f t="array" ref="AB949">_xlfn.IFS(AA949=0,"No evidenciado",AA949=1,"Novato",AA949=2,"Principiante avanzado",AA949=3,"Competente",AA949=4,"Proficiente",AA949=5,"Master")</f>
        <v>Competente</v>
      </c>
      <c r="AC949" s="13">
        <v>2</v>
      </c>
      <c r="AD949" s="13" t="str" cm="1">
        <f t="array" ref="AD949">_xlfn.IFS(AC949=0,"Prenovato",AC949=1,"Novato",AC949=2,"Principiante avanzado",AC949=3,"Competente",AC949=4,"Proficiente",AC949=5,"Master")</f>
        <v>Principiante avanzado</v>
      </c>
      <c r="AE949" s="13" t="s">
        <v>442</v>
      </c>
    </row>
    <row r="950" spans="1:31" x14ac:dyDescent="0.25">
      <c r="A950" t="s">
        <v>323</v>
      </c>
      <c r="B950" t="s">
        <v>324</v>
      </c>
      <c r="C950" t="s">
        <v>208</v>
      </c>
      <c r="D950" t="s">
        <v>201</v>
      </c>
      <c r="E950" t="s">
        <v>335</v>
      </c>
      <c r="F950" t="s">
        <v>336</v>
      </c>
      <c r="G950" t="s">
        <v>337</v>
      </c>
      <c r="H950" s="4"/>
      <c r="I950" s="1">
        <f t="shared" ca="1" si="59"/>
        <v>1487</v>
      </c>
      <c r="J950" s="1" t="str">
        <f t="shared" ca="1" si="60"/>
        <v>3. Mayor a 6 meses</v>
      </c>
      <c r="K950" t="str">
        <f t="shared" si="61"/>
        <v>NO</v>
      </c>
      <c r="L950" t="s">
        <v>250</v>
      </c>
      <c r="M950" t="s">
        <v>438</v>
      </c>
      <c r="N950" t="s">
        <v>425</v>
      </c>
      <c r="O950" t="s">
        <v>425</v>
      </c>
      <c r="P950" t="str">
        <f t="shared" si="62"/>
        <v>CARLOS ANTHONY BRINGAS SANCHEZDesarrollo SeguroEVALUACION ANTERIOR</v>
      </c>
      <c r="Q950" t="str">
        <f>BASE[[#This Row],[NombresCalificado]]&amp;BASE[[#This Row],[TipoEvaluacion]]</f>
        <v>CARLOS ANTHONY BRINGAS SANCHEZEVALUACION ANTERIOR</v>
      </c>
      <c r="R950">
        <v>2</v>
      </c>
      <c r="S950" t="s">
        <v>4</v>
      </c>
      <c r="T950" t="s">
        <v>439</v>
      </c>
      <c r="U950" s="13">
        <v>2</v>
      </c>
      <c r="V950" s="13" t="str" cm="1">
        <f t="array" ref="V950">_xlfn.IFS(U950=0,"Prenovato",U950=1,"Novato",U950=2,"Principiante avanzado",U950=3,"Competente",U950=4,"Proficiente",U950=5,"Master")</f>
        <v>Principiante avanzado</v>
      </c>
      <c r="W950" s="13">
        <v>3</v>
      </c>
      <c r="X950" s="13" t="str" cm="1">
        <f t="array" ref="X950">_xlfn.IFS(W950=0,"No evidenciado",W950=1,"Novato",W950=2,"Principiante avanzado",W950=3,"Competente",W950=4,"Proficiente",W950=5,"Master")</f>
        <v>Competente</v>
      </c>
      <c r="Y950" s="13">
        <v>3</v>
      </c>
      <c r="Z950" s="13" t="str" cm="1">
        <f t="array" ref="Z950">_xlfn.IFS(Y950=0,"No evidenciado",Y950=1,"Novato",Y950=2,"Principiante avanzado",Y950=3,"Competente",Y950=4,"Proficiente",Y950=5,"Master")</f>
        <v>Competente</v>
      </c>
      <c r="AA950" s="13">
        <v>3</v>
      </c>
      <c r="AB950" s="13" t="str" cm="1">
        <f t="array" ref="AB950">_xlfn.IFS(AA950=0,"No evidenciado",AA950=1,"Novato",AA950=2,"Principiante avanzado",AA950=3,"Competente",AA950=4,"Proficiente",AA950=5,"Master")</f>
        <v>Competente</v>
      </c>
      <c r="AC950" s="13">
        <v>2</v>
      </c>
      <c r="AD950" s="13" t="str" cm="1">
        <f t="array" ref="AD950">_xlfn.IFS(AC950=0,"Prenovato",AC950=1,"Novato",AC950=2,"Principiante avanzado",AC950=3,"Competente",AC950=4,"Proficiente",AC950=5,"Master")</f>
        <v>Principiante avanzado</v>
      </c>
      <c r="AE950" s="13" t="s">
        <v>442</v>
      </c>
    </row>
    <row r="951" spans="1:31" x14ac:dyDescent="0.25">
      <c r="A951" t="s">
        <v>323</v>
      </c>
      <c r="B951" t="s">
        <v>324</v>
      </c>
      <c r="C951" t="s">
        <v>208</v>
      </c>
      <c r="D951" t="s">
        <v>201</v>
      </c>
      <c r="E951" t="s">
        <v>335</v>
      </c>
      <c r="F951" t="s">
        <v>336</v>
      </c>
      <c r="G951" t="s">
        <v>337</v>
      </c>
      <c r="H951" s="4"/>
      <c r="I951" s="1">
        <f t="shared" ca="1" si="59"/>
        <v>1487</v>
      </c>
      <c r="J951" s="1" t="str">
        <f t="shared" ca="1" si="60"/>
        <v>3. Mayor a 6 meses</v>
      </c>
      <c r="K951" t="str">
        <f t="shared" si="61"/>
        <v>NO</v>
      </c>
      <c r="L951" t="s">
        <v>250</v>
      </c>
      <c r="M951" t="s">
        <v>432</v>
      </c>
      <c r="N951" t="s">
        <v>425</v>
      </c>
      <c r="O951" t="s">
        <v>425</v>
      </c>
      <c r="P951" t="str">
        <f t="shared" si="62"/>
        <v>CARLOS ANTHONY BRINGAS SANCHEZFrameworks de CiberseguridadEVALUACION ANTERIOR</v>
      </c>
      <c r="Q951" t="str">
        <f>BASE[[#This Row],[NombresCalificado]]&amp;BASE[[#This Row],[TipoEvaluacion]]</f>
        <v>CARLOS ANTHONY BRINGAS SANCHEZEVALUACION ANTERIOR</v>
      </c>
      <c r="R951">
        <v>3</v>
      </c>
      <c r="S951" t="s">
        <v>5</v>
      </c>
      <c r="T951" t="s">
        <v>439</v>
      </c>
      <c r="U951" s="13">
        <v>2</v>
      </c>
      <c r="V951" s="13" t="str" cm="1">
        <f t="array" ref="V951">_xlfn.IFS(U951=0,"Prenovato",U951=1,"Novato",U951=2,"Principiante avanzado",U951=3,"Competente",U951=4,"Proficiente",U951=5,"Master")</f>
        <v>Principiante avanzado</v>
      </c>
      <c r="W951" s="13">
        <v>3</v>
      </c>
      <c r="X951" s="13" t="str" cm="1">
        <f t="array" ref="X951">_xlfn.IFS(W951=0,"No evidenciado",W951=1,"Novato",W951=2,"Principiante avanzado",W951=3,"Competente",W951=4,"Proficiente",W951=5,"Master")</f>
        <v>Competente</v>
      </c>
      <c r="Y951" s="13">
        <v>3</v>
      </c>
      <c r="Z951" s="13" t="str" cm="1">
        <f t="array" ref="Z951">_xlfn.IFS(Y951=0,"No evidenciado",Y951=1,"Novato",Y951=2,"Principiante avanzado",Y951=3,"Competente",Y951=4,"Proficiente",Y951=5,"Master")</f>
        <v>Competente</v>
      </c>
      <c r="AA951" s="13">
        <v>3</v>
      </c>
      <c r="AB951" s="13" t="str" cm="1">
        <f t="array" ref="AB951">_xlfn.IFS(AA951=0,"No evidenciado",AA951=1,"Novato",AA951=2,"Principiante avanzado",AA951=3,"Competente",AA951=4,"Proficiente",AA951=5,"Master")</f>
        <v>Competente</v>
      </c>
      <c r="AC951" s="13">
        <v>2</v>
      </c>
      <c r="AD951" s="13" t="str" cm="1">
        <f t="array" ref="AD951">_xlfn.IFS(AC951=0,"Prenovato",AC951=1,"Novato",AC951=2,"Principiante avanzado",AC951=3,"Competente",AC951=4,"Proficiente",AC951=5,"Master")</f>
        <v>Principiante avanzado</v>
      </c>
      <c r="AE951" s="13" t="s">
        <v>442</v>
      </c>
    </row>
    <row r="952" spans="1:31" x14ac:dyDescent="0.25">
      <c r="A952" t="s">
        <v>323</v>
      </c>
      <c r="B952" t="s">
        <v>324</v>
      </c>
      <c r="C952" t="s">
        <v>208</v>
      </c>
      <c r="D952" t="s">
        <v>201</v>
      </c>
      <c r="E952" t="s">
        <v>335</v>
      </c>
      <c r="F952" t="s">
        <v>336</v>
      </c>
      <c r="G952" t="s">
        <v>337</v>
      </c>
      <c r="H952" s="4"/>
      <c r="I952" s="1">
        <f t="shared" ca="1" si="59"/>
        <v>1487</v>
      </c>
      <c r="J952" s="1" t="str">
        <f t="shared" ca="1" si="60"/>
        <v>3. Mayor a 6 meses</v>
      </c>
      <c r="K952" t="str">
        <f t="shared" si="61"/>
        <v>NO</v>
      </c>
      <c r="L952" t="s">
        <v>250</v>
      </c>
      <c r="M952" t="s">
        <v>433</v>
      </c>
      <c r="N952" t="s">
        <v>425</v>
      </c>
      <c r="O952" t="s">
        <v>425</v>
      </c>
      <c r="P952" t="str">
        <f t="shared" si="62"/>
        <v>CARLOS ANTHONY BRINGAS SANCHEZGestión de IdentidadesEVALUACION ANTERIOR</v>
      </c>
      <c r="Q952" t="str">
        <f>BASE[[#This Row],[NombresCalificado]]&amp;BASE[[#This Row],[TipoEvaluacion]]</f>
        <v>CARLOS ANTHONY BRINGAS SANCHEZEVALUACION ANTERIOR</v>
      </c>
      <c r="R952">
        <v>2</v>
      </c>
      <c r="S952" t="s">
        <v>4</v>
      </c>
      <c r="T952" t="s">
        <v>439</v>
      </c>
      <c r="U952" s="13">
        <v>2</v>
      </c>
      <c r="V952" s="13" t="str" cm="1">
        <f t="array" ref="V952">_xlfn.IFS(U952=0,"Prenovato",U952=1,"Novato",U952=2,"Principiante avanzado",U952=3,"Competente",U952=4,"Proficiente",U952=5,"Master")</f>
        <v>Principiante avanzado</v>
      </c>
      <c r="W952" s="13">
        <v>3</v>
      </c>
      <c r="X952" s="13" t="str" cm="1">
        <f t="array" ref="X952">_xlfn.IFS(W952=0,"No evidenciado",W952=1,"Novato",W952=2,"Principiante avanzado",W952=3,"Competente",W952=4,"Proficiente",W952=5,"Master")</f>
        <v>Competente</v>
      </c>
      <c r="Y952" s="13">
        <v>3</v>
      </c>
      <c r="Z952" s="13" t="str" cm="1">
        <f t="array" ref="Z952">_xlfn.IFS(Y952=0,"No evidenciado",Y952=1,"Novato",Y952=2,"Principiante avanzado",Y952=3,"Competente",Y952=4,"Proficiente",Y952=5,"Master")</f>
        <v>Competente</v>
      </c>
      <c r="AA952" s="13">
        <v>3</v>
      </c>
      <c r="AB952" s="13" t="str" cm="1">
        <f t="array" ref="AB952">_xlfn.IFS(AA952=0,"No evidenciado",AA952=1,"Novato",AA952=2,"Principiante avanzado",AA952=3,"Competente",AA952=4,"Proficiente",AA952=5,"Master")</f>
        <v>Competente</v>
      </c>
      <c r="AC952" s="13">
        <v>2</v>
      </c>
      <c r="AD952" s="13" t="str" cm="1">
        <f t="array" ref="AD952">_xlfn.IFS(AC952=0,"Prenovato",AC952=1,"Novato",AC952=2,"Principiante avanzado",AC952=3,"Competente",AC952=4,"Proficiente",AC952=5,"Master")</f>
        <v>Principiante avanzado</v>
      </c>
      <c r="AE952" s="13" t="s">
        <v>442</v>
      </c>
    </row>
    <row r="953" spans="1:31" x14ac:dyDescent="0.25">
      <c r="A953" t="s">
        <v>323</v>
      </c>
      <c r="B953" t="s">
        <v>324</v>
      </c>
      <c r="C953" t="s">
        <v>208</v>
      </c>
      <c r="D953" t="s">
        <v>201</v>
      </c>
      <c r="E953" t="s">
        <v>335</v>
      </c>
      <c r="F953" t="s">
        <v>336</v>
      </c>
      <c r="G953" t="s">
        <v>337</v>
      </c>
      <c r="H953" s="4"/>
      <c r="I953" s="1">
        <f t="shared" ca="1" si="59"/>
        <v>1487</v>
      </c>
      <c r="J953" s="1" t="str">
        <f t="shared" ca="1" si="60"/>
        <v>3. Mayor a 6 meses</v>
      </c>
      <c r="K953" t="str">
        <f t="shared" si="61"/>
        <v>NO</v>
      </c>
      <c r="L953" t="s">
        <v>250</v>
      </c>
      <c r="M953" t="s">
        <v>434</v>
      </c>
      <c r="N953" t="s">
        <v>425</v>
      </c>
      <c r="O953" t="s">
        <v>425</v>
      </c>
      <c r="P953" t="str">
        <f t="shared" si="62"/>
        <v>CARLOS ANTHONY BRINGAS SANCHEZGestión de VulnerabilidadesEVALUACION ANTERIOR</v>
      </c>
      <c r="Q953" t="str">
        <f>BASE[[#This Row],[NombresCalificado]]&amp;BASE[[#This Row],[TipoEvaluacion]]</f>
        <v>CARLOS ANTHONY BRINGAS SANCHEZEVALUACION ANTERIOR</v>
      </c>
      <c r="R953">
        <v>3</v>
      </c>
      <c r="S953" t="s">
        <v>5</v>
      </c>
      <c r="T953" t="s">
        <v>439</v>
      </c>
      <c r="U953" s="13">
        <v>2</v>
      </c>
      <c r="V953" s="13" t="str" cm="1">
        <f t="array" ref="V953">_xlfn.IFS(U953=0,"Prenovato",U953=1,"Novato",U953=2,"Principiante avanzado",U953=3,"Competente",U953=4,"Proficiente",U953=5,"Master")</f>
        <v>Principiante avanzado</v>
      </c>
      <c r="W953" s="13">
        <v>3</v>
      </c>
      <c r="X953" s="13" t="str" cm="1">
        <f t="array" ref="X953">_xlfn.IFS(W953=0,"No evidenciado",W953=1,"Novato",W953=2,"Principiante avanzado",W953=3,"Competente",W953=4,"Proficiente",W953=5,"Master")</f>
        <v>Competente</v>
      </c>
      <c r="Y953" s="13">
        <v>3</v>
      </c>
      <c r="Z953" s="13" t="str" cm="1">
        <f t="array" ref="Z953">_xlfn.IFS(Y953=0,"No evidenciado",Y953=1,"Novato",Y953=2,"Principiante avanzado",Y953=3,"Competente",Y953=4,"Proficiente",Y953=5,"Master")</f>
        <v>Competente</v>
      </c>
      <c r="AA953" s="13">
        <v>3</v>
      </c>
      <c r="AB953" s="13" t="str" cm="1">
        <f t="array" ref="AB953">_xlfn.IFS(AA953=0,"No evidenciado",AA953=1,"Novato",AA953=2,"Principiante avanzado",AA953=3,"Competente",AA953=4,"Proficiente",AA953=5,"Master")</f>
        <v>Competente</v>
      </c>
      <c r="AC953" s="13">
        <v>2</v>
      </c>
      <c r="AD953" s="13" t="str" cm="1">
        <f t="array" ref="AD953">_xlfn.IFS(AC953=0,"Prenovato",AC953=1,"Novato",AC953=2,"Principiante avanzado",AC953=3,"Competente",AC953=4,"Proficiente",AC953=5,"Master")</f>
        <v>Principiante avanzado</v>
      </c>
      <c r="AE953" s="13" t="s">
        <v>442</v>
      </c>
    </row>
    <row r="954" spans="1:31" x14ac:dyDescent="0.25">
      <c r="A954" t="s">
        <v>323</v>
      </c>
      <c r="B954" t="s">
        <v>324</v>
      </c>
      <c r="C954" t="s">
        <v>208</v>
      </c>
      <c r="D954" t="s">
        <v>201</v>
      </c>
      <c r="E954" t="s">
        <v>335</v>
      </c>
      <c r="F954" t="s">
        <v>336</v>
      </c>
      <c r="G954" t="s">
        <v>337</v>
      </c>
      <c r="H954" s="4"/>
      <c r="I954" s="1">
        <f t="shared" ca="1" si="59"/>
        <v>1487</v>
      </c>
      <c r="J954" s="1" t="str">
        <f t="shared" ca="1" si="60"/>
        <v>3. Mayor a 6 meses</v>
      </c>
      <c r="K954" t="str">
        <f t="shared" si="61"/>
        <v>NO</v>
      </c>
      <c r="L954" t="s">
        <v>250</v>
      </c>
      <c r="M954" t="s">
        <v>435</v>
      </c>
      <c r="N954" t="s">
        <v>425</v>
      </c>
      <c r="O954" t="s">
        <v>425</v>
      </c>
      <c r="P954" t="str">
        <f t="shared" si="62"/>
        <v>CARLOS ANTHONY BRINGAS SANCHEZIdentificación temprana de riesgosEVALUACION ANTERIOR</v>
      </c>
      <c r="Q954" t="str">
        <f>BASE[[#This Row],[NombresCalificado]]&amp;BASE[[#This Row],[TipoEvaluacion]]</f>
        <v>CARLOS ANTHONY BRINGAS SANCHEZEVALUACION ANTERIOR</v>
      </c>
      <c r="R954">
        <v>3</v>
      </c>
      <c r="S954" t="s">
        <v>5</v>
      </c>
      <c r="T954" t="s">
        <v>439</v>
      </c>
      <c r="U954" s="13">
        <v>2</v>
      </c>
      <c r="V954" s="13" t="str" cm="1">
        <f t="array" ref="V954">_xlfn.IFS(U954=0,"Prenovato",U954=1,"Novato",U954=2,"Principiante avanzado",U954=3,"Competente",U954=4,"Proficiente",U954=5,"Master")</f>
        <v>Principiante avanzado</v>
      </c>
      <c r="W954" s="13">
        <v>3</v>
      </c>
      <c r="X954" s="13" t="str" cm="1">
        <f t="array" ref="X954">_xlfn.IFS(W954=0,"No evidenciado",W954=1,"Novato",W954=2,"Principiante avanzado",W954=3,"Competente",W954=4,"Proficiente",W954=5,"Master")</f>
        <v>Competente</v>
      </c>
      <c r="Y954" s="13">
        <v>3</v>
      </c>
      <c r="Z954" s="13" t="str" cm="1">
        <f t="array" ref="Z954">_xlfn.IFS(Y954=0,"No evidenciado",Y954=1,"Novato",Y954=2,"Principiante avanzado",Y954=3,"Competente",Y954=4,"Proficiente",Y954=5,"Master")</f>
        <v>Competente</v>
      </c>
      <c r="AA954" s="13">
        <v>3</v>
      </c>
      <c r="AB954" s="13" t="str" cm="1">
        <f t="array" ref="AB954">_xlfn.IFS(AA954=0,"No evidenciado",AA954=1,"Novato",AA954=2,"Principiante avanzado",AA954=3,"Competente",AA954=4,"Proficiente",AA954=5,"Master")</f>
        <v>Competente</v>
      </c>
      <c r="AC954" s="13">
        <v>2</v>
      </c>
      <c r="AD954" s="13" t="str" cm="1">
        <f t="array" ref="AD954">_xlfn.IFS(AC954=0,"Prenovato",AC954=1,"Novato",AC954=2,"Principiante avanzado",AC954=3,"Competente",AC954=4,"Proficiente",AC954=5,"Master")</f>
        <v>Principiante avanzado</v>
      </c>
      <c r="AE954" s="13" t="s">
        <v>442</v>
      </c>
    </row>
    <row r="955" spans="1:31" x14ac:dyDescent="0.25">
      <c r="A955" t="s">
        <v>323</v>
      </c>
      <c r="B955" t="s">
        <v>324</v>
      </c>
      <c r="C955" t="s">
        <v>208</v>
      </c>
      <c r="D955" t="s">
        <v>201</v>
      </c>
      <c r="E955" t="s">
        <v>335</v>
      </c>
      <c r="F955" t="s">
        <v>336</v>
      </c>
      <c r="G955" t="s">
        <v>337</v>
      </c>
      <c r="H955" s="4"/>
      <c r="I955" s="1">
        <f t="shared" ca="1" si="59"/>
        <v>1487</v>
      </c>
      <c r="J955" s="1" t="str">
        <f t="shared" ca="1" si="60"/>
        <v>3. Mayor a 6 meses</v>
      </c>
      <c r="K955" t="str">
        <f t="shared" si="61"/>
        <v>NO</v>
      </c>
      <c r="L955" t="s">
        <v>250</v>
      </c>
      <c r="M955" t="s">
        <v>436</v>
      </c>
      <c r="N955" t="s">
        <v>425</v>
      </c>
      <c r="O955" t="s">
        <v>425</v>
      </c>
      <c r="P955" t="str">
        <f t="shared" si="62"/>
        <v>CARLOS ANTHONY BRINGAS SANCHEZInteligencia de AmenazasEVALUACION ANTERIOR</v>
      </c>
      <c r="Q955" t="str">
        <f>BASE[[#This Row],[NombresCalificado]]&amp;BASE[[#This Row],[TipoEvaluacion]]</f>
        <v>CARLOS ANTHONY BRINGAS SANCHEZEVALUACION ANTERIOR</v>
      </c>
      <c r="R955">
        <v>3</v>
      </c>
      <c r="S955" t="s">
        <v>5</v>
      </c>
      <c r="T955" t="s">
        <v>439</v>
      </c>
      <c r="U955" s="13">
        <v>2</v>
      </c>
      <c r="V955" s="13" t="str" cm="1">
        <f t="array" ref="V955">_xlfn.IFS(U955=0,"Prenovato",U955=1,"Novato",U955=2,"Principiante avanzado",U955=3,"Competente",U955=4,"Proficiente",U955=5,"Master")</f>
        <v>Principiante avanzado</v>
      </c>
      <c r="W955" s="13">
        <v>3</v>
      </c>
      <c r="X955" s="13" t="str" cm="1">
        <f t="array" ref="X955">_xlfn.IFS(W955=0,"No evidenciado",W955=1,"Novato",W955=2,"Principiante avanzado",W955=3,"Competente",W955=4,"Proficiente",W955=5,"Master")</f>
        <v>Competente</v>
      </c>
      <c r="Y955" s="13">
        <v>3</v>
      </c>
      <c r="Z955" s="13" t="str" cm="1">
        <f t="array" ref="Z955">_xlfn.IFS(Y955=0,"No evidenciado",Y955=1,"Novato",Y955=2,"Principiante avanzado",Y955=3,"Competente",Y955=4,"Proficiente",Y955=5,"Master")</f>
        <v>Competente</v>
      </c>
      <c r="AA955" s="13">
        <v>3</v>
      </c>
      <c r="AB955" s="13" t="str" cm="1">
        <f t="array" ref="AB955">_xlfn.IFS(AA955=0,"No evidenciado",AA955=1,"Novato",AA955=2,"Principiante avanzado",AA955=3,"Competente",AA955=4,"Proficiente",AA955=5,"Master")</f>
        <v>Competente</v>
      </c>
      <c r="AC955" s="13">
        <v>2</v>
      </c>
      <c r="AD955" s="13" t="str" cm="1">
        <f t="array" ref="AD955">_xlfn.IFS(AC955=0,"Prenovato",AC955=1,"Novato",AC955=2,"Principiante avanzado",AC955=3,"Competente",AC955=4,"Proficiente",AC955=5,"Master")</f>
        <v>Principiante avanzado</v>
      </c>
      <c r="AE955" s="13" t="s">
        <v>442</v>
      </c>
    </row>
    <row r="956" spans="1:31" x14ac:dyDescent="0.25">
      <c r="A956" t="s">
        <v>323</v>
      </c>
      <c r="B956" t="s">
        <v>324</v>
      </c>
      <c r="C956" t="s">
        <v>208</v>
      </c>
      <c r="D956" t="s">
        <v>201</v>
      </c>
      <c r="E956" t="s">
        <v>335</v>
      </c>
      <c r="F956" t="s">
        <v>336</v>
      </c>
      <c r="G956" t="s">
        <v>337</v>
      </c>
      <c r="H956" s="4"/>
      <c r="I956" s="1">
        <f t="shared" ca="1" si="59"/>
        <v>1487</v>
      </c>
      <c r="J956" s="1" t="str">
        <f t="shared" ca="1" si="60"/>
        <v>3. Mayor a 6 meses</v>
      </c>
      <c r="K956" t="str">
        <f t="shared" si="61"/>
        <v>NO</v>
      </c>
      <c r="L956" t="s">
        <v>250</v>
      </c>
      <c r="M956" t="s">
        <v>437</v>
      </c>
      <c r="N956" t="s">
        <v>425</v>
      </c>
      <c r="O956" t="s">
        <v>425</v>
      </c>
      <c r="P956" t="str">
        <f t="shared" si="62"/>
        <v>CARLOS ANTHONY BRINGAS SANCHEZInvestigación Forense DigitalEVALUACION ANTERIOR</v>
      </c>
      <c r="Q956" t="str">
        <f>BASE[[#This Row],[NombresCalificado]]&amp;BASE[[#This Row],[TipoEvaluacion]]</f>
        <v>CARLOS ANTHONY BRINGAS SANCHEZEVALUACION ANTERIOR</v>
      </c>
      <c r="R956">
        <v>3</v>
      </c>
      <c r="S956" t="s">
        <v>5</v>
      </c>
      <c r="T956" t="s">
        <v>439</v>
      </c>
      <c r="U956" s="13">
        <v>2</v>
      </c>
      <c r="V956" s="13" t="str" cm="1">
        <f t="array" ref="V956">_xlfn.IFS(U956=0,"Prenovato",U956=1,"Novato",U956=2,"Principiante avanzado",U956=3,"Competente",U956=4,"Proficiente",U956=5,"Master")</f>
        <v>Principiante avanzado</v>
      </c>
      <c r="W956" s="13">
        <v>3</v>
      </c>
      <c r="X956" s="13" t="str" cm="1">
        <f t="array" ref="X956">_xlfn.IFS(W956=0,"No evidenciado",W956=1,"Novato",W956=2,"Principiante avanzado",W956=3,"Competente",W956=4,"Proficiente",W956=5,"Master")</f>
        <v>Competente</v>
      </c>
      <c r="Y956" s="13">
        <v>3</v>
      </c>
      <c r="Z956" s="13" t="str" cm="1">
        <f t="array" ref="Z956">_xlfn.IFS(Y956=0,"No evidenciado",Y956=1,"Novato",Y956=2,"Principiante avanzado",Y956=3,"Competente",Y956=4,"Proficiente",Y956=5,"Master")</f>
        <v>Competente</v>
      </c>
      <c r="AA956" s="13">
        <v>3</v>
      </c>
      <c r="AB956" s="13" t="str" cm="1">
        <f t="array" ref="AB956">_xlfn.IFS(AA956=0,"No evidenciado",AA956=1,"Novato",AA956=2,"Principiante avanzado",AA956=3,"Competente",AA956=4,"Proficiente",AA956=5,"Master")</f>
        <v>Competente</v>
      </c>
      <c r="AC956" s="13">
        <v>2</v>
      </c>
      <c r="AD956" s="13" t="str" cm="1">
        <f t="array" ref="AD956">_xlfn.IFS(AC956=0,"Prenovato",AC956=1,"Novato",AC956=2,"Principiante avanzado",AC956=3,"Competente",AC956=4,"Proficiente",AC956=5,"Master")</f>
        <v>Principiante avanzado</v>
      </c>
      <c r="AE956" s="13" t="s">
        <v>442</v>
      </c>
    </row>
    <row r="957" spans="1:31" x14ac:dyDescent="0.25">
      <c r="A957" t="s">
        <v>323</v>
      </c>
      <c r="B957" t="s">
        <v>324</v>
      </c>
      <c r="C957" t="s">
        <v>208</v>
      </c>
      <c r="D957" t="s">
        <v>201</v>
      </c>
      <c r="E957" t="s">
        <v>335</v>
      </c>
      <c r="F957" t="s">
        <v>336</v>
      </c>
      <c r="G957" t="s">
        <v>337</v>
      </c>
      <c r="H957" s="4"/>
      <c r="I957" s="1">
        <f t="shared" ca="1" si="59"/>
        <v>1487</v>
      </c>
      <c r="J957" s="1" t="str">
        <f t="shared" ca="1" si="60"/>
        <v>3. Mayor a 6 meses</v>
      </c>
      <c r="K957" t="str">
        <f t="shared" si="61"/>
        <v>NO</v>
      </c>
      <c r="L957" t="s">
        <v>250</v>
      </c>
      <c r="M957" t="s">
        <v>426</v>
      </c>
      <c r="N957" t="s">
        <v>425</v>
      </c>
      <c r="O957" t="s">
        <v>425</v>
      </c>
      <c r="P957" t="str">
        <f t="shared" si="62"/>
        <v>CARLOS ANTHONY BRINGAS SANCHEZManejo de IncidentesEVALUACION ANTERIOR</v>
      </c>
      <c r="Q957" t="str">
        <f>BASE[[#This Row],[NombresCalificado]]&amp;BASE[[#This Row],[TipoEvaluacion]]</f>
        <v>CARLOS ANTHONY BRINGAS SANCHEZEVALUACION ANTERIOR</v>
      </c>
      <c r="R957">
        <v>4</v>
      </c>
      <c r="S957" t="s">
        <v>7</v>
      </c>
      <c r="T957" t="s">
        <v>439</v>
      </c>
      <c r="U957" s="13">
        <v>2</v>
      </c>
      <c r="V957" s="13" t="str" cm="1">
        <f t="array" ref="V957">_xlfn.IFS(U957=0,"Prenovato",U957=1,"Novato",U957=2,"Principiante avanzado",U957=3,"Competente",U957=4,"Proficiente",U957=5,"Master")</f>
        <v>Principiante avanzado</v>
      </c>
      <c r="W957" s="13">
        <v>3</v>
      </c>
      <c r="X957" s="13" t="str" cm="1">
        <f t="array" ref="X957">_xlfn.IFS(W957=0,"No evidenciado",W957=1,"Novato",W957=2,"Principiante avanzado",W957=3,"Competente",W957=4,"Proficiente",W957=5,"Master")</f>
        <v>Competente</v>
      </c>
      <c r="Y957" s="13">
        <v>3</v>
      </c>
      <c r="Z957" s="13" t="str" cm="1">
        <f t="array" ref="Z957">_xlfn.IFS(Y957=0,"No evidenciado",Y957=1,"Novato",Y957=2,"Principiante avanzado",Y957=3,"Competente",Y957=4,"Proficiente",Y957=5,"Master")</f>
        <v>Competente</v>
      </c>
      <c r="AA957" s="13">
        <v>3</v>
      </c>
      <c r="AB957" s="13" t="str" cm="1">
        <f t="array" ref="AB957">_xlfn.IFS(AA957=0,"No evidenciado",AA957=1,"Novato",AA957=2,"Principiante avanzado",AA957=3,"Competente",AA957=4,"Proficiente",AA957=5,"Master")</f>
        <v>Competente</v>
      </c>
      <c r="AC957" s="13">
        <v>2</v>
      </c>
      <c r="AD957" s="13" t="str" cm="1">
        <f t="array" ref="AD957">_xlfn.IFS(AC957=0,"Prenovato",AC957=1,"Novato",AC957=2,"Principiante avanzado",AC957=3,"Competente",AC957=4,"Proficiente",AC957=5,"Master")</f>
        <v>Principiante avanzado</v>
      </c>
      <c r="AE957" s="13" t="s">
        <v>442</v>
      </c>
    </row>
    <row r="958" spans="1:31" x14ac:dyDescent="0.25">
      <c r="A958" t="s">
        <v>323</v>
      </c>
      <c r="B958" t="s">
        <v>324</v>
      </c>
      <c r="C958" t="s">
        <v>208</v>
      </c>
      <c r="D958" t="s">
        <v>201</v>
      </c>
      <c r="E958" t="s">
        <v>335</v>
      </c>
      <c r="F958" t="s">
        <v>336</v>
      </c>
      <c r="G958" t="s">
        <v>337</v>
      </c>
      <c r="H958" s="4"/>
      <c r="I958" s="1">
        <f t="shared" ca="1" si="59"/>
        <v>1487</v>
      </c>
      <c r="J958" s="1" t="str">
        <f t="shared" ca="1" si="60"/>
        <v>3. Mayor a 6 meses</v>
      </c>
      <c r="K958" t="str">
        <f t="shared" si="61"/>
        <v>NO</v>
      </c>
      <c r="L958" t="s">
        <v>250</v>
      </c>
      <c r="M958" t="s">
        <v>427</v>
      </c>
      <c r="N958" t="s">
        <v>425</v>
      </c>
      <c r="O958" t="s">
        <v>425</v>
      </c>
      <c r="P958" t="str">
        <f t="shared" si="62"/>
        <v>CARLOS ANTHONY BRINGAS SANCHEZProtección de datosEVALUACION ANTERIOR</v>
      </c>
      <c r="Q958" t="str">
        <f>BASE[[#This Row],[NombresCalificado]]&amp;BASE[[#This Row],[TipoEvaluacion]]</f>
        <v>CARLOS ANTHONY BRINGAS SANCHEZEVALUACION ANTERIOR</v>
      </c>
      <c r="R958">
        <v>3</v>
      </c>
      <c r="S958" t="s">
        <v>5</v>
      </c>
      <c r="T958" t="s">
        <v>439</v>
      </c>
      <c r="U958" s="13">
        <v>2</v>
      </c>
      <c r="V958" s="13" t="str" cm="1">
        <f t="array" ref="V958">_xlfn.IFS(U958=0,"Prenovato",U958=1,"Novato",U958=2,"Principiante avanzado",U958=3,"Competente",U958=4,"Proficiente",U958=5,"Master")</f>
        <v>Principiante avanzado</v>
      </c>
      <c r="W958" s="13">
        <v>3</v>
      </c>
      <c r="X958" s="13" t="str" cm="1">
        <f t="array" ref="X958">_xlfn.IFS(W958=0,"No evidenciado",W958=1,"Novato",W958=2,"Principiante avanzado",W958=3,"Competente",W958=4,"Proficiente",W958=5,"Master")</f>
        <v>Competente</v>
      </c>
      <c r="Y958" s="13">
        <v>3</v>
      </c>
      <c r="Z958" s="13" t="str" cm="1">
        <f t="array" ref="Z958">_xlfn.IFS(Y958=0,"No evidenciado",Y958=1,"Novato",Y958=2,"Principiante avanzado",Y958=3,"Competente",Y958=4,"Proficiente",Y958=5,"Master")</f>
        <v>Competente</v>
      </c>
      <c r="AA958" s="13">
        <v>3</v>
      </c>
      <c r="AB958" s="13" t="str" cm="1">
        <f t="array" ref="AB958">_xlfn.IFS(AA958=0,"No evidenciado",AA958=1,"Novato",AA958=2,"Principiante avanzado",AA958=3,"Competente",AA958=4,"Proficiente",AA958=5,"Master")</f>
        <v>Competente</v>
      </c>
      <c r="AC958" s="13">
        <v>2</v>
      </c>
      <c r="AD958" s="13" t="str" cm="1">
        <f t="array" ref="AD958">_xlfn.IFS(AC958=0,"Prenovato",AC958=1,"Novato",AC958=2,"Principiante avanzado",AC958=3,"Competente",AC958=4,"Proficiente",AC958=5,"Master")</f>
        <v>Principiante avanzado</v>
      </c>
      <c r="AE958" s="13" t="s">
        <v>442</v>
      </c>
    </row>
    <row r="959" spans="1:31" x14ac:dyDescent="0.25">
      <c r="A959" t="s">
        <v>323</v>
      </c>
      <c r="B959" t="s">
        <v>324</v>
      </c>
      <c r="C959" t="s">
        <v>208</v>
      </c>
      <c r="D959" t="s">
        <v>201</v>
      </c>
      <c r="E959" t="s">
        <v>335</v>
      </c>
      <c r="F959" t="s">
        <v>336</v>
      </c>
      <c r="G959" t="s">
        <v>337</v>
      </c>
      <c r="H959" s="4"/>
      <c r="I959" s="1">
        <f t="shared" ca="1" si="59"/>
        <v>1487</v>
      </c>
      <c r="J959" s="1" t="str">
        <f t="shared" ca="1" si="60"/>
        <v>3. Mayor a 6 meses</v>
      </c>
      <c r="K959" t="str">
        <f t="shared" si="61"/>
        <v>NO</v>
      </c>
      <c r="L959" t="s">
        <v>250</v>
      </c>
      <c r="M959" t="s">
        <v>428</v>
      </c>
      <c r="N959" t="s">
        <v>425</v>
      </c>
      <c r="O959" t="s">
        <v>425</v>
      </c>
      <c r="P959" t="str">
        <f t="shared" si="62"/>
        <v>CARLOS ANTHONY BRINGAS SANCHEZSeguridad de OperacionesEVALUACION ANTERIOR</v>
      </c>
      <c r="Q959" t="str">
        <f>BASE[[#This Row],[NombresCalificado]]&amp;BASE[[#This Row],[TipoEvaluacion]]</f>
        <v>CARLOS ANTHONY BRINGAS SANCHEZEVALUACION ANTERIOR</v>
      </c>
      <c r="R959">
        <v>3</v>
      </c>
      <c r="S959" t="s">
        <v>5</v>
      </c>
      <c r="T959" t="s">
        <v>439</v>
      </c>
      <c r="U959" s="13">
        <v>2</v>
      </c>
      <c r="V959" s="13" t="str" cm="1">
        <f t="array" ref="V959">_xlfn.IFS(U959=0,"Prenovato",U959=1,"Novato",U959=2,"Principiante avanzado",U959=3,"Competente",U959=4,"Proficiente",U959=5,"Master")</f>
        <v>Principiante avanzado</v>
      </c>
      <c r="W959" s="13">
        <v>3</v>
      </c>
      <c r="X959" s="13" t="str" cm="1">
        <f t="array" ref="X959">_xlfn.IFS(W959=0,"No evidenciado",W959=1,"Novato",W959=2,"Principiante avanzado",W959=3,"Competente",W959=4,"Proficiente",W959=5,"Master")</f>
        <v>Competente</v>
      </c>
      <c r="Y959" s="13">
        <v>3</v>
      </c>
      <c r="Z959" s="13" t="str" cm="1">
        <f t="array" ref="Z959">_xlfn.IFS(Y959=0,"No evidenciado",Y959=1,"Novato",Y959=2,"Principiante avanzado",Y959=3,"Competente",Y959=4,"Proficiente",Y959=5,"Master")</f>
        <v>Competente</v>
      </c>
      <c r="AA959" s="13">
        <v>3</v>
      </c>
      <c r="AB959" s="13" t="str" cm="1">
        <f t="array" ref="AB959">_xlfn.IFS(AA959=0,"No evidenciado",AA959=1,"Novato",AA959=2,"Principiante avanzado",AA959=3,"Competente",AA959=4,"Proficiente",AA959=5,"Master")</f>
        <v>Competente</v>
      </c>
      <c r="AC959" s="13">
        <v>2</v>
      </c>
      <c r="AD959" s="13" t="str" cm="1">
        <f t="array" ref="AD959">_xlfn.IFS(AC959=0,"Prenovato",AC959=1,"Novato",AC959=2,"Principiante avanzado",AC959=3,"Competente",AC959=4,"Proficiente",AC959=5,"Master")</f>
        <v>Principiante avanzado</v>
      </c>
      <c r="AE959" s="13" t="s">
        <v>442</v>
      </c>
    </row>
    <row r="960" spans="1:31" x14ac:dyDescent="0.25">
      <c r="A960" t="s">
        <v>323</v>
      </c>
      <c r="B960" t="s">
        <v>324</v>
      </c>
      <c r="C960" t="s">
        <v>208</v>
      </c>
      <c r="D960" t="s">
        <v>201</v>
      </c>
      <c r="E960" t="s">
        <v>335</v>
      </c>
      <c r="F960" t="s">
        <v>336</v>
      </c>
      <c r="G960" t="s">
        <v>337</v>
      </c>
      <c r="H960" s="4"/>
      <c r="I960" s="1">
        <f t="shared" ca="1" si="59"/>
        <v>1487</v>
      </c>
      <c r="J960" s="1" t="str">
        <f t="shared" ca="1" si="60"/>
        <v>3. Mayor a 6 meses</v>
      </c>
      <c r="K960" t="str">
        <f t="shared" si="61"/>
        <v>NO</v>
      </c>
      <c r="L960" t="s">
        <v>250</v>
      </c>
      <c r="M960" t="s">
        <v>429</v>
      </c>
      <c r="N960" t="s">
        <v>425</v>
      </c>
      <c r="O960" t="s">
        <v>425</v>
      </c>
      <c r="P960" t="str">
        <f t="shared" si="62"/>
        <v>CARLOS ANTHONY BRINGAS SANCHEZSeguridad DefensivaEVALUACION ANTERIOR</v>
      </c>
      <c r="Q960" t="str">
        <f>BASE[[#This Row],[NombresCalificado]]&amp;BASE[[#This Row],[TipoEvaluacion]]</f>
        <v>CARLOS ANTHONY BRINGAS SANCHEZEVALUACION ANTERIOR</v>
      </c>
      <c r="R960">
        <v>3</v>
      </c>
      <c r="S960" t="s">
        <v>5</v>
      </c>
      <c r="T960" t="s">
        <v>439</v>
      </c>
      <c r="U960" s="13">
        <v>2</v>
      </c>
      <c r="V960" s="13" t="str" cm="1">
        <f t="array" ref="V960">_xlfn.IFS(U960=0,"Prenovato",U960=1,"Novato",U960=2,"Principiante avanzado",U960=3,"Competente",U960=4,"Proficiente",U960=5,"Master")</f>
        <v>Principiante avanzado</v>
      </c>
      <c r="W960" s="13">
        <v>3</v>
      </c>
      <c r="X960" s="13" t="str" cm="1">
        <f t="array" ref="X960">_xlfn.IFS(W960=0,"No evidenciado",W960=1,"Novato",W960=2,"Principiante avanzado",W960=3,"Competente",W960=4,"Proficiente",W960=5,"Master")</f>
        <v>Competente</v>
      </c>
      <c r="Y960" s="13">
        <v>3</v>
      </c>
      <c r="Z960" s="13" t="str" cm="1">
        <f t="array" ref="Z960">_xlfn.IFS(Y960=0,"No evidenciado",Y960=1,"Novato",Y960=2,"Principiante avanzado",Y960=3,"Competente",Y960=4,"Proficiente",Y960=5,"Master")</f>
        <v>Competente</v>
      </c>
      <c r="AA960" s="13">
        <v>3</v>
      </c>
      <c r="AB960" s="13" t="str" cm="1">
        <f t="array" ref="AB960">_xlfn.IFS(AA960=0,"No evidenciado",AA960=1,"Novato",AA960=2,"Principiante avanzado",AA960=3,"Competente",AA960=4,"Proficiente",AA960=5,"Master")</f>
        <v>Competente</v>
      </c>
      <c r="AC960" s="13">
        <v>2</v>
      </c>
      <c r="AD960" s="13" t="str" cm="1">
        <f t="array" ref="AD960">_xlfn.IFS(AC960=0,"Prenovato",AC960=1,"Novato",AC960=2,"Principiante avanzado",AC960=3,"Competente",AC960=4,"Proficiente",AC960=5,"Master")</f>
        <v>Principiante avanzado</v>
      </c>
      <c r="AE960" s="13" t="s">
        <v>442</v>
      </c>
    </row>
    <row r="961" spans="1:31" x14ac:dyDescent="0.25">
      <c r="A961" t="s">
        <v>323</v>
      </c>
      <c r="B961" t="s">
        <v>324</v>
      </c>
      <c r="C961" t="s">
        <v>200</v>
      </c>
      <c r="D961" t="s">
        <v>201</v>
      </c>
      <c r="E961" t="s">
        <v>323</v>
      </c>
      <c r="F961" t="s">
        <v>324</v>
      </c>
      <c r="G961" t="s">
        <v>325</v>
      </c>
      <c r="H961" s="4"/>
      <c r="I961" s="1">
        <f t="shared" ca="1" si="59"/>
        <v>1487</v>
      </c>
      <c r="J961" s="1" t="str">
        <f t="shared" ca="1" si="60"/>
        <v>3. Mayor a 6 meses</v>
      </c>
      <c r="K961" t="str">
        <f t="shared" si="61"/>
        <v>NO</v>
      </c>
      <c r="L961" t="s">
        <v>200</v>
      </c>
      <c r="M961" t="s">
        <v>406</v>
      </c>
      <c r="N961" t="s">
        <v>407</v>
      </c>
      <c r="O961" t="s">
        <v>407</v>
      </c>
      <c r="P961" t="str">
        <f t="shared" si="62"/>
        <v>LILY VANESSA SOTO ETCHEBASTERNetwork SecurityAUTOEVALUACION</v>
      </c>
      <c r="Q961" t="str">
        <f>BASE[[#This Row],[NombresCalificado]]&amp;BASE[[#This Row],[TipoEvaluacion]]</f>
        <v>LILY VANESSA SOTO ETCHEBASTERAUTOEVALUACION</v>
      </c>
      <c r="R961">
        <v>3</v>
      </c>
      <c r="S961" t="s">
        <v>5</v>
      </c>
      <c r="T961" t="s">
        <v>439</v>
      </c>
      <c r="U961" s="13">
        <v>3</v>
      </c>
      <c r="V961" s="13" t="str" cm="1">
        <f t="array" ref="V961">_xlfn.IFS(U961=0,"Prenovato",U961=1,"Novato",U961=2,"Principiante avanzado",U961=3,"Competente",U961=4,"Proficiente",U961=5,"Master")</f>
        <v>Competente</v>
      </c>
      <c r="W961" s="13">
        <v>4</v>
      </c>
      <c r="X961" s="13" t="str" cm="1">
        <f t="array" ref="X961">_xlfn.IFS(W961=0,"No evidenciado",W961=1,"Novato",W961=2,"Principiante avanzado",W961=3,"Competente",W961=4,"Proficiente",W961=5,"Master")</f>
        <v>Proficiente</v>
      </c>
      <c r="Y961" s="13">
        <v>4</v>
      </c>
      <c r="Z961" s="13" t="str" cm="1">
        <f t="array" ref="Z961">_xlfn.IFS(Y961=0,"No evidenciado",Y961=1,"Novato",Y961=2,"Principiante avanzado",Y961=3,"Competente",Y961=4,"Proficiente",Y961=5,"Master")</f>
        <v>Proficiente</v>
      </c>
      <c r="AA961" s="13">
        <v>4</v>
      </c>
      <c r="AB961" s="13" t="str" cm="1">
        <f t="array" ref="AB961">_xlfn.IFS(AA961=0,"No evidenciado",AA961=1,"Novato",AA961=2,"Principiante avanzado",AA961=3,"Competente",AA961=4,"Proficiente",AA961=5,"Master")</f>
        <v>Proficiente</v>
      </c>
      <c r="AC961" s="13">
        <v>3</v>
      </c>
      <c r="AD961" s="13" t="str" cm="1">
        <f t="array" ref="AD961">_xlfn.IFS(AC961=0,"Prenovato",AC961=1,"Novato",AC961=2,"Principiante avanzado",AC961=3,"Competente",AC961=4,"Proficiente",AC961=5,"Master")</f>
        <v>Competente</v>
      </c>
      <c r="AE961" s="13" t="s">
        <v>443</v>
      </c>
    </row>
    <row r="962" spans="1:31" x14ac:dyDescent="0.25">
      <c r="A962" t="s">
        <v>323</v>
      </c>
      <c r="B962" t="s">
        <v>324</v>
      </c>
      <c r="C962" t="s">
        <v>200</v>
      </c>
      <c r="D962" t="s">
        <v>201</v>
      </c>
      <c r="E962" t="s">
        <v>323</v>
      </c>
      <c r="F962" t="s">
        <v>324</v>
      </c>
      <c r="G962" t="s">
        <v>325</v>
      </c>
      <c r="H962" s="4"/>
      <c r="I962" s="1">
        <f t="shared" ca="1" si="59"/>
        <v>1487</v>
      </c>
      <c r="J962" s="1" t="str">
        <f t="shared" ca="1" si="60"/>
        <v>3. Mayor a 6 meses</v>
      </c>
      <c r="K962" t="str">
        <f t="shared" si="61"/>
        <v>NO</v>
      </c>
      <c r="L962" t="s">
        <v>200</v>
      </c>
      <c r="M962" t="s">
        <v>408</v>
      </c>
      <c r="N962" t="s">
        <v>407</v>
      </c>
      <c r="O962" t="s">
        <v>407</v>
      </c>
      <c r="P962" t="str">
        <f t="shared" si="62"/>
        <v>LILY VANESSA SOTO ETCHEBASTERCloud &amp; Operation SystemAUTOEVALUACION</v>
      </c>
      <c r="Q962" t="str">
        <f>BASE[[#This Row],[NombresCalificado]]&amp;BASE[[#This Row],[TipoEvaluacion]]</f>
        <v>LILY VANESSA SOTO ETCHEBASTERAUTOEVALUACION</v>
      </c>
      <c r="R962">
        <v>3</v>
      </c>
      <c r="S962" t="s">
        <v>5</v>
      </c>
      <c r="T962" t="s">
        <v>439</v>
      </c>
      <c r="U962" s="13">
        <v>3</v>
      </c>
      <c r="V962" s="13" t="str" cm="1">
        <f t="array" ref="V962">_xlfn.IFS(U962=0,"Prenovato",U962=1,"Novato",U962=2,"Principiante avanzado",U962=3,"Competente",U962=4,"Proficiente",U962=5,"Master")</f>
        <v>Competente</v>
      </c>
      <c r="W962" s="13">
        <v>4</v>
      </c>
      <c r="X962" s="13" t="str" cm="1">
        <f t="array" ref="X962">_xlfn.IFS(W962=0,"No evidenciado",W962=1,"Novato",W962=2,"Principiante avanzado",W962=3,"Competente",W962=4,"Proficiente",W962=5,"Master")</f>
        <v>Proficiente</v>
      </c>
      <c r="Y962" s="13">
        <v>4</v>
      </c>
      <c r="Z962" s="13" t="str" cm="1">
        <f t="array" ref="Z962">_xlfn.IFS(Y962=0,"No evidenciado",Y962=1,"Novato",Y962=2,"Principiante avanzado",Y962=3,"Competente",Y962=4,"Proficiente",Y962=5,"Master")</f>
        <v>Proficiente</v>
      </c>
      <c r="AA962" s="13">
        <v>4</v>
      </c>
      <c r="AB962" s="13" t="str" cm="1">
        <f t="array" ref="AB962">_xlfn.IFS(AA962=0,"No evidenciado",AA962=1,"Novato",AA962=2,"Principiante avanzado",AA962=3,"Competente",AA962=4,"Proficiente",AA962=5,"Master")</f>
        <v>Proficiente</v>
      </c>
      <c r="AC962" s="13">
        <v>3</v>
      </c>
      <c r="AD962" s="13" t="str" cm="1">
        <f t="array" ref="AD962">_xlfn.IFS(AC962=0,"Prenovato",AC962=1,"Novato",AC962=2,"Principiante avanzado",AC962=3,"Competente",AC962=4,"Proficiente",AC962=5,"Master")</f>
        <v>Competente</v>
      </c>
      <c r="AE962" s="13" t="s">
        <v>443</v>
      </c>
    </row>
    <row r="963" spans="1:31" x14ac:dyDescent="0.25">
      <c r="A963" t="s">
        <v>323</v>
      </c>
      <c r="B963" t="s">
        <v>324</v>
      </c>
      <c r="C963" t="s">
        <v>200</v>
      </c>
      <c r="D963" t="s">
        <v>201</v>
      </c>
      <c r="E963" t="s">
        <v>323</v>
      </c>
      <c r="F963" t="s">
        <v>324</v>
      </c>
      <c r="G963" t="s">
        <v>325</v>
      </c>
      <c r="H963" s="4"/>
      <c r="I963" s="1">
        <f t="shared" ref="I963:I1026" ca="1" si="63">DATEDIF(H963,TODAY(),"m")</f>
        <v>1487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IF(COUNTIFS($E$2:$E$2700,E963,$O$2:$O$2700,"PRINCIPAL",$R$2:$R$2700,0)&gt;0,"SI","NO")</f>
        <v>NO</v>
      </c>
      <c r="L963" t="s">
        <v>200</v>
      </c>
      <c r="M963" t="s">
        <v>419</v>
      </c>
      <c r="N963" t="s">
        <v>413</v>
      </c>
      <c r="O963" t="s">
        <v>411</v>
      </c>
      <c r="P963" t="str">
        <f t="shared" ref="P963:P1026" si="66">F963&amp;M963&amp;AE963</f>
        <v>LILY VANESSA SOTO ETCHEBASTERCryptography &amp; Data ProtectionAUTOEVALUACION</v>
      </c>
      <c r="Q963" t="str">
        <f>BASE[[#This Row],[NombresCalificado]]&amp;BASE[[#This Row],[TipoEvaluacion]]</f>
        <v>LILY VANESSA SOTO ETCHEBASTERAUTOEVALUACION</v>
      </c>
      <c r="R963">
        <v>4</v>
      </c>
      <c r="S963" t="s">
        <v>7</v>
      </c>
      <c r="T963" t="s">
        <v>439</v>
      </c>
      <c r="U963" s="13">
        <v>3</v>
      </c>
      <c r="V963" s="13" t="str" cm="1">
        <f t="array" ref="V963">_xlfn.IFS(U963=0,"Prenovato",U963=1,"Novato",U963=2,"Principiante avanzado",U963=3,"Competente",U963=4,"Proficiente",U963=5,"Master")</f>
        <v>Competente</v>
      </c>
      <c r="W963" s="13">
        <v>4</v>
      </c>
      <c r="X963" s="13" t="str" cm="1">
        <f t="array" ref="X963">_xlfn.IFS(W963=0,"No evidenciado",W963=1,"Novato",W963=2,"Principiante avanzado",W963=3,"Competente",W963=4,"Proficiente",W963=5,"Master")</f>
        <v>Proficiente</v>
      </c>
      <c r="Y963" s="13">
        <v>4</v>
      </c>
      <c r="Z963" s="13" t="str" cm="1">
        <f t="array" ref="Z963">_xlfn.IFS(Y963=0,"No evidenciado",Y963=1,"Novato",Y963=2,"Principiante avanzado",Y963=3,"Competente",Y963=4,"Proficiente",Y963=5,"Master")</f>
        <v>Proficiente</v>
      </c>
      <c r="AA963" s="13">
        <v>4</v>
      </c>
      <c r="AB963" s="13" t="str" cm="1">
        <f t="array" ref="AB963">_xlfn.IFS(AA963=0,"No evidenciado",AA963=1,"Novato",AA963=2,"Principiante avanzado",AA963=3,"Competente",AA963=4,"Proficiente",AA963=5,"Master")</f>
        <v>Proficiente</v>
      </c>
      <c r="AC963" s="13">
        <v>3</v>
      </c>
      <c r="AD963" s="13" t="str" cm="1">
        <f t="array" ref="AD963">_xlfn.IFS(AC963=0,"Prenovato",AC963=1,"Novato",AC963=2,"Principiante avanzado",AC963=3,"Competente",AC963=4,"Proficiente",AC963=5,"Master")</f>
        <v>Competente</v>
      </c>
      <c r="AE963" s="13" t="s">
        <v>443</v>
      </c>
    </row>
    <row r="964" spans="1:31" x14ac:dyDescent="0.25">
      <c r="A964" t="s">
        <v>323</v>
      </c>
      <c r="B964" t="s">
        <v>324</v>
      </c>
      <c r="C964" t="s">
        <v>200</v>
      </c>
      <c r="D964" t="s">
        <v>201</v>
      </c>
      <c r="E964" t="s">
        <v>323</v>
      </c>
      <c r="F964" t="s">
        <v>324</v>
      </c>
      <c r="G964" t="s">
        <v>325</v>
      </c>
      <c r="H964" s="4"/>
      <c r="I964" s="1">
        <f t="shared" ca="1" si="63"/>
        <v>1487</v>
      </c>
      <c r="J964" s="1" t="str">
        <f t="shared" ca="1" si="64"/>
        <v>3. Mayor a 6 meses</v>
      </c>
      <c r="K964" t="str">
        <f t="shared" si="65"/>
        <v>NO</v>
      </c>
      <c r="L964" t="s">
        <v>200</v>
      </c>
      <c r="M964" t="s">
        <v>409</v>
      </c>
      <c r="N964" t="s">
        <v>411</v>
      </c>
      <c r="O964" t="s">
        <v>411</v>
      </c>
      <c r="P964" t="str">
        <f t="shared" si="66"/>
        <v>LILY VANESSA SOTO ETCHEBASTERSecurity Program ManagementAUTOEVALUACION</v>
      </c>
      <c r="Q964" t="str">
        <f>BASE[[#This Row],[NombresCalificado]]&amp;BASE[[#This Row],[TipoEvaluacion]]</f>
        <v>LILY VANESSA SOTO ETCHEBASTERAUTOEVALUACION</v>
      </c>
      <c r="R964">
        <v>4</v>
      </c>
      <c r="S964" t="s">
        <v>7</v>
      </c>
      <c r="T964" t="s">
        <v>439</v>
      </c>
      <c r="U964" s="13">
        <v>3</v>
      </c>
      <c r="V964" s="13" t="str" cm="1">
        <f t="array" ref="V964">_xlfn.IFS(U964=0,"Prenovato",U964=1,"Novato",U964=2,"Principiante avanzado",U964=3,"Competente",U964=4,"Proficiente",U964=5,"Master")</f>
        <v>Competente</v>
      </c>
      <c r="W964" s="13">
        <v>4</v>
      </c>
      <c r="X964" s="13" t="str" cm="1">
        <f t="array" ref="X964">_xlfn.IFS(W964=0,"No evidenciado",W964=1,"Novato",W964=2,"Principiante avanzado",W964=3,"Competente",W964=4,"Proficiente",W964=5,"Master")</f>
        <v>Proficiente</v>
      </c>
      <c r="Y964" s="13">
        <v>4</v>
      </c>
      <c r="Z964" s="13" t="str" cm="1">
        <f t="array" ref="Z964">_xlfn.IFS(Y964=0,"No evidenciado",Y964=1,"Novato",Y964=2,"Principiante avanzado",Y964=3,"Competente",Y964=4,"Proficiente",Y964=5,"Master")</f>
        <v>Proficiente</v>
      </c>
      <c r="AA964" s="13">
        <v>4</v>
      </c>
      <c r="AB964" s="13" t="str" cm="1">
        <f t="array" ref="AB964">_xlfn.IFS(AA964=0,"No evidenciado",AA964=1,"Novato",AA964=2,"Principiante avanzado",AA964=3,"Competente",AA964=4,"Proficiente",AA964=5,"Master")</f>
        <v>Proficiente</v>
      </c>
      <c r="AC964" s="13">
        <v>3</v>
      </c>
      <c r="AD964" s="13" t="str" cm="1">
        <f t="array" ref="AD964">_xlfn.IFS(AC964=0,"Prenovato",AC964=1,"Novato",AC964=2,"Principiante avanzado",AC964=3,"Competente",AC964=4,"Proficiente",AC964=5,"Master")</f>
        <v>Competente</v>
      </c>
      <c r="AE964" s="13" t="s">
        <v>443</v>
      </c>
    </row>
    <row r="965" spans="1:31" x14ac:dyDescent="0.25">
      <c r="A965" t="s">
        <v>323</v>
      </c>
      <c r="B965" t="s">
        <v>324</v>
      </c>
      <c r="C965" t="s">
        <v>208</v>
      </c>
      <c r="D965" t="s">
        <v>201</v>
      </c>
      <c r="E965" t="s">
        <v>323</v>
      </c>
      <c r="F965" t="s">
        <v>324</v>
      </c>
      <c r="G965" t="s">
        <v>325</v>
      </c>
      <c r="H965" s="4"/>
      <c r="I965" s="1">
        <f t="shared" ca="1" si="63"/>
        <v>1487</v>
      </c>
      <c r="J965" s="1" t="str">
        <f t="shared" ca="1" si="64"/>
        <v>3. Mayor a 6 meses</v>
      </c>
      <c r="K965" t="str">
        <f t="shared" si="65"/>
        <v>NO</v>
      </c>
      <c r="L965" t="s">
        <v>208</v>
      </c>
      <c r="M965" t="s">
        <v>438</v>
      </c>
      <c r="N965" t="s">
        <v>425</v>
      </c>
      <c r="O965" t="s">
        <v>425</v>
      </c>
      <c r="P965" t="str">
        <f t="shared" si="66"/>
        <v>LILY VANESSA SOTO ETCHEBASTERDesarrollo SeguroEVALUACION ANTERIOR</v>
      </c>
      <c r="Q965" t="str">
        <f>BASE[[#This Row],[NombresCalificado]]&amp;BASE[[#This Row],[TipoEvaluacion]]</f>
        <v>LILY VANESSA SOTO ETCHEBASTEREVALUACION ANTERIOR</v>
      </c>
      <c r="R965">
        <v>3</v>
      </c>
      <c r="S965" t="s">
        <v>5</v>
      </c>
      <c r="T965" t="s">
        <v>439</v>
      </c>
      <c r="U965" s="13">
        <v>3</v>
      </c>
      <c r="V965" s="13" t="str" cm="1">
        <f t="array" ref="V965">_xlfn.IFS(U965=0,"Prenovato",U965=1,"Novato",U965=2,"Principiante avanzado",U965=3,"Competente",U965=4,"Proficiente",U965=5,"Master")</f>
        <v>Competente</v>
      </c>
      <c r="W965" s="13">
        <v>4</v>
      </c>
      <c r="X965" s="13" t="str" cm="1">
        <f t="array" ref="X965">_xlfn.IFS(W965=0,"No evidenciado",W965=1,"Novato",W965=2,"Principiante avanzado",W965=3,"Competente",W965=4,"Proficiente",W965=5,"Master")</f>
        <v>Proficiente</v>
      </c>
      <c r="Y965" s="13">
        <v>4</v>
      </c>
      <c r="Z965" s="13" t="str" cm="1">
        <f t="array" ref="Z965">_xlfn.IFS(Y965=0,"No evidenciado",Y965=1,"Novato",Y965=2,"Principiante avanzado",Y965=3,"Competente",Y965=4,"Proficiente",Y965=5,"Master")</f>
        <v>Proficiente</v>
      </c>
      <c r="AA965" s="13">
        <v>4</v>
      </c>
      <c r="AB965" s="13" t="str" cm="1">
        <f t="array" ref="AB965">_xlfn.IFS(AA965=0,"No evidenciado",AA965=1,"Novato",AA965=2,"Principiante avanzado",AA965=3,"Competente",AA965=4,"Proficiente",AA965=5,"Master")</f>
        <v>Proficiente</v>
      </c>
      <c r="AC965" s="13">
        <v>3</v>
      </c>
      <c r="AD965" s="13" t="str" cm="1">
        <f t="array" ref="AD965">_xlfn.IFS(AC965=0,"Prenovato",AC965=1,"Novato",AC965=2,"Principiante avanzado",AC965=3,"Competente",AC965=4,"Proficiente",AC965=5,"Master")</f>
        <v>Competente</v>
      </c>
      <c r="AE965" s="13" t="s">
        <v>442</v>
      </c>
    </row>
    <row r="966" spans="1:31" x14ac:dyDescent="0.25">
      <c r="A966" t="s">
        <v>323</v>
      </c>
      <c r="B966" t="s">
        <v>324</v>
      </c>
      <c r="C966" t="s">
        <v>208</v>
      </c>
      <c r="D966" t="s">
        <v>201</v>
      </c>
      <c r="E966" t="s">
        <v>323</v>
      </c>
      <c r="F966" t="s">
        <v>324</v>
      </c>
      <c r="G966" t="s">
        <v>325</v>
      </c>
      <c r="H966" s="4"/>
      <c r="I966" s="1">
        <f t="shared" ca="1" si="63"/>
        <v>1487</v>
      </c>
      <c r="J966" s="1" t="str">
        <f t="shared" ca="1" si="64"/>
        <v>3. Mayor a 6 meses</v>
      </c>
      <c r="K966" t="str">
        <f t="shared" si="65"/>
        <v>NO</v>
      </c>
      <c r="L966" t="s">
        <v>208</v>
      </c>
      <c r="M966" t="s">
        <v>432</v>
      </c>
      <c r="N966" t="s">
        <v>425</v>
      </c>
      <c r="O966" t="s">
        <v>425</v>
      </c>
      <c r="P966" t="str">
        <f t="shared" si="66"/>
        <v>LILY VANESSA SOTO ETCHEBASTERFrameworks de CiberseguridadEVALUACION ANTERIOR</v>
      </c>
      <c r="Q966" t="str">
        <f>BASE[[#This Row],[NombresCalificado]]&amp;BASE[[#This Row],[TipoEvaluacion]]</f>
        <v>LILY VANESSA SOTO ETCHEBASTEREVALUACION ANTERIOR</v>
      </c>
      <c r="R966">
        <v>4</v>
      </c>
      <c r="S966" t="s">
        <v>7</v>
      </c>
      <c r="T966" t="s">
        <v>439</v>
      </c>
      <c r="U966" s="13">
        <v>3</v>
      </c>
      <c r="V966" s="13" t="str" cm="1">
        <f t="array" ref="V966">_xlfn.IFS(U966=0,"Prenovato",U966=1,"Novato",U966=2,"Principiante avanzado",U966=3,"Competente",U966=4,"Proficiente",U966=5,"Master")</f>
        <v>Competente</v>
      </c>
      <c r="W966" s="13">
        <v>4</v>
      </c>
      <c r="X966" s="13" t="str" cm="1">
        <f t="array" ref="X966">_xlfn.IFS(W966=0,"No evidenciado",W966=1,"Novato",W966=2,"Principiante avanzado",W966=3,"Competente",W966=4,"Proficiente",W966=5,"Master")</f>
        <v>Proficiente</v>
      </c>
      <c r="Y966" s="13">
        <v>4</v>
      </c>
      <c r="Z966" s="13" t="str" cm="1">
        <f t="array" ref="Z966">_xlfn.IFS(Y966=0,"No evidenciado",Y966=1,"Novato",Y966=2,"Principiante avanzado",Y966=3,"Competente",Y966=4,"Proficiente",Y966=5,"Master")</f>
        <v>Proficiente</v>
      </c>
      <c r="AA966" s="13">
        <v>4</v>
      </c>
      <c r="AB966" s="13" t="str" cm="1">
        <f t="array" ref="AB966">_xlfn.IFS(AA966=0,"No evidenciado",AA966=1,"Novato",AA966=2,"Principiante avanzado",AA966=3,"Competente",AA966=4,"Proficiente",AA966=5,"Master")</f>
        <v>Proficiente</v>
      </c>
      <c r="AC966" s="13">
        <v>3</v>
      </c>
      <c r="AD966" s="13" t="str" cm="1">
        <f t="array" ref="AD966">_xlfn.IFS(AC966=0,"Prenovato",AC966=1,"Novato",AC966=2,"Principiante avanzado",AC966=3,"Competente",AC966=4,"Proficiente",AC966=5,"Master")</f>
        <v>Competente</v>
      </c>
      <c r="AE966" s="13" t="s">
        <v>442</v>
      </c>
    </row>
    <row r="967" spans="1:31" x14ac:dyDescent="0.25">
      <c r="A967" t="s">
        <v>323</v>
      </c>
      <c r="B967" t="s">
        <v>324</v>
      </c>
      <c r="C967" t="s">
        <v>208</v>
      </c>
      <c r="D967" t="s">
        <v>201</v>
      </c>
      <c r="E967" t="s">
        <v>323</v>
      </c>
      <c r="F967" t="s">
        <v>324</v>
      </c>
      <c r="G967" t="s">
        <v>325</v>
      </c>
      <c r="H967" s="4"/>
      <c r="I967" s="1">
        <f t="shared" ca="1" si="63"/>
        <v>1487</v>
      </c>
      <c r="J967" s="1" t="str">
        <f t="shared" ca="1" si="64"/>
        <v>3. Mayor a 6 meses</v>
      </c>
      <c r="K967" t="str">
        <f t="shared" si="65"/>
        <v>NO</v>
      </c>
      <c r="L967" t="s">
        <v>208</v>
      </c>
      <c r="M967" t="s">
        <v>433</v>
      </c>
      <c r="N967" t="s">
        <v>425</v>
      </c>
      <c r="O967" t="s">
        <v>425</v>
      </c>
      <c r="P967" t="str">
        <f t="shared" si="66"/>
        <v>LILY VANESSA SOTO ETCHEBASTERGestión de IdentidadesEVALUACION ANTERIOR</v>
      </c>
      <c r="Q967" t="str">
        <f>BASE[[#This Row],[NombresCalificado]]&amp;BASE[[#This Row],[TipoEvaluacion]]</f>
        <v>LILY VANESSA SOTO ETCHEBASTEREVALUACION ANTERIOR</v>
      </c>
      <c r="R967">
        <v>4</v>
      </c>
      <c r="S967" t="s">
        <v>7</v>
      </c>
      <c r="T967" t="s">
        <v>439</v>
      </c>
      <c r="U967" s="13">
        <v>3</v>
      </c>
      <c r="V967" s="13" t="str" cm="1">
        <f t="array" ref="V967">_xlfn.IFS(U967=0,"Prenovato",U967=1,"Novato",U967=2,"Principiante avanzado",U967=3,"Competente",U967=4,"Proficiente",U967=5,"Master")</f>
        <v>Competente</v>
      </c>
      <c r="W967" s="13">
        <v>4</v>
      </c>
      <c r="X967" s="13" t="str" cm="1">
        <f t="array" ref="X967">_xlfn.IFS(W967=0,"No evidenciado",W967=1,"Novato",W967=2,"Principiante avanzado",W967=3,"Competente",W967=4,"Proficiente",W967=5,"Master")</f>
        <v>Proficiente</v>
      </c>
      <c r="Y967" s="13">
        <v>4</v>
      </c>
      <c r="Z967" s="13" t="str" cm="1">
        <f t="array" ref="Z967">_xlfn.IFS(Y967=0,"No evidenciado",Y967=1,"Novato",Y967=2,"Principiante avanzado",Y967=3,"Competente",Y967=4,"Proficiente",Y967=5,"Master")</f>
        <v>Proficiente</v>
      </c>
      <c r="AA967" s="13">
        <v>4</v>
      </c>
      <c r="AB967" s="13" t="str" cm="1">
        <f t="array" ref="AB967">_xlfn.IFS(AA967=0,"No evidenciado",AA967=1,"Novato",AA967=2,"Principiante avanzado",AA967=3,"Competente",AA967=4,"Proficiente",AA967=5,"Master")</f>
        <v>Proficiente</v>
      </c>
      <c r="AC967" s="13">
        <v>3</v>
      </c>
      <c r="AD967" s="13" t="str" cm="1">
        <f t="array" ref="AD967">_xlfn.IFS(AC967=0,"Prenovato",AC967=1,"Novato",AC967=2,"Principiante avanzado",AC967=3,"Competente",AC967=4,"Proficiente",AC967=5,"Master")</f>
        <v>Competente</v>
      </c>
      <c r="AE967" s="13" t="s">
        <v>442</v>
      </c>
    </row>
    <row r="968" spans="1:31" x14ac:dyDescent="0.25">
      <c r="A968" t="s">
        <v>323</v>
      </c>
      <c r="B968" t="s">
        <v>324</v>
      </c>
      <c r="C968" t="s">
        <v>208</v>
      </c>
      <c r="D968" t="s">
        <v>201</v>
      </c>
      <c r="E968" t="s">
        <v>323</v>
      </c>
      <c r="F968" t="s">
        <v>324</v>
      </c>
      <c r="G968" t="s">
        <v>325</v>
      </c>
      <c r="H968" s="4"/>
      <c r="I968" s="1">
        <f t="shared" ca="1" si="63"/>
        <v>1487</v>
      </c>
      <c r="J968" s="1" t="str">
        <f t="shared" ca="1" si="64"/>
        <v>3. Mayor a 6 meses</v>
      </c>
      <c r="K968" t="str">
        <f t="shared" si="65"/>
        <v>NO</v>
      </c>
      <c r="L968" t="s">
        <v>208</v>
      </c>
      <c r="M968" t="s">
        <v>434</v>
      </c>
      <c r="N968" t="s">
        <v>425</v>
      </c>
      <c r="O968" t="s">
        <v>425</v>
      </c>
      <c r="P968" t="str">
        <f t="shared" si="66"/>
        <v>LILY VANESSA SOTO ETCHEBASTERGestión de VulnerabilidadesEVALUACION ANTERIOR</v>
      </c>
      <c r="Q968" t="str">
        <f>BASE[[#This Row],[NombresCalificado]]&amp;BASE[[#This Row],[TipoEvaluacion]]</f>
        <v>LILY VANESSA SOTO ETCHEBASTEREVALUACION ANTERIOR</v>
      </c>
      <c r="R968">
        <v>4</v>
      </c>
      <c r="S968" t="s">
        <v>7</v>
      </c>
      <c r="T968" t="s">
        <v>439</v>
      </c>
      <c r="U968" s="13">
        <v>3</v>
      </c>
      <c r="V968" s="13" t="str" cm="1">
        <f t="array" ref="V968">_xlfn.IFS(U968=0,"Prenovato",U968=1,"Novato",U968=2,"Principiante avanzado",U968=3,"Competente",U968=4,"Proficiente",U968=5,"Master")</f>
        <v>Competente</v>
      </c>
      <c r="W968" s="13">
        <v>4</v>
      </c>
      <c r="X968" s="13" t="str" cm="1">
        <f t="array" ref="X968">_xlfn.IFS(W968=0,"No evidenciado",W968=1,"Novato",W968=2,"Principiante avanzado",W968=3,"Competente",W968=4,"Proficiente",W968=5,"Master")</f>
        <v>Proficiente</v>
      </c>
      <c r="Y968" s="13">
        <v>4</v>
      </c>
      <c r="Z968" s="13" t="str" cm="1">
        <f t="array" ref="Z968">_xlfn.IFS(Y968=0,"No evidenciado",Y968=1,"Novato",Y968=2,"Principiante avanzado",Y968=3,"Competente",Y968=4,"Proficiente",Y968=5,"Master")</f>
        <v>Proficiente</v>
      </c>
      <c r="AA968" s="13">
        <v>4</v>
      </c>
      <c r="AB968" s="13" t="str" cm="1">
        <f t="array" ref="AB968">_xlfn.IFS(AA968=0,"No evidenciado",AA968=1,"Novato",AA968=2,"Principiante avanzado",AA968=3,"Competente",AA968=4,"Proficiente",AA968=5,"Master")</f>
        <v>Proficiente</v>
      </c>
      <c r="AC968" s="13">
        <v>3</v>
      </c>
      <c r="AD968" s="13" t="str" cm="1">
        <f t="array" ref="AD968">_xlfn.IFS(AC968=0,"Prenovato",AC968=1,"Novato",AC968=2,"Principiante avanzado",AC968=3,"Competente",AC968=4,"Proficiente",AC968=5,"Master")</f>
        <v>Competente</v>
      </c>
      <c r="AE968" s="13" t="s">
        <v>442</v>
      </c>
    </row>
    <row r="969" spans="1:31" x14ac:dyDescent="0.25">
      <c r="A969" t="s">
        <v>323</v>
      </c>
      <c r="B969" t="s">
        <v>324</v>
      </c>
      <c r="C969" t="s">
        <v>200</v>
      </c>
      <c r="D969" t="s">
        <v>201</v>
      </c>
      <c r="E969" t="s">
        <v>338</v>
      </c>
      <c r="F969" t="s">
        <v>339</v>
      </c>
      <c r="G969" t="s">
        <v>340</v>
      </c>
      <c r="H969" s="4"/>
      <c r="I969" s="1">
        <f t="shared" ca="1" si="63"/>
        <v>1487</v>
      </c>
      <c r="J969" s="1" t="str">
        <f t="shared" ca="1" si="64"/>
        <v>3. Mayor a 6 meses</v>
      </c>
      <c r="K969" t="str">
        <f t="shared" si="65"/>
        <v>NO</v>
      </c>
      <c r="L969" t="s">
        <v>251</v>
      </c>
      <c r="M969" t="s">
        <v>415</v>
      </c>
      <c r="N969" t="s">
        <v>413</v>
      </c>
      <c r="O969" t="s">
        <v>411</v>
      </c>
      <c r="P969" t="str">
        <f t="shared" si="66"/>
        <v>CHRISTIAN ANTONIO CASTELLANOS VELESMOROSecurity Process AutomationEVALUACION</v>
      </c>
      <c r="Q969" t="str">
        <f>BASE[[#This Row],[NombresCalificado]]&amp;BASE[[#This Row],[TipoEvaluacion]]</f>
        <v>CHRISTIAN ANTONIO CASTELLANOS VELESMOROEVALUACION</v>
      </c>
      <c r="R969">
        <v>2</v>
      </c>
      <c r="S969" t="s">
        <v>4</v>
      </c>
      <c r="T969" t="s">
        <v>439</v>
      </c>
      <c r="U969" s="13">
        <v>1</v>
      </c>
      <c r="V969" s="13" t="str" cm="1">
        <f t="array" ref="V969">_xlfn.IFS(U969=0,"Prenovato",U969=1,"Novato",U969=2,"Principiante avanzado",U969=3,"Competente",U969=4,"Proficiente",U969=5,"Master")</f>
        <v>Novato</v>
      </c>
      <c r="W969" s="13">
        <v>4</v>
      </c>
      <c r="X969" s="13" t="str" cm="1">
        <f t="array" ref="X969">_xlfn.IFS(W969=0,"No evidenciado",W969=1,"Novato",W969=2,"Principiante avanzado",W969=3,"Competente",W969=4,"Proficiente",W969=5,"Master")</f>
        <v>Proficiente</v>
      </c>
      <c r="Y969" s="13">
        <v>3</v>
      </c>
      <c r="Z969" s="13" t="str" cm="1">
        <f t="array" ref="Z969">_xlfn.IFS(Y969=0,"No evidenciado",Y969=1,"Novato",Y969=2,"Principiante avanzado",Y969=3,"Competente",Y969=4,"Proficiente",Y969=5,"Master")</f>
        <v>Competente</v>
      </c>
      <c r="AA969" s="13">
        <v>5</v>
      </c>
      <c r="AB969" s="13" t="str" cm="1">
        <f t="array" ref="AB969">_xlfn.IFS(AA969=0,"No evidenciado",AA969=1,"Novato",AA969=2,"Principiante avanzado",AA969=3,"Competente",AA969=4,"Proficiente",AA969=5,"Master")</f>
        <v>Master</v>
      </c>
      <c r="AC969" s="13">
        <v>1</v>
      </c>
      <c r="AD969" s="13" t="str" cm="1">
        <f t="array" ref="AD969">_xlfn.IFS(AC969=0,"Prenovato",AC969=1,"Novato",AC969=2,"Principiante avanzado",AC969=3,"Competente",AC969=4,"Proficiente",AC969=5,"Master")</f>
        <v>Novato</v>
      </c>
      <c r="AE969" s="13" t="s">
        <v>441</v>
      </c>
    </row>
    <row r="970" spans="1:31" x14ac:dyDescent="0.25">
      <c r="A970" t="s">
        <v>323</v>
      </c>
      <c r="B970" t="s">
        <v>324</v>
      </c>
      <c r="C970" t="s">
        <v>200</v>
      </c>
      <c r="D970" t="s">
        <v>201</v>
      </c>
      <c r="E970" t="s">
        <v>338</v>
      </c>
      <c r="F970" t="s">
        <v>339</v>
      </c>
      <c r="G970" t="s">
        <v>340</v>
      </c>
      <c r="H970" s="4"/>
      <c r="I970" s="1">
        <f t="shared" ca="1" si="63"/>
        <v>1487</v>
      </c>
      <c r="J970" s="1" t="str">
        <f t="shared" ca="1" si="64"/>
        <v>3. Mayor a 6 meses</v>
      </c>
      <c r="K970" t="str">
        <f t="shared" si="65"/>
        <v>NO</v>
      </c>
      <c r="L970" t="s">
        <v>251</v>
      </c>
      <c r="M970" t="s">
        <v>418</v>
      </c>
      <c r="N970" t="s">
        <v>407</v>
      </c>
      <c r="O970" t="s">
        <v>407</v>
      </c>
      <c r="P970" t="str">
        <f t="shared" si="66"/>
        <v>CHRISTIAN ANTONIO CASTELLANOS VELESMOROSDLC Y DevSecOpsEVALUACION</v>
      </c>
      <c r="Q970" t="str">
        <f>BASE[[#This Row],[NombresCalificado]]&amp;BASE[[#This Row],[TipoEvaluacion]]</f>
        <v>CHRISTIAN ANTONIO CASTELLANOS VELESMOROEVALUACION</v>
      </c>
      <c r="R970">
        <v>2</v>
      </c>
      <c r="S970" t="s">
        <v>4</v>
      </c>
      <c r="T970" t="s">
        <v>439</v>
      </c>
      <c r="U970" s="13">
        <v>1</v>
      </c>
      <c r="V970" s="13" t="str" cm="1">
        <f t="array" ref="V970">_xlfn.IFS(U970=0,"Prenovato",U970=1,"Novato",U970=2,"Principiante avanzado",U970=3,"Competente",U970=4,"Proficiente",U970=5,"Master")</f>
        <v>Novato</v>
      </c>
      <c r="W970" s="13">
        <v>4</v>
      </c>
      <c r="X970" s="13" t="str" cm="1">
        <f t="array" ref="X970">_xlfn.IFS(W970=0,"No evidenciado",W970=1,"Novato",W970=2,"Principiante avanzado",W970=3,"Competente",W970=4,"Proficiente",W970=5,"Master")</f>
        <v>Proficiente</v>
      </c>
      <c r="Y970" s="13">
        <v>3</v>
      </c>
      <c r="Z970" s="13" t="str" cm="1">
        <f t="array" ref="Z970">_xlfn.IFS(Y970=0,"No evidenciado",Y970=1,"Novato",Y970=2,"Principiante avanzado",Y970=3,"Competente",Y970=4,"Proficiente",Y970=5,"Master")</f>
        <v>Competente</v>
      </c>
      <c r="AA970" s="13">
        <v>5</v>
      </c>
      <c r="AB970" s="13" t="str" cm="1">
        <f t="array" ref="AB970">_xlfn.IFS(AA970=0,"No evidenciado",AA970=1,"Novato",AA970=2,"Principiante avanzado",AA970=3,"Competente",AA970=4,"Proficiente",AA970=5,"Master")</f>
        <v>Master</v>
      </c>
      <c r="AC970" s="13">
        <v>1</v>
      </c>
      <c r="AD970" s="13" t="str" cm="1">
        <f t="array" ref="AD970">_xlfn.IFS(AC970=0,"Prenovato",AC970=1,"Novato",AC970=2,"Principiante avanzado",AC970=3,"Competente",AC970=4,"Proficiente",AC970=5,"Master")</f>
        <v>Novato</v>
      </c>
      <c r="AE970" s="13" t="s">
        <v>441</v>
      </c>
    </row>
    <row r="971" spans="1:31" x14ac:dyDescent="0.25">
      <c r="A971" t="s">
        <v>323</v>
      </c>
      <c r="B971" t="s">
        <v>324</v>
      </c>
      <c r="C971" t="s">
        <v>200</v>
      </c>
      <c r="D971" t="s">
        <v>201</v>
      </c>
      <c r="E971" t="s">
        <v>338</v>
      </c>
      <c r="F971" t="s">
        <v>339</v>
      </c>
      <c r="G971" t="s">
        <v>340</v>
      </c>
      <c r="H971" s="4"/>
      <c r="I971" s="1">
        <f t="shared" ca="1" si="63"/>
        <v>1487</v>
      </c>
      <c r="J971" s="1" t="str">
        <f t="shared" ca="1" si="64"/>
        <v>3. Mayor a 6 meses</v>
      </c>
      <c r="K971" t="str">
        <f t="shared" si="65"/>
        <v>NO</v>
      </c>
      <c r="L971" t="s">
        <v>251</v>
      </c>
      <c r="M971" t="s">
        <v>419</v>
      </c>
      <c r="N971" t="s">
        <v>413</v>
      </c>
      <c r="O971" t="s">
        <v>411</v>
      </c>
      <c r="P971" t="str">
        <f t="shared" si="66"/>
        <v>CHRISTIAN ANTONIO CASTELLANOS VELESMOROCryptography &amp; Data ProtectionEVALUACION</v>
      </c>
      <c r="Q971" t="str">
        <f>BASE[[#This Row],[NombresCalificado]]&amp;BASE[[#This Row],[TipoEvaluacion]]</f>
        <v>CHRISTIAN ANTONIO CASTELLANOS VELESMOROEVALUACION</v>
      </c>
      <c r="R971">
        <v>4</v>
      </c>
      <c r="S971" t="s">
        <v>7</v>
      </c>
      <c r="T971" t="s">
        <v>439</v>
      </c>
      <c r="U971" s="13">
        <v>1</v>
      </c>
      <c r="V971" s="13" t="str" cm="1">
        <f t="array" ref="V971">_xlfn.IFS(U971=0,"Prenovato",U971=1,"Novato",U971=2,"Principiante avanzado",U971=3,"Competente",U971=4,"Proficiente",U971=5,"Master")</f>
        <v>Novato</v>
      </c>
      <c r="W971" s="13">
        <v>4</v>
      </c>
      <c r="X971" s="13" t="str" cm="1">
        <f t="array" ref="X971">_xlfn.IFS(W971=0,"No evidenciado",W971=1,"Novato",W971=2,"Principiante avanzado",W971=3,"Competente",W971=4,"Proficiente",W971=5,"Master")</f>
        <v>Proficiente</v>
      </c>
      <c r="Y971" s="13">
        <v>3</v>
      </c>
      <c r="Z971" s="13" t="str" cm="1">
        <f t="array" ref="Z971">_xlfn.IFS(Y971=0,"No evidenciado",Y971=1,"Novato",Y971=2,"Principiante avanzado",Y971=3,"Competente",Y971=4,"Proficiente",Y971=5,"Master")</f>
        <v>Competente</v>
      </c>
      <c r="AA971" s="13">
        <v>5</v>
      </c>
      <c r="AB971" s="13" t="str" cm="1">
        <f t="array" ref="AB971">_xlfn.IFS(AA971=0,"No evidenciado",AA971=1,"Novato",AA971=2,"Principiante avanzado",AA971=3,"Competente",AA971=4,"Proficiente",AA971=5,"Master")</f>
        <v>Master</v>
      </c>
      <c r="AC971" s="13">
        <v>1</v>
      </c>
      <c r="AD971" s="13" t="str" cm="1">
        <f t="array" ref="AD971">_xlfn.IFS(AC971=0,"Prenovato",AC971=1,"Novato",AC971=2,"Principiante avanzado",AC971=3,"Competente",AC971=4,"Proficiente",AC971=5,"Master")</f>
        <v>Novato</v>
      </c>
      <c r="AE971" s="13" t="s">
        <v>441</v>
      </c>
    </row>
    <row r="972" spans="1:31" x14ac:dyDescent="0.25">
      <c r="A972" t="s">
        <v>323</v>
      </c>
      <c r="B972" t="s">
        <v>324</v>
      </c>
      <c r="C972" t="s">
        <v>200</v>
      </c>
      <c r="D972" t="s">
        <v>201</v>
      </c>
      <c r="E972" t="s">
        <v>338</v>
      </c>
      <c r="F972" t="s">
        <v>339</v>
      </c>
      <c r="G972" t="s">
        <v>340</v>
      </c>
      <c r="H972" s="4"/>
      <c r="I972" s="1">
        <f t="shared" ca="1" si="63"/>
        <v>1487</v>
      </c>
      <c r="J972" s="1" t="str">
        <f t="shared" ca="1" si="64"/>
        <v>3. Mayor a 6 meses</v>
      </c>
      <c r="K972" t="str">
        <f t="shared" si="65"/>
        <v>NO</v>
      </c>
      <c r="L972" t="s">
        <v>251</v>
      </c>
      <c r="M972" t="s">
        <v>420</v>
      </c>
      <c r="N972" t="s">
        <v>413</v>
      </c>
      <c r="O972" t="s">
        <v>411</v>
      </c>
      <c r="P972" t="str">
        <f t="shared" si="66"/>
        <v>CHRISTIAN ANTONIO CASTELLANOS VELESMOROIdentity &amp; Access ManagementEVALUACION</v>
      </c>
      <c r="Q972" t="str">
        <f>BASE[[#This Row],[NombresCalificado]]&amp;BASE[[#This Row],[TipoEvaluacion]]</f>
        <v>CHRISTIAN ANTONIO CASTELLANOS VELESMOROEVALUACION</v>
      </c>
      <c r="R972">
        <v>2</v>
      </c>
      <c r="S972" t="s">
        <v>4</v>
      </c>
      <c r="T972" t="s">
        <v>439</v>
      </c>
      <c r="U972" s="13">
        <v>1</v>
      </c>
      <c r="V972" s="13" t="str" cm="1">
        <f t="array" ref="V972">_xlfn.IFS(U972=0,"Prenovato",U972=1,"Novato",U972=2,"Principiante avanzado",U972=3,"Competente",U972=4,"Proficiente",U972=5,"Master")</f>
        <v>Novato</v>
      </c>
      <c r="W972" s="13">
        <v>4</v>
      </c>
      <c r="X972" s="13" t="str" cm="1">
        <f t="array" ref="X972">_xlfn.IFS(W972=0,"No evidenciado",W972=1,"Novato",W972=2,"Principiante avanzado",W972=3,"Competente",W972=4,"Proficiente",W972=5,"Master")</f>
        <v>Proficiente</v>
      </c>
      <c r="Y972" s="13">
        <v>3</v>
      </c>
      <c r="Z972" s="13" t="str" cm="1">
        <f t="array" ref="Z972">_xlfn.IFS(Y972=0,"No evidenciado",Y972=1,"Novato",Y972=2,"Principiante avanzado",Y972=3,"Competente",Y972=4,"Proficiente",Y972=5,"Master")</f>
        <v>Competente</v>
      </c>
      <c r="AA972" s="13">
        <v>5</v>
      </c>
      <c r="AB972" s="13" t="str" cm="1">
        <f t="array" ref="AB972">_xlfn.IFS(AA972=0,"No evidenciado",AA972=1,"Novato",AA972=2,"Principiante avanzado",AA972=3,"Competente",AA972=4,"Proficiente",AA972=5,"Master")</f>
        <v>Master</v>
      </c>
      <c r="AC972" s="13">
        <v>1</v>
      </c>
      <c r="AD972" s="13" t="str" cm="1">
        <f t="array" ref="AD972">_xlfn.IFS(AC972=0,"Prenovato",AC972=1,"Novato",AC972=2,"Principiante avanzado",AC972=3,"Competente",AC972=4,"Proficiente",AC972=5,"Master")</f>
        <v>Novato</v>
      </c>
      <c r="AE972" s="13" t="s">
        <v>441</v>
      </c>
    </row>
    <row r="973" spans="1:31" x14ac:dyDescent="0.25">
      <c r="A973" t="s">
        <v>323</v>
      </c>
      <c r="B973" t="s">
        <v>324</v>
      </c>
      <c r="C973" t="s">
        <v>200</v>
      </c>
      <c r="D973" t="s">
        <v>201</v>
      </c>
      <c r="E973" t="s">
        <v>338</v>
      </c>
      <c r="F973" t="s">
        <v>339</v>
      </c>
      <c r="G973" t="s">
        <v>340</v>
      </c>
      <c r="H973" s="4"/>
      <c r="I973" s="1">
        <f t="shared" ca="1" si="63"/>
        <v>1487</v>
      </c>
      <c r="J973" s="1" t="str">
        <f t="shared" ca="1" si="64"/>
        <v>3. Mayor a 6 meses</v>
      </c>
      <c r="K973" t="str">
        <f t="shared" si="65"/>
        <v>NO</v>
      </c>
      <c r="L973" t="s">
        <v>251</v>
      </c>
      <c r="M973" t="s">
        <v>421</v>
      </c>
      <c r="N973" t="s">
        <v>411</v>
      </c>
      <c r="O973" t="s">
        <v>411</v>
      </c>
      <c r="P973" t="str">
        <f t="shared" si="66"/>
        <v>CHRISTIAN ANTONIO CASTELLANOS VELESMOROFrameworks &amp; Security ArchitectureEVALUACION</v>
      </c>
      <c r="Q973" t="str">
        <f>BASE[[#This Row],[NombresCalificado]]&amp;BASE[[#This Row],[TipoEvaluacion]]</f>
        <v>CHRISTIAN ANTONIO CASTELLANOS VELESMOROEVALUACION</v>
      </c>
      <c r="R973">
        <v>2</v>
      </c>
      <c r="S973" t="s">
        <v>4</v>
      </c>
      <c r="T973" t="s">
        <v>439</v>
      </c>
      <c r="U973" s="13">
        <v>1</v>
      </c>
      <c r="V973" s="13" t="str" cm="1">
        <f t="array" ref="V973">_xlfn.IFS(U973=0,"Prenovato",U973=1,"Novato",U973=2,"Principiante avanzado",U973=3,"Competente",U973=4,"Proficiente",U973=5,"Master")</f>
        <v>Novato</v>
      </c>
      <c r="W973" s="13">
        <v>4</v>
      </c>
      <c r="X973" s="13" t="str" cm="1">
        <f t="array" ref="X973">_xlfn.IFS(W973=0,"No evidenciado",W973=1,"Novato",W973=2,"Principiante avanzado",W973=3,"Competente",W973=4,"Proficiente",W973=5,"Master")</f>
        <v>Proficiente</v>
      </c>
      <c r="Y973" s="13">
        <v>3</v>
      </c>
      <c r="Z973" s="13" t="str" cm="1">
        <f t="array" ref="Z973">_xlfn.IFS(Y973=0,"No evidenciado",Y973=1,"Novato",Y973=2,"Principiante avanzado",Y973=3,"Competente",Y973=4,"Proficiente",Y973=5,"Master")</f>
        <v>Competente</v>
      </c>
      <c r="AA973" s="13">
        <v>5</v>
      </c>
      <c r="AB973" s="13" t="str" cm="1">
        <f t="array" ref="AB973">_xlfn.IFS(AA973=0,"No evidenciado",AA973=1,"Novato",AA973=2,"Principiante avanzado",AA973=3,"Competente",AA973=4,"Proficiente",AA973=5,"Master")</f>
        <v>Master</v>
      </c>
      <c r="AC973" s="13">
        <v>1</v>
      </c>
      <c r="AD973" s="13" t="str" cm="1">
        <f t="array" ref="AD973">_xlfn.IFS(AC973=0,"Prenovato",AC973=1,"Novato",AC973=2,"Principiante avanzado",AC973=3,"Competente",AC973=4,"Proficiente",AC973=5,"Master")</f>
        <v>Novato</v>
      </c>
      <c r="AE973" s="13" t="s">
        <v>441</v>
      </c>
    </row>
    <row r="974" spans="1:31" x14ac:dyDescent="0.25">
      <c r="A974" t="s">
        <v>323</v>
      </c>
      <c r="B974" t="s">
        <v>324</v>
      </c>
      <c r="C974" t="s">
        <v>200</v>
      </c>
      <c r="D974" t="s">
        <v>201</v>
      </c>
      <c r="E974" t="s">
        <v>338</v>
      </c>
      <c r="F974" t="s">
        <v>339</v>
      </c>
      <c r="G974" t="s">
        <v>340</v>
      </c>
      <c r="H974" s="4"/>
      <c r="I974" s="1">
        <f t="shared" ca="1" si="63"/>
        <v>1487</v>
      </c>
      <c r="J974" s="1" t="str">
        <f t="shared" ca="1" si="64"/>
        <v>3. Mayor a 6 meses</v>
      </c>
      <c r="K974" t="str">
        <f t="shared" si="65"/>
        <v>NO</v>
      </c>
      <c r="L974" t="s">
        <v>251</v>
      </c>
      <c r="M974" t="s">
        <v>422</v>
      </c>
      <c r="N974" t="s">
        <v>407</v>
      </c>
      <c r="O974" t="s">
        <v>407</v>
      </c>
      <c r="P974" t="str">
        <f t="shared" si="66"/>
        <v>CHRISTIAN ANTONIO CASTELLANOS VELESMOROVulnerability ManagementEVALUACION</v>
      </c>
      <c r="Q974" t="str">
        <f>BASE[[#This Row],[NombresCalificado]]&amp;BASE[[#This Row],[TipoEvaluacion]]</f>
        <v>CHRISTIAN ANTONIO CASTELLANOS VELESMOROEVALUACION</v>
      </c>
      <c r="R974">
        <v>4</v>
      </c>
      <c r="S974" t="s">
        <v>7</v>
      </c>
      <c r="T974" t="s">
        <v>439</v>
      </c>
      <c r="U974" s="13">
        <v>1</v>
      </c>
      <c r="V974" s="13" t="str" cm="1">
        <f t="array" ref="V974">_xlfn.IFS(U974=0,"Prenovato",U974=1,"Novato",U974=2,"Principiante avanzado",U974=3,"Competente",U974=4,"Proficiente",U974=5,"Master")</f>
        <v>Novato</v>
      </c>
      <c r="W974" s="13">
        <v>4</v>
      </c>
      <c r="X974" s="13" t="str" cm="1">
        <f t="array" ref="X974">_xlfn.IFS(W974=0,"No evidenciado",W974=1,"Novato",W974=2,"Principiante avanzado",W974=3,"Competente",W974=4,"Proficiente",W974=5,"Master")</f>
        <v>Proficiente</v>
      </c>
      <c r="Y974" s="13">
        <v>3</v>
      </c>
      <c r="Z974" s="13" t="str" cm="1">
        <f t="array" ref="Z974">_xlfn.IFS(Y974=0,"No evidenciado",Y974=1,"Novato",Y974=2,"Principiante avanzado",Y974=3,"Competente",Y974=4,"Proficiente",Y974=5,"Master")</f>
        <v>Competente</v>
      </c>
      <c r="AA974" s="13">
        <v>5</v>
      </c>
      <c r="AB974" s="13" t="str" cm="1">
        <f t="array" ref="AB974">_xlfn.IFS(AA974=0,"No evidenciado",AA974=1,"Novato",AA974=2,"Principiante avanzado",AA974=3,"Competente",AA974=4,"Proficiente",AA974=5,"Master")</f>
        <v>Master</v>
      </c>
      <c r="AC974" s="13">
        <v>1</v>
      </c>
      <c r="AD974" s="13" t="str" cm="1">
        <f t="array" ref="AD974">_xlfn.IFS(AC974=0,"Prenovato",AC974=1,"Novato",AC974=2,"Principiante avanzado",AC974=3,"Competente",AC974=4,"Proficiente",AC974=5,"Master")</f>
        <v>Novato</v>
      </c>
      <c r="AE974" s="13" t="s">
        <v>441</v>
      </c>
    </row>
    <row r="975" spans="1:31" x14ac:dyDescent="0.25">
      <c r="A975" t="s">
        <v>323</v>
      </c>
      <c r="B975" t="s">
        <v>324</v>
      </c>
      <c r="C975" t="s">
        <v>200</v>
      </c>
      <c r="D975" t="s">
        <v>201</v>
      </c>
      <c r="E975" t="s">
        <v>338</v>
      </c>
      <c r="F975" t="s">
        <v>339</v>
      </c>
      <c r="G975" t="s">
        <v>340</v>
      </c>
      <c r="H975" s="4"/>
      <c r="I975" s="1">
        <f t="shared" ca="1" si="63"/>
        <v>1487</v>
      </c>
      <c r="J975" s="1" t="str">
        <f t="shared" ca="1" si="64"/>
        <v>3. Mayor a 6 meses</v>
      </c>
      <c r="K975" t="str">
        <f t="shared" si="65"/>
        <v>NO</v>
      </c>
      <c r="L975" t="s">
        <v>251</v>
      </c>
      <c r="M975" t="s">
        <v>423</v>
      </c>
      <c r="N975" t="s">
        <v>411</v>
      </c>
      <c r="O975" t="s">
        <v>411</v>
      </c>
      <c r="P975" t="str">
        <f t="shared" si="66"/>
        <v>CHRISTIAN ANTONIO CASTELLANOS VELESMOROSecurity AssessmentEVALUACION</v>
      </c>
      <c r="Q975" t="str">
        <f>BASE[[#This Row],[NombresCalificado]]&amp;BASE[[#This Row],[TipoEvaluacion]]</f>
        <v>CHRISTIAN ANTONIO CASTELLANOS VELESMOROEVALUACION</v>
      </c>
      <c r="R975">
        <v>3</v>
      </c>
      <c r="S975" t="s">
        <v>5</v>
      </c>
      <c r="T975" t="s">
        <v>439</v>
      </c>
      <c r="U975" s="13">
        <v>1</v>
      </c>
      <c r="V975" s="13" t="str" cm="1">
        <f t="array" ref="V975">_xlfn.IFS(U975=0,"Prenovato",U975=1,"Novato",U975=2,"Principiante avanzado",U975=3,"Competente",U975=4,"Proficiente",U975=5,"Master")</f>
        <v>Novato</v>
      </c>
      <c r="W975" s="13">
        <v>4</v>
      </c>
      <c r="X975" s="13" t="str" cm="1">
        <f t="array" ref="X975">_xlfn.IFS(W975=0,"No evidenciado",W975=1,"Novato",W975=2,"Principiante avanzado",W975=3,"Competente",W975=4,"Proficiente",W975=5,"Master")</f>
        <v>Proficiente</v>
      </c>
      <c r="Y975" s="13">
        <v>3</v>
      </c>
      <c r="Z975" s="13" t="str" cm="1">
        <f t="array" ref="Z975">_xlfn.IFS(Y975=0,"No evidenciado",Y975=1,"Novato",Y975=2,"Principiante avanzado",Y975=3,"Competente",Y975=4,"Proficiente",Y975=5,"Master")</f>
        <v>Competente</v>
      </c>
      <c r="AA975" s="13">
        <v>5</v>
      </c>
      <c r="AB975" s="13" t="str" cm="1">
        <f t="array" ref="AB975">_xlfn.IFS(AA975=0,"No evidenciado",AA975=1,"Novato",AA975=2,"Principiante avanzado",AA975=3,"Competente",AA975=4,"Proficiente",AA975=5,"Master")</f>
        <v>Master</v>
      </c>
      <c r="AC975" s="13">
        <v>1</v>
      </c>
      <c r="AD975" s="13" t="str" cm="1">
        <f t="array" ref="AD975">_xlfn.IFS(AC975=0,"Prenovato",AC975=1,"Novato",AC975=2,"Principiante avanzado",AC975=3,"Competente",AC975=4,"Proficiente",AC975=5,"Master")</f>
        <v>Novato</v>
      </c>
      <c r="AE975" s="13" t="s">
        <v>441</v>
      </c>
    </row>
    <row r="976" spans="1:31" x14ac:dyDescent="0.25">
      <c r="A976" t="s">
        <v>323</v>
      </c>
      <c r="B976" t="s">
        <v>324</v>
      </c>
      <c r="C976" t="s">
        <v>200</v>
      </c>
      <c r="D976" t="s">
        <v>201</v>
      </c>
      <c r="E976" t="s">
        <v>338</v>
      </c>
      <c r="F976" t="s">
        <v>339</v>
      </c>
      <c r="G976" t="s">
        <v>340</v>
      </c>
      <c r="H976" s="4"/>
      <c r="I976" s="1">
        <f t="shared" ca="1" si="63"/>
        <v>1487</v>
      </c>
      <c r="J976" s="1" t="str">
        <f t="shared" ca="1" si="64"/>
        <v>3. Mayor a 6 meses</v>
      </c>
      <c r="K976" t="str">
        <f t="shared" si="65"/>
        <v>NO</v>
      </c>
      <c r="L976" t="s">
        <v>251</v>
      </c>
      <c r="M976" t="s">
        <v>414</v>
      </c>
      <c r="N976" t="s">
        <v>411</v>
      </c>
      <c r="O976" t="s">
        <v>411</v>
      </c>
      <c r="P976" t="str">
        <f t="shared" si="66"/>
        <v>CHRISTIAN ANTONIO CASTELLANOS VELESMOROOfensive SecurityEVALUACION</v>
      </c>
      <c r="Q976" t="str">
        <f>BASE[[#This Row],[NombresCalificado]]&amp;BASE[[#This Row],[TipoEvaluacion]]</f>
        <v>CHRISTIAN ANTONIO CASTELLANOS VELESMOROEVALUACION</v>
      </c>
      <c r="R976">
        <v>1</v>
      </c>
      <c r="S976" t="s">
        <v>6</v>
      </c>
      <c r="T976" t="s">
        <v>439</v>
      </c>
      <c r="U976" s="13">
        <v>1</v>
      </c>
      <c r="V976" s="13" t="str" cm="1">
        <f t="array" ref="V976">_xlfn.IFS(U976=0,"Prenovato",U976=1,"Novato",U976=2,"Principiante avanzado",U976=3,"Competente",U976=4,"Proficiente",U976=5,"Master")</f>
        <v>Novato</v>
      </c>
      <c r="W976" s="13">
        <v>4</v>
      </c>
      <c r="X976" s="13" t="str" cm="1">
        <f t="array" ref="X976">_xlfn.IFS(W976=0,"No evidenciado",W976=1,"Novato",W976=2,"Principiante avanzado",W976=3,"Competente",W976=4,"Proficiente",W976=5,"Master")</f>
        <v>Proficiente</v>
      </c>
      <c r="Y976" s="13">
        <v>3</v>
      </c>
      <c r="Z976" s="13" t="str" cm="1">
        <f t="array" ref="Z976">_xlfn.IFS(Y976=0,"No evidenciado",Y976=1,"Novato",Y976=2,"Principiante avanzado",Y976=3,"Competente",Y976=4,"Proficiente",Y976=5,"Master")</f>
        <v>Competente</v>
      </c>
      <c r="AA976" s="13">
        <v>5</v>
      </c>
      <c r="AB976" s="13" t="str" cm="1">
        <f t="array" ref="AB976">_xlfn.IFS(AA976=0,"No evidenciado",AA976=1,"Novato",AA976=2,"Principiante avanzado",AA976=3,"Competente",AA976=4,"Proficiente",AA976=5,"Master")</f>
        <v>Master</v>
      </c>
      <c r="AC976" s="13">
        <v>1</v>
      </c>
      <c r="AD976" s="13" t="str" cm="1">
        <f t="array" ref="AD976">_xlfn.IFS(AC976=0,"Prenovato",AC976=1,"Novato",AC976=2,"Principiante avanzado",AC976=3,"Competente",AC976=4,"Proficiente",AC976=5,"Master")</f>
        <v>Novato</v>
      </c>
      <c r="AE976" s="13" t="s">
        <v>441</v>
      </c>
    </row>
    <row r="977" spans="1:31" x14ac:dyDescent="0.25">
      <c r="A977" t="s">
        <v>323</v>
      </c>
      <c r="B977" t="s">
        <v>324</v>
      </c>
      <c r="C977" t="s">
        <v>200</v>
      </c>
      <c r="D977" t="s">
        <v>201</v>
      </c>
      <c r="E977" t="s">
        <v>338</v>
      </c>
      <c r="F977" t="s">
        <v>339</v>
      </c>
      <c r="G977" t="s">
        <v>340</v>
      </c>
      <c r="H977" s="4"/>
      <c r="I977" s="1">
        <f t="shared" ca="1" si="63"/>
        <v>1487</v>
      </c>
      <c r="J977" s="1" t="str">
        <f t="shared" ca="1" si="64"/>
        <v>3. Mayor a 6 meses</v>
      </c>
      <c r="K977" t="str">
        <f t="shared" si="65"/>
        <v>NO</v>
      </c>
      <c r="L977" t="s">
        <v>251</v>
      </c>
      <c r="M977" t="s">
        <v>417</v>
      </c>
      <c r="N977" t="s">
        <v>407</v>
      </c>
      <c r="O977" t="s">
        <v>407</v>
      </c>
      <c r="P977" t="str">
        <f t="shared" si="66"/>
        <v>CHRISTIAN ANTONIO CASTELLANOS VELESMORODefensive SecurityEVALUACION</v>
      </c>
      <c r="Q977" t="str">
        <f>BASE[[#This Row],[NombresCalificado]]&amp;BASE[[#This Row],[TipoEvaluacion]]</f>
        <v>CHRISTIAN ANTONIO CASTELLANOS VELESMOROEVALUACION</v>
      </c>
      <c r="R977">
        <v>1</v>
      </c>
      <c r="S977" t="s">
        <v>6</v>
      </c>
      <c r="T977" t="s">
        <v>439</v>
      </c>
      <c r="U977" s="13">
        <v>1</v>
      </c>
      <c r="V977" s="13" t="str" cm="1">
        <f t="array" ref="V977">_xlfn.IFS(U977=0,"Prenovato",U977=1,"Novato",U977=2,"Principiante avanzado",U977=3,"Competente",U977=4,"Proficiente",U977=5,"Master")</f>
        <v>Novato</v>
      </c>
      <c r="W977" s="13">
        <v>4</v>
      </c>
      <c r="X977" s="13" t="str" cm="1">
        <f t="array" ref="X977">_xlfn.IFS(W977=0,"No evidenciado",W977=1,"Novato",W977=2,"Principiante avanzado",W977=3,"Competente",W977=4,"Proficiente",W977=5,"Master")</f>
        <v>Proficiente</v>
      </c>
      <c r="Y977" s="13">
        <v>3</v>
      </c>
      <c r="Z977" s="13" t="str" cm="1">
        <f t="array" ref="Z977">_xlfn.IFS(Y977=0,"No evidenciado",Y977=1,"Novato",Y977=2,"Principiante avanzado",Y977=3,"Competente",Y977=4,"Proficiente",Y977=5,"Master")</f>
        <v>Competente</v>
      </c>
      <c r="AA977" s="13">
        <v>5</v>
      </c>
      <c r="AB977" s="13" t="str" cm="1">
        <f t="array" ref="AB977">_xlfn.IFS(AA977=0,"No evidenciado",AA977=1,"Novato",AA977=2,"Principiante avanzado",AA977=3,"Competente",AA977=4,"Proficiente",AA977=5,"Master")</f>
        <v>Master</v>
      </c>
      <c r="AC977" s="13">
        <v>1</v>
      </c>
      <c r="AD977" s="13" t="str" cm="1">
        <f t="array" ref="AD977">_xlfn.IFS(AC977=0,"Prenovato",AC977=1,"Novato",AC977=2,"Principiante avanzado",AC977=3,"Competente",AC977=4,"Proficiente",AC977=5,"Master")</f>
        <v>Novato</v>
      </c>
      <c r="AE977" s="13" t="s">
        <v>441</v>
      </c>
    </row>
    <row r="978" spans="1:31" x14ac:dyDescent="0.25">
      <c r="A978" t="s">
        <v>323</v>
      </c>
      <c r="B978" t="s">
        <v>324</v>
      </c>
      <c r="C978" t="s">
        <v>200</v>
      </c>
      <c r="D978" t="s">
        <v>201</v>
      </c>
      <c r="E978" t="s">
        <v>338</v>
      </c>
      <c r="F978" t="s">
        <v>339</v>
      </c>
      <c r="G978" t="s">
        <v>340</v>
      </c>
      <c r="H978" s="4"/>
      <c r="I978" s="1">
        <f t="shared" ca="1" si="63"/>
        <v>1487</v>
      </c>
      <c r="J978" s="1" t="str">
        <f t="shared" ca="1" si="64"/>
        <v>3. Mayor a 6 meses</v>
      </c>
      <c r="K978" t="str">
        <f t="shared" si="65"/>
        <v>NO</v>
      </c>
      <c r="L978" t="s">
        <v>251</v>
      </c>
      <c r="M978" t="s">
        <v>416</v>
      </c>
      <c r="N978" t="s">
        <v>411</v>
      </c>
      <c r="O978" t="s">
        <v>411</v>
      </c>
      <c r="P978" t="str">
        <f t="shared" si="66"/>
        <v>CHRISTIAN ANTONIO CASTELLANOS VELESMOROIncident ManagementEVALUACION</v>
      </c>
      <c r="Q978" t="str">
        <f>BASE[[#This Row],[NombresCalificado]]&amp;BASE[[#This Row],[TipoEvaluacion]]</f>
        <v>CHRISTIAN ANTONIO CASTELLANOS VELESMOROEVALUACION</v>
      </c>
      <c r="R978">
        <v>3</v>
      </c>
      <c r="S978" t="s">
        <v>5</v>
      </c>
      <c r="T978" t="s">
        <v>439</v>
      </c>
      <c r="U978" s="13">
        <v>1</v>
      </c>
      <c r="V978" s="13" t="str" cm="1">
        <f t="array" ref="V978">_xlfn.IFS(U978=0,"Prenovato",U978=1,"Novato",U978=2,"Principiante avanzado",U978=3,"Competente",U978=4,"Proficiente",U978=5,"Master")</f>
        <v>Novato</v>
      </c>
      <c r="W978" s="13">
        <v>4</v>
      </c>
      <c r="X978" s="13" t="str" cm="1">
        <f t="array" ref="X978">_xlfn.IFS(W978=0,"No evidenciado",W978=1,"Novato",W978=2,"Principiante avanzado",W978=3,"Competente",W978=4,"Proficiente",W978=5,"Master")</f>
        <v>Proficiente</v>
      </c>
      <c r="Y978" s="13">
        <v>3</v>
      </c>
      <c r="Z978" s="13" t="str" cm="1">
        <f t="array" ref="Z978">_xlfn.IFS(Y978=0,"No evidenciado",Y978=1,"Novato",Y978=2,"Principiante avanzado",Y978=3,"Competente",Y978=4,"Proficiente",Y978=5,"Master")</f>
        <v>Competente</v>
      </c>
      <c r="AA978" s="13">
        <v>5</v>
      </c>
      <c r="AB978" s="13" t="str" cm="1">
        <f t="array" ref="AB978">_xlfn.IFS(AA978=0,"No evidenciado",AA978=1,"Novato",AA978=2,"Principiante avanzado",AA978=3,"Competente",AA978=4,"Proficiente",AA978=5,"Master")</f>
        <v>Master</v>
      </c>
      <c r="AC978" s="13">
        <v>1</v>
      </c>
      <c r="AD978" s="13" t="str" cm="1">
        <f t="array" ref="AD978">_xlfn.IFS(AC978=0,"Prenovato",AC978=1,"Novato",AC978=2,"Principiante avanzado",AC978=3,"Competente",AC978=4,"Proficiente",AC978=5,"Master")</f>
        <v>Novato</v>
      </c>
      <c r="AE978" s="13" t="s">
        <v>441</v>
      </c>
    </row>
    <row r="979" spans="1:31" x14ac:dyDescent="0.25">
      <c r="A979" t="s">
        <v>323</v>
      </c>
      <c r="B979" t="s">
        <v>324</v>
      </c>
      <c r="C979" t="s">
        <v>208</v>
      </c>
      <c r="D979" t="s">
        <v>201</v>
      </c>
      <c r="E979" t="s">
        <v>341</v>
      </c>
      <c r="F979" t="s">
        <v>342</v>
      </c>
      <c r="G979" t="s">
        <v>343</v>
      </c>
      <c r="H979" s="4"/>
      <c r="I979" s="1">
        <f t="shared" ca="1" si="63"/>
        <v>1487</v>
      </c>
      <c r="J979" s="1" t="str">
        <f t="shared" ca="1" si="64"/>
        <v>3. Mayor a 6 meses</v>
      </c>
      <c r="K979" t="str">
        <f t="shared" si="65"/>
        <v>NO</v>
      </c>
      <c r="L979" t="s">
        <v>250</v>
      </c>
      <c r="M979" t="s">
        <v>438</v>
      </c>
      <c r="N979" t="s">
        <v>425</v>
      </c>
      <c r="O979" t="s">
        <v>425</v>
      </c>
      <c r="P979" t="str">
        <f t="shared" si="66"/>
        <v>CHRISTIAN OMAR DELGADO RIVERADesarrollo SeguroEVALUACION ANTERIOR</v>
      </c>
      <c r="Q979" t="str">
        <f>BASE[[#This Row],[NombresCalificado]]&amp;BASE[[#This Row],[TipoEvaluacion]]</f>
        <v>CHRISTIAN OMAR DELGADO RIVERAEVALUACION ANTERIOR</v>
      </c>
      <c r="R979">
        <v>3</v>
      </c>
      <c r="S979" t="s">
        <v>5</v>
      </c>
      <c r="T979" t="s">
        <v>439</v>
      </c>
      <c r="U979" s="13">
        <v>2</v>
      </c>
      <c r="V979" s="13" t="str" cm="1">
        <f t="array" ref="V979">_xlfn.IFS(U979=0,"Prenovato",U979=1,"Novato",U979=2,"Principiante avanzado",U979=3,"Competente",U979=4,"Proficiente",U979=5,"Master")</f>
        <v>Principiante avanzado</v>
      </c>
      <c r="W979" s="13">
        <v>3</v>
      </c>
      <c r="X979" s="13" t="str" cm="1">
        <f t="array" ref="X979">_xlfn.IFS(W979=0,"No evidenciado",W979=1,"Novato",W979=2,"Principiante avanzado",W979=3,"Competente",W979=4,"Proficiente",W979=5,"Master")</f>
        <v>Competente</v>
      </c>
      <c r="Y979" s="13">
        <v>4</v>
      </c>
      <c r="Z979" s="13" t="str" cm="1">
        <f t="array" ref="Z979">_xlfn.IFS(Y979=0,"No evidenciado",Y979=1,"Novato",Y979=2,"Principiante avanzado",Y979=3,"Competente",Y979=4,"Proficiente",Y979=5,"Master")</f>
        <v>Proficiente</v>
      </c>
      <c r="AA979" s="13">
        <v>3</v>
      </c>
      <c r="AB979" s="13" t="str" cm="1">
        <f t="array" ref="AB979">_xlfn.IFS(AA979=0,"No evidenciado",AA979=1,"Novato",AA979=2,"Principiante avanzado",AA979=3,"Competente",AA979=4,"Proficiente",AA979=5,"Master")</f>
        <v>Competente</v>
      </c>
      <c r="AC979" s="13">
        <v>2</v>
      </c>
      <c r="AD979" s="13" t="str" cm="1">
        <f t="array" ref="AD979">_xlfn.IFS(AC979=0,"Prenovato",AC979=1,"Novato",AC979=2,"Principiante avanzado",AC979=3,"Competente",AC979=4,"Proficiente",AC979=5,"Master")</f>
        <v>Principiante avanzado</v>
      </c>
      <c r="AE979" s="13" t="s">
        <v>442</v>
      </c>
    </row>
    <row r="980" spans="1:31" x14ac:dyDescent="0.25">
      <c r="A980" t="s">
        <v>323</v>
      </c>
      <c r="B980" t="s">
        <v>324</v>
      </c>
      <c r="C980" t="s">
        <v>208</v>
      </c>
      <c r="D980" t="s">
        <v>201</v>
      </c>
      <c r="E980" t="s">
        <v>341</v>
      </c>
      <c r="F980" t="s">
        <v>342</v>
      </c>
      <c r="G980" t="s">
        <v>343</v>
      </c>
      <c r="H980" s="4"/>
      <c r="I980" s="1">
        <f t="shared" ca="1" si="63"/>
        <v>1487</v>
      </c>
      <c r="J980" s="1" t="str">
        <f t="shared" ca="1" si="64"/>
        <v>3. Mayor a 6 meses</v>
      </c>
      <c r="K980" t="str">
        <f t="shared" si="65"/>
        <v>NO</v>
      </c>
      <c r="L980" t="s">
        <v>250</v>
      </c>
      <c r="M980" t="s">
        <v>432</v>
      </c>
      <c r="N980" t="s">
        <v>425</v>
      </c>
      <c r="O980" t="s">
        <v>425</v>
      </c>
      <c r="P980" t="str">
        <f t="shared" si="66"/>
        <v>CHRISTIAN OMAR DELGADO RIVERAFrameworks de CiberseguridadEVALUACION ANTERIOR</v>
      </c>
      <c r="Q980" t="str">
        <f>BASE[[#This Row],[NombresCalificado]]&amp;BASE[[#This Row],[TipoEvaluacion]]</f>
        <v>CHRISTIAN OMAR DELGADO RIVERAEVALUACION ANTERIOR</v>
      </c>
      <c r="R980">
        <v>3</v>
      </c>
      <c r="S980" t="s">
        <v>5</v>
      </c>
      <c r="T980" t="s">
        <v>439</v>
      </c>
      <c r="U980" s="13">
        <v>2</v>
      </c>
      <c r="V980" s="13" t="str" cm="1">
        <f t="array" ref="V980">_xlfn.IFS(U980=0,"Prenovato",U980=1,"Novato",U980=2,"Principiante avanzado",U980=3,"Competente",U980=4,"Proficiente",U980=5,"Master")</f>
        <v>Principiante avanzado</v>
      </c>
      <c r="W980" s="13">
        <v>3</v>
      </c>
      <c r="X980" s="13" t="str" cm="1">
        <f t="array" ref="X980">_xlfn.IFS(W980=0,"No evidenciado",W980=1,"Novato",W980=2,"Principiante avanzado",W980=3,"Competente",W980=4,"Proficiente",W980=5,"Master")</f>
        <v>Competente</v>
      </c>
      <c r="Y980" s="13">
        <v>4</v>
      </c>
      <c r="Z980" s="13" t="str" cm="1">
        <f t="array" ref="Z980">_xlfn.IFS(Y980=0,"No evidenciado",Y980=1,"Novato",Y980=2,"Principiante avanzado",Y980=3,"Competente",Y980=4,"Proficiente",Y980=5,"Master")</f>
        <v>Proficiente</v>
      </c>
      <c r="AA980" s="13">
        <v>3</v>
      </c>
      <c r="AB980" s="13" t="str" cm="1">
        <f t="array" ref="AB980">_xlfn.IFS(AA980=0,"No evidenciado",AA980=1,"Novato",AA980=2,"Principiante avanzado",AA980=3,"Competente",AA980=4,"Proficiente",AA980=5,"Master")</f>
        <v>Competente</v>
      </c>
      <c r="AC980" s="13">
        <v>2</v>
      </c>
      <c r="AD980" s="13" t="str" cm="1">
        <f t="array" ref="AD980">_xlfn.IFS(AC980=0,"Prenovato",AC980=1,"Novato",AC980=2,"Principiante avanzado",AC980=3,"Competente",AC980=4,"Proficiente",AC980=5,"Master")</f>
        <v>Principiante avanzado</v>
      </c>
      <c r="AE980" s="13" t="s">
        <v>442</v>
      </c>
    </row>
    <row r="981" spans="1:31" x14ac:dyDescent="0.25">
      <c r="A981" t="s">
        <v>323</v>
      </c>
      <c r="B981" t="s">
        <v>324</v>
      </c>
      <c r="C981" t="s">
        <v>208</v>
      </c>
      <c r="D981" t="s">
        <v>201</v>
      </c>
      <c r="E981" t="s">
        <v>341</v>
      </c>
      <c r="F981" t="s">
        <v>342</v>
      </c>
      <c r="G981" t="s">
        <v>343</v>
      </c>
      <c r="H981" s="4"/>
      <c r="I981" s="1">
        <f t="shared" ca="1" si="63"/>
        <v>1487</v>
      </c>
      <c r="J981" s="1" t="str">
        <f t="shared" ca="1" si="64"/>
        <v>3. Mayor a 6 meses</v>
      </c>
      <c r="K981" t="str">
        <f t="shared" si="65"/>
        <v>NO</v>
      </c>
      <c r="L981" t="s">
        <v>250</v>
      </c>
      <c r="M981" t="s">
        <v>427</v>
      </c>
      <c r="N981" t="s">
        <v>425</v>
      </c>
      <c r="O981" t="s">
        <v>425</v>
      </c>
      <c r="P981" t="str">
        <f t="shared" si="66"/>
        <v>CHRISTIAN OMAR DELGADO RIVERAProtección de datosEVALUACION ANTERIOR</v>
      </c>
      <c r="Q981" t="str">
        <f>BASE[[#This Row],[NombresCalificado]]&amp;BASE[[#This Row],[TipoEvaluacion]]</f>
        <v>CHRISTIAN OMAR DELGADO RIVERAEVALUACION ANTERIOR</v>
      </c>
      <c r="R981">
        <v>2</v>
      </c>
      <c r="S981" t="s">
        <v>4</v>
      </c>
      <c r="T981" t="s">
        <v>439</v>
      </c>
      <c r="U981" s="13">
        <v>2</v>
      </c>
      <c r="V981" s="13" t="str" cm="1">
        <f t="array" ref="V981">_xlfn.IFS(U981=0,"Prenovato",U981=1,"Novato",U981=2,"Principiante avanzado",U981=3,"Competente",U981=4,"Proficiente",U981=5,"Master")</f>
        <v>Principiante avanzado</v>
      </c>
      <c r="W981" s="13">
        <v>3</v>
      </c>
      <c r="X981" s="13" t="str" cm="1">
        <f t="array" ref="X981">_xlfn.IFS(W981=0,"No evidenciado",W981=1,"Novato",W981=2,"Principiante avanzado",W981=3,"Competente",W981=4,"Proficiente",W981=5,"Master")</f>
        <v>Competente</v>
      </c>
      <c r="Y981" s="13">
        <v>4</v>
      </c>
      <c r="Z981" s="13" t="str" cm="1">
        <f t="array" ref="Z981">_xlfn.IFS(Y981=0,"No evidenciado",Y981=1,"Novato",Y981=2,"Principiante avanzado",Y981=3,"Competente",Y981=4,"Proficiente",Y981=5,"Master")</f>
        <v>Proficiente</v>
      </c>
      <c r="AA981" s="13">
        <v>3</v>
      </c>
      <c r="AB981" s="13" t="str" cm="1">
        <f t="array" ref="AB981">_xlfn.IFS(AA981=0,"No evidenciado",AA981=1,"Novato",AA981=2,"Principiante avanzado",AA981=3,"Competente",AA981=4,"Proficiente",AA981=5,"Master")</f>
        <v>Competente</v>
      </c>
      <c r="AC981" s="13">
        <v>2</v>
      </c>
      <c r="AD981" s="13" t="str" cm="1">
        <f t="array" ref="AD981">_xlfn.IFS(AC981=0,"Prenovato",AC981=1,"Novato",AC981=2,"Principiante avanzado",AC981=3,"Competente",AC981=4,"Proficiente",AC981=5,"Master")</f>
        <v>Principiante avanzado</v>
      </c>
      <c r="AE981" s="13" t="s">
        <v>442</v>
      </c>
    </row>
    <row r="982" spans="1:31" x14ac:dyDescent="0.25">
      <c r="A982" t="s">
        <v>323</v>
      </c>
      <c r="B982" t="s">
        <v>324</v>
      </c>
      <c r="C982" t="s">
        <v>208</v>
      </c>
      <c r="D982" t="s">
        <v>201</v>
      </c>
      <c r="E982" t="s">
        <v>341</v>
      </c>
      <c r="F982" t="s">
        <v>342</v>
      </c>
      <c r="G982" t="s">
        <v>343</v>
      </c>
      <c r="H982" s="4"/>
      <c r="I982" s="1">
        <f t="shared" ca="1" si="63"/>
        <v>1487</v>
      </c>
      <c r="J982" s="1" t="str">
        <f t="shared" ca="1" si="64"/>
        <v>3. Mayor a 6 meses</v>
      </c>
      <c r="K982" t="str">
        <f t="shared" si="65"/>
        <v>NO</v>
      </c>
      <c r="L982" t="s">
        <v>250</v>
      </c>
      <c r="M982" t="s">
        <v>428</v>
      </c>
      <c r="N982" t="s">
        <v>425</v>
      </c>
      <c r="O982" t="s">
        <v>425</v>
      </c>
      <c r="P982" t="str">
        <f t="shared" si="66"/>
        <v>CHRISTIAN OMAR DELGADO RIVERASeguridad de OperacionesEVALUACION ANTERIOR</v>
      </c>
      <c r="Q982" t="str">
        <f>BASE[[#This Row],[NombresCalificado]]&amp;BASE[[#This Row],[TipoEvaluacion]]</f>
        <v>CHRISTIAN OMAR DELGADO RIVERAEVALUACION ANTERIOR</v>
      </c>
      <c r="R982">
        <v>3</v>
      </c>
      <c r="S982" t="s">
        <v>5</v>
      </c>
      <c r="T982" t="s">
        <v>439</v>
      </c>
      <c r="U982" s="13">
        <v>2</v>
      </c>
      <c r="V982" s="13" t="str" cm="1">
        <f t="array" ref="V982">_xlfn.IFS(U982=0,"Prenovato",U982=1,"Novato",U982=2,"Principiante avanzado",U982=3,"Competente",U982=4,"Proficiente",U982=5,"Master")</f>
        <v>Principiante avanzado</v>
      </c>
      <c r="W982" s="13">
        <v>3</v>
      </c>
      <c r="X982" s="13" t="str" cm="1">
        <f t="array" ref="X982">_xlfn.IFS(W982=0,"No evidenciado",W982=1,"Novato",W982=2,"Principiante avanzado",W982=3,"Competente",W982=4,"Proficiente",W982=5,"Master")</f>
        <v>Competente</v>
      </c>
      <c r="Y982" s="13">
        <v>4</v>
      </c>
      <c r="Z982" s="13" t="str" cm="1">
        <f t="array" ref="Z982">_xlfn.IFS(Y982=0,"No evidenciado",Y982=1,"Novato",Y982=2,"Principiante avanzado",Y982=3,"Competente",Y982=4,"Proficiente",Y982=5,"Master")</f>
        <v>Proficiente</v>
      </c>
      <c r="AA982" s="13">
        <v>3</v>
      </c>
      <c r="AB982" s="13" t="str" cm="1">
        <f t="array" ref="AB982">_xlfn.IFS(AA982=0,"No evidenciado",AA982=1,"Novato",AA982=2,"Principiante avanzado",AA982=3,"Competente",AA982=4,"Proficiente",AA982=5,"Master")</f>
        <v>Competente</v>
      </c>
      <c r="AC982" s="13">
        <v>2</v>
      </c>
      <c r="AD982" s="13" t="str" cm="1">
        <f t="array" ref="AD982">_xlfn.IFS(AC982=0,"Prenovato",AC982=1,"Novato",AC982=2,"Principiante avanzado",AC982=3,"Competente",AC982=4,"Proficiente",AC982=5,"Master")</f>
        <v>Principiante avanzado</v>
      </c>
      <c r="AE982" s="13" t="s">
        <v>442</v>
      </c>
    </row>
    <row r="983" spans="1:31" x14ac:dyDescent="0.25">
      <c r="A983" t="s">
        <v>323</v>
      </c>
      <c r="B983" t="s">
        <v>324</v>
      </c>
      <c r="C983" t="s">
        <v>208</v>
      </c>
      <c r="D983" t="s">
        <v>201</v>
      </c>
      <c r="E983" t="s">
        <v>341</v>
      </c>
      <c r="F983" t="s">
        <v>342</v>
      </c>
      <c r="G983" t="s">
        <v>343</v>
      </c>
      <c r="H983" s="4"/>
      <c r="I983" s="1">
        <f t="shared" ca="1" si="63"/>
        <v>1487</v>
      </c>
      <c r="J983" s="1" t="str">
        <f t="shared" ca="1" si="64"/>
        <v>3. Mayor a 6 meses</v>
      </c>
      <c r="K983" t="str">
        <f t="shared" si="65"/>
        <v>NO</v>
      </c>
      <c r="L983" t="s">
        <v>250</v>
      </c>
      <c r="M983" t="s">
        <v>429</v>
      </c>
      <c r="N983" t="s">
        <v>425</v>
      </c>
      <c r="O983" t="s">
        <v>425</v>
      </c>
      <c r="P983" t="str">
        <f t="shared" si="66"/>
        <v>CHRISTIAN OMAR DELGADO RIVERASeguridad DefensivaEVALUACION ANTERIOR</v>
      </c>
      <c r="Q983" t="str">
        <f>BASE[[#This Row],[NombresCalificado]]&amp;BASE[[#This Row],[TipoEvaluacion]]</f>
        <v>CHRISTIAN OMAR DELGADO RIVERAEVALUACION ANTERIOR</v>
      </c>
      <c r="R983">
        <v>2</v>
      </c>
      <c r="S983" t="s">
        <v>4</v>
      </c>
      <c r="T983" t="s">
        <v>439</v>
      </c>
      <c r="U983" s="13">
        <v>2</v>
      </c>
      <c r="V983" s="13" t="str" cm="1">
        <f t="array" ref="V983">_xlfn.IFS(U983=0,"Prenovato",U983=1,"Novato",U983=2,"Principiante avanzado",U983=3,"Competente",U983=4,"Proficiente",U983=5,"Master")</f>
        <v>Principiante avanzado</v>
      </c>
      <c r="W983" s="13">
        <v>3</v>
      </c>
      <c r="X983" s="13" t="str" cm="1">
        <f t="array" ref="X983">_xlfn.IFS(W983=0,"No evidenciado",W983=1,"Novato",W983=2,"Principiante avanzado",W983=3,"Competente",W983=4,"Proficiente",W983=5,"Master")</f>
        <v>Competente</v>
      </c>
      <c r="Y983" s="13">
        <v>4</v>
      </c>
      <c r="Z983" s="13" t="str" cm="1">
        <f t="array" ref="Z983">_xlfn.IFS(Y983=0,"No evidenciado",Y983=1,"Novato",Y983=2,"Principiante avanzado",Y983=3,"Competente",Y983=4,"Proficiente",Y983=5,"Master")</f>
        <v>Proficiente</v>
      </c>
      <c r="AA983" s="13">
        <v>3</v>
      </c>
      <c r="AB983" s="13" t="str" cm="1">
        <f t="array" ref="AB983">_xlfn.IFS(AA983=0,"No evidenciado",AA983=1,"Novato",AA983=2,"Principiante avanzado",AA983=3,"Competente",AA983=4,"Proficiente",AA983=5,"Master")</f>
        <v>Competente</v>
      </c>
      <c r="AC983" s="13">
        <v>2</v>
      </c>
      <c r="AD983" s="13" t="str" cm="1">
        <f t="array" ref="AD983">_xlfn.IFS(AC983=0,"Prenovato",AC983=1,"Novato",AC983=2,"Principiante avanzado",AC983=3,"Competente",AC983=4,"Proficiente",AC983=5,"Master")</f>
        <v>Principiante avanzado</v>
      </c>
      <c r="AE983" s="13" t="s">
        <v>442</v>
      </c>
    </row>
    <row r="984" spans="1:31" x14ac:dyDescent="0.25">
      <c r="A984" t="s">
        <v>323</v>
      </c>
      <c r="B984" t="s">
        <v>324</v>
      </c>
      <c r="C984" t="s">
        <v>208</v>
      </c>
      <c r="D984" t="s">
        <v>201</v>
      </c>
      <c r="E984" t="s">
        <v>341</v>
      </c>
      <c r="F984" t="s">
        <v>342</v>
      </c>
      <c r="G984" t="s">
        <v>343</v>
      </c>
      <c r="H984" s="4"/>
      <c r="I984" s="1">
        <f t="shared" ca="1" si="63"/>
        <v>1487</v>
      </c>
      <c r="J984" s="1" t="str">
        <f t="shared" ca="1" si="64"/>
        <v>3. Mayor a 6 meses</v>
      </c>
      <c r="K984" t="str">
        <f t="shared" si="65"/>
        <v>NO</v>
      </c>
      <c r="L984" t="s">
        <v>250</v>
      </c>
      <c r="M984" t="s">
        <v>430</v>
      </c>
      <c r="N984" t="s">
        <v>425</v>
      </c>
      <c r="O984" t="s">
        <v>425</v>
      </c>
      <c r="P984" t="str">
        <f t="shared" si="66"/>
        <v>CHRISTIAN OMAR DELGADO RIVERASeguridad OfensivaEVALUACION ANTERIOR</v>
      </c>
      <c r="Q984" t="str">
        <f>BASE[[#This Row],[NombresCalificado]]&amp;BASE[[#This Row],[TipoEvaluacion]]</f>
        <v>CHRISTIAN OMAR DELGADO RIVERAEVALUACION ANTERIOR</v>
      </c>
      <c r="R984">
        <v>3</v>
      </c>
      <c r="S984" t="s">
        <v>5</v>
      </c>
      <c r="T984" t="s">
        <v>439</v>
      </c>
      <c r="U984" s="13">
        <v>2</v>
      </c>
      <c r="V984" s="13" t="str" cm="1">
        <f t="array" ref="V984">_xlfn.IFS(U984=0,"Prenovato",U984=1,"Novato",U984=2,"Principiante avanzado",U984=3,"Competente",U984=4,"Proficiente",U984=5,"Master")</f>
        <v>Principiante avanzado</v>
      </c>
      <c r="W984" s="13">
        <v>3</v>
      </c>
      <c r="X984" s="13" t="str" cm="1">
        <f t="array" ref="X984">_xlfn.IFS(W984=0,"No evidenciado",W984=1,"Novato",W984=2,"Principiante avanzado",W984=3,"Competente",W984=4,"Proficiente",W984=5,"Master")</f>
        <v>Competente</v>
      </c>
      <c r="Y984" s="13">
        <v>4</v>
      </c>
      <c r="Z984" s="13" t="str" cm="1">
        <f t="array" ref="Z984">_xlfn.IFS(Y984=0,"No evidenciado",Y984=1,"Novato",Y984=2,"Principiante avanzado",Y984=3,"Competente",Y984=4,"Proficiente",Y984=5,"Master")</f>
        <v>Proficiente</v>
      </c>
      <c r="AA984" s="13">
        <v>3</v>
      </c>
      <c r="AB984" s="13" t="str" cm="1">
        <f t="array" ref="AB984">_xlfn.IFS(AA984=0,"No evidenciado",AA984=1,"Novato",AA984=2,"Principiante avanzado",AA984=3,"Competente",AA984=4,"Proficiente",AA984=5,"Master")</f>
        <v>Competente</v>
      </c>
      <c r="AC984" s="13">
        <v>2</v>
      </c>
      <c r="AD984" s="13" t="str" cm="1">
        <f t="array" ref="AD984">_xlfn.IFS(AC984=0,"Prenovato",AC984=1,"Novato",AC984=2,"Principiante avanzado",AC984=3,"Competente",AC984=4,"Proficiente",AC984=5,"Master")</f>
        <v>Principiante avanzado</v>
      </c>
      <c r="AE984" s="13" t="s">
        <v>442</v>
      </c>
    </row>
    <row r="985" spans="1:31" x14ac:dyDescent="0.25">
      <c r="A985" t="s">
        <v>323</v>
      </c>
      <c r="B985" t="s">
        <v>324</v>
      </c>
      <c r="C985" t="s">
        <v>208</v>
      </c>
      <c r="D985" t="s">
        <v>201</v>
      </c>
      <c r="E985" t="s">
        <v>341</v>
      </c>
      <c r="F985" t="s">
        <v>342</v>
      </c>
      <c r="G985" t="s">
        <v>343</v>
      </c>
      <c r="H985" s="4"/>
      <c r="I985" s="1">
        <f t="shared" ca="1" si="63"/>
        <v>1487</v>
      </c>
      <c r="J985" s="1" t="str">
        <f t="shared" ca="1" si="64"/>
        <v>3. Mayor a 6 meses</v>
      </c>
      <c r="K985" t="str">
        <f t="shared" si="65"/>
        <v>NO</v>
      </c>
      <c r="L985" t="s">
        <v>250</v>
      </c>
      <c r="M985" t="s">
        <v>431</v>
      </c>
      <c r="N985" t="s">
        <v>425</v>
      </c>
      <c r="O985" t="s">
        <v>425</v>
      </c>
      <c r="P985" t="str">
        <f t="shared" si="66"/>
        <v>CHRISTIAN OMAR DELGADO RIVERASeguridad PerimetralEVALUACION ANTERIOR</v>
      </c>
      <c r="Q985" t="str">
        <f>BASE[[#This Row],[NombresCalificado]]&amp;BASE[[#This Row],[TipoEvaluacion]]</f>
        <v>CHRISTIAN OMAR DELGADO RIVERAEVALUACION ANTERIOR</v>
      </c>
      <c r="R985">
        <v>3</v>
      </c>
      <c r="S985" t="s">
        <v>5</v>
      </c>
      <c r="T985" t="s">
        <v>439</v>
      </c>
      <c r="U985" s="13">
        <v>2</v>
      </c>
      <c r="V985" s="13" t="str" cm="1">
        <f t="array" ref="V985">_xlfn.IFS(U985=0,"Prenovato",U985=1,"Novato",U985=2,"Principiante avanzado",U985=3,"Competente",U985=4,"Proficiente",U985=5,"Master")</f>
        <v>Principiante avanzado</v>
      </c>
      <c r="W985" s="13">
        <v>3</v>
      </c>
      <c r="X985" s="13" t="str" cm="1">
        <f t="array" ref="X985">_xlfn.IFS(W985=0,"No evidenciado",W985=1,"Novato",W985=2,"Principiante avanzado",W985=3,"Competente",W985=4,"Proficiente",W985=5,"Master")</f>
        <v>Competente</v>
      </c>
      <c r="Y985" s="13">
        <v>4</v>
      </c>
      <c r="Z985" s="13" t="str" cm="1">
        <f t="array" ref="Z985">_xlfn.IFS(Y985=0,"No evidenciado",Y985=1,"Novato",Y985=2,"Principiante avanzado",Y985=3,"Competente",Y985=4,"Proficiente",Y985=5,"Master")</f>
        <v>Proficiente</v>
      </c>
      <c r="AA985" s="13">
        <v>3</v>
      </c>
      <c r="AB985" s="13" t="str" cm="1">
        <f t="array" ref="AB985">_xlfn.IFS(AA985=0,"No evidenciado",AA985=1,"Novato",AA985=2,"Principiante avanzado",AA985=3,"Competente",AA985=4,"Proficiente",AA985=5,"Master")</f>
        <v>Competente</v>
      </c>
      <c r="AC985" s="13">
        <v>2</v>
      </c>
      <c r="AD985" s="13" t="str" cm="1">
        <f t="array" ref="AD985">_xlfn.IFS(AC985=0,"Prenovato",AC985=1,"Novato",AC985=2,"Principiante avanzado",AC985=3,"Competente",AC985=4,"Proficiente",AC985=5,"Master")</f>
        <v>Principiante avanzado</v>
      </c>
      <c r="AE985" s="13" t="s">
        <v>442</v>
      </c>
    </row>
    <row r="986" spans="1:31" x14ac:dyDescent="0.25">
      <c r="A986" t="s">
        <v>323</v>
      </c>
      <c r="B986" t="s">
        <v>324</v>
      </c>
      <c r="C986" t="s">
        <v>208</v>
      </c>
      <c r="D986" t="s">
        <v>201</v>
      </c>
      <c r="E986" t="s">
        <v>341</v>
      </c>
      <c r="F986" t="s">
        <v>342</v>
      </c>
      <c r="G986" t="s">
        <v>343</v>
      </c>
      <c r="H986" s="4"/>
      <c r="I986" s="1">
        <f t="shared" ca="1" si="63"/>
        <v>1487</v>
      </c>
      <c r="J986" s="1" t="str">
        <f t="shared" ca="1" si="64"/>
        <v>3. Mayor a 6 meses</v>
      </c>
      <c r="K986" t="str">
        <f t="shared" si="65"/>
        <v>NO</v>
      </c>
      <c r="L986" t="s">
        <v>250</v>
      </c>
      <c r="M986" t="s">
        <v>424</v>
      </c>
      <c r="N986" t="s">
        <v>425</v>
      </c>
      <c r="O986" t="s">
        <v>425</v>
      </c>
      <c r="P986" t="str">
        <f t="shared" si="66"/>
        <v>CHRISTIAN OMAR DELGADO RIVERASistemas Operativos y CloudEVALUACION ANTERIOR</v>
      </c>
      <c r="Q986" t="str">
        <f>BASE[[#This Row],[NombresCalificado]]&amp;BASE[[#This Row],[TipoEvaluacion]]</f>
        <v>CHRISTIAN OMAR DELGADO RIVERAEVALUACION ANTERIOR</v>
      </c>
      <c r="R986">
        <v>3</v>
      </c>
      <c r="S986" t="s">
        <v>5</v>
      </c>
      <c r="T986" t="s">
        <v>439</v>
      </c>
      <c r="U986" s="13">
        <v>2</v>
      </c>
      <c r="V986" s="13" t="str" cm="1">
        <f t="array" ref="V986">_xlfn.IFS(U986=0,"Prenovato",U986=1,"Novato",U986=2,"Principiante avanzado",U986=3,"Competente",U986=4,"Proficiente",U986=5,"Master")</f>
        <v>Principiante avanzado</v>
      </c>
      <c r="W986" s="13">
        <v>3</v>
      </c>
      <c r="X986" s="13" t="str" cm="1">
        <f t="array" ref="X986">_xlfn.IFS(W986=0,"No evidenciado",W986=1,"Novato",W986=2,"Principiante avanzado",W986=3,"Competente",W986=4,"Proficiente",W986=5,"Master")</f>
        <v>Competente</v>
      </c>
      <c r="Y986" s="13">
        <v>4</v>
      </c>
      <c r="Z986" s="13" t="str" cm="1">
        <f t="array" ref="Z986">_xlfn.IFS(Y986=0,"No evidenciado",Y986=1,"Novato",Y986=2,"Principiante avanzado",Y986=3,"Competente",Y986=4,"Proficiente",Y986=5,"Master")</f>
        <v>Proficiente</v>
      </c>
      <c r="AA986" s="13">
        <v>3</v>
      </c>
      <c r="AB986" s="13" t="str" cm="1">
        <f t="array" ref="AB986">_xlfn.IFS(AA986=0,"No evidenciado",AA986=1,"Novato",AA986=2,"Principiante avanzado",AA986=3,"Competente",AA986=4,"Proficiente",AA986=5,"Master")</f>
        <v>Competente</v>
      </c>
      <c r="AC986" s="13">
        <v>2</v>
      </c>
      <c r="AD986" s="13" t="str" cm="1">
        <f t="array" ref="AD986">_xlfn.IFS(AC986=0,"Prenovato",AC986=1,"Novato",AC986=2,"Principiante avanzado",AC986=3,"Competente",AC986=4,"Proficiente",AC986=5,"Master")</f>
        <v>Principiante avanzado</v>
      </c>
      <c r="AE986" s="13" t="s">
        <v>442</v>
      </c>
    </row>
    <row r="987" spans="1:31" x14ac:dyDescent="0.25">
      <c r="A987" t="s">
        <v>323</v>
      </c>
      <c r="B987" t="s">
        <v>324</v>
      </c>
      <c r="C987" t="s">
        <v>208</v>
      </c>
      <c r="D987" t="s">
        <v>201</v>
      </c>
      <c r="E987" t="s">
        <v>341</v>
      </c>
      <c r="F987" t="s">
        <v>342</v>
      </c>
      <c r="G987" t="s">
        <v>343</v>
      </c>
      <c r="H987" s="4"/>
      <c r="I987" s="1">
        <f t="shared" ca="1" si="63"/>
        <v>1487</v>
      </c>
      <c r="J987" s="1" t="str">
        <f t="shared" ca="1" si="64"/>
        <v>3. Mayor a 6 meses</v>
      </c>
      <c r="K987" t="str">
        <f t="shared" si="65"/>
        <v>NO</v>
      </c>
      <c r="L987" t="s">
        <v>250</v>
      </c>
      <c r="M987" t="s">
        <v>433</v>
      </c>
      <c r="N987" t="s">
        <v>425</v>
      </c>
      <c r="O987" t="s">
        <v>425</v>
      </c>
      <c r="P987" t="str">
        <f t="shared" si="66"/>
        <v>CHRISTIAN OMAR DELGADO RIVERAGestión de IdentidadesEVALUACION ANTERIOR</v>
      </c>
      <c r="Q987" t="str">
        <f>BASE[[#This Row],[NombresCalificado]]&amp;BASE[[#This Row],[TipoEvaluacion]]</f>
        <v>CHRISTIAN OMAR DELGADO RIVERAEVALUACION ANTERIOR</v>
      </c>
      <c r="R987">
        <v>3</v>
      </c>
      <c r="S987" t="s">
        <v>5</v>
      </c>
      <c r="T987" t="s">
        <v>439</v>
      </c>
      <c r="U987" s="13">
        <v>2</v>
      </c>
      <c r="V987" s="13" t="str" cm="1">
        <f t="array" ref="V987">_xlfn.IFS(U987=0,"Prenovato",U987=1,"Novato",U987=2,"Principiante avanzado",U987=3,"Competente",U987=4,"Proficiente",U987=5,"Master")</f>
        <v>Principiante avanzado</v>
      </c>
      <c r="W987" s="13">
        <v>3</v>
      </c>
      <c r="X987" s="13" t="str" cm="1">
        <f t="array" ref="X987">_xlfn.IFS(W987=0,"No evidenciado",W987=1,"Novato",W987=2,"Principiante avanzado",W987=3,"Competente",W987=4,"Proficiente",W987=5,"Master")</f>
        <v>Competente</v>
      </c>
      <c r="Y987" s="13">
        <v>4</v>
      </c>
      <c r="Z987" s="13" t="str" cm="1">
        <f t="array" ref="Z987">_xlfn.IFS(Y987=0,"No evidenciado",Y987=1,"Novato",Y987=2,"Principiante avanzado",Y987=3,"Competente",Y987=4,"Proficiente",Y987=5,"Master")</f>
        <v>Proficiente</v>
      </c>
      <c r="AA987" s="13">
        <v>3</v>
      </c>
      <c r="AB987" s="13" t="str" cm="1">
        <f t="array" ref="AB987">_xlfn.IFS(AA987=0,"No evidenciado",AA987=1,"Novato",AA987=2,"Principiante avanzado",AA987=3,"Competente",AA987=4,"Proficiente",AA987=5,"Master")</f>
        <v>Competente</v>
      </c>
      <c r="AC987" s="13">
        <v>2</v>
      </c>
      <c r="AD987" s="13" t="str" cm="1">
        <f t="array" ref="AD987">_xlfn.IFS(AC987=0,"Prenovato",AC987=1,"Novato",AC987=2,"Principiante avanzado",AC987=3,"Competente",AC987=4,"Proficiente",AC987=5,"Master")</f>
        <v>Principiante avanzado</v>
      </c>
      <c r="AE987" s="13" t="s">
        <v>442</v>
      </c>
    </row>
    <row r="988" spans="1:31" x14ac:dyDescent="0.25">
      <c r="A988" t="s">
        <v>323</v>
      </c>
      <c r="B988" t="s">
        <v>324</v>
      </c>
      <c r="C988" t="s">
        <v>208</v>
      </c>
      <c r="D988" t="s">
        <v>201</v>
      </c>
      <c r="E988" t="s">
        <v>341</v>
      </c>
      <c r="F988" t="s">
        <v>342</v>
      </c>
      <c r="G988" t="s">
        <v>343</v>
      </c>
      <c r="H988" s="4"/>
      <c r="I988" s="1">
        <f t="shared" ca="1" si="63"/>
        <v>1487</v>
      </c>
      <c r="J988" s="1" t="str">
        <f t="shared" ca="1" si="64"/>
        <v>3. Mayor a 6 meses</v>
      </c>
      <c r="K988" t="str">
        <f t="shared" si="65"/>
        <v>NO</v>
      </c>
      <c r="L988" t="s">
        <v>250</v>
      </c>
      <c r="M988" t="s">
        <v>434</v>
      </c>
      <c r="N988" t="s">
        <v>425</v>
      </c>
      <c r="O988" t="s">
        <v>425</v>
      </c>
      <c r="P988" t="str">
        <f t="shared" si="66"/>
        <v>CHRISTIAN OMAR DELGADO RIVERAGestión de VulnerabilidadesEVALUACION ANTERIOR</v>
      </c>
      <c r="Q988" t="str">
        <f>BASE[[#This Row],[NombresCalificado]]&amp;BASE[[#This Row],[TipoEvaluacion]]</f>
        <v>CHRISTIAN OMAR DELGADO RIVERAEVALUACION ANTERIOR</v>
      </c>
      <c r="R988">
        <v>2</v>
      </c>
      <c r="S988" t="s">
        <v>4</v>
      </c>
      <c r="T988" t="s">
        <v>439</v>
      </c>
      <c r="U988" s="13">
        <v>2</v>
      </c>
      <c r="V988" s="13" t="str" cm="1">
        <f t="array" ref="V988">_xlfn.IFS(U988=0,"Prenovato",U988=1,"Novato",U988=2,"Principiante avanzado",U988=3,"Competente",U988=4,"Proficiente",U988=5,"Master")</f>
        <v>Principiante avanzado</v>
      </c>
      <c r="W988" s="13">
        <v>3</v>
      </c>
      <c r="X988" s="13" t="str" cm="1">
        <f t="array" ref="X988">_xlfn.IFS(W988=0,"No evidenciado",W988=1,"Novato",W988=2,"Principiante avanzado",W988=3,"Competente",W988=4,"Proficiente",W988=5,"Master")</f>
        <v>Competente</v>
      </c>
      <c r="Y988" s="13">
        <v>4</v>
      </c>
      <c r="Z988" s="13" t="str" cm="1">
        <f t="array" ref="Z988">_xlfn.IFS(Y988=0,"No evidenciado",Y988=1,"Novato",Y988=2,"Principiante avanzado",Y988=3,"Competente",Y988=4,"Proficiente",Y988=5,"Master")</f>
        <v>Proficiente</v>
      </c>
      <c r="AA988" s="13">
        <v>3</v>
      </c>
      <c r="AB988" s="13" t="str" cm="1">
        <f t="array" ref="AB988">_xlfn.IFS(AA988=0,"No evidenciado",AA988=1,"Novato",AA988=2,"Principiante avanzado",AA988=3,"Competente",AA988=4,"Proficiente",AA988=5,"Master")</f>
        <v>Competente</v>
      </c>
      <c r="AC988" s="13">
        <v>2</v>
      </c>
      <c r="AD988" s="13" t="str" cm="1">
        <f t="array" ref="AD988">_xlfn.IFS(AC988=0,"Prenovato",AC988=1,"Novato",AC988=2,"Principiante avanzado",AC988=3,"Competente",AC988=4,"Proficiente",AC988=5,"Master")</f>
        <v>Principiante avanzado</v>
      </c>
      <c r="AE988" s="13" t="s">
        <v>442</v>
      </c>
    </row>
    <row r="989" spans="1:31" x14ac:dyDescent="0.25">
      <c r="A989" t="s">
        <v>323</v>
      </c>
      <c r="B989" t="s">
        <v>324</v>
      </c>
      <c r="C989" t="s">
        <v>208</v>
      </c>
      <c r="D989" t="s">
        <v>201</v>
      </c>
      <c r="E989" t="s">
        <v>341</v>
      </c>
      <c r="F989" t="s">
        <v>342</v>
      </c>
      <c r="G989" t="s">
        <v>343</v>
      </c>
      <c r="H989" s="4"/>
      <c r="I989" s="1">
        <f t="shared" ca="1" si="63"/>
        <v>1487</v>
      </c>
      <c r="J989" s="1" t="str">
        <f t="shared" ca="1" si="64"/>
        <v>3. Mayor a 6 meses</v>
      </c>
      <c r="K989" t="str">
        <f t="shared" si="65"/>
        <v>NO</v>
      </c>
      <c r="L989" t="s">
        <v>250</v>
      </c>
      <c r="M989" t="s">
        <v>435</v>
      </c>
      <c r="N989" t="s">
        <v>425</v>
      </c>
      <c r="O989" t="s">
        <v>425</v>
      </c>
      <c r="P989" t="str">
        <f t="shared" si="66"/>
        <v>CHRISTIAN OMAR DELGADO RIVERAIdentificación temprana de riesgosEVALUACION ANTERIOR</v>
      </c>
      <c r="Q989" t="str">
        <f>BASE[[#This Row],[NombresCalificado]]&amp;BASE[[#This Row],[TipoEvaluacion]]</f>
        <v>CHRISTIAN OMAR DELGADO RIVERAEVALUACION ANTERIOR</v>
      </c>
      <c r="R989">
        <v>4</v>
      </c>
      <c r="S989" t="s">
        <v>7</v>
      </c>
      <c r="T989" t="s">
        <v>439</v>
      </c>
      <c r="U989" s="13">
        <v>2</v>
      </c>
      <c r="V989" s="13" t="str" cm="1">
        <f t="array" ref="V989">_xlfn.IFS(U989=0,"Prenovato",U989=1,"Novato",U989=2,"Principiante avanzado",U989=3,"Competente",U989=4,"Proficiente",U989=5,"Master")</f>
        <v>Principiante avanzado</v>
      </c>
      <c r="W989" s="13">
        <v>3</v>
      </c>
      <c r="X989" s="13" t="str" cm="1">
        <f t="array" ref="X989">_xlfn.IFS(W989=0,"No evidenciado",W989=1,"Novato",W989=2,"Principiante avanzado",W989=3,"Competente",W989=4,"Proficiente",W989=5,"Master")</f>
        <v>Competente</v>
      </c>
      <c r="Y989" s="13">
        <v>4</v>
      </c>
      <c r="Z989" s="13" t="str" cm="1">
        <f t="array" ref="Z989">_xlfn.IFS(Y989=0,"No evidenciado",Y989=1,"Novato",Y989=2,"Principiante avanzado",Y989=3,"Competente",Y989=4,"Proficiente",Y989=5,"Master")</f>
        <v>Proficiente</v>
      </c>
      <c r="AA989" s="13">
        <v>3</v>
      </c>
      <c r="AB989" s="13" t="str" cm="1">
        <f t="array" ref="AB989">_xlfn.IFS(AA989=0,"No evidenciado",AA989=1,"Novato",AA989=2,"Principiante avanzado",AA989=3,"Competente",AA989=4,"Proficiente",AA989=5,"Master")</f>
        <v>Competente</v>
      </c>
      <c r="AC989" s="13">
        <v>2</v>
      </c>
      <c r="AD989" s="13" t="str" cm="1">
        <f t="array" ref="AD989">_xlfn.IFS(AC989=0,"Prenovato",AC989=1,"Novato",AC989=2,"Principiante avanzado",AC989=3,"Competente",AC989=4,"Proficiente",AC989=5,"Master")</f>
        <v>Principiante avanzado</v>
      </c>
      <c r="AE989" s="13" t="s">
        <v>442</v>
      </c>
    </row>
    <row r="990" spans="1:31" x14ac:dyDescent="0.25">
      <c r="A990" t="s">
        <v>323</v>
      </c>
      <c r="B990" t="s">
        <v>324</v>
      </c>
      <c r="C990" t="s">
        <v>208</v>
      </c>
      <c r="D990" t="s">
        <v>201</v>
      </c>
      <c r="E990" t="s">
        <v>341</v>
      </c>
      <c r="F990" t="s">
        <v>342</v>
      </c>
      <c r="G990" t="s">
        <v>343</v>
      </c>
      <c r="H990" s="4"/>
      <c r="I990" s="1">
        <f t="shared" ca="1" si="63"/>
        <v>1487</v>
      </c>
      <c r="J990" s="1" t="str">
        <f t="shared" ca="1" si="64"/>
        <v>3. Mayor a 6 meses</v>
      </c>
      <c r="K990" t="str">
        <f t="shared" si="65"/>
        <v>NO</v>
      </c>
      <c r="L990" t="s">
        <v>250</v>
      </c>
      <c r="M990" t="s">
        <v>436</v>
      </c>
      <c r="N990" t="s">
        <v>425</v>
      </c>
      <c r="O990" t="s">
        <v>425</v>
      </c>
      <c r="P990" t="str">
        <f t="shared" si="66"/>
        <v>CHRISTIAN OMAR DELGADO RIVERAInteligencia de AmenazasEVALUACION ANTERIOR</v>
      </c>
      <c r="Q990" t="str">
        <f>BASE[[#This Row],[NombresCalificado]]&amp;BASE[[#This Row],[TipoEvaluacion]]</f>
        <v>CHRISTIAN OMAR DELGADO RIVERAEVALUACION ANTERIOR</v>
      </c>
      <c r="R990">
        <v>3</v>
      </c>
      <c r="S990" t="s">
        <v>5</v>
      </c>
      <c r="T990" t="s">
        <v>439</v>
      </c>
      <c r="U990" s="13">
        <v>2</v>
      </c>
      <c r="V990" s="13" t="str" cm="1">
        <f t="array" ref="V990">_xlfn.IFS(U990=0,"Prenovato",U990=1,"Novato",U990=2,"Principiante avanzado",U990=3,"Competente",U990=4,"Proficiente",U990=5,"Master")</f>
        <v>Principiante avanzado</v>
      </c>
      <c r="W990" s="13">
        <v>3</v>
      </c>
      <c r="X990" s="13" t="str" cm="1">
        <f t="array" ref="X990">_xlfn.IFS(W990=0,"No evidenciado",W990=1,"Novato",W990=2,"Principiante avanzado",W990=3,"Competente",W990=4,"Proficiente",W990=5,"Master")</f>
        <v>Competente</v>
      </c>
      <c r="Y990" s="13">
        <v>4</v>
      </c>
      <c r="Z990" s="13" t="str" cm="1">
        <f t="array" ref="Z990">_xlfn.IFS(Y990=0,"No evidenciado",Y990=1,"Novato",Y990=2,"Principiante avanzado",Y990=3,"Competente",Y990=4,"Proficiente",Y990=5,"Master")</f>
        <v>Proficiente</v>
      </c>
      <c r="AA990" s="13">
        <v>3</v>
      </c>
      <c r="AB990" s="13" t="str" cm="1">
        <f t="array" ref="AB990">_xlfn.IFS(AA990=0,"No evidenciado",AA990=1,"Novato",AA990=2,"Principiante avanzado",AA990=3,"Competente",AA990=4,"Proficiente",AA990=5,"Master")</f>
        <v>Competente</v>
      </c>
      <c r="AC990" s="13">
        <v>2</v>
      </c>
      <c r="AD990" s="13" t="str" cm="1">
        <f t="array" ref="AD990">_xlfn.IFS(AC990=0,"Prenovato",AC990=1,"Novato",AC990=2,"Principiante avanzado",AC990=3,"Competente",AC990=4,"Proficiente",AC990=5,"Master")</f>
        <v>Principiante avanzado</v>
      </c>
      <c r="AE990" s="13" t="s">
        <v>442</v>
      </c>
    </row>
    <row r="991" spans="1:31" x14ac:dyDescent="0.25">
      <c r="A991" t="s">
        <v>323</v>
      </c>
      <c r="B991" t="s">
        <v>324</v>
      </c>
      <c r="C991" t="s">
        <v>208</v>
      </c>
      <c r="D991" t="s">
        <v>201</v>
      </c>
      <c r="E991" t="s">
        <v>341</v>
      </c>
      <c r="F991" t="s">
        <v>342</v>
      </c>
      <c r="G991" t="s">
        <v>343</v>
      </c>
      <c r="H991" s="4"/>
      <c r="I991" s="1">
        <f t="shared" ca="1" si="63"/>
        <v>1487</v>
      </c>
      <c r="J991" s="1" t="str">
        <f t="shared" ca="1" si="64"/>
        <v>3. Mayor a 6 meses</v>
      </c>
      <c r="K991" t="str">
        <f t="shared" si="65"/>
        <v>NO</v>
      </c>
      <c r="L991" t="s">
        <v>250</v>
      </c>
      <c r="M991" t="s">
        <v>437</v>
      </c>
      <c r="N991" t="s">
        <v>425</v>
      </c>
      <c r="O991" t="s">
        <v>425</v>
      </c>
      <c r="P991" t="str">
        <f t="shared" si="66"/>
        <v>CHRISTIAN OMAR DELGADO RIVERAInvestigación Forense DigitalEVALUACION ANTERIOR</v>
      </c>
      <c r="Q991" t="str">
        <f>BASE[[#This Row],[NombresCalificado]]&amp;BASE[[#This Row],[TipoEvaluacion]]</f>
        <v>CHRISTIAN OMAR DELGADO RIVERAEVALUACION ANTERIOR</v>
      </c>
      <c r="R991">
        <v>2</v>
      </c>
      <c r="S991" t="s">
        <v>4</v>
      </c>
      <c r="T991" t="s">
        <v>439</v>
      </c>
      <c r="U991" s="13">
        <v>2</v>
      </c>
      <c r="V991" s="13" t="str" cm="1">
        <f t="array" ref="V991">_xlfn.IFS(U991=0,"Prenovato",U991=1,"Novato",U991=2,"Principiante avanzado",U991=3,"Competente",U991=4,"Proficiente",U991=5,"Master")</f>
        <v>Principiante avanzado</v>
      </c>
      <c r="W991" s="13">
        <v>3</v>
      </c>
      <c r="X991" s="13" t="str" cm="1">
        <f t="array" ref="X991">_xlfn.IFS(W991=0,"No evidenciado",W991=1,"Novato",W991=2,"Principiante avanzado",W991=3,"Competente",W991=4,"Proficiente",W991=5,"Master")</f>
        <v>Competente</v>
      </c>
      <c r="Y991" s="13">
        <v>4</v>
      </c>
      <c r="Z991" s="13" t="str" cm="1">
        <f t="array" ref="Z991">_xlfn.IFS(Y991=0,"No evidenciado",Y991=1,"Novato",Y991=2,"Principiante avanzado",Y991=3,"Competente",Y991=4,"Proficiente",Y991=5,"Master")</f>
        <v>Proficiente</v>
      </c>
      <c r="AA991" s="13">
        <v>3</v>
      </c>
      <c r="AB991" s="13" t="str" cm="1">
        <f t="array" ref="AB991">_xlfn.IFS(AA991=0,"No evidenciado",AA991=1,"Novato",AA991=2,"Principiante avanzado",AA991=3,"Competente",AA991=4,"Proficiente",AA991=5,"Master")</f>
        <v>Competente</v>
      </c>
      <c r="AC991" s="13">
        <v>2</v>
      </c>
      <c r="AD991" s="13" t="str" cm="1">
        <f t="array" ref="AD991">_xlfn.IFS(AC991=0,"Prenovato",AC991=1,"Novato",AC991=2,"Principiante avanzado",AC991=3,"Competente",AC991=4,"Proficiente",AC991=5,"Master")</f>
        <v>Principiante avanzado</v>
      </c>
      <c r="AE991" s="13" t="s">
        <v>442</v>
      </c>
    </row>
    <row r="992" spans="1:31" x14ac:dyDescent="0.25">
      <c r="A992" t="s">
        <v>323</v>
      </c>
      <c r="B992" t="s">
        <v>324</v>
      </c>
      <c r="C992" t="s">
        <v>208</v>
      </c>
      <c r="D992" t="s">
        <v>201</v>
      </c>
      <c r="E992" t="s">
        <v>341</v>
      </c>
      <c r="F992" t="s">
        <v>342</v>
      </c>
      <c r="G992" t="s">
        <v>343</v>
      </c>
      <c r="H992" s="4"/>
      <c r="I992" s="1">
        <f t="shared" ca="1" si="63"/>
        <v>1487</v>
      </c>
      <c r="J992" s="1" t="str">
        <f t="shared" ca="1" si="64"/>
        <v>3. Mayor a 6 meses</v>
      </c>
      <c r="K992" t="str">
        <f t="shared" si="65"/>
        <v>NO</v>
      </c>
      <c r="L992" t="s">
        <v>250</v>
      </c>
      <c r="M992" t="s">
        <v>426</v>
      </c>
      <c r="N992" t="s">
        <v>425</v>
      </c>
      <c r="O992" t="s">
        <v>425</v>
      </c>
      <c r="P992" t="str">
        <f t="shared" si="66"/>
        <v>CHRISTIAN OMAR DELGADO RIVERAManejo de IncidentesEVALUACION ANTERIOR</v>
      </c>
      <c r="Q992" t="str">
        <f>BASE[[#This Row],[NombresCalificado]]&amp;BASE[[#This Row],[TipoEvaluacion]]</f>
        <v>CHRISTIAN OMAR DELGADO RIVERAEVALUACION ANTERIOR</v>
      </c>
      <c r="R992">
        <v>3</v>
      </c>
      <c r="S992" t="s">
        <v>5</v>
      </c>
      <c r="T992" t="s">
        <v>439</v>
      </c>
      <c r="U992" s="13">
        <v>2</v>
      </c>
      <c r="V992" s="13" t="str" cm="1">
        <f t="array" ref="V992">_xlfn.IFS(U992=0,"Prenovato",U992=1,"Novato",U992=2,"Principiante avanzado",U992=3,"Competente",U992=4,"Proficiente",U992=5,"Master")</f>
        <v>Principiante avanzado</v>
      </c>
      <c r="W992" s="13">
        <v>3</v>
      </c>
      <c r="X992" s="13" t="str" cm="1">
        <f t="array" ref="X992">_xlfn.IFS(W992=0,"No evidenciado",W992=1,"Novato",W992=2,"Principiante avanzado",W992=3,"Competente",W992=4,"Proficiente",W992=5,"Master")</f>
        <v>Competente</v>
      </c>
      <c r="Y992" s="13">
        <v>4</v>
      </c>
      <c r="Z992" s="13" t="str" cm="1">
        <f t="array" ref="Z992">_xlfn.IFS(Y992=0,"No evidenciado",Y992=1,"Novato",Y992=2,"Principiante avanzado",Y992=3,"Competente",Y992=4,"Proficiente",Y992=5,"Master")</f>
        <v>Proficiente</v>
      </c>
      <c r="AA992" s="13">
        <v>3</v>
      </c>
      <c r="AB992" s="13" t="str" cm="1">
        <f t="array" ref="AB992">_xlfn.IFS(AA992=0,"No evidenciado",AA992=1,"Novato",AA992=2,"Principiante avanzado",AA992=3,"Competente",AA992=4,"Proficiente",AA992=5,"Master")</f>
        <v>Competente</v>
      </c>
      <c r="AC992" s="13">
        <v>2</v>
      </c>
      <c r="AD992" s="13" t="str" cm="1">
        <f t="array" ref="AD992">_xlfn.IFS(AC992=0,"Prenovato",AC992=1,"Novato",AC992=2,"Principiante avanzado",AC992=3,"Competente",AC992=4,"Proficiente",AC992=5,"Master")</f>
        <v>Principiante avanzado</v>
      </c>
      <c r="AE992" s="13" t="s">
        <v>442</v>
      </c>
    </row>
    <row r="993" spans="1:31" x14ac:dyDescent="0.25">
      <c r="A993" t="s">
        <v>323</v>
      </c>
      <c r="B993" t="s">
        <v>324</v>
      </c>
      <c r="C993" t="s">
        <v>200</v>
      </c>
      <c r="D993" t="s">
        <v>201</v>
      </c>
      <c r="E993" t="s">
        <v>338</v>
      </c>
      <c r="F993" t="s">
        <v>339</v>
      </c>
      <c r="G993" t="s">
        <v>340</v>
      </c>
      <c r="H993" s="4"/>
      <c r="I993" s="1">
        <f t="shared" ca="1" si="63"/>
        <v>1487</v>
      </c>
      <c r="J993" s="1" t="str">
        <f t="shared" ca="1" si="64"/>
        <v>3. Mayor a 6 meses</v>
      </c>
      <c r="K993" t="str">
        <f t="shared" si="65"/>
        <v>NO</v>
      </c>
      <c r="L993" t="s">
        <v>251</v>
      </c>
      <c r="M993" t="s">
        <v>406</v>
      </c>
      <c r="N993" t="s">
        <v>407</v>
      </c>
      <c r="O993" t="s">
        <v>407</v>
      </c>
      <c r="P993" t="str">
        <f t="shared" si="66"/>
        <v>CHRISTIAN ANTONIO CASTELLANOS VELESMORONetwork SecurityEVALUACION</v>
      </c>
      <c r="Q993" t="str">
        <f>BASE[[#This Row],[NombresCalificado]]&amp;BASE[[#This Row],[TipoEvaluacion]]</f>
        <v>CHRISTIAN ANTONIO CASTELLANOS VELESMOROEVALUACION</v>
      </c>
      <c r="R993">
        <v>2</v>
      </c>
      <c r="S993" t="s">
        <v>4</v>
      </c>
      <c r="T993" t="s">
        <v>439</v>
      </c>
      <c r="U993" s="13">
        <v>1</v>
      </c>
      <c r="V993" s="13" t="str" cm="1">
        <f t="array" ref="V993">_xlfn.IFS(U993=0,"Prenovato",U993=1,"Novato",U993=2,"Principiante avanzado",U993=3,"Competente",U993=4,"Proficiente",U993=5,"Master")</f>
        <v>Novato</v>
      </c>
      <c r="W993" s="13">
        <v>4</v>
      </c>
      <c r="X993" s="13" t="str" cm="1">
        <f t="array" ref="X993">_xlfn.IFS(W993=0,"No evidenciado",W993=1,"Novato",W993=2,"Principiante avanzado",W993=3,"Competente",W993=4,"Proficiente",W993=5,"Master")</f>
        <v>Proficiente</v>
      </c>
      <c r="Y993" s="13">
        <v>3</v>
      </c>
      <c r="Z993" s="13" t="str" cm="1">
        <f t="array" ref="Z993">_xlfn.IFS(Y993=0,"No evidenciado",Y993=1,"Novato",Y993=2,"Principiante avanzado",Y993=3,"Competente",Y993=4,"Proficiente",Y993=5,"Master")</f>
        <v>Competente</v>
      </c>
      <c r="AA993" s="13">
        <v>5</v>
      </c>
      <c r="AB993" s="13" t="str" cm="1">
        <f t="array" ref="AB993">_xlfn.IFS(AA993=0,"No evidenciado",AA993=1,"Novato",AA993=2,"Principiante avanzado",AA993=3,"Competente",AA993=4,"Proficiente",AA993=5,"Master")</f>
        <v>Master</v>
      </c>
      <c r="AC993" s="13">
        <v>1</v>
      </c>
      <c r="AD993" s="13" t="str" cm="1">
        <f t="array" ref="AD993">_xlfn.IFS(AC993=0,"Prenovato",AC993=1,"Novato",AC993=2,"Principiante avanzado",AC993=3,"Competente",AC993=4,"Proficiente",AC993=5,"Master")</f>
        <v>Novato</v>
      </c>
      <c r="AE993" s="13" t="s">
        <v>441</v>
      </c>
    </row>
    <row r="994" spans="1:31" x14ac:dyDescent="0.25">
      <c r="A994" t="s">
        <v>323</v>
      </c>
      <c r="B994" t="s">
        <v>324</v>
      </c>
      <c r="C994" t="s">
        <v>200</v>
      </c>
      <c r="D994" t="s">
        <v>201</v>
      </c>
      <c r="E994" t="s">
        <v>338</v>
      </c>
      <c r="F994" t="s">
        <v>339</v>
      </c>
      <c r="G994" t="s">
        <v>340</v>
      </c>
      <c r="H994" s="4"/>
      <c r="I994" s="1">
        <f t="shared" ca="1" si="63"/>
        <v>1487</v>
      </c>
      <c r="J994" s="1" t="str">
        <f t="shared" ca="1" si="64"/>
        <v>3. Mayor a 6 meses</v>
      </c>
      <c r="K994" t="str">
        <f t="shared" si="65"/>
        <v>NO</v>
      </c>
      <c r="L994" t="s">
        <v>251</v>
      </c>
      <c r="M994" t="s">
        <v>408</v>
      </c>
      <c r="N994" t="s">
        <v>407</v>
      </c>
      <c r="O994" t="s">
        <v>407</v>
      </c>
      <c r="P994" t="str">
        <f t="shared" si="66"/>
        <v>CHRISTIAN ANTONIO CASTELLANOS VELESMOROCloud &amp; Operation SystemEVALUACION</v>
      </c>
      <c r="Q994" t="str">
        <f>BASE[[#This Row],[NombresCalificado]]&amp;BASE[[#This Row],[TipoEvaluacion]]</f>
        <v>CHRISTIAN ANTONIO CASTELLANOS VELESMOROEVALUACION</v>
      </c>
      <c r="R994">
        <v>2</v>
      </c>
      <c r="S994" t="s">
        <v>4</v>
      </c>
      <c r="T994" t="s">
        <v>439</v>
      </c>
      <c r="U994" s="13">
        <v>1</v>
      </c>
      <c r="V994" s="13" t="str" cm="1">
        <f t="array" ref="V994">_xlfn.IFS(U994=0,"Prenovato",U994=1,"Novato",U994=2,"Principiante avanzado",U994=3,"Competente",U994=4,"Proficiente",U994=5,"Master")</f>
        <v>Novato</v>
      </c>
      <c r="W994" s="13">
        <v>4</v>
      </c>
      <c r="X994" s="13" t="str" cm="1">
        <f t="array" ref="X994">_xlfn.IFS(W994=0,"No evidenciado",W994=1,"Novato",W994=2,"Principiante avanzado",W994=3,"Competente",W994=4,"Proficiente",W994=5,"Master")</f>
        <v>Proficiente</v>
      </c>
      <c r="Y994" s="13">
        <v>3</v>
      </c>
      <c r="Z994" s="13" t="str" cm="1">
        <f t="array" ref="Z994">_xlfn.IFS(Y994=0,"No evidenciado",Y994=1,"Novato",Y994=2,"Principiante avanzado",Y994=3,"Competente",Y994=4,"Proficiente",Y994=5,"Master")</f>
        <v>Competente</v>
      </c>
      <c r="AA994" s="13">
        <v>5</v>
      </c>
      <c r="AB994" s="13" t="str" cm="1">
        <f t="array" ref="AB994">_xlfn.IFS(AA994=0,"No evidenciado",AA994=1,"Novato",AA994=2,"Principiante avanzado",AA994=3,"Competente",AA994=4,"Proficiente",AA994=5,"Master")</f>
        <v>Master</v>
      </c>
      <c r="AC994" s="13">
        <v>1</v>
      </c>
      <c r="AD994" s="13" t="str" cm="1">
        <f t="array" ref="AD994">_xlfn.IFS(AC994=0,"Prenovato",AC994=1,"Novato",AC994=2,"Principiante avanzado",AC994=3,"Competente",AC994=4,"Proficiente",AC994=5,"Master")</f>
        <v>Novato</v>
      </c>
      <c r="AE994" s="13" t="s">
        <v>441</v>
      </c>
    </row>
    <row r="995" spans="1:31" x14ac:dyDescent="0.25">
      <c r="A995" t="s">
        <v>323</v>
      </c>
      <c r="B995" t="s">
        <v>324</v>
      </c>
      <c r="C995" t="s">
        <v>200</v>
      </c>
      <c r="D995" t="s">
        <v>201</v>
      </c>
      <c r="E995" t="s">
        <v>338</v>
      </c>
      <c r="F995" t="s">
        <v>339</v>
      </c>
      <c r="G995" t="s">
        <v>340</v>
      </c>
      <c r="H995" s="4"/>
      <c r="I995" s="1">
        <f t="shared" ca="1" si="63"/>
        <v>1487</v>
      </c>
      <c r="J995" s="1" t="str">
        <f t="shared" ca="1" si="64"/>
        <v>3. Mayor a 6 meses</v>
      </c>
      <c r="K995" t="str">
        <f t="shared" si="65"/>
        <v>NO</v>
      </c>
      <c r="L995" t="s">
        <v>251</v>
      </c>
      <c r="M995" t="s">
        <v>409</v>
      </c>
      <c r="N995" t="s">
        <v>407</v>
      </c>
      <c r="O995" t="s">
        <v>407</v>
      </c>
      <c r="P995" t="str">
        <f t="shared" si="66"/>
        <v>CHRISTIAN ANTONIO CASTELLANOS VELESMOROSecurity Program ManagementEVALUACION</v>
      </c>
      <c r="Q995" t="str">
        <f>BASE[[#This Row],[NombresCalificado]]&amp;BASE[[#This Row],[TipoEvaluacion]]</f>
        <v>CHRISTIAN ANTONIO CASTELLANOS VELESMOROEVALUACION</v>
      </c>
      <c r="R995">
        <v>3</v>
      </c>
      <c r="S995" t="s">
        <v>5</v>
      </c>
      <c r="T995" t="s">
        <v>439</v>
      </c>
      <c r="U995" s="13">
        <v>1</v>
      </c>
      <c r="V995" s="13" t="str" cm="1">
        <f t="array" ref="V995">_xlfn.IFS(U995=0,"Prenovato",U995=1,"Novato",U995=2,"Principiante avanzado",U995=3,"Competente",U995=4,"Proficiente",U995=5,"Master")</f>
        <v>Novato</v>
      </c>
      <c r="W995" s="13">
        <v>4</v>
      </c>
      <c r="X995" s="13" t="str" cm="1">
        <f t="array" ref="X995">_xlfn.IFS(W995=0,"No evidenciado",W995=1,"Novato",W995=2,"Principiante avanzado",W995=3,"Competente",W995=4,"Proficiente",W995=5,"Master")</f>
        <v>Proficiente</v>
      </c>
      <c r="Y995" s="13">
        <v>3</v>
      </c>
      <c r="Z995" s="13" t="str" cm="1">
        <f t="array" ref="Z995">_xlfn.IFS(Y995=0,"No evidenciado",Y995=1,"Novato",Y995=2,"Principiante avanzado",Y995=3,"Competente",Y995=4,"Proficiente",Y995=5,"Master")</f>
        <v>Competente</v>
      </c>
      <c r="AA995" s="13">
        <v>5</v>
      </c>
      <c r="AB995" s="13" t="str" cm="1">
        <f t="array" ref="AB995">_xlfn.IFS(AA995=0,"No evidenciado",AA995=1,"Novato",AA995=2,"Principiante avanzado",AA995=3,"Competente",AA995=4,"Proficiente",AA995=5,"Master")</f>
        <v>Master</v>
      </c>
      <c r="AC995" s="13">
        <v>1</v>
      </c>
      <c r="AD995" s="13" t="str" cm="1">
        <f t="array" ref="AD995">_xlfn.IFS(AC995=0,"Prenovato",AC995=1,"Novato",AC995=2,"Principiante avanzado",AC995=3,"Competente",AC995=4,"Proficiente",AC995=5,"Master")</f>
        <v>Novato</v>
      </c>
      <c r="AE995" s="13" t="s">
        <v>441</v>
      </c>
    </row>
    <row r="996" spans="1:31" x14ac:dyDescent="0.25">
      <c r="A996" t="s">
        <v>323</v>
      </c>
      <c r="B996" t="s">
        <v>324</v>
      </c>
      <c r="C996" t="s">
        <v>200</v>
      </c>
      <c r="D996" t="s">
        <v>201</v>
      </c>
      <c r="E996" t="s">
        <v>338</v>
      </c>
      <c r="F996" t="s">
        <v>339</v>
      </c>
      <c r="G996" t="s">
        <v>340</v>
      </c>
      <c r="H996" s="4"/>
      <c r="I996" s="1">
        <f t="shared" ca="1" si="63"/>
        <v>1487</v>
      </c>
      <c r="J996" s="1" t="str">
        <f t="shared" ca="1" si="64"/>
        <v>3. Mayor a 6 meses</v>
      </c>
      <c r="K996" t="str">
        <f t="shared" si="65"/>
        <v>NO</v>
      </c>
      <c r="L996" t="s">
        <v>251</v>
      </c>
      <c r="M996" t="s">
        <v>410</v>
      </c>
      <c r="N996" t="s">
        <v>411</v>
      </c>
      <c r="O996" t="s">
        <v>411</v>
      </c>
      <c r="P996" t="str">
        <f t="shared" si="66"/>
        <v>CHRISTIAN ANTONIO CASTELLANOS VELESMOROThreat IntelligenceEVALUACION</v>
      </c>
      <c r="Q996" t="str">
        <f>BASE[[#This Row],[NombresCalificado]]&amp;BASE[[#This Row],[TipoEvaluacion]]</f>
        <v>CHRISTIAN ANTONIO CASTELLANOS VELESMOROEVALUACION</v>
      </c>
      <c r="R996">
        <v>2</v>
      </c>
      <c r="S996" t="s">
        <v>4</v>
      </c>
      <c r="T996" t="s">
        <v>439</v>
      </c>
      <c r="U996" s="13">
        <v>1</v>
      </c>
      <c r="V996" s="13" t="str" cm="1">
        <f t="array" ref="V996">_xlfn.IFS(U996=0,"Prenovato",U996=1,"Novato",U996=2,"Principiante avanzado",U996=3,"Competente",U996=4,"Proficiente",U996=5,"Master")</f>
        <v>Novato</v>
      </c>
      <c r="W996" s="13">
        <v>4</v>
      </c>
      <c r="X996" s="13" t="str" cm="1">
        <f t="array" ref="X996">_xlfn.IFS(W996=0,"No evidenciado",W996=1,"Novato",W996=2,"Principiante avanzado",W996=3,"Competente",W996=4,"Proficiente",W996=5,"Master")</f>
        <v>Proficiente</v>
      </c>
      <c r="Y996" s="13">
        <v>3</v>
      </c>
      <c r="Z996" s="13" t="str" cm="1">
        <f t="array" ref="Z996">_xlfn.IFS(Y996=0,"No evidenciado",Y996=1,"Novato",Y996=2,"Principiante avanzado",Y996=3,"Competente",Y996=4,"Proficiente",Y996=5,"Master")</f>
        <v>Competente</v>
      </c>
      <c r="AA996" s="13">
        <v>5</v>
      </c>
      <c r="AB996" s="13" t="str" cm="1">
        <f t="array" ref="AB996">_xlfn.IFS(AA996=0,"No evidenciado",AA996=1,"Novato",AA996=2,"Principiante avanzado",AA996=3,"Competente",AA996=4,"Proficiente",AA996=5,"Master")</f>
        <v>Master</v>
      </c>
      <c r="AC996" s="13">
        <v>1</v>
      </c>
      <c r="AD996" s="13" t="str" cm="1">
        <f t="array" ref="AD996">_xlfn.IFS(AC996=0,"Prenovato",AC996=1,"Novato",AC996=2,"Principiante avanzado",AC996=3,"Competente",AC996=4,"Proficiente",AC996=5,"Master")</f>
        <v>Novato</v>
      </c>
      <c r="AE996" s="13" t="s">
        <v>441</v>
      </c>
    </row>
    <row r="997" spans="1:31" x14ac:dyDescent="0.25">
      <c r="A997" t="s">
        <v>323</v>
      </c>
      <c r="B997" t="s">
        <v>324</v>
      </c>
      <c r="C997" t="s">
        <v>200</v>
      </c>
      <c r="D997" t="s">
        <v>201</v>
      </c>
      <c r="E997" t="s">
        <v>338</v>
      </c>
      <c r="F997" t="s">
        <v>339</v>
      </c>
      <c r="G997" t="s">
        <v>340</v>
      </c>
      <c r="H997" s="4"/>
      <c r="I997" s="1">
        <f t="shared" ca="1" si="63"/>
        <v>1487</v>
      </c>
      <c r="J997" s="1" t="str">
        <f t="shared" ca="1" si="64"/>
        <v>3. Mayor a 6 meses</v>
      </c>
      <c r="K997" t="str">
        <f t="shared" si="65"/>
        <v>NO</v>
      </c>
      <c r="L997" t="s">
        <v>251</v>
      </c>
      <c r="M997" t="s">
        <v>412</v>
      </c>
      <c r="N997" t="s">
        <v>413</v>
      </c>
      <c r="O997" t="s">
        <v>411</v>
      </c>
      <c r="P997" t="str">
        <f t="shared" si="66"/>
        <v>CHRISTIAN ANTONIO CASTELLANOS VELESMOROForensic AnalysisEVALUACION</v>
      </c>
      <c r="Q997" t="str">
        <f>BASE[[#This Row],[NombresCalificado]]&amp;BASE[[#This Row],[TipoEvaluacion]]</f>
        <v>CHRISTIAN ANTONIO CASTELLANOS VELESMOROEVALUACION</v>
      </c>
      <c r="R997">
        <v>1</v>
      </c>
      <c r="S997" t="s">
        <v>6</v>
      </c>
      <c r="T997" t="s">
        <v>439</v>
      </c>
      <c r="U997" s="13">
        <v>1</v>
      </c>
      <c r="V997" s="13" t="str" cm="1">
        <f t="array" ref="V997">_xlfn.IFS(U997=0,"Prenovato",U997=1,"Novato",U997=2,"Principiante avanzado",U997=3,"Competente",U997=4,"Proficiente",U997=5,"Master")</f>
        <v>Novato</v>
      </c>
      <c r="W997" s="13">
        <v>4</v>
      </c>
      <c r="X997" s="13" t="str" cm="1">
        <f t="array" ref="X997">_xlfn.IFS(W997=0,"No evidenciado",W997=1,"Novato",W997=2,"Principiante avanzado",W997=3,"Competente",W997=4,"Proficiente",W997=5,"Master")</f>
        <v>Proficiente</v>
      </c>
      <c r="Y997" s="13">
        <v>3</v>
      </c>
      <c r="Z997" s="13" t="str" cm="1">
        <f t="array" ref="Z997">_xlfn.IFS(Y997=0,"No evidenciado",Y997=1,"Novato",Y997=2,"Principiante avanzado",Y997=3,"Competente",Y997=4,"Proficiente",Y997=5,"Master")</f>
        <v>Competente</v>
      </c>
      <c r="AA997" s="13">
        <v>5</v>
      </c>
      <c r="AB997" s="13" t="str" cm="1">
        <f t="array" ref="AB997">_xlfn.IFS(AA997=0,"No evidenciado",AA997=1,"Novato",AA997=2,"Principiante avanzado",AA997=3,"Competente",AA997=4,"Proficiente",AA997=5,"Master")</f>
        <v>Master</v>
      </c>
      <c r="AC997" s="13">
        <v>1</v>
      </c>
      <c r="AD997" s="13" t="str" cm="1">
        <f t="array" ref="AD997">_xlfn.IFS(AC997=0,"Prenovato",AC997=1,"Novato",AC997=2,"Principiante avanzado",AC997=3,"Competente",AC997=4,"Proficiente",AC997=5,"Master")</f>
        <v>Novato</v>
      </c>
      <c r="AE997" s="13" t="s">
        <v>441</v>
      </c>
    </row>
    <row r="998" spans="1:31" x14ac:dyDescent="0.25">
      <c r="A998" t="s">
        <v>323</v>
      </c>
      <c r="B998" t="s">
        <v>324</v>
      </c>
      <c r="C998" t="s">
        <v>200</v>
      </c>
      <c r="D998" t="s">
        <v>201</v>
      </c>
      <c r="E998" t="s">
        <v>344</v>
      </c>
      <c r="F998" t="s">
        <v>345</v>
      </c>
      <c r="G998" t="s">
        <v>346</v>
      </c>
      <c r="H998" s="4"/>
      <c r="I998" s="1">
        <f t="shared" ca="1" si="63"/>
        <v>1487</v>
      </c>
      <c r="J998" s="1" t="str">
        <f t="shared" ca="1" si="64"/>
        <v>3. Mayor a 6 meses</v>
      </c>
      <c r="K998" t="str">
        <f t="shared" si="65"/>
        <v>SI</v>
      </c>
      <c r="L998" t="s">
        <v>251</v>
      </c>
      <c r="M998" t="s">
        <v>406</v>
      </c>
      <c r="N998" t="s">
        <v>407</v>
      </c>
      <c r="O998" t="s">
        <v>407</v>
      </c>
      <c r="P998" t="str">
        <f t="shared" si="66"/>
        <v>ANGEL RICARDO PRADO VIVANCONetwork SecurityEVALUACION</v>
      </c>
      <c r="Q998" t="str">
        <f>BASE[[#This Row],[NombresCalificado]]&amp;BASE[[#This Row],[TipoEvaluacion]]</f>
        <v>ANGEL RICARDO PRADO VIVANCOEVALUACION</v>
      </c>
      <c r="R998">
        <v>2</v>
      </c>
      <c r="S998" t="s">
        <v>4</v>
      </c>
      <c r="T998" t="s">
        <v>439</v>
      </c>
      <c r="U998" s="13">
        <v>1</v>
      </c>
      <c r="V998" s="13" t="str" cm="1">
        <f t="array" ref="V998">_xlfn.IFS(U998=0,"Prenovato",U998=1,"Novato",U998=2,"Principiante avanzado",U998=3,"Competente",U998=4,"Proficiente",U998=5,"Master")</f>
        <v>Novato</v>
      </c>
      <c r="W998" s="13">
        <v>2</v>
      </c>
      <c r="X998" s="13" t="str" cm="1">
        <f t="array" ref="X998">_xlfn.IFS(W998=0,"No evidenciado",W998=1,"Novato",W998=2,"Principiante avanzado",W998=3,"Competente",W998=4,"Proficiente",W998=5,"Master")</f>
        <v>Principiante avanzado</v>
      </c>
      <c r="Y998" s="13">
        <v>2</v>
      </c>
      <c r="Z998" s="13" t="str" cm="1">
        <f t="array" ref="Z998">_xlfn.IFS(Y998=0,"No evidenciado",Y998=1,"Novato",Y998=2,"Principiante avanzado",Y998=3,"Competente",Y998=4,"Proficiente",Y998=5,"Master")</f>
        <v>Principiante avanzado</v>
      </c>
      <c r="AA998" s="13">
        <v>3</v>
      </c>
      <c r="AB998" s="13" t="str" cm="1">
        <f t="array" ref="AB998">_xlfn.IFS(AA998=0,"No evidenciado",AA998=1,"Novato",AA998=2,"Principiante avanzado",AA998=3,"Competente",AA998=4,"Proficiente",AA998=5,"Master")</f>
        <v>Competente</v>
      </c>
      <c r="AC998" s="13">
        <v>1</v>
      </c>
      <c r="AD998" s="13" t="str" cm="1">
        <f t="array" ref="AD998">_xlfn.IFS(AC998=0,"Prenovato",AC998=1,"Novato",AC998=2,"Principiante avanzado",AC998=3,"Competente",AC998=4,"Proficiente",AC998=5,"Master")</f>
        <v>Novato</v>
      </c>
      <c r="AE998" s="13" t="s">
        <v>441</v>
      </c>
    </row>
    <row r="999" spans="1:31" x14ac:dyDescent="0.25">
      <c r="A999" t="s">
        <v>323</v>
      </c>
      <c r="B999" t="s">
        <v>324</v>
      </c>
      <c r="C999" t="s">
        <v>200</v>
      </c>
      <c r="D999" t="s">
        <v>201</v>
      </c>
      <c r="E999" t="s">
        <v>344</v>
      </c>
      <c r="F999" t="s">
        <v>345</v>
      </c>
      <c r="G999" t="s">
        <v>346</v>
      </c>
      <c r="H999" s="4"/>
      <c r="I999" s="1">
        <f t="shared" ca="1" si="63"/>
        <v>1487</v>
      </c>
      <c r="J999" s="1" t="str">
        <f t="shared" ca="1" si="64"/>
        <v>3. Mayor a 6 meses</v>
      </c>
      <c r="K999" t="str">
        <f t="shared" si="65"/>
        <v>SI</v>
      </c>
      <c r="L999" t="s">
        <v>251</v>
      </c>
      <c r="M999" t="s">
        <v>408</v>
      </c>
      <c r="N999" t="s">
        <v>407</v>
      </c>
      <c r="O999" t="s">
        <v>407</v>
      </c>
      <c r="P999" t="str">
        <f t="shared" si="66"/>
        <v>ANGEL RICARDO PRADO VIVANCOCloud &amp; Operation SystemEVALUACION</v>
      </c>
      <c r="Q999" t="str">
        <f>BASE[[#This Row],[NombresCalificado]]&amp;BASE[[#This Row],[TipoEvaluacion]]</f>
        <v>ANGEL RICARDO PRADO VIVANCOEVALUACION</v>
      </c>
      <c r="R999">
        <v>1</v>
      </c>
      <c r="S999" t="s">
        <v>6</v>
      </c>
      <c r="T999" t="s">
        <v>439</v>
      </c>
      <c r="U999" s="13">
        <v>1</v>
      </c>
      <c r="V999" s="13" t="str" cm="1">
        <f t="array" ref="V999">_xlfn.IFS(U999=0,"Prenovato",U999=1,"Novato",U999=2,"Principiante avanzado",U999=3,"Competente",U999=4,"Proficiente",U999=5,"Master")</f>
        <v>Novato</v>
      </c>
      <c r="W999" s="13">
        <v>2</v>
      </c>
      <c r="X999" s="13" t="str" cm="1">
        <f t="array" ref="X999">_xlfn.IFS(W999=0,"No evidenciado",W999=1,"Novato",W999=2,"Principiante avanzado",W999=3,"Competente",W999=4,"Proficiente",W999=5,"Master")</f>
        <v>Principiante avanzado</v>
      </c>
      <c r="Y999" s="13">
        <v>2</v>
      </c>
      <c r="Z999" s="13" t="str" cm="1">
        <f t="array" ref="Z999">_xlfn.IFS(Y999=0,"No evidenciado",Y999=1,"Novato",Y999=2,"Principiante avanzado",Y999=3,"Competente",Y999=4,"Proficiente",Y999=5,"Master")</f>
        <v>Principiante avanzado</v>
      </c>
      <c r="AA999" s="13">
        <v>3</v>
      </c>
      <c r="AB999" s="13" t="str" cm="1">
        <f t="array" ref="AB999">_xlfn.IFS(AA999=0,"No evidenciado",AA999=1,"Novato",AA999=2,"Principiante avanzado",AA999=3,"Competente",AA999=4,"Proficiente",AA999=5,"Master")</f>
        <v>Competente</v>
      </c>
      <c r="AC999" s="13">
        <v>1</v>
      </c>
      <c r="AD999" s="13" t="str" cm="1">
        <f t="array" ref="AD999">_xlfn.IFS(AC999=0,"Prenovato",AC999=1,"Novato",AC999=2,"Principiante avanzado",AC999=3,"Competente",AC999=4,"Proficiente",AC999=5,"Master")</f>
        <v>Novato</v>
      </c>
      <c r="AE999" s="13" t="s">
        <v>441</v>
      </c>
    </row>
    <row r="1000" spans="1:31" x14ac:dyDescent="0.25">
      <c r="A1000" t="s">
        <v>323</v>
      </c>
      <c r="B1000" t="s">
        <v>324</v>
      </c>
      <c r="C1000" t="s">
        <v>200</v>
      </c>
      <c r="D1000" t="s">
        <v>201</v>
      </c>
      <c r="E1000" t="s">
        <v>344</v>
      </c>
      <c r="F1000" t="s">
        <v>345</v>
      </c>
      <c r="G1000" t="s">
        <v>346</v>
      </c>
      <c r="H1000" s="4"/>
      <c r="I1000" s="1">
        <f t="shared" ca="1" si="63"/>
        <v>1487</v>
      </c>
      <c r="J1000" s="1" t="str">
        <f t="shared" ca="1" si="64"/>
        <v>3. Mayor a 6 meses</v>
      </c>
      <c r="K1000" t="str">
        <f t="shared" si="65"/>
        <v>SI</v>
      </c>
      <c r="L1000" t="s">
        <v>251</v>
      </c>
      <c r="M1000" t="s">
        <v>409</v>
      </c>
      <c r="N1000" t="s">
        <v>407</v>
      </c>
      <c r="O1000" t="s">
        <v>407</v>
      </c>
      <c r="P1000" t="str">
        <f t="shared" si="66"/>
        <v>ANGEL RICARDO PRADO VIVANCOSecurity Program ManagementEVALUACION</v>
      </c>
      <c r="Q1000" t="str">
        <f>BASE[[#This Row],[NombresCalificado]]&amp;BASE[[#This Row],[TipoEvaluacion]]</f>
        <v>ANGEL RICARDO PRADO VIVANCOEVALUACION</v>
      </c>
      <c r="R1000">
        <v>2</v>
      </c>
      <c r="S1000" t="s">
        <v>4</v>
      </c>
      <c r="T1000" t="s">
        <v>439</v>
      </c>
      <c r="U1000" s="13">
        <v>1</v>
      </c>
      <c r="V1000" s="13" t="str" cm="1">
        <f t="array" ref="V1000">_xlfn.IFS(U1000=0,"Prenovato",U1000=1,"Novato",U1000=2,"Principiante avanzado",U1000=3,"Competente",U1000=4,"Proficiente",U1000=5,"Master")</f>
        <v>Novato</v>
      </c>
      <c r="W1000" s="13">
        <v>2</v>
      </c>
      <c r="X1000" s="13" t="str" cm="1">
        <f t="array" ref="X1000">_xlfn.IFS(W1000=0,"No evidenciado",W1000=1,"Novato",W1000=2,"Principiante avanzado",W1000=3,"Competente",W1000=4,"Proficiente",W1000=5,"Master")</f>
        <v>Principiante avanzado</v>
      </c>
      <c r="Y1000" s="13">
        <v>2</v>
      </c>
      <c r="Z1000" s="13" t="str" cm="1">
        <f t="array" ref="Z1000">_xlfn.IFS(Y1000=0,"No evidenciado",Y1000=1,"Novato",Y1000=2,"Principiante avanzado",Y1000=3,"Competente",Y1000=4,"Proficiente",Y1000=5,"Master")</f>
        <v>Principiante avanzado</v>
      </c>
      <c r="AA1000" s="13">
        <v>3</v>
      </c>
      <c r="AB1000" s="13" t="str" cm="1">
        <f t="array" ref="AB1000">_xlfn.IFS(AA1000=0,"No evidenciado",AA1000=1,"Novato",AA1000=2,"Principiante avanzado",AA1000=3,"Competente",AA1000=4,"Proficiente",AA1000=5,"Master")</f>
        <v>Competente</v>
      </c>
      <c r="AC1000" s="13">
        <v>1</v>
      </c>
      <c r="AD1000" s="13" t="str" cm="1">
        <f t="array" ref="AD1000">_xlfn.IFS(AC1000=0,"Prenovato",AC1000=1,"Novato",AC1000=2,"Principiante avanzado",AC1000=3,"Competente",AC1000=4,"Proficiente",AC1000=5,"Master")</f>
        <v>Novato</v>
      </c>
      <c r="AE1000" s="13" t="s">
        <v>441</v>
      </c>
    </row>
    <row r="1001" spans="1:31" x14ac:dyDescent="0.25">
      <c r="A1001" t="s">
        <v>323</v>
      </c>
      <c r="B1001" t="s">
        <v>324</v>
      </c>
      <c r="C1001" t="s">
        <v>200</v>
      </c>
      <c r="D1001" t="s">
        <v>201</v>
      </c>
      <c r="E1001" t="s">
        <v>344</v>
      </c>
      <c r="F1001" t="s">
        <v>345</v>
      </c>
      <c r="G1001" t="s">
        <v>346</v>
      </c>
      <c r="H1001" s="4"/>
      <c r="I1001" s="1">
        <f t="shared" ca="1" si="63"/>
        <v>1487</v>
      </c>
      <c r="J1001" s="1" t="str">
        <f t="shared" ca="1" si="64"/>
        <v>3. Mayor a 6 meses</v>
      </c>
      <c r="K1001" t="str">
        <f t="shared" si="65"/>
        <v>SI</v>
      </c>
      <c r="L1001" t="s">
        <v>251</v>
      </c>
      <c r="M1001" t="s">
        <v>410</v>
      </c>
      <c r="N1001" t="s">
        <v>411</v>
      </c>
      <c r="O1001" t="s">
        <v>411</v>
      </c>
      <c r="P1001" t="str">
        <f t="shared" si="66"/>
        <v>ANGEL RICARDO PRADO VIVANCOThreat IntelligenceEVALUACION</v>
      </c>
      <c r="Q1001" t="str">
        <f>BASE[[#This Row],[NombresCalificado]]&amp;BASE[[#This Row],[TipoEvaluacion]]</f>
        <v>ANGEL RICARDO PRADO VIVANCOEVALUACION</v>
      </c>
      <c r="R1001">
        <v>2</v>
      </c>
      <c r="S1001" t="s">
        <v>4</v>
      </c>
      <c r="T1001" t="s">
        <v>439</v>
      </c>
      <c r="U1001" s="13">
        <v>1</v>
      </c>
      <c r="V1001" s="13" t="str" cm="1">
        <f t="array" ref="V1001">_xlfn.IFS(U1001=0,"Prenovato",U1001=1,"Novato",U1001=2,"Principiante avanzado",U1001=3,"Competente",U1001=4,"Proficiente",U1001=5,"Master")</f>
        <v>Novato</v>
      </c>
      <c r="W1001" s="13">
        <v>2</v>
      </c>
      <c r="X1001" s="13" t="str" cm="1">
        <f t="array" ref="X1001">_xlfn.IFS(W1001=0,"No evidenciado",W1001=1,"Novato",W1001=2,"Principiante avanzado",W1001=3,"Competente",W1001=4,"Proficiente",W1001=5,"Master")</f>
        <v>Principiante avanzado</v>
      </c>
      <c r="Y1001" s="13">
        <v>2</v>
      </c>
      <c r="Z1001" s="13" t="str" cm="1">
        <f t="array" ref="Z1001">_xlfn.IFS(Y1001=0,"No evidenciado",Y1001=1,"Novato",Y1001=2,"Principiante avanzado",Y1001=3,"Competente",Y1001=4,"Proficiente",Y1001=5,"Master")</f>
        <v>Principiante avanzado</v>
      </c>
      <c r="AA1001" s="13">
        <v>3</v>
      </c>
      <c r="AB1001" s="13" t="str" cm="1">
        <f t="array" ref="AB1001">_xlfn.IFS(AA1001=0,"No evidenciado",AA1001=1,"Novato",AA1001=2,"Principiante avanzado",AA1001=3,"Competente",AA1001=4,"Proficiente",AA1001=5,"Master")</f>
        <v>Competente</v>
      </c>
      <c r="AC1001" s="13">
        <v>1</v>
      </c>
      <c r="AD1001" s="13" t="str" cm="1">
        <f t="array" ref="AD1001">_xlfn.IFS(AC1001=0,"Prenovato",AC1001=1,"Novato",AC1001=2,"Principiante avanzado",AC1001=3,"Competente",AC1001=4,"Proficiente",AC1001=5,"Master")</f>
        <v>Novato</v>
      </c>
      <c r="AE1001" s="13" t="s">
        <v>441</v>
      </c>
    </row>
    <row r="1002" spans="1:31" x14ac:dyDescent="0.25">
      <c r="A1002" t="s">
        <v>323</v>
      </c>
      <c r="B1002" t="s">
        <v>324</v>
      </c>
      <c r="C1002" t="s">
        <v>200</v>
      </c>
      <c r="D1002" t="s">
        <v>201</v>
      </c>
      <c r="E1002" t="s">
        <v>344</v>
      </c>
      <c r="F1002" t="s">
        <v>345</v>
      </c>
      <c r="G1002" t="s">
        <v>346</v>
      </c>
      <c r="H1002" s="4"/>
      <c r="I1002" s="1">
        <f t="shared" ca="1" si="63"/>
        <v>1487</v>
      </c>
      <c r="J1002" s="1" t="str">
        <f t="shared" ca="1" si="64"/>
        <v>3. Mayor a 6 meses</v>
      </c>
      <c r="K1002" t="str">
        <f t="shared" si="65"/>
        <v>SI</v>
      </c>
      <c r="L1002" t="s">
        <v>251</v>
      </c>
      <c r="M1002" t="s">
        <v>412</v>
      </c>
      <c r="N1002" t="s">
        <v>413</v>
      </c>
      <c r="O1002" t="s">
        <v>411</v>
      </c>
      <c r="P1002" t="str">
        <f t="shared" si="66"/>
        <v>ANGEL RICARDO PRADO VIVANCOForensic AnalysisEVALUACION</v>
      </c>
      <c r="Q1002" t="str">
        <f>BASE[[#This Row],[NombresCalificado]]&amp;BASE[[#This Row],[TipoEvaluacion]]</f>
        <v>ANGEL RICARDO PRADO VIVANCOEVALUACION</v>
      </c>
      <c r="R1002">
        <v>1</v>
      </c>
      <c r="S1002" t="s">
        <v>6</v>
      </c>
      <c r="T1002" t="s">
        <v>439</v>
      </c>
      <c r="U1002" s="13">
        <v>1</v>
      </c>
      <c r="V1002" s="13" t="str" cm="1">
        <f t="array" ref="V1002">_xlfn.IFS(U1002=0,"Prenovato",U1002=1,"Novato",U1002=2,"Principiante avanzado",U1002=3,"Competente",U1002=4,"Proficiente",U1002=5,"Master")</f>
        <v>Novato</v>
      </c>
      <c r="W1002" s="13">
        <v>2</v>
      </c>
      <c r="X1002" s="13" t="str" cm="1">
        <f t="array" ref="X1002">_xlfn.IFS(W1002=0,"No evidenciado",W1002=1,"Novato",W1002=2,"Principiante avanzado",W1002=3,"Competente",W1002=4,"Proficiente",W1002=5,"Master")</f>
        <v>Principiante avanzado</v>
      </c>
      <c r="Y1002" s="13">
        <v>2</v>
      </c>
      <c r="Z1002" s="13" t="str" cm="1">
        <f t="array" ref="Z1002">_xlfn.IFS(Y1002=0,"No evidenciado",Y1002=1,"Novato",Y1002=2,"Principiante avanzado",Y1002=3,"Competente",Y1002=4,"Proficiente",Y1002=5,"Master")</f>
        <v>Principiante avanzado</v>
      </c>
      <c r="AA1002" s="13">
        <v>3</v>
      </c>
      <c r="AB1002" s="13" t="str" cm="1">
        <f t="array" ref="AB1002">_xlfn.IFS(AA1002=0,"No evidenciado",AA1002=1,"Novato",AA1002=2,"Principiante avanzado",AA1002=3,"Competente",AA1002=4,"Proficiente",AA1002=5,"Master")</f>
        <v>Competente</v>
      </c>
      <c r="AC1002" s="13">
        <v>1</v>
      </c>
      <c r="AD1002" s="13" t="str" cm="1">
        <f t="array" ref="AD1002">_xlfn.IFS(AC1002=0,"Prenovato",AC1002=1,"Novato",AC1002=2,"Principiante avanzado",AC1002=3,"Competente",AC1002=4,"Proficiente",AC1002=5,"Master")</f>
        <v>Novato</v>
      </c>
      <c r="AE1002" s="13" t="s">
        <v>441</v>
      </c>
    </row>
    <row r="1003" spans="1:31" x14ac:dyDescent="0.25">
      <c r="A1003" t="s">
        <v>323</v>
      </c>
      <c r="B1003" t="s">
        <v>324</v>
      </c>
      <c r="C1003" t="s">
        <v>200</v>
      </c>
      <c r="D1003" t="s">
        <v>201</v>
      </c>
      <c r="E1003" t="s">
        <v>344</v>
      </c>
      <c r="F1003" t="s">
        <v>345</v>
      </c>
      <c r="G1003" t="s">
        <v>346</v>
      </c>
      <c r="H1003" s="4"/>
      <c r="I1003" s="1">
        <f t="shared" ca="1" si="63"/>
        <v>1487</v>
      </c>
      <c r="J1003" s="1" t="str">
        <f t="shared" ca="1" si="64"/>
        <v>3. Mayor a 6 meses</v>
      </c>
      <c r="K1003" t="str">
        <f t="shared" si="65"/>
        <v>SI</v>
      </c>
      <c r="L1003" t="s">
        <v>251</v>
      </c>
      <c r="M1003" t="s">
        <v>417</v>
      </c>
      <c r="N1003" t="s">
        <v>407</v>
      </c>
      <c r="O1003" t="s">
        <v>407</v>
      </c>
      <c r="P1003" t="str">
        <f t="shared" si="66"/>
        <v>ANGEL RICARDO PRADO VIVANCODefensive SecurityEVALUACION</v>
      </c>
      <c r="Q1003" t="str">
        <f>BASE[[#This Row],[NombresCalificado]]&amp;BASE[[#This Row],[TipoEvaluacion]]</f>
        <v>ANGEL RICARDO PRADO VIVANCOEVALUACION</v>
      </c>
      <c r="R1003">
        <v>1</v>
      </c>
      <c r="S1003" t="s">
        <v>6</v>
      </c>
      <c r="T1003" t="s">
        <v>439</v>
      </c>
      <c r="U1003" s="13">
        <v>1</v>
      </c>
      <c r="V1003" s="13" t="str" cm="1">
        <f t="array" ref="V1003">_xlfn.IFS(U1003=0,"Prenovato",U1003=1,"Novato",U1003=2,"Principiante avanzado",U1003=3,"Competente",U1003=4,"Proficiente",U1003=5,"Master")</f>
        <v>Novato</v>
      </c>
      <c r="W1003" s="13">
        <v>2</v>
      </c>
      <c r="X1003" s="13" t="str" cm="1">
        <f t="array" ref="X1003">_xlfn.IFS(W1003=0,"No evidenciado",W1003=1,"Novato",W1003=2,"Principiante avanzado",W1003=3,"Competente",W1003=4,"Proficiente",W1003=5,"Master")</f>
        <v>Principiante avanzado</v>
      </c>
      <c r="Y1003" s="13">
        <v>2</v>
      </c>
      <c r="Z1003" s="13" t="str" cm="1">
        <f t="array" ref="Z1003">_xlfn.IFS(Y1003=0,"No evidenciado",Y1003=1,"Novato",Y1003=2,"Principiante avanzado",Y1003=3,"Competente",Y1003=4,"Proficiente",Y1003=5,"Master")</f>
        <v>Principiante avanzado</v>
      </c>
      <c r="AA1003" s="13">
        <v>3</v>
      </c>
      <c r="AB1003" s="13" t="str" cm="1">
        <f t="array" ref="AB1003">_xlfn.IFS(AA1003=0,"No evidenciado",AA1003=1,"Novato",AA1003=2,"Principiante avanzado",AA1003=3,"Competente",AA1003=4,"Proficiente",AA1003=5,"Master")</f>
        <v>Competente</v>
      </c>
      <c r="AC1003" s="13">
        <v>1</v>
      </c>
      <c r="AD1003" s="13" t="str" cm="1">
        <f t="array" ref="AD1003">_xlfn.IFS(AC1003=0,"Prenovato",AC1003=1,"Novato",AC1003=2,"Principiante avanzado",AC1003=3,"Competente",AC1003=4,"Proficiente",AC1003=5,"Master")</f>
        <v>Novato</v>
      </c>
      <c r="AE1003" s="13" t="s">
        <v>441</v>
      </c>
    </row>
    <row r="1004" spans="1:31" x14ac:dyDescent="0.25">
      <c r="A1004" t="s">
        <v>323</v>
      </c>
      <c r="B1004" t="s">
        <v>324</v>
      </c>
      <c r="C1004" t="s">
        <v>208</v>
      </c>
      <c r="D1004" t="s">
        <v>201</v>
      </c>
      <c r="E1004" t="s">
        <v>344</v>
      </c>
      <c r="F1004" t="s">
        <v>345</v>
      </c>
      <c r="G1004" t="s">
        <v>346</v>
      </c>
      <c r="H1004" s="4"/>
      <c r="I1004" s="1">
        <f t="shared" ca="1" si="63"/>
        <v>1487</v>
      </c>
      <c r="J1004" s="1" t="str">
        <f t="shared" ca="1" si="64"/>
        <v>3. Mayor a 6 meses</v>
      </c>
      <c r="K1004" t="str">
        <f t="shared" si="65"/>
        <v>SI</v>
      </c>
      <c r="L1004" t="s">
        <v>367</v>
      </c>
      <c r="M1004" t="s">
        <v>430</v>
      </c>
      <c r="N1004" t="s">
        <v>425</v>
      </c>
      <c r="O1004" t="s">
        <v>425</v>
      </c>
      <c r="P1004" t="str">
        <f t="shared" si="66"/>
        <v>ANGEL RICARDO PRADO VIVANCOSeguridad OfensivaEVALUACION ANTERIOR</v>
      </c>
      <c r="Q1004" t="str">
        <f>BASE[[#This Row],[NombresCalificado]]&amp;BASE[[#This Row],[TipoEvaluacion]]</f>
        <v>ANGEL RICARDO PRADO VIVANCOEVALUACION ANTERIOR</v>
      </c>
      <c r="R1004">
        <v>1</v>
      </c>
      <c r="S1004" t="s">
        <v>6</v>
      </c>
      <c r="T1004" t="s">
        <v>439</v>
      </c>
      <c r="U1004" s="13">
        <v>0</v>
      </c>
      <c r="V1004" s="13" t="str" cm="1">
        <f t="array" ref="V1004">_xlfn.IFS(U1004=0,"Prenovato",U1004=1,"Novato",U1004=2,"Principiante avanzado",U1004=3,"Competente",U1004=4,"Proficiente",U1004=5,"Master")</f>
        <v>Prenovato</v>
      </c>
      <c r="W1004" s="13">
        <v>2</v>
      </c>
      <c r="X1004" s="13" t="str" cm="1">
        <f t="array" ref="X1004">_xlfn.IFS(W1004=0,"No evidenciado",W1004=1,"Novato",W1004=2,"Principiante avanzado",W1004=3,"Competente",W1004=4,"Proficiente",W1004=5,"Master")</f>
        <v>Principiante avanzado</v>
      </c>
      <c r="Y1004" s="13">
        <v>2</v>
      </c>
      <c r="Z1004" s="13" t="str" cm="1">
        <f t="array" ref="Z1004">_xlfn.IFS(Y1004=0,"No evidenciado",Y1004=1,"Novato",Y1004=2,"Principiante avanzado",Y1004=3,"Competente",Y1004=4,"Proficiente",Y1004=5,"Master")</f>
        <v>Principiante avanzado</v>
      </c>
      <c r="AA1004" s="13">
        <v>3</v>
      </c>
      <c r="AB1004" s="13" t="str" cm="1">
        <f t="array" ref="AB1004">_xlfn.IFS(AA1004=0,"No evidenciado",AA1004=1,"Novato",AA1004=2,"Principiante avanzado",AA1004=3,"Competente",AA1004=4,"Proficiente",AA1004=5,"Master")</f>
        <v>Competente</v>
      </c>
      <c r="AC1004" s="13">
        <v>0</v>
      </c>
      <c r="AD1004" s="13" t="str" cm="1">
        <f t="array" ref="AD1004">_xlfn.IFS(AC1004=0,"Prenovato",AC1004=1,"Novato",AC1004=2,"Principiante avanzado",AC1004=3,"Competente",AC1004=4,"Proficiente",AC1004=5,"Master")</f>
        <v>Prenovato</v>
      </c>
      <c r="AE1004" s="13" t="s">
        <v>442</v>
      </c>
    </row>
    <row r="1005" spans="1:31" x14ac:dyDescent="0.25">
      <c r="A1005" t="s">
        <v>323</v>
      </c>
      <c r="B1005" t="s">
        <v>324</v>
      </c>
      <c r="C1005" t="s">
        <v>208</v>
      </c>
      <c r="D1005" t="s">
        <v>201</v>
      </c>
      <c r="E1005" t="s">
        <v>344</v>
      </c>
      <c r="F1005" t="s">
        <v>345</v>
      </c>
      <c r="G1005" t="s">
        <v>346</v>
      </c>
      <c r="H1005" s="4"/>
      <c r="I1005" s="1">
        <f t="shared" ca="1" si="63"/>
        <v>1487</v>
      </c>
      <c r="J1005" s="1" t="str">
        <f t="shared" ca="1" si="64"/>
        <v>3. Mayor a 6 meses</v>
      </c>
      <c r="K1005" t="str">
        <f t="shared" si="65"/>
        <v>SI</v>
      </c>
      <c r="L1005" t="s">
        <v>367</v>
      </c>
      <c r="M1005" t="s">
        <v>431</v>
      </c>
      <c r="N1005" t="s">
        <v>425</v>
      </c>
      <c r="O1005" t="s">
        <v>425</v>
      </c>
      <c r="P1005" t="str">
        <f t="shared" si="66"/>
        <v>ANGEL RICARDO PRADO VIVANCOSeguridad PerimetralEVALUACION ANTERIOR</v>
      </c>
      <c r="Q1005" t="str">
        <f>BASE[[#This Row],[NombresCalificado]]&amp;BASE[[#This Row],[TipoEvaluacion]]</f>
        <v>ANGEL RICARDO PRADO VIVANCOEVALUACION ANTERIOR</v>
      </c>
      <c r="R1005">
        <v>1</v>
      </c>
      <c r="S1005" t="s">
        <v>6</v>
      </c>
      <c r="T1005" t="s">
        <v>439</v>
      </c>
      <c r="U1005" s="13">
        <v>0</v>
      </c>
      <c r="V1005" s="13" t="str" cm="1">
        <f t="array" ref="V1005">_xlfn.IFS(U1005=0,"Prenovato",U1005=1,"Novato",U1005=2,"Principiante avanzado",U1005=3,"Competente",U1005=4,"Proficiente",U1005=5,"Master")</f>
        <v>Prenovato</v>
      </c>
      <c r="W1005" s="13">
        <v>2</v>
      </c>
      <c r="X1005" s="13" t="str" cm="1">
        <f t="array" ref="X1005">_xlfn.IFS(W1005=0,"No evidenciado",W1005=1,"Novato",W1005=2,"Principiante avanzado",W1005=3,"Competente",W1005=4,"Proficiente",W1005=5,"Master")</f>
        <v>Principiante avanzado</v>
      </c>
      <c r="Y1005" s="13">
        <v>2</v>
      </c>
      <c r="Z1005" s="13" t="str" cm="1">
        <f t="array" ref="Z1005">_xlfn.IFS(Y1005=0,"No evidenciado",Y1005=1,"Novato",Y1005=2,"Principiante avanzado",Y1005=3,"Competente",Y1005=4,"Proficiente",Y1005=5,"Master")</f>
        <v>Principiante avanzado</v>
      </c>
      <c r="AA1005" s="13">
        <v>3</v>
      </c>
      <c r="AB1005" s="13" t="str" cm="1">
        <f t="array" ref="AB1005">_xlfn.IFS(AA1005=0,"No evidenciado",AA1005=1,"Novato",AA1005=2,"Principiante avanzado",AA1005=3,"Competente",AA1005=4,"Proficiente",AA1005=5,"Master")</f>
        <v>Competente</v>
      </c>
      <c r="AC1005" s="13">
        <v>0</v>
      </c>
      <c r="AD1005" s="13" t="str" cm="1">
        <f t="array" ref="AD1005">_xlfn.IFS(AC1005=0,"Prenovato",AC1005=1,"Novato",AC1005=2,"Principiante avanzado",AC1005=3,"Competente",AC1005=4,"Proficiente",AC1005=5,"Master")</f>
        <v>Prenovato</v>
      </c>
      <c r="AE1005" s="13" t="s">
        <v>442</v>
      </c>
    </row>
    <row r="1006" spans="1:31" x14ac:dyDescent="0.25">
      <c r="A1006" t="s">
        <v>323</v>
      </c>
      <c r="B1006" t="s">
        <v>324</v>
      </c>
      <c r="C1006" t="s">
        <v>208</v>
      </c>
      <c r="D1006" t="s">
        <v>201</v>
      </c>
      <c r="E1006" t="s">
        <v>344</v>
      </c>
      <c r="F1006" t="s">
        <v>345</v>
      </c>
      <c r="G1006" t="s">
        <v>346</v>
      </c>
      <c r="H1006" s="4"/>
      <c r="I1006" s="1">
        <f t="shared" ca="1" si="63"/>
        <v>1487</v>
      </c>
      <c r="J1006" s="1" t="str">
        <f t="shared" ca="1" si="64"/>
        <v>3. Mayor a 6 meses</v>
      </c>
      <c r="K1006" t="str">
        <f t="shared" si="65"/>
        <v>SI</v>
      </c>
      <c r="L1006" t="s">
        <v>367</v>
      </c>
      <c r="M1006" t="s">
        <v>424</v>
      </c>
      <c r="N1006" t="s">
        <v>425</v>
      </c>
      <c r="O1006" t="s">
        <v>425</v>
      </c>
      <c r="P1006" t="str">
        <f t="shared" si="66"/>
        <v>ANGEL RICARDO PRADO VIVANCOSistemas Operativos y CloudEVALUACION ANTERIOR</v>
      </c>
      <c r="Q1006" t="str">
        <f>BASE[[#This Row],[NombresCalificado]]&amp;BASE[[#This Row],[TipoEvaluacion]]</f>
        <v>ANGEL RICARDO PRADO VIVANCOEVALUACION ANTERIOR</v>
      </c>
      <c r="R1006">
        <v>1</v>
      </c>
      <c r="S1006" t="s">
        <v>6</v>
      </c>
      <c r="T1006" t="s">
        <v>439</v>
      </c>
      <c r="U1006" s="13">
        <v>0</v>
      </c>
      <c r="V1006" s="13" t="str" cm="1">
        <f t="array" ref="V1006">_xlfn.IFS(U1006=0,"Prenovato",U1006=1,"Novato",U1006=2,"Principiante avanzado",U1006=3,"Competente",U1006=4,"Proficiente",U1006=5,"Master")</f>
        <v>Prenovato</v>
      </c>
      <c r="W1006" s="13">
        <v>2</v>
      </c>
      <c r="X1006" s="13" t="str" cm="1">
        <f t="array" ref="X1006">_xlfn.IFS(W1006=0,"No evidenciado",W1006=1,"Novato",W1006=2,"Principiante avanzado",W1006=3,"Competente",W1006=4,"Proficiente",W1006=5,"Master")</f>
        <v>Principiante avanzado</v>
      </c>
      <c r="Y1006" s="13">
        <v>2</v>
      </c>
      <c r="Z1006" s="13" t="str" cm="1">
        <f t="array" ref="Z1006">_xlfn.IFS(Y1006=0,"No evidenciado",Y1006=1,"Novato",Y1006=2,"Principiante avanzado",Y1006=3,"Competente",Y1006=4,"Proficiente",Y1006=5,"Master")</f>
        <v>Principiante avanzado</v>
      </c>
      <c r="AA1006" s="13">
        <v>3</v>
      </c>
      <c r="AB1006" s="13" t="str" cm="1">
        <f t="array" ref="AB1006">_xlfn.IFS(AA1006=0,"No evidenciado",AA1006=1,"Novato",AA1006=2,"Principiante avanzado",AA1006=3,"Competente",AA1006=4,"Proficiente",AA1006=5,"Master")</f>
        <v>Competente</v>
      </c>
      <c r="AC1006" s="13">
        <v>0</v>
      </c>
      <c r="AD1006" s="13" t="str" cm="1">
        <f t="array" ref="AD1006">_xlfn.IFS(AC1006=0,"Prenovato",AC1006=1,"Novato",AC1006=2,"Principiante avanzado",AC1006=3,"Competente",AC1006=4,"Proficiente",AC1006=5,"Master")</f>
        <v>Prenovato</v>
      </c>
      <c r="AE1006" s="13" t="s">
        <v>442</v>
      </c>
    </row>
    <row r="1007" spans="1:31" x14ac:dyDescent="0.25">
      <c r="A1007" t="s">
        <v>323</v>
      </c>
      <c r="B1007" t="s">
        <v>324</v>
      </c>
      <c r="C1007" t="s">
        <v>208</v>
      </c>
      <c r="D1007" t="s">
        <v>201</v>
      </c>
      <c r="E1007" t="s">
        <v>344</v>
      </c>
      <c r="F1007" t="s">
        <v>345</v>
      </c>
      <c r="G1007" t="s">
        <v>346</v>
      </c>
      <c r="H1007" s="4"/>
      <c r="I1007" s="1">
        <f t="shared" ca="1" si="63"/>
        <v>1487</v>
      </c>
      <c r="J1007" s="1" t="str">
        <f t="shared" ca="1" si="64"/>
        <v>3. Mayor a 6 meses</v>
      </c>
      <c r="K1007" t="str">
        <f t="shared" si="65"/>
        <v>SI</v>
      </c>
      <c r="L1007" t="s">
        <v>367</v>
      </c>
      <c r="M1007" t="s">
        <v>438</v>
      </c>
      <c r="N1007" t="s">
        <v>425</v>
      </c>
      <c r="O1007" t="s">
        <v>425</v>
      </c>
      <c r="P1007" t="str">
        <f t="shared" si="66"/>
        <v>ANGEL RICARDO PRADO VIVANCODesarrollo SeguroEVALUACION ANTERIOR</v>
      </c>
      <c r="Q1007" t="str">
        <f>BASE[[#This Row],[NombresCalificado]]&amp;BASE[[#This Row],[TipoEvaluacion]]</f>
        <v>ANGEL RICARDO PRADO VIVANCOEVALUACION ANTERIOR</v>
      </c>
      <c r="R1007">
        <v>1</v>
      </c>
      <c r="S1007" t="s">
        <v>6</v>
      </c>
      <c r="T1007" t="s">
        <v>439</v>
      </c>
      <c r="U1007" s="13">
        <v>0</v>
      </c>
      <c r="V1007" s="13" t="str" cm="1">
        <f t="array" ref="V1007">_xlfn.IFS(U1007=0,"Prenovato",U1007=1,"Novato",U1007=2,"Principiante avanzado",U1007=3,"Competente",U1007=4,"Proficiente",U1007=5,"Master")</f>
        <v>Prenovato</v>
      </c>
      <c r="W1007" s="13">
        <v>2</v>
      </c>
      <c r="X1007" s="13" t="str" cm="1">
        <f t="array" ref="X1007">_xlfn.IFS(W1007=0,"No evidenciado",W1007=1,"Novato",W1007=2,"Principiante avanzado",W1007=3,"Competente",W1007=4,"Proficiente",W1007=5,"Master")</f>
        <v>Principiante avanzado</v>
      </c>
      <c r="Y1007" s="13">
        <v>2</v>
      </c>
      <c r="Z1007" s="13" t="str" cm="1">
        <f t="array" ref="Z1007">_xlfn.IFS(Y1007=0,"No evidenciado",Y1007=1,"Novato",Y1007=2,"Principiante avanzado",Y1007=3,"Competente",Y1007=4,"Proficiente",Y1007=5,"Master")</f>
        <v>Principiante avanzado</v>
      </c>
      <c r="AA1007" s="13">
        <v>3</v>
      </c>
      <c r="AB1007" s="13" t="str" cm="1">
        <f t="array" ref="AB1007">_xlfn.IFS(AA1007=0,"No evidenciado",AA1007=1,"Novato",AA1007=2,"Principiante avanzado",AA1007=3,"Competente",AA1007=4,"Proficiente",AA1007=5,"Master")</f>
        <v>Competente</v>
      </c>
      <c r="AC1007" s="13">
        <v>0</v>
      </c>
      <c r="AD1007" s="13" t="str" cm="1">
        <f t="array" ref="AD1007">_xlfn.IFS(AC1007=0,"Prenovato",AC1007=1,"Novato",AC1007=2,"Principiante avanzado",AC1007=3,"Competente",AC1007=4,"Proficiente",AC1007=5,"Master")</f>
        <v>Prenovato</v>
      </c>
      <c r="AE1007" s="13" t="s">
        <v>442</v>
      </c>
    </row>
    <row r="1008" spans="1:31" x14ac:dyDescent="0.25">
      <c r="A1008" t="s">
        <v>323</v>
      </c>
      <c r="B1008" t="s">
        <v>324</v>
      </c>
      <c r="C1008" t="s">
        <v>208</v>
      </c>
      <c r="D1008" t="s">
        <v>201</v>
      </c>
      <c r="E1008" t="s">
        <v>344</v>
      </c>
      <c r="F1008" t="s">
        <v>345</v>
      </c>
      <c r="G1008" t="s">
        <v>346</v>
      </c>
      <c r="H1008" s="4"/>
      <c r="I1008" s="1">
        <f t="shared" ca="1" si="63"/>
        <v>1487</v>
      </c>
      <c r="J1008" s="1" t="str">
        <f t="shared" ca="1" si="64"/>
        <v>3. Mayor a 6 meses</v>
      </c>
      <c r="K1008" t="str">
        <f t="shared" si="65"/>
        <v>SI</v>
      </c>
      <c r="L1008" t="s">
        <v>367</v>
      </c>
      <c r="M1008" t="s">
        <v>432</v>
      </c>
      <c r="N1008" t="s">
        <v>425</v>
      </c>
      <c r="O1008" t="s">
        <v>425</v>
      </c>
      <c r="P1008" t="str">
        <f t="shared" si="66"/>
        <v>ANGEL RICARDO PRADO VIVANCOFrameworks de CiberseguridadEVALUACION ANTERIOR</v>
      </c>
      <c r="Q1008" t="str">
        <f>BASE[[#This Row],[NombresCalificado]]&amp;BASE[[#This Row],[TipoEvaluacion]]</f>
        <v>ANGEL RICARDO PRADO VIVANCOEVALUACION ANTERIOR</v>
      </c>
      <c r="R1008">
        <v>2</v>
      </c>
      <c r="S1008" t="s">
        <v>4</v>
      </c>
      <c r="T1008" t="s">
        <v>439</v>
      </c>
      <c r="U1008" s="13">
        <v>0</v>
      </c>
      <c r="V1008" s="13" t="str" cm="1">
        <f t="array" ref="V1008">_xlfn.IFS(U1008=0,"Prenovato",U1008=1,"Novato",U1008=2,"Principiante avanzado",U1008=3,"Competente",U1008=4,"Proficiente",U1008=5,"Master")</f>
        <v>Prenovato</v>
      </c>
      <c r="W1008" s="13">
        <v>2</v>
      </c>
      <c r="X1008" s="13" t="str" cm="1">
        <f t="array" ref="X1008">_xlfn.IFS(W1008=0,"No evidenciado",W1008=1,"Novato",W1008=2,"Principiante avanzado",W1008=3,"Competente",W1008=4,"Proficiente",W1008=5,"Master")</f>
        <v>Principiante avanzado</v>
      </c>
      <c r="Y1008" s="13">
        <v>2</v>
      </c>
      <c r="Z1008" s="13" t="str" cm="1">
        <f t="array" ref="Z1008">_xlfn.IFS(Y1008=0,"No evidenciado",Y1008=1,"Novato",Y1008=2,"Principiante avanzado",Y1008=3,"Competente",Y1008=4,"Proficiente",Y1008=5,"Master")</f>
        <v>Principiante avanzado</v>
      </c>
      <c r="AA1008" s="13">
        <v>3</v>
      </c>
      <c r="AB1008" s="13" t="str" cm="1">
        <f t="array" ref="AB1008">_xlfn.IFS(AA1008=0,"No evidenciado",AA1008=1,"Novato",AA1008=2,"Principiante avanzado",AA1008=3,"Competente",AA1008=4,"Proficiente",AA1008=5,"Master")</f>
        <v>Competente</v>
      </c>
      <c r="AC1008" s="13">
        <v>0</v>
      </c>
      <c r="AD1008" s="13" t="str" cm="1">
        <f t="array" ref="AD1008">_xlfn.IFS(AC1008=0,"Prenovato",AC1008=1,"Novato",AC1008=2,"Principiante avanzado",AC1008=3,"Competente",AC1008=4,"Proficiente",AC1008=5,"Master")</f>
        <v>Prenovato</v>
      </c>
      <c r="AE1008" s="13" t="s">
        <v>442</v>
      </c>
    </row>
    <row r="1009" spans="1:31" x14ac:dyDescent="0.25">
      <c r="A1009" t="s">
        <v>323</v>
      </c>
      <c r="B1009" t="s">
        <v>324</v>
      </c>
      <c r="C1009" t="s">
        <v>208</v>
      </c>
      <c r="D1009" t="s">
        <v>201</v>
      </c>
      <c r="E1009" t="s">
        <v>344</v>
      </c>
      <c r="F1009" t="s">
        <v>345</v>
      </c>
      <c r="G1009" t="s">
        <v>346</v>
      </c>
      <c r="H1009" s="4"/>
      <c r="I1009" s="1">
        <f t="shared" ca="1" si="63"/>
        <v>1487</v>
      </c>
      <c r="J1009" s="1" t="str">
        <f t="shared" ca="1" si="64"/>
        <v>3. Mayor a 6 meses</v>
      </c>
      <c r="K1009" t="str">
        <f t="shared" si="65"/>
        <v>SI</v>
      </c>
      <c r="L1009" t="s">
        <v>367</v>
      </c>
      <c r="M1009" t="s">
        <v>433</v>
      </c>
      <c r="N1009" t="s">
        <v>425</v>
      </c>
      <c r="O1009" t="s">
        <v>425</v>
      </c>
      <c r="P1009" t="str">
        <f t="shared" si="66"/>
        <v>ANGEL RICARDO PRADO VIVANCOGestión de IdentidadesEVALUACION ANTERIOR</v>
      </c>
      <c r="Q1009" t="str">
        <f>BASE[[#This Row],[NombresCalificado]]&amp;BASE[[#This Row],[TipoEvaluacion]]</f>
        <v>ANGEL RICARDO PRADO VIVANCOEVALUACION ANTERIOR</v>
      </c>
      <c r="R1009">
        <v>2</v>
      </c>
      <c r="S1009" t="s">
        <v>4</v>
      </c>
      <c r="T1009" t="s">
        <v>439</v>
      </c>
      <c r="U1009" s="13">
        <v>0</v>
      </c>
      <c r="V1009" s="13" t="str" cm="1">
        <f t="array" ref="V1009">_xlfn.IFS(U1009=0,"Prenovato",U1009=1,"Novato",U1009=2,"Principiante avanzado",U1009=3,"Competente",U1009=4,"Proficiente",U1009=5,"Master")</f>
        <v>Prenovato</v>
      </c>
      <c r="W1009" s="13">
        <v>2</v>
      </c>
      <c r="X1009" s="13" t="str" cm="1">
        <f t="array" ref="X1009">_xlfn.IFS(W1009=0,"No evidenciado",W1009=1,"Novato",W1009=2,"Principiante avanzado",W1009=3,"Competente",W1009=4,"Proficiente",W1009=5,"Master")</f>
        <v>Principiante avanzado</v>
      </c>
      <c r="Y1009" s="13">
        <v>2</v>
      </c>
      <c r="Z1009" s="13" t="str" cm="1">
        <f t="array" ref="Z1009">_xlfn.IFS(Y1009=0,"No evidenciado",Y1009=1,"Novato",Y1009=2,"Principiante avanzado",Y1009=3,"Competente",Y1009=4,"Proficiente",Y1009=5,"Master")</f>
        <v>Principiante avanzado</v>
      </c>
      <c r="AA1009" s="13">
        <v>3</v>
      </c>
      <c r="AB1009" s="13" t="str" cm="1">
        <f t="array" ref="AB1009">_xlfn.IFS(AA1009=0,"No evidenciado",AA1009=1,"Novato",AA1009=2,"Principiante avanzado",AA1009=3,"Competente",AA1009=4,"Proficiente",AA1009=5,"Master")</f>
        <v>Competente</v>
      </c>
      <c r="AC1009" s="13">
        <v>0</v>
      </c>
      <c r="AD1009" s="13" t="str" cm="1">
        <f t="array" ref="AD1009">_xlfn.IFS(AC1009=0,"Prenovato",AC1009=1,"Novato",AC1009=2,"Principiante avanzado",AC1009=3,"Competente",AC1009=4,"Proficiente",AC1009=5,"Master")</f>
        <v>Prenovato</v>
      </c>
      <c r="AE1009" s="13" t="s">
        <v>442</v>
      </c>
    </row>
    <row r="1010" spans="1:31" x14ac:dyDescent="0.25">
      <c r="A1010" t="s">
        <v>323</v>
      </c>
      <c r="B1010" t="s">
        <v>324</v>
      </c>
      <c r="C1010" t="s">
        <v>208</v>
      </c>
      <c r="D1010" t="s">
        <v>201</v>
      </c>
      <c r="E1010" t="s">
        <v>344</v>
      </c>
      <c r="F1010" t="s">
        <v>345</v>
      </c>
      <c r="G1010" t="s">
        <v>346</v>
      </c>
      <c r="H1010" s="4"/>
      <c r="I1010" s="1">
        <f t="shared" ca="1" si="63"/>
        <v>1487</v>
      </c>
      <c r="J1010" s="1" t="str">
        <f t="shared" ca="1" si="64"/>
        <v>3. Mayor a 6 meses</v>
      </c>
      <c r="K1010" t="str">
        <f t="shared" si="65"/>
        <v>SI</v>
      </c>
      <c r="L1010" t="s">
        <v>367</v>
      </c>
      <c r="M1010" t="s">
        <v>434</v>
      </c>
      <c r="N1010" t="s">
        <v>425</v>
      </c>
      <c r="O1010" t="s">
        <v>425</v>
      </c>
      <c r="P1010" t="str">
        <f t="shared" si="66"/>
        <v>ANGEL RICARDO PRADO VIVANCOGestión de VulnerabilidadesEVALUACION ANTERIOR</v>
      </c>
      <c r="Q1010" t="str">
        <f>BASE[[#This Row],[NombresCalificado]]&amp;BASE[[#This Row],[TipoEvaluacion]]</f>
        <v>ANGEL RICARDO PRADO VIVANCOEVALUACION ANTERIOR</v>
      </c>
      <c r="R1010">
        <v>1</v>
      </c>
      <c r="S1010" t="s">
        <v>6</v>
      </c>
      <c r="T1010" t="s">
        <v>439</v>
      </c>
      <c r="U1010" s="13">
        <v>0</v>
      </c>
      <c r="V1010" s="13" t="str" cm="1">
        <f t="array" ref="V1010">_xlfn.IFS(U1010=0,"Prenovato",U1010=1,"Novato",U1010=2,"Principiante avanzado",U1010=3,"Competente",U1010=4,"Proficiente",U1010=5,"Master")</f>
        <v>Prenovato</v>
      </c>
      <c r="W1010" s="13">
        <v>2</v>
      </c>
      <c r="X1010" s="13" t="str" cm="1">
        <f t="array" ref="X1010">_xlfn.IFS(W1010=0,"No evidenciado",W1010=1,"Novato",W1010=2,"Principiante avanzado",W1010=3,"Competente",W1010=4,"Proficiente",W1010=5,"Master")</f>
        <v>Principiante avanzado</v>
      </c>
      <c r="Y1010" s="13">
        <v>2</v>
      </c>
      <c r="Z1010" s="13" t="str" cm="1">
        <f t="array" ref="Z1010">_xlfn.IFS(Y1010=0,"No evidenciado",Y1010=1,"Novato",Y1010=2,"Principiante avanzado",Y1010=3,"Competente",Y1010=4,"Proficiente",Y1010=5,"Master")</f>
        <v>Principiante avanzado</v>
      </c>
      <c r="AA1010" s="13">
        <v>3</v>
      </c>
      <c r="AB1010" s="13" t="str" cm="1">
        <f t="array" ref="AB1010">_xlfn.IFS(AA1010=0,"No evidenciado",AA1010=1,"Novato",AA1010=2,"Principiante avanzado",AA1010=3,"Competente",AA1010=4,"Proficiente",AA1010=5,"Master")</f>
        <v>Competente</v>
      </c>
      <c r="AC1010" s="13">
        <v>0</v>
      </c>
      <c r="AD1010" s="13" t="str" cm="1">
        <f t="array" ref="AD1010">_xlfn.IFS(AC1010=0,"Prenovato",AC1010=1,"Novato",AC1010=2,"Principiante avanzado",AC1010=3,"Competente",AC1010=4,"Proficiente",AC1010=5,"Master")</f>
        <v>Prenovato</v>
      </c>
      <c r="AE1010" s="13" t="s">
        <v>442</v>
      </c>
    </row>
    <row r="1011" spans="1:31" x14ac:dyDescent="0.25">
      <c r="A1011" t="s">
        <v>323</v>
      </c>
      <c r="B1011" t="s">
        <v>324</v>
      </c>
      <c r="C1011" t="s">
        <v>208</v>
      </c>
      <c r="D1011" t="s">
        <v>201</v>
      </c>
      <c r="E1011" t="s">
        <v>344</v>
      </c>
      <c r="F1011" t="s">
        <v>345</v>
      </c>
      <c r="G1011" t="s">
        <v>346</v>
      </c>
      <c r="H1011" s="4"/>
      <c r="I1011" s="1">
        <f t="shared" ca="1" si="63"/>
        <v>1487</v>
      </c>
      <c r="J1011" s="1" t="str">
        <f t="shared" ca="1" si="64"/>
        <v>3. Mayor a 6 meses</v>
      </c>
      <c r="K1011" t="str">
        <f t="shared" si="65"/>
        <v>SI</v>
      </c>
      <c r="L1011" t="s">
        <v>367</v>
      </c>
      <c r="M1011" t="s">
        <v>435</v>
      </c>
      <c r="N1011" t="s">
        <v>425</v>
      </c>
      <c r="O1011" t="s">
        <v>425</v>
      </c>
      <c r="P1011" t="str">
        <f t="shared" si="66"/>
        <v>ANGEL RICARDO PRADO VIVANCOIdentificación temprana de riesgosEVALUACION ANTERIOR</v>
      </c>
      <c r="Q1011" t="str">
        <f>BASE[[#This Row],[NombresCalificado]]&amp;BASE[[#This Row],[TipoEvaluacion]]</f>
        <v>ANGEL RICARDO PRADO VIVANCOEVALUACION ANTERIOR</v>
      </c>
      <c r="R1011">
        <v>2</v>
      </c>
      <c r="S1011" t="s">
        <v>4</v>
      </c>
      <c r="T1011" t="s">
        <v>439</v>
      </c>
      <c r="U1011" s="13">
        <v>0</v>
      </c>
      <c r="V1011" s="13" t="str" cm="1">
        <f t="array" ref="V1011">_xlfn.IFS(U1011=0,"Prenovato",U1011=1,"Novato",U1011=2,"Principiante avanzado",U1011=3,"Competente",U1011=4,"Proficiente",U1011=5,"Master")</f>
        <v>Prenovato</v>
      </c>
      <c r="W1011" s="13">
        <v>2</v>
      </c>
      <c r="X1011" s="13" t="str" cm="1">
        <f t="array" ref="X1011">_xlfn.IFS(W1011=0,"No evidenciado",W1011=1,"Novato",W1011=2,"Principiante avanzado",W1011=3,"Competente",W1011=4,"Proficiente",W1011=5,"Master")</f>
        <v>Principiante avanzado</v>
      </c>
      <c r="Y1011" s="13">
        <v>2</v>
      </c>
      <c r="Z1011" s="13" t="str" cm="1">
        <f t="array" ref="Z1011">_xlfn.IFS(Y1011=0,"No evidenciado",Y1011=1,"Novato",Y1011=2,"Principiante avanzado",Y1011=3,"Competente",Y1011=4,"Proficiente",Y1011=5,"Master")</f>
        <v>Principiante avanzado</v>
      </c>
      <c r="AA1011" s="13">
        <v>3</v>
      </c>
      <c r="AB1011" s="13" t="str" cm="1">
        <f t="array" ref="AB1011">_xlfn.IFS(AA1011=0,"No evidenciado",AA1011=1,"Novato",AA1011=2,"Principiante avanzado",AA1011=3,"Competente",AA1011=4,"Proficiente",AA1011=5,"Master")</f>
        <v>Competente</v>
      </c>
      <c r="AC1011" s="13">
        <v>0</v>
      </c>
      <c r="AD1011" s="13" t="str" cm="1">
        <f t="array" ref="AD1011">_xlfn.IFS(AC1011=0,"Prenovato",AC1011=1,"Novato",AC1011=2,"Principiante avanzado",AC1011=3,"Competente",AC1011=4,"Proficiente",AC1011=5,"Master")</f>
        <v>Prenovato</v>
      </c>
      <c r="AE1011" s="13" t="s">
        <v>442</v>
      </c>
    </row>
    <row r="1012" spans="1:31" x14ac:dyDescent="0.25">
      <c r="A1012" t="s">
        <v>323</v>
      </c>
      <c r="B1012" t="s">
        <v>324</v>
      </c>
      <c r="C1012" t="s">
        <v>200</v>
      </c>
      <c r="D1012" t="s">
        <v>201</v>
      </c>
      <c r="E1012" t="s">
        <v>344</v>
      </c>
      <c r="F1012" t="s">
        <v>345</v>
      </c>
      <c r="G1012" t="s">
        <v>346</v>
      </c>
      <c r="H1012" s="4"/>
      <c r="I1012" s="1">
        <f t="shared" ca="1" si="63"/>
        <v>1487</v>
      </c>
      <c r="J1012" s="1" t="str">
        <f t="shared" ca="1" si="64"/>
        <v>3. Mayor a 6 meses</v>
      </c>
      <c r="K1012" t="str">
        <f t="shared" si="65"/>
        <v>SI</v>
      </c>
      <c r="L1012" t="s">
        <v>251</v>
      </c>
      <c r="M1012" t="s">
        <v>419</v>
      </c>
      <c r="N1012" t="s">
        <v>413</v>
      </c>
      <c r="O1012" t="s">
        <v>411</v>
      </c>
      <c r="P1012" t="str">
        <f t="shared" si="66"/>
        <v>ANGEL RICARDO PRADO VIVANCOCryptography &amp; Data ProtectionEVALUACION</v>
      </c>
      <c r="Q1012" t="str">
        <f>BASE[[#This Row],[NombresCalificado]]&amp;BASE[[#This Row],[TipoEvaluacion]]</f>
        <v>ANGEL RICARDO PRADO VIVANCOEVALUACION</v>
      </c>
      <c r="R1012">
        <v>1</v>
      </c>
      <c r="S1012" t="s">
        <v>6</v>
      </c>
      <c r="T1012" t="s">
        <v>439</v>
      </c>
      <c r="U1012" s="13">
        <v>1</v>
      </c>
      <c r="V1012" s="13" t="str" cm="1">
        <f t="array" ref="V1012">_xlfn.IFS(U1012=0,"Prenovato",U1012=1,"Novato",U1012=2,"Principiante avanzado",U1012=3,"Competente",U1012=4,"Proficiente",U1012=5,"Master")</f>
        <v>Novato</v>
      </c>
      <c r="W1012" s="13">
        <v>2</v>
      </c>
      <c r="X1012" s="13" t="str" cm="1">
        <f t="array" ref="X1012">_xlfn.IFS(W1012=0,"No evidenciado",W1012=1,"Novato",W1012=2,"Principiante avanzado",W1012=3,"Competente",W1012=4,"Proficiente",W1012=5,"Master")</f>
        <v>Principiante avanzado</v>
      </c>
      <c r="Y1012" s="13">
        <v>2</v>
      </c>
      <c r="Z1012" s="13" t="str" cm="1">
        <f t="array" ref="Z1012">_xlfn.IFS(Y1012=0,"No evidenciado",Y1012=1,"Novato",Y1012=2,"Principiante avanzado",Y1012=3,"Competente",Y1012=4,"Proficiente",Y1012=5,"Master")</f>
        <v>Principiante avanzado</v>
      </c>
      <c r="AA1012" s="13">
        <v>3</v>
      </c>
      <c r="AB1012" s="13" t="str" cm="1">
        <f t="array" ref="AB1012">_xlfn.IFS(AA1012=0,"No evidenciado",AA1012=1,"Novato",AA1012=2,"Principiante avanzado",AA1012=3,"Competente",AA1012=4,"Proficiente",AA1012=5,"Master")</f>
        <v>Competente</v>
      </c>
      <c r="AC1012" s="13">
        <v>1</v>
      </c>
      <c r="AD1012" s="13" t="str" cm="1">
        <f t="array" ref="AD1012">_xlfn.IFS(AC1012=0,"Prenovato",AC1012=1,"Novato",AC1012=2,"Principiante avanzado",AC1012=3,"Competente",AC1012=4,"Proficiente",AC1012=5,"Master")</f>
        <v>Novato</v>
      </c>
      <c r="AE1012" s="13" t="s">
        <v>441</v>
      </c>
    </row>
    <row r="1013" spans="1:31" x14ac:dyDescent="0.25">
      <c r="A1013" t="s">
        <v>323</v>
      </c>
      <c r="B1013" t="s">
        <v>324</v>
      </c>
      <c r="C1013" t="s">
        <v>200</v>
      </c>
      <c r="D1013" t="s">
        <v>201</v>
      </c>
      <c r="E1013" t="s">
        <v>344</v>
      </c>
      <c r="F1013" t="s">
        <v>345</v>
      </c>
      <c r="G1013" t="s">
        <v>346</v>
      </c>
      <c r="H1013" s="4"/>
      <c r="I1013" s="1">
        <f t="shared" ca="1" si="63"/>
        <v>1487</v>
      </c>
      <c r="J1013" s="1" t="str">
        <f t="shared" ca="1" si="64"/>
        <v>3. Mayor a 6 meses</v>
      </c>
      <c r="K1013" t="str">
        <f t="shared" si="65"/>
        <v>SI</v>
      </c>
      <c r="L1013" t="s">
        <v>251</v>
      </c>
      <c r="M1013" t="s">
        <v>420</v>
      </c>
      <c r="N1013" t="s">
        <v>413</v>
      </c>
      <c r="O1013" t="s">
        <v>411</v>
      </c>
      <c r="P1013" t="str">
        <f t="shared" si="66"/>
        <v>ANGEL RICARDO PRADO VIVANCOIdentity &amp; Access ManagementEVALUACION</v>
      </c>
      <c r="Q1013" t="str">
        <f>BASE[[#This Row],[NombresCalificado]]&amp;BASE[[#This Row],[TipoEvaluacion]]</f>
        <v>ANGEL RICARDO PRADO VIVANCOEVALUACION</v>
      </c>
      <c r="R1013">
        <v>2</v>
      </c>
      <c r="S1013" t="s">
        <v>4</v>
      </c>
      <c r="T1013" t="s">
        <v>439</v>
      </c>
      <c r="U1013" s="13">
        <v>1</v>
      </c>
      <c r="V1013" s="13" t="str" cm="1">
        <f t="array" ref="V1013">_xlfn.IFS(U1013=0,"Prenovato",U1013=1,"Novato",U1013=2,"Principiante avanzado",U1013=3,"Competente",U1013=4,"Proficiente",U1013=5,"Master")</f>
        <v>Novato</v>
      </c>
      <c r="W1013" s="13">
        <v>2</v>
      </c>
      <c r="X1013" s="13" t="str" cm="1">
        <f t="array" ref="X1013">_xlfn.IFS(W1013=0,"No evidenciado",W1013=1,"Novato",W1013=2,"Principiante avanzado",W1013=3,"Competente",W1013=4,"Proficiente",W1013=5,"Master")</f>
        <v>Principiante avanzado</v>
      </c>
      <c r="Y1013" s="13">
        <v>2</v>
      </c>
      <c r="Z1013" s="13" t="str" cm="1">
        <f t="array" ref="Z1013">_xlfn.IFS(Y1013=0,"No evidenciado",Y1013=1,"Novato",Y1013=2,"Principiante avanzado",Y1013=3,"Competente",Y1013=4,"Proficiente",Y1013=5,"Master")</f>
        <v>Principiante avanzado</v>
      </c>
      <c r="AA1013" s="13">
        <v>3</v>
      </c>
      <c r="AB1013" s="13" t="str" cm="1">
        <f t="array" ref="AB1013">_xlfn.IFS(AA1013=0,"No evidenciado",AA1013=1,"Novato",AA1013=2,"Principiante avanzado",AA1013=3,"Competente",AA1013=4,"Proficiente",AA1013=5,"Master")</f>
        <v>Competente</v>
      </c>
      <c r="AC1013" s="13">
        <v>1</v>
      </c>
      <c r="AD1013" s="13" t="str" cm="1">
        <f t="array" ref="AD1013">_xlfn.IFS(AC1013=0,"Prenovato",AC1013=1,"Novato",AC1013=2,"Principiante avanzado",AC1013=3,"Competente",AC1013=4,"Proficiente",AC1013=5,"Master")</f>
        <v>Novato</v>
      </c>
      <c r="AE1013" s="13" t="s">
        <v>441</v>
      </c>
    </row>
    <row r="1014" spans="1:31" x14ac:dyDescent="0.25">
      <c r="A1014" t="s">
        <v>323</v>
      </c>
      <c r="B1014" t="s">
        <v>324</v>
      </c>
      <c r="C1014" t="s">
        <v>200</v>
      </c>
      <c r="D1014" t="s">
        <v>201</v>
      </c>
      <c r="E1014" t="s">
        <v>344</v>
      </c>
      <c r="F1014" t="s">
        <v>345</v>
      </c>
      <c r="G1014" t="s">
        <v>346</v>
      </c>
      <c r="H1014" s="4"/>
      <c r="I1014" s="1">
        <f t="shared" ca="1" si="63"/>
        <v>1487</v>
      </c>
      <c r="J1014" s="1" t="str">
        <f t="shared" ca="1" si="64"/>
        <v>3. Mayor a 6 meses</v>
      </c>
      <c r="K1014" t="str">
        <f t="shared" si="65"/>
        <v>SI</v>
      </c>
      <c r="L1014" t="s">
        <v>251</v>
      </c>
      <c r="M1014" t="s">
        <v>421</v>
      </c>
      <c r="N1014" t="s">
        <v>411</v>
      </c>
      <c r="O1014" t="s">
        <v>411</v>
      </c>
      <c r="P1014" t="str">
        <f t="shared" si="66"/>
        <v>ANGEL RICARDO PRADO VIVANCOFrameworks &amp; Security ArchitectureEVALUACION</v>
      </c>
      <c r="Q1014" t="str">
        <f>BASE[[#This Row],[NombresCalificado]]&amp;BASE[[#This Row],[TipoEvaluacion]]</f>
        <v>ANGEL RICARDO PRADO VIVANCOEVALUACION</v>
      </c>
      <c r="R1014">
        <v>1</v>
      </c>
      <c r="S1014" t="s">
        <v>6</v>
      </c>
      <c r="T1014" t="s">
        <v>439</v>
      </c>
      <c r="U1014" s="13">
        <v>1</v>
      </c>
      <c r="V1014" s="13" t="str" cm="1">
        <f t="array" ref="V1014">_xlfn.IFS(U1014=0,"Prenovato",U1014=1,"Novato",U1014=2,"Principiante avanzado",U1014=3,"Competente",U1014=4,"Proficiente",U1014=5,"Master")</f>
        <v>Novato</v>
      </c>
      <c r="W1014" s="13">
        <v>2</v>
      </c>
      <c r="X1014" s="13" t="str" cm="1">
        <f t="array" ref="X1014">_xlfn.IFS(W1014=0,"No evidenciado",W1014=1,"Novato",W1014=2,"Principiante avanzado",W1014=3,"Competente",W1014=4,"Proficiente",W1014=5,"Master")</f>
        <v>Principiante avanzado</v>
      </c>
      <c r="Y1014" s="13">
        <v>2</v>
      </c>
      <c r="Z1014" s="13" t="str" cm="1">
        <f t="array" ref="Z1014">_xlfn.IFS(Y1014=0,"No evidenciado",Y1014=1,"Novato",Y1014=2,"Principiante avanzado",Y1014=3,"Competente",Y1014=4,"Proficiente",Y1014=5,"Master")</f>
        <v>Principiante avanzado</v>
      </c>
      <c r="AA1014" s="13">
        <v>3</v>
      </c>
      <c r="AB1014" s="13" t="str" cm="1">
        <f t="array" ref="AB1014">_xlfn.IFS(AA1014=0,"No evidenciado",AA1014=1,"Novato",AA1014=2,"Principiante avanzado",AA1014=3,"Competente",AA1014=4,"Proficiente",AA1014=5,"Master")</f>
        <v>Competente</v>
      </c>
      <c r="AC1014" s="13">
        <v>1</v>
      </c>
      <c r="AD1014" s="13" t="str" cm="1">
        <f t="array" ref="AD1014">_xlfn.IFS(AC1014=0,"Prenovato",AC1014=1,"Novato",AC1014=2,"Principiante avanzado",AC1014=3,"Competente",AC1014=4,"Proficiente",AC1014=5,"Master")</f>
        <v>Novato</v>
      </c>
      <c r="AE1014" s="13" t="s">
        <v>441</v>
      </c>
    </row>
    <row r="1015" spans="1:31" x14ac:dyDescent="0.25">
      <c r="A1015" t="s">
        <v>323</v>
      </c>
      <c r="B1015" t="s">
        <v>324</v>
      </c>
      <c r="C1015" t="s">
        <v>200</v>
      </c>
      <c r="D1015" t="s">
        <v>201</v>
      </c>
      <c r="E1015" t="s">
        <v>344</v>
      </c>
      <c r="F1015" t="s">
        <v>345</v>
      </c>
      <c r="G1015" t="s">
        <v>346</v>
      </c>
      <c r="H1015" s="4"/>
      <c r="I1015" s="1">
        <f t="shared" ca="1" si="63"/>
        <v>1487</v>
      </c>
      <c r="J1015" s="1" t="str">
        <f t="shared" ca="1" si="64"/>
        <v>3. Mayor a 6 meses</v>
      </c>
      <c r="K1015" t="str">
        <f t="shared" si="65"/>
        <v>SI</v>
      </c>
      <c r="L1015" t="s">
        <v>251</v>
      </c>
      <c r="M1015" t="s">
        <v>422</v>
      </c>
      <c r="N1015" t="s">
        <v>407</v>
      </c>
      <c r="O1015" t="s">
        <v>407</v>
      </c>
      <c r="P1015" t="str">
        <f t="shared" si="66"/>
        <v>ANGEL RICARDO PRADO VIVANCOVulnerability ManagementEVALUACION</v>
      </c>
      <c r="Q1015" t="str">
        <f>BASE[[#This Row],[NombresCalificado]]&amp;BASE[[#This Row],[TipoEvaluacion]]</f>
        <v>ANGEL RICARDO PRADO VIVANCOEVALUACION</v>
      </c>
      <c r="R1015">
        <v>2</v>
      </c>
      <c r="S1015" t="s">
        <v>4</v>
      </c>
      <c r="T1015" t="s">
        <v>439</v>
      </c>
      <c r="U1015" s="13">
        <v>1</v>
      </c>
      <c r="V1015" s="13" t="str" cm="1">
        <f t="array" ref="V1015">_xlfn.IFS(U1015=0,"Prenovato",U1015=1,"Novato",U1015=2,"Principiante avanzado",U1015=3,"Competente",U1015=4,"Proficiente",U1015=5,"Master")</f>
        <v>Novato</v>
      </c>
      <c r="W1015" s="13">
        <v>2</v>
      </c>
      <c r="X1015" s="13" t="str" cm="1">
        <f t="array" ref="X1015">_xlfn.IFS(W1015=0,"No evidenciado",W1015=1,"Novato",W1015=2,"Principiante avanzado",W1015=3,"Competente",W1015=4,"Proficiente",W1015=5,"Master")</f>
        <v>Principiante avanzado</v>
      </c>
      <c r="Y1015" s="13">
        <v>2</v>
      </c>
      <c r="Z1015" s="13" t="str" cm="1">
        <f t="array" ref="Z1015">_xlfn.IFS(Y1015=0,"No evidenciado",Y1015=1,"Novato",Y1015=2,"Principiante avanzado",Y1015=3,"Competente",Y1015=4,"Proficiente",Y1015=5,"Master")</f>
        <v>Principiante avanzado</v>
      </c>
      <c r="AA1015" s="13">
        <v>3</v>
      </c>
      <c r="AB1015" s="13" t="str" cm="1">
        <f t="array" ref="AB1015">_xlfn.IFS(AA1015=0,"No evidenciado",AA1015=1,"Novato",AA1015=2,"Principiante avanzado",AA1015=3,"Competente",AA1015=4,"Proficiente",AA1015=5,"Master")</f>
        <v>Competente</v>
      </c>
      <c r="AC1015" s="13">
        <v>1</v>
      </c>
      <c r="AD1015" s="13" t="str" cm="1">
        <f t="array" ref="AD1015">_xlfn.IFS(AC1015=0,"Prenovato",AC1015=1,"Novato",AC1015=2,"Principiante avanzado",AC1015=3,"Competente",AC1015=4,"Proficiente",AC1015=5,"Master")</f>
        <v>Novato</v>
      </c>
      <c r="AE1015" s="13" t="s">
        <v>441</v>
      </c>
    </row>
    <row r="1016" spans="1:31" x14ac:dyDescent="0.25">
      <c r="A1016" t="s">
        <v>323</v>
      </c>
      <c r="B1016" t="s">
        <v>324</v>
      </c>
      <c r="C1016" t="s">
        <v>200</v>
      </c>
      <c r="D1016" t="s">
        <v>201</v>
      </c>
      <c r="E1016" t="s">
        <v>344</v>
      </c>
      <c r="F1016" t="s">
        <v>345</v>
      </c>
      <c r="G1016" t="s">
        <v>346</v>
      </c>
      <c r="H1016" s="4"/>
      <c r="I1016" s="1">
        <f t="shared" ca="1" si="63"/>
        <v>1487</v>
      </c>
      <c r="J1016" s="1" t="str">
        <f t="shared" ca="1" si="64"/>
        <v>3. Mayor a 6 meses</v>
      </c>
      <c r="K1016" t="str">
        <f t="shared" si="65"/>
        <v>SI</v>
      </c>
      <c r="L1016" t="s">
        <v>251</v>
      </c>
      <c r="M1016" t="s">
        <v>423</v>
      </c>
      <c r="N1016" t="s">
        <v>411</v>
      </c>
      <c r="O1016" t="s">
        <v>411</v>
      </c>
      <c r="P1016" t="str">
        <f t="shared" si="66"/>
        <v>ANGEL RICARDO PRADO VIVANCOSecurity AssessmentEVALUACION</v>
      </c>
      <c r="Q1016" t="str">
        <f>BASE[[#This Row],[NombresCalificado]]&amp;BASE[[#This Row],[TipoEvaluacion]]</f>
        <v>ANGEL RICARDO PRADO VIVANCOEVALUACION</v>
      </c>
      <c r="R1016">
        <v>1</v>
      </c>
      <c r="S1016" t="s">
        <v>6</v>
      </c>
      <c r="T1016" t="s">
        <v>439</v>
      </c>
      <c r="U1016" s="13">
        <v>1</v>
      </c>
      <c r="V1016" s="13" t="str" cm="1">
        <f t="array" ref="V1016">_xlfn.IFS(U1016=0,"Prenovato",U1016=1,"Novato",U1016=2,"Principiante avanzado",U1016=3,"Competente",U1016=4,"Proficiente",U1016=5,"Master")</f>
        <v>Novato</v>
      </c>
      <c r="W1016" s="13">
        <v>2</v>
      </c>
      <c r="X1016" s="13" t="str" cm="1">
        <f t="array" ref="X1016">_xlfn.IFS(W1016=0,"No evidenciado",W1016=1,"Novato",W1016=2,"Principiante avanzado",W1016=3,"Competente",W1016=4,"Proficiente",W1016=5,"Master")</f>
        <v>Principiante avanzado</v>
      </c>
      <c r="Y1016" s="13">
        <v>2</v>
      </c>
      <c r="Z1016" s="13" t="str" cm="1">
        <f t="array" ref="Z1016">_xlfn.IFS(Y1016=0,"No evidenciado",Y1016=1,"Novato",Y1016=2,"Principiante avanzado",Y1016=3,"Competente",Y1016=4,"Proficiente",Y1016=5,"Master")</f>
        <v>Principiante avanzado</v>
      </c>
      <c r="AA1016" s="13">
        <v>3</v>
      </c>
      <c r="AB1016" s="13" t="str" cm="1">
        <f t="array" ref="AB1016">_xlfn.IFS(AA1016=0,"No evidenciado",AA1016=1,"Novato",AA1016=2,"Principiante avanzado",AA1016=3,"Competente",AA1016=4,"Proficiente",AA1016=5,"Master")</f>
        <v>Competente</v>
      </c>
      <c r="AC1016" s="13">
        <v>1</v>
      </c>
      <c r="AD1016" s="13" t="str" cm="1">
        <f t="array" ref="AD1016">_xlfn.IFS(AC1016=0,"Prenovato",AC1016=1,"Novato",AC1016=2,"Principiante avanzado",AC1016=3,"Competente",AC1016=4,"Proficiente",AC1016=5,"Master")</f>
        <v>Novato</v>
      </c>
      <c r="AE1016" s="13" t="s">
        <v>441</v>
      </c>
    </row>
    <row r="1017" spans="1:31" x14ac:dyDescent="0.25">
      <c r="A1017" t="s">
        <v>323</v>
      </c>
      <c r="B1017" t="s">
        <v>324</v>
      </c>
      <c r="C1017" t="s">
        <v>200</v>
      </c>
      <c r="D1017" t="s">
        <v>201</v>
      </c>
      <c r="E1017" t="s">
        <v>344</v>
      </c>
      <c r="F1017" t="s">
        <v>345</v>
      </c>
      <c r="G1017" t="s">
        <v>346</v>
      </c>
      <c r="H1017" s="4"/>
      <c r="I1017" s="1">
        <f t="shared" ca="1" si="63"/>
        <v>1487</v>
      </c>
      <c r="J1017" s="1" t="str">
        <f t="shared" ca="1" si="64"/>
        <v>3. Mayor a 6 meses</v>
      </c>
      <c r="K1017" t="str">
        <f t="shared" si="65"/>
        <v>SI</v>
      </c>
      <c r="L1017" t="s">
        <v>251</v>
      </c>
      <c r="M1017" t="s">
        <v>415</v>
      </c>
      <c r="N1017" t="s">
        <v>413</v>
      </c>
      <c r="O1017" t="s">
        <v>411</v>
      </c>
      <c r="P1017" t="str">
        <f t="shared" si="66"/>
        <v>ANGEL RICARDO PRADO VIVANCOSecurity Process AutomationEVALUACION</v>
      </c>
      <c r="Q1017" t="str">
        <f>BASE[[#This Row],[NombresCalificado]]&amp;BASE[[#This Row],[TipoEvaluacion]]</f>
        <v>ANGEL RICARDO PRADO VIVANCOEVALUACION</v>
      </c>
      <c r="R1017">
        <v>1</v>
      </c>
      <c r="S1017" t="s">
        <v>6</v>
      </c>
      <c r="T1017" t="s">
        <v>439</v>
      </c>
      <c r="U1017" s="13">
        <v>1</v>
      </c>
      <c r="V1017" s="13" t="str" cm="1">
        <f t="array" ref="V1017">_xlfn.IFS(U1017=0,"Prenovato",U1017=1,"Novato",U1017=2,"Principiante avanzado",U1017=3,"Competente",U1017=4,"Proficiente",U1017=5,"Master")</f>
        <v>Novato</v>
      </c>
      <c r="W1017" s="13">
        <v>2</v>
      </c>
      <c r="X1017" s="13" t="str" cm="1">
        <f t="array" ref="X1017">_xlfn.IFS(W1017=0,"No evidenciado",W1017=1,"Novato",W1017=2,"Principiante avanzado",W1017=3,"Competente",W1017=4,"Proficiente",W1017=5,"Master")</f>
        <v>Principiante avanzado</v>
      </c>
      <c r="Y1017" s="13">
        <v>2</v>
      </c>
      <c r="Z1017" s="13" t="str" cm="1">
        <f t="array" ref="Z1017">_xlfn.IFS(Y1017=0,"No evidenciado",Y1017=1,"Novato",Y1017=2,"Principiante avanzado",Y1017=3,"Competente",Y1017=4,"Proficiente",Y1017=5,"Master")</f>
        <v>Principiante avanzado</v>
      </c>
      <c r="AA1017" s="13">
        <v>3</v>
      </c>
      <c r="AB1017" s="13" t="str" cm="1">
        <f t="array" ref="AB1017">_xlfn.IFS(AA1017=0,"No evidenciado",AA1017=1,"Novato",AA1017=2,"Principiante avanzado",AA1017=3,"Competente",AA1017=4,"Proficiente",AA1017=5,"Master")</f>
        <v>Competente</v>
      </c>
      <c r="AC1017" s="13">
        <v>1</v>
      </c>
      <c r="AD1017" s="13" t="str" cm="1">
        <f t="array" ref="AD1017">_xlfn.IFS(AC1017=0,"Prenovato",AC1017=1,"Novato",AC1017=2,"Principiante avanzado",AC1017=3,"Competente",AC1017=4,"Proficiente",AC1017=5,"Master")</f>
        <v>Novato</v>
      </c>
      <c r="AE1017" s="13" t="s">
        <v>441</v>
      </c>
    </row>
    <row r="1018" spans="1:31" x14ac:dyDescent="0.25">
      <c r="A1018" t="s">
        <v>323</v>
      </c>
      <c r="B1018" t="s">
        <v>324</v>
      </c>
      <c r="C1018" t="s">
        <v>200</v>
      </c>
      <c r="D1018" t="s">
        <v>201</v>
      </c>
      <c r="E1018" t="s">
        <v>347</v>
      </c>
      <c r="F1018" t="s">
        <v>348</v>
      </c>
      <c r="G1018" t="s">
        <v>349</v>
      </c>
      <c r="H1018" s="4"/>
      <c r="I1018" s="1">
        <f t="shared" ca="1" si="63"/>
        <v>1487</v>
      </c>
      <c r="J1018" s="1" t="str">
        <f t="shared" ca="1" si="64"/>
        <v>3. Mayor a 6 meses</v>
      </c>
      <c r="K1018" t="str">
        <f t="shared" si="65"/>
        <v>NO</v>
      </c>
      <c r="L1018" t="s">
        <v>251</v>
      </c>
      <c r="M1018" t="s">
        <v>419</v>
      </c>
      <c r="N1018" t="s">
        <v>413</v>
      </c>
      <c r="O1018" t="s">
        <v>411</v>
      </c>
      <c r="P1018" t="str">
        <f t="shared" si="66"/>
        <v>KENNY BILL GAMARRA ESCALERACryptography &amp; Data ProtectionEVALUACION</v>
      </c>
      <c r="Q1018" t="str">
        <f>BASE[[#This Row],[NombresCalificado]]&amp;BASE[[#This Row],[TipoEvaluacion]]</f>
        <v>KENNY BILL GAMARRA ESCALERAEVALUACION</v>
      </c>
      <c r="R1018">
        <v>3</v>
      </c>
      <c r="S1018" t="s">
        <v>5</v>
      </c>
      <c r="T1018" t="s">
        <v>439</v>
      </c>
      <c r="U1018" s="13">
        <v>2</v>
      </c>
      <c r="V1018" s="13" t="str" cm="1">
        <f t="array" ref="V1018">_xlfn.IFS(U1018=0,"Prenovato",U1018=1,"Novato",U1018=2,"Principiante avanzado",U1018=3,"Competente",U1018=4,"Proficiente",U1018=5,"Master")</f>
        <v>Principiante avanzado</v>
      </c>
      <c r="W1018" s="13">
        <v>4</v>
      </c>
      <c r="X1018" s="13" t="str" cm="1">
        <f t="array" ref="X1018">_xlfn.IFS(W1018=0,"No evidenciado",W1018=1,"Novato",W1018=2,"Principiante avanzado",W1018=3,"Competente",W1018=4,"Proficiente",W1018=5,"Master")</f>
        <v>Proficiente</v>
      </c>
      <c r="Y1018" s="13">
        <v>3</v>
      </c>
      <c r="Z1018" s="13" t="str" cm="1">
        <f t="array" ref="Z1018">_xlfn.IFS(Y1018=0,"No evidenciado",Y1018=1,"Novato",Y1018=2,"Principiante avanzado",Y1018=3,"Competente",Y1018=4,"Proficiente",Y1018=5,"Master")</f>
        <v>Competente</v>
      </c>
      <c r="AA1018" s="13">
        <v>5</v>
      </c>
      <c r="AB1018" s="13" t="str" cm="1">
        <f t="array" ref="AB1018">_xlfn.IFS(AA1018=0,"No evidenciado",AA1018=1,"Novato",AA1018=2,"Principiante avanzado",AA1018=3,"Competente",AA1018=4,"Proficiente",AA1018=5,"Master")</f>
        <v>Master</v>
      </c>
      <c r="AC1018" s="13">
        <v>2</v>
      </c>
      <c r="AD1018" s="13" t="str" cm="1">
        <f t="array" ref="AD1018">_xlfn.IFS(AC1018=0,"Prenovato",AC1018=1,"Novato",AC1018=2,"Principiante avanzado",AC1018=3,"Competente",AC1018=4,"Proficiente",AC1018=5,"Master")</f>
        <v>Principiante avanzado</v>
      </c>
      <c r="AE1018" s="13" t="s">
        <v>441</v>
      </c>
    </row>
    <row r="1019" spans="1:31" x14ac:dyDescent="0.25">
      <c r="A1019" t="s">
        <v>323</v>
      </c>
      <c r="B1019" t="s">
        <v>324</v>
      </c>
      <c r="C1019" t="s">
        <v>200</v>
      </c>
      <c r="D1019" t="s">
        <v>201</v>
      </c>
      <c r="E1019" t="s">
        <v>347</v>
      </c>
      <c r="F1019" t="s">
        <v>348</v>
      </c>
      <c r="G1019" t="s">
        <v>349</v>
      </c>
      <c r="H1019" s="4"/>
      <c r="I1019" s="1">
        <f t="shared" ca="1" si="63"/>
        <v>1487</v>
      </c>
      <c r="J1019" s="1" t="str">
        <f t="shared" ca="1" si="64"/>
        <v>3. Mayor a 6 meses</v>
      </c>
      <c r="K1019" t="str">
        <f t="shared" si="65"/>
        <v>NO</v>
      </c>
      <c r="L1019" t="s">
        <v>251</v>
      </c>
      <c r="M1019" t="s">
        <v>420</v>
      </c>
      <c r="N1019" t="s">
        <v>413</v>
      </c>
      <c r="O1019" t="s">
        <v>411</v>
      </c>
      <c r="P1019" t="str">
        <f t="shared" si="66"/>
        <v>KENNY BILL GAMARRA ESCALERAIdentity &amp; Access ManagementEVALUACION</v>
      </c>
      <c r="Q1019" t="str">
        <f>BASE[[#This Row],[NombresCalificado]]&amp;BASE[[#This Row],[TipoEvaluacion]]</f>
        <v>KENNY BILL GAMARRA ESCALERAEVALUACION</v>
      </c>
      <c r="R1019">
        <v>4</v>
      </c>
      <c r="S1019" t="s">
        <v>7</v>
      </c>
      <c r="T1019" t="s">
        <v>439</v>
      </c>
      <c r="U1019" s="13">
        <v>2</v>
      </c>
      <c r="V1019" s="13" t="str" cm="1">
        <f t="array" ref="V1019">_xlfn.IFS(U1019=0,"Prenovato",U1019=1,"Novato",U1019=2,"Principiante avanzado",U1019=3,"Competente",U1019=4,"Proficiente",U1019=5,"Master")</f>
        <v>Principiante avanzado</v>
      </c>
      <c r="W1019" s="13">
        <v>4</v>
      </c>
      <c r="X1019" s="13" t="str" cm="1">
        <f t="array" ref="X1019">_xlfn.IFS(W1019=0,"No evidenciado",W1019=1,"Novato",W1019=2,"Principiante avanzado",W1019=3,"Competente",W1019=4,"Proficiente",W1019=5,"Master")</f>
        <v>Proficiente</v>
      </c>
      <c r="Y1019" s="13">
        <v>3</v>
      </c>
      <c r="Z1019" s="13" t="str" cm="1">
        <f t="array" ref="Z1019">_xlfn.IFS(Y1019=0,"No evidenciado",Y1019=1,"Novato",Y1019=2,"Principiante avanzado",Y1019=3,"Competente",Y1019=4,"Proficiente",Y1019=5,"Master")</f>
        <v>Competente</v>
      </c>
      <c r="AA1019" s="13">
        <v>5</v>
      </c>
      <c r="AB1019" s="13" t="str" cm="1">
        <f t="array" ref="AB1019">_xlfn.IFS(AA1019=0,"No evidenciado",AA1019=1,"Novato",AA1019=2,"Principiante avanzado",AA1019=3,"Competente",AA1019=4,"Proficiente",AA1019=5,"Master")</f>
        <v>Master</v>
      </c>
      <c r="AC1019" s="13">
        <v>2</v>
      </c>
      <c r="AD1019" s="13" t="str" cm="1">
        <f t="array" ref="AD1019">_xlfn.IFS(AC1019=0,"Prenovato",AC1019=1,"Novato",AC1019=2,"Principiante avanzado",AC1019=3,"Competente",AC1019=4,"Proficiente",AC1019=5,"Master")</f>
        <v>Principiante avanzado</v>
      </c>
      <c r="AE1019" s="13" t="s">
        <v>441</v>
      </c>
    </row>
    <row r="1020" spans="1:31" x14ac:dyDescent="0.25">
      <c r="A1020" t="s">
        <v>323</v>
      </c>
      <c r="B1020" t="s">
        <v>324</v>
      </c>
      <c r="C1020" t="s">
        <v>200</v>
      </c>
      <c r="D1020" t="s">
        <v>201</v>
      </c>
      <c r="E1020" t="s">
        <v>347</v>
      </c>
      <c r="F1020" t="s">
        <v>348</v>
      </c>
      <c r="G1020" t="s">
        <v>349</v>
      </c>
      <c r="H1020" s="4"/>
      <c r="I1020" s="1">
        <f t="shared" ca="1" si="63"/>
        <v>1487</v>
      </c>
      <c r="J1020" s="1" t="str">
        <f t="shared" ca="1" si="64"/>
        <v>3. Mayor a 6 meses</v>
      </c>
      <c r="K1020" t="str">
        <f t="shared" si="65"/>
        <v>NO</v>
      </c>
      <c r="L1020" t="s">
        <v>251</v>
      </c>
      <c r="M1020" t="s">
        <v>421</v>
      </c>
      <c r="N1020" t="s">
        <v>411</v>
      </c>
      <c r="O1020" t="s">
        <v>411</v>
      </c>
      <c r="P1020" t="str">
        <f t="shared" si="66"/>
        <v>KENNY BILL GAMARRA ESCALERAFrameworks &amp; Security ArchitectureEVALUACION</v>
      </c>
      <c r="Q1020" t="str">
        <f>BASE[[#This Row],[NombresCalificado]]&amp;BASE[[#This Row],[TipoEvaluacion]]</f>
        <v>KENNY BILL GAMARRA ESCALERAEVALUACION</v>
      </c>
      <c r="R1020">
        <v>2</v>
      </c>
      <c r="S1020" t="s">
        <v>4</v>
      </c>
      <c r="T1020" t="s">
        <v>439</v>
      </c>
      <c r="U1020" s="13">
        <v>2</v>
      </c>
      <c r="V1020" s="13" t="str" cm="1">
        <f t="array" ref="V1020">_xlfn.IFS(U1020=0,"Prenovato",U1020=1,"Novato",U1020=2,"Principiante avanzado",U1020=3,"Competente",U1020=4,"Proficiente",U1020=5,"Master")</f>
        <v>Principiante avanzado</v>
      </c>
      <c r="W1020" s="13">
        <v>4</v>
      </c>
      <c r="X1020" s="13" t="str" cm="1">
        <f t="array" ref="X1020">_xlfn.IFS(W1020=0,"No evidenciado",W1020=1,"Novato",W1020=2,"Principiante avanzado",W1020=3,"Competente",W1020=4,"Proficiente",W1020=5,"Master")</f>
        <v>Proficiente</v>
      </c>
      <c r="Y1020" s="13">
        <v>3</v>
      </c>
      <c r="Z1020" s="13" t="str" cm="1">
        <f t="array" ref="Z1020">_xlfn.IFS(Y1020=0,"No evidenciado",Y1020=1,"Novato",Y1020=2,"Principiante avanzado",Y1020=3,"Competente",Y1020=4,"Proficiente",Y1020=5,"Master")</f>
        <v>Competente</v>
      </c>
      <c r="AA1020" s="13">
        <v>5</v>
      </c>
      <c r="AB1020" s="13" t="str" cm="1">
        <f t="array" ref="AB1020">_xlfn.IFS(AA1020=0,"No evidenciado",AA1020=1,"Novato",AA1020=2,"Principiante avanzado",AA1020=3,"Competente",AA1020=4,"Proficiente",AA1020=5,"Master")</f>
        <v>Master</v>
      </c>
      <c r="AC1020" s="13">
        <v>2</v>
      </c>
      <c r="AD1020" s="13" t="str" cm="1">
        <f t="array" ref="AD1020">_xlfn.IFS(AC1020=0,"Prenovato",AC1020=1,"Novato",AC1020=2,"Principiante avanzado",AC1020=3,"Competente",AC1020=4,"Proficiente",AC1020=5,"Master")</f>
        <v>Principiante avanzado</v>
      </c>
      <c r="AE1020" s="13" t="s">
        <v>441</v>
      </c>
    </row>
    <row r="1021" spans="1:31" x14ac:dyDescent="0.25">
      <c r="A1021" t="s">
        <v>323</v>
      </c>
      <c r="B1021" t="s">
        <v>324</v>
      </c>
      <c r="C1021" t="s">
        <v>200</v>
      </c>
      <c r="D1021" t="s">
        <v>201</v>
      </c>
      <c r="E1021" t="s">
        <v>347</v>
      </c>
      <c r="F1021" t="s">
        <v>348</v>
      </c>
      <c r="G1021" t="s">
        <v>349</v>
      </c>
      <c r="H1021" s="4"/>
      <c r="I1021" s="1">
        <f t="shared" ca="1" si="63"/>
        <v>1487</v>
      </c>
      <c r="J1021" s="1" t="str">
        <f t="shared" ca="1" si="64"/>
        <v>3. Mayor a 6 meses</v>
      </c>
      <c r="K1021" t="str">
        <f t="shared" si="65"/>
        <v>NO</v>
      </c>
      <c r="L1021" t="s">
        <v>251</v>
      </c>
      <c r="M1021" t="s">
        <v>422</v>
      </c>
      <c r="N1021" t="s">
        <v>407</v>
      </c>
      <c r="O1021" t="s">
        <v>407</v>
      </c>
      <c r="P1021" t="str">
        <f t="shared" si="66"/>
        <v>KENNY BILL GAMARRA ESCALERAVulnerability ManagementEVALUACION</v>
      </c>
      <c r="Q1021" t="str">
        <f>BASE[[#This Row],[NombresCalificado]]&amp;BASE[[#This Row],[TipoEvaluacion]]</f>
        <v>KENNY BILL GAMARRA ESCALERAEVALUACION</v>
      </c>
      <c r="R1021">
        <v>4</v>
      </c>
      <c r="S1021" t="s">
        <v>7</v>
      </c>
      <c r="T1021" t="s">
        <v>439</v>
      </c>
      <c r="U1021" s="13">
        <v>2</v>
      </c>
      <c r="V1021" s="13" t="str" cm="1">
        <f t="array" ref="V1021">_xlfn.IFS(U1021=0,"Prenovato",U1021=1,"Novato",U1021=2,"Principiante avanzado",U1021=3,"Competente",U1021=4,"Proficiente",U1021=5,"Master")</f>
        <v>Principiante avanzado</v>
      </c>
      <c r="W1021" s="13">
        <v>4</v>
      </c>
      <c r="X1021" s="13" t="str" cm="1">
        <f t="array" ref="X1021">_xlfn.IFS(W1021=0,"No evidenciado",W1021=1,"Novato",W1021=2,"Principiante avanzado",W1021=3,"Competente",W1021=4,"Proficiente",W1021=5,"Master")</f>
        <v>Proficiente</v>
      </c>
      <c r="Y1021" s="13">
        <v>3</v>
      </c>
      <c r="Z1021" s="13" t="str" cm="1">
        <f t="array" ref="Z1021">_xlfn.IFS(Y1021=0,"No evidenciado",Y1021=1,"Novato",Y1021=2,"Principiante avanzado",Y1021=3,"Competente",Y1021=4,"Proficiente",Y1021=5,"Master")</f>
        <v>Competente</v>
      </c>
      <c r="AA1021" s="13">
        <v>5</v>
      </c>
      <c r="AB1021" s="13" t="str" cm="1">
        <f t="array" ref="AB1021">_xlfn.IFS(AA1021=0,"No evidenciado",AA1021=1,"Novato",AA1021=2,"Principiante avanzado",AA1021=3,"Competente",AA1021=4,"Proficiente",AA1021=5,"Master")</f>
        <v>Master</v>
      </c>
      <c r="AC1021" s="13">
        <v>2</v>
      </c>
      <c r="AD1021" s="13" t="str" cm="1">
        <f t="array" ref="AD1021">_xlfn.IFS(AC1021=0,"Prenovato",AC1021=1,"Novato",AC1021=2,"Principiante avanzado",AC1021=3,"Competente",AC1021=4,"Proficiente",AC1021=5,"Master")</f>
        <v>Principiante avanzado</v>
      </c>
      <c r="AE1021" s="13" t="s">
        <v>441</v>
      </c>
    </row>
    <row r="1022" spans="1:31" x14ac:dyDescent="0.25">
      <c r="A1022" t="s">
        <v>323</v>
      </c>
      <c r="B1022" t="s">
        <v>324</v>
      </c>
      <c r="C1022" t="s">
        <v>200</v>
      </c>
      <c r="D1022" t="s">
        <v>201</v>
      </c>
      <c r="E1022" t="s">
        <v>347</v>
      </c>
      <c r="F1022" t="s">
        <v>348</v>
      </c>
      <c r="G1022" t="s">
        <v>349</v>
      </c>
      <c r="H1022" s="4"/>
      <c r="I1022" s="1">
        <f t="shared" ca="1" si="63"/>
        <v>1487</v>
      </c>
      <c r="J1022" s="1" t="str">
        <f t="shared" ca="1" si="64"/>
        <v>3. Mayor a 6 meses</v>
      </c>
      <c r="K1022" t="str">
        <f t="shared" si="65"/>
        <v>NO</v>
      </c>
      <c r="L1022" t="s">
        <v>251</v>
      </c>
      <c r="M1022" t="s">
        <v>423</v>
      </c>
      <c r="N1022" t="s">
        <v>411</v>
      </c>
      <c r="O1022" t="s">
        <v>411</v>
      </c>
      <c r="P1022" t="str">
        <f t="shared" si="66"/>
        <v>KENNY BILL GAMARRA ESCALERASecurity AssessmentEVALUACION</v>
      </c>
      <c r="Q1022" t="str">
        <f>BASE[[#This Row],[NombresCalificado]]&amp;BASE[[#This Row],[TipoEvaluacion]]</f>
        <v>KENNY BILL GAMARRA ESCALERAEVALUACION</v>
      </c>
      <c r="R1022">
        <v>3</v>
      </c>
      <c r="S1022" t="s">
        <v>5</v>
      </c>
      <c r="T1022" t="s">
        <v>439</v>
      </c>
      <c r="U1022" s="13">
        <v>2</v>
      </c>
      <c r="V1022" s="13" t="str" cm="1">
        <f t="array" ref="V1022">_xlfn.IFS(U1022=0,"Prenovato",U1022=1,"Novato",U1022=2,"Principiante avanzado",U1022=3,"Competente",U1022=4,"Proficiente",U1022=5,"Master")</f>
        <v>Principiante avanzado</v>
      </c>
      <c r="W1022" s="13">
        <v>4</v>
      </c>
      <c r="X1022" s="13" t="str" cm="1">
        <f t="array" ref="X1022">_xlfn.IFS(W1022=0,"No evidenciado",W1022=1,"Novato",W1022=2,"Principiante avanzado",W1022=3,"Competente",W1022=4,"Proficiente",W1022=5,"Master")</f>
        <v>Proficiente</v>
      </c>
      <c r="Y1022" s="13">
        <v>3</v>
      </c>
      <c r="Z1022" s="13" t="str" cm="1">
        <f t="array" ref="Z1022">_xlfn.IFS(Y1022=0,"No evidenciado",Y1022=1,"Novato",Y1022=2,"Principiante avanzado",Y1022=3,"Competente",Y1022=4,"Proficiente",Y1022=5,"Master")</f>
        <v>Competente</v>
      </c>
      <c r="AA1022" s="13">
        <v>5</v>
      </c>
      <c r="AB1022" s="13" t="str" cm="1">
        <f t="array" ref="AB1022">_xlfn.IFS(AA1022=0,"No evidenciado",AA1022=1,"Novato",AA1022=2,"Principiante avanzado",AA1022=3,"Competente",AA1022=4,"Proficiente",AA1022=5,"Master")</f>
        <v>Master</v>
      </c>
      <c r="AC1022" s="13">
        <v>2</v>
      </c>
      <c r="AD1022" s="13" t="str" cm="1">
        <f t="array" ref="AD1022">_xlfn.IFS(AC1022=0,"Prenovato",AC1022=1,"Novato",AC1022=2,"Principiante avanzado",AC1022=3,"Competente",AC1022=4,"Proficiente",AC1022=5,"Master")</f>
        <v>Principiante avanzado</v>
      </c>
      <c r="AE1022" s="13" t="s">
        <v>441</v>
      </c>
    </row>
    <row r="1023" spans="1:31" x14ac:dyDescent="0.25">
      <c r="A1023" t="s">
        <v>323</v>
      </c>
      <c r="B1023" t="s">
        <v>324</v>
      </c>
      <c r="C1023" t="s">
        <v>200</v>
      </c>
      <c r="D1023" t="s">
        <v>201</v>
      </c>
      <c r="E1023" t="s">
        <v>347</v>
      </c>
      <c r="F1023" t="s">
        <v>348</v>
      </c>
      <c r="G1023" t="s">
        <v>349</v>
      </c>
      <c r="H1023" s="4"/>
      <c r="I1023" s="1">
        <f t="shared" ca="1" si="63"/>
        <v>1487</v>
      </c>
      <c r="J1023" s="1" t="str">
        <f t="shared" ca="1" si="64"/>
        <v>3. Mayor a 6 meses</v>
      </c>
      <c r="K1023" t="str">
        <f t="shared" si="65"/>
        <v>NO</v>
      </c>
      <c r="L1023" t="s">
        <v>251</v>
      </c>
      <c r="M1023" t="s">
        <v>415</v>
      </c>
      <c r="N1023" t="s">
        <v>413</v>
      </c>
      <c r="O1023" t="s">
        <v>411</v>
      </c>
      <c r="P1023" t="str">
        <f t="shared" si="66"/>
        <v>KENNY BILL GAMARRA ESCALERASecurity Process AutomationEVALUACION</v>
      </c>
      <c r="Q1023" t="str">
        <f>BASE[[#This Row],[NombresCalificado]]&amp;BASE[[#This Row],[TipoEvaluacion]]</f>
        <v>KENNY BILL GAMARRA ESCALERAEVALUACION</v>
      </c>
      <c r="R1023">
        <v>3</v>
      </c>
      <c r="S1023" t="s">
        <v>5</v>
      </c>
      <c r="T1023" t="s">
        <v>439</v>
      </c>
      <c r="U1023" s="13">
        <v>2</v>
      </c>
      <c r="V1023" s="13" t="str" cm="1">
        <f t="array" ref="V1023">_xlfn.IFS(U1023=0,"Prenovato",U1023=1,"Novato",U1023=2,"Principiante avanzado",U1023=3,"Competente",U1023=4,"Proficiente",U1023=5,"Master")</f>
        <v>Principiante avanzado</v>
      </c>
      <c r="W1023" s="13">
        <v>4</v>
      </c>
      <c r="X1023" s="13" t="str" cm="1">
        <f t="array" ref="X1023">_xlfn.IFS(W1023=0,"No evidenciado",W1023=1,"Novato",W1023=2,"Principiante avanzado",W1023=3,"Competente",W1023=4,"Proficiente",W1023=5,"Master")</f>
        <v>Proficiente</v>
      </c>
      <c r="Y1023" s="13">
        <v>3</v>
      </c>
      <c r="Z1023" s="13" t="str" cm="1">
        <f t="array" ref="Z1023">_xlfn.IFS(Y1023=0,"No evidenciado",Y1023=1,"Novato",Y1023=2,"Principiante avanzado",Y1023=3,"Competente",Y1023=4,"Proficiente",Y1023=5,"Master")</f>
        <v>Competente</v>
      </c>
      <c r="AA1023" s="13">
        <v>5</v>
      </c>
      <c r="AB1023" s="13" t="str" cm="1">
        <f t="array" ref="AB1023">_xlfn.IFS(AA1023=0,"No evidenciado",AA1023=1,"Novato",AA1023=2,"Principiante avanzado",AA1023=3,"Competente",AA1023=4,"Proficiente",AA1023=5,"Master")</f>
        <v>Master</v>
      </c>
      <c r="AC1023" s="13">
        <v>2</v>
      </c>
      <c r="AD1023" s="13" t="str" cm="1">
        <f t="array" ref="AD1023">_xlfn.IFS(AC1023=0,"Prenovato",AC1023=1,"Novato",AC1023=2,"Principiante avanzado",AC1023=3,"Competente",AC1023=4,"Proficiente",AC1023=5,"Master")</f>
        <v>Principiante avanzado</v>
      </c>
      <c r="AE1023" s="13" t="s">
        <v>441</v>
      </c>
    </row>
    <row r="1024" spans="1:31" x14ac:dyDescent="0.25">
      <c r="A1024" t="s">
        <v>323</v>
      </c>
      <c r="B1024" t="s">
        <v>324</v>
      </c>
      <c r="C1024" t="s">
        <v>200</v>
      </c>
      <c r="D1024" t="s">
        <v>201</v>
      </c>
      <c r="E1024" t="s">
        <v>347</v>
      </c>
      <c r="F1024" t="s">
        <v>348</v>
      </c>
      <c r="G1024" t="s">
        <v>349</v>
      </c>
      <c r="H1024" s="4"/>
      <c r="I1024" s="1">
        <f t="shared" ca="1" si="63"/>
        <v>1487</v>
      </c>
      <c r="J1024" s="1" t="str">
        <f t="shared" ca="1" si="64"/>
        <v>3. Mayor a 6 meses</v>
      </c>
      <c r="K1024" t="str">
        <f t="shared" si="65"/>
        <v>NO</v>
      </c>
      <c r="L1024" t="s">
        <v>251</v>
      </c>
      <c r="M1024" t="s">
        <v>410</v>
      </c>
      <c r="N1024" t="s">
        <v>411</v>
      </c>
      <c r="O1024" t="s">
        <v>411</v>
      </c>
      <c r="P1024" t="str">
        <f t="shared" si="66"/>
        <v>KENNY BILL GAMARRA ESCALERAThreat IntelligenceEVALUACION</v>
      </c>
      <c r="Q1024" t="str">
        <f>BASE[[#This Row],[NombresCalificado]]&amp;BASE[[#This Row],[TipoEvaluacion]]</f>
        <v>KENNY BILL GAMARRA ESCALERAEVALUACION</v>
      </c>
      <c r="R1024">
        <v>3</v>
      </c>
      <c r="S1024" t="s">
        <v>5</v>
      </c>
      <c r="T1024" t="s">
        <v>439</v>
      </c>
      <c r="U1024" s="13">
        <v>2</v>
      </c>
      <c r="V1024" s="13" t="str" cm="1">
        <f t="array" ref="V1024">_xlfn.IFS(U1024=0,"Prenovato",U1024=1,"Novato",U1024=2,"Principiante avanzado",U1024=3,"Competente",U1024=4,"Proficiente",U1024=5,"Master")</f>
        <v>Principiante avanzado</v>
      </c>
      <c r="W1024" s="13">
        <v>4</v>
      </c>
      <c r="X1024" s="13" t="str" cm="1">
        <f t="array" ref="X1024">_xlfn.IFS(W1024=0,"No evidenciado",W1024=1,"Novato",W1024=2,"Principiante avanzado",W1024=3,"Competente",W1024=4,"Proficiente",W1024=5,"Master")</f>
        <v>Proficiente</v>
      </c>
      <c r="Y1024" s="13">
        <v>3</v>
      </c>
      <c r="Z1024" s="13" t="str" cm="1">
        <f t="array" ref="Z1024">_xlfn.IFS(Y1024=0,"No evidenciado",Y1024=1,"Novato",Y1024=2,"Principiante avanzado",Y1024=3,"Competente",Y1024=4,"Proficiente",Y1024=5,"Master")</f>
        <v>Competente</v>
      </c>
      <c r="AA1024" s="13">
        <v>5</v>
      </c>
      <c r="AB1024" s="13" t="str" cm="1">
        <f t="array" ref="AB1024">_xlfn.IFS(AA1024=0,"No evidenciado",AA1024=1,"Novato",AA1024=2,"Principiante avanzado",AA1024=3,"Competente",AA1024=4,"Proficiente",AA1024=5,"Master")</f>
        <v>Master</v>
      </c>
      <c r="AC1024" s="13">
        <v>2</v>
      </c>
      <c r="AD1024" s="13" t="str" cm="1">
        <f t="array" ref="AD1024">_xlfn.IFS(AC1024=0,"Prenovato",AC1024=1,"Novato",AC1024=2,"Principiante avanzado",AC1024=3,"Competente",AC1024=4,"Proficiente",AC1024=5,"Master")</f>
        <v>Principiante avanzado</v>
      </c>
      <c r="AE1024" s="13" t="s">
        <v>441</v>
      </c>
    </row>
    <row r="1025" spans="1:31" x14ac:dyDescent="0.25">
      <c r="A1025" t="s">
        <v>323</v>
      </c>
      <c r="B1025" t="s">
        <v>324</v>
      </c>
      <c r="C1025" t="s">
        <v>200</v>
      </c>
      <c r="D1025" t="s">
        <v>201</v>
      </c>
      <c r="E1025" t="s">
        <v>347</v>
      </c>
      <c r="F1025" t="s">
        <v>348</v>
      </c>
      <c r="G1025" t="s">
        <v>349</v>
      </c>
      <c r="H1025" s="4"/>
      <c r="I1025" s="1">
        <f t="shared" ca="1" si="63"/>
        <v>1487</v>
      </c>
      <c r="J1025" s="1" t="str">
        <f t="shared" ca="1" si="64"/>
        <v>3. Mayor a 6 meses</v>
      </c>
      <c r="K1025" t="str">
        <f t="shared" si="65"/>
        <v>NO</v>
      </c>
      <c r="L1025" t="s">
        <v>251</v>
      </c>
      <c r="M1025" t="s">
        <v>412</v>
      </c>
      <c r="N1025" t="s">
        <v>413</v>
      </c>
      <c r="O1025" t="s">
        <v>411</v>
      </c>
      <c r="P1025" t="str">
        <f t="shared" si="66"/>
        <v>KENNY BILL GAMARRA ESCALERAForensic AnalysisEVALUACION</v>
      </c>
      <c r="Q1025" t="str">
        <f>BASE[[#This Row],[NombresCalificado]]&amp;BASE[[#This Row],[TipoEvaluacion]]</f>
        <v>KENNY BILL GAMARRA ESCALERAEVALUACION</v>
      </c>
      <c r="R1025">
        <v>1</v>
      </c>
      <c r="S1025" t="s">
        <v>6</v>
      </c>
      <c r="T1025" t="s">
        <v>439</v>
      </c>
      <c r="U1025" s="13">
        <v>2</v>
      </c>
      <c r="V1025" s="13" t="str" cm="1">
        <f t="array" ref="V1025">_xlfn.IFS(U1025=0,"Prenovato",U1025=1,"Novato",U1025=2,"Principiante avanzado",U1025=3,"Competente",U1025=4,"Proficiente",U1025=5,"Master")</f>
        <v>Principiante avanzado</v>
      </c>
      <c r="W1025" s="13">
        <v>4</v>
      </c>
      <c r="X1025" s="13" t="str" cm="1">
        <f t="array" ref="X1025">_xlfn.IFS(W1025=0,"No evidenciado",W1025=1,"Novato",W1025=2,"Principiante avanzado",W1025=3,"Competente",W1025=4,"Proficiente",W1025=5,"Master")</f>
        <v>Proficiente</v>
      </c>
      <c r="Y1025" s="13">
        <v>3</v>
      </c>
      <c r="Z1025" s="13" t="str" cm="1">
        <f t="array" ref="Z1025">_xlfn.IFS(Y1025=0,"No evidenciado",Y1025=1,"Novato",Y1025=2,"Principiante avanzado",Y1025=3,"Competente",Y1025=4,"Proficiente",Y1025=5,"Master")</f>
        <v>Competente</v>
      </c>
      <c r="AA1025" s="13">
        <v>5</v>
      </c>
      <c r="AB1025" s="13" t="str" cm="1">
        <f t="array" ref="AB1025">_xlfn.IFS(AA1025=0,"No evidenciado",AA1025=1,"Novato",AA1025=2,"Principiante avanzado",AA1025=3,"Competente",AA1025=4,"Proficiente",AA1025=5,"Master")</f>
        <v>Master</v>
      </c>
      <c r="AC1025" s="13">
        <v>2</v>
      </c>
      <c r="AD1025" s="13" t="str" cm="1">
        <f t="array" ref="AD1025">_xlfn.IFS(AC1025=0,"Prenovato",AC1025=1,"Novato",AC1025=2,"Principiante avanzado",AC1025=3,"Competente",AC1025=4,"Proficiente",AC1025=5,"Master")</f>
        <v>Principiante avanzado</v>
      </c>
      <c r="AE1025" s="13" t="s">
        <v>441</v>
      </c>
    </row>
    <row r="1026" spans="1:31" x14ac:dyDescent="0.25">
      <c r="A1026" t="s">
        <v>323</v>
      </c>
      <c r="B1026" t="s">
        <v>324</v>
      </c>
      <c r="C1026" t="s">
        <v>200</v>
      </c>
      <c r="D1026" t="s">
        <v>201</v>
      </c>
      <c r="E1026" t="s">
        <v>347</v>
      </c>
      <c r="F1026" t="s">
        <v>348</v>
      </c>
      <c r="G1026" t="s">
        <v>349</v>
      </c>
      <c r="H1026" s="4"/>
      <c r="I1026" s="1">
        <f t="shared" ca="1" si="63"/>
        <v>1487</v>
      </c>
      <c r="J1026" s="1" t="str">
        <f t="shared" ca="1" si="64"/>
        <v>3. Mayor a 6 meses</v>
      </c>
      <c r="K1026" t="str">
        <f t="shared" si="65"/>
        <v>NO</v>
      </c>
      <c r="L1026" t="s">
        <v>251</v>
      </c>
      <c r="M1026" t="s">
        <v>417</v>
      </c>
      <c r="N1026" t="s">
        <v>407</v>
      </c>
      <c r="O1026" t="s">
        <v>407</v>
      </c>
      <c r="P1026" t="str">
        <f t="shared" si="66"/>
        <v>KENNY BILL GAMARRA ESCALERADefensive SecurityEVALUACION</v>
      </c>
      <c r="Q1026" t="str">
        <f>BASE[[#This Row],[NombresCalificado]]&amp;BASE[[#This Row],[TipoEvaluacion]]</f>
        <v>KENNY BILL GAMARRA ESCALERAEVALUACION</v>
      </c>
      <c r="R1026">
        <v>2</v>
      </c>
      <c r="S1026" t="s">
        <v>4</v>
      </c>
      <c r="T1026" t="s">
        <v>439</v>
      </c>
      <c r="U1026" s="13">
        <v>2</v>
      </c>
      <c r="V1026" s="13" t="str" cm="1">
        <f t="array" ref="V1026">_xlfn.IFS(U1026=0,"Prenovato",U1026=1,"Novato",U1026=2,"Principiante avanzado",U1026=3,"Competente",U1026=4,"Proficiente",U1026=5,"Master")</f>
        <v>Principiante avanzado</v>
      </c>
      <c r="W1026" s="13">
        <v>4</v>
      </c>
      <c r="X1026" s="13" t="str" cm="1">
        <f t="array" ref="X1026">_xlfn.IFS(W1026=0,"No evidenciado",W1026=1,"Novato",W1026=2,"Principiante avanzado",W1026=3,"Competente",W1026=4,"Proficiente",W1026=5,"Master")</f>
        <v>Proficiente</v>
      </c>
      <c r="Y1026" s="13">
        <v>3</v>
      </c>
      <c r="Z1026" s="13" t="str" cm="1">
        <f t="array" ref="Z1026">_xlfn.IFS(Y1026=0,"No evidenciado",Y1026=1,"Novato",Y1026=2,"Principiante avanzado",Y1026=3,"Competente",Y1026=4,"Proficiente",Y1026=5,"Master")</f>
        <v>Competente</v>
      </c>
      <c r="AA1026" s="13">
        <v>5</v>
      </c>
      <c r="AB1026" s="13" t="str" cm="1">
        <f t="array" ref="AB1026">_xlfn.IFS(AA1026=0,"No evidenciado",AA1026=1,"Novato",AA1026=2,"Principiante avanzado",AA1026=3,"Competente",AA1026=4,"Proficiente",AA1026=5,"Master")</f>
        <v>Master</v>
      </c>
      <c r="AC1026" s="13">
        <v>2</v>
      </c>
      <c r="AD1026" s="13" t="str" cm="1">
        <f t="array" ref="AD1026">_xlfn.IFS(AC1026=0,"Prenovato",AC1026=1,"Novato",AC1026=2,"Principiante avanzado",AC1026=3,"Competente",AC1026=4,"Proficiente",AC1026=5,"Master")</f>
        <v>Principiante avanzado</v>
      </c>
      <c r="AE1026" s="13" t="s">
        <v>441</v>
      </c>
    </row>
    <row r="1027" spans="1:31" x14ac:dyDescent="0.25">
      <c r="A1027" t="s">
        <v>323</v>
      </c>
      <c r="B1027" t="s">
        <v>324</v>
      </c>
      <c r="C1027" t="s">
        <v>200</v>
      </c>
      <c r="D1027" t="s">
        <v>201</v>
      </c>
      <c r="E1027" t="s">
        <v>347</v>
      </c>
      <c r="F1027" t="s">
        <v>348</v>
      </c>
      <c r="G1027" t="s">
        <v>349</v>
      </c>
      <c r="H1027" s="4"/>
      <c r="I1027" s="1">
        <f t="shared" ref="I1027:I1090" ca="1" si="67">DATEDIF(H1027,TODAY(),"m")</f>
        <v>1487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IF(COUNTIFS($E$2:$E$2700,E1027,$O$2:$O$2700,"PRINCIPAL",$R$2:$R$2700,0)&gt;0,"SI","NO")</f>
        <v>NO</v>
      </c>
      <c r="L1027" t="s">
        <v>251</v>
      </c>
      <c r="M1027" t="s">
        <v>416</v>
      </c>
      <c r="N1027" t="s">
        <v>411</v>
      </c>
      <c r="O1027" t="s">
        <v>411</v>
      </c>
      <c r="P1027" t="str">
        <f t="shared" ref="P1027:P1090" si="70">F1027&amp;M1027&amp;AE1027</f>
        <v>KENNY BILL GAMARRA ESCALERAIncident ManagementEVALUACION</v>
      </c>
      <c r="Q1027" t="str">
        <f>BASE[[#This Row],[NombresCalificado]]&amp;BASE[[#This Row],[TipoEvaluacion]]</f>
        <v>KENNY BILL GAMARRA ESCALERAEVALUACION</v>
      </c>
      <c r="R1027">
        <v>2</v>
      </c>
      <c r="S1027" t="s">
        <v>4</v>
      </c>
      <c r="T1027" t="s">
        <v>439</v>
      </c>
      <c r="U1027" s="13">
        <v>2</v>
      </c>
      <c r="V1027" s="13" t="str" cm="1">
        <f t="array" ref="V1027">_xlfn.IFS(U1027=0,"Prenovato",U1027=1,"Novato",U1027=2,"Principiante avanzado",U1027=3,"Competente",U1027=4,"Proficiente",U1027=5,"Master")</f>
        <v>Principiante avanzado</v>
      </c>
      <c r="W1027" s="13">
        <v>4</v>
      </c>
      <c r="X1027" s="13" t="str" cm="1">
        <f t="array" ref="X1027">_xlfn.IFS(W1027=0,"No evidenciado",W1027=1,"Novato",W1027=2,"Principiante avanzado",W1027=3,"Competente",W1027=4,"Proficiente",W1027=5,"Master")</f>
        <v>Proficiente</v>
      </c>
      <c r="Y1027" s="13">
        <v>3</v>
      </c>
      <c r="Z1027" s="13" t="str" cm="1">
        <f t="array" ref="Z1027">_xlfn.IFS(Y1027=0,"No evidenciado",Y1027=1,"Novato",Y1027=2,"Principiante avanzado",Y1027=3,"Competente",Y1027=4,"Proficiente",Y1027=5,"Master")</f>
        <v>Competente</v>
      </c>
      <c r="AA1027" s="13">
        <v>5</v>
      </c>
      <c r="AB1027" s="13" t="str" cm="1">
        <f t="array" ref="AB1027">_xlfn.IFS(AA1027=0,"No evidenciado",AA1027=1,"Novato",AA1027=2,"Principiante avanzado",AA1027=3,"Competente",AA1027=4,"Proficiente",AA1027=5,"Master")</f>
        <v>Master</v>
      </c>
      <c r="AC1027" s="13">
        <v>2</v>
      </c>
      <c r="AD1027" s="13" t="str" cm="1">
        <f t="array" ref="AD1027">_xlfn.IFS(AC1027=0,"Prenovato",AC1027=1,"Novato",AC1027=2,"Principiante avanzado",AC1027=3,"Competente",AC1027=4,"Proficiente",AC1027=5,"Master")</f>
        <v>Principiante avanzado</v>
      </c>
      <c r="AE1027" s="13" t="s">
        <v>441</v>
      </c>
    </row>
    <row r="1028" spans="1:31" x14ac:dyDescent="0.25">
      <c r="A1028" t="s">
        <v>323</v>
      </c>
      <c r="B1028" t="s">
        <v>324</v>
      </c>
      <c r="C1028" t="s">
        <v>200</v>
      </c>
      <c r="D1028" t="s">
        <v>201</v>
      </c>
      <c r="E1028" t="s">
        <v>347</v>
      </c>
      <c r="F1028" t="s">
        <v>348</v>
      </c>
      <c r="G1028" t="s">
        <v>349</v>
      </c>
      <c r="H1028" s="4"/>
      <c r="I1028" s="1">
        <f t="shared" ca="1" si="67"/>
        <v>1487</v>
      </c>
      <c r="J1028" s="1" t="str">
        <f t="shared" ca="1" si="68"/>
        <v>3. Mayor a 6 meses</v>
      </c>
      <c r="K1028" t="str">
        <f t="shared" si="69"/>
        <v>NO</v>
      </c>
      <c r="L1028" t="s">
        <v>251</v>
      </c>
      <c r="M1028" t="s">
        <v>414</v>
      </c>
      <c r="N1028" t="s">
        <v>411</v>
      </c>
      <c r="O1028" t="s">
        <v>411</v>
      </c>
      <c r="P1028" t="str">
        <f t="shared" si="70"/>
        <v>KENNY BILL GAMARRA ESCALERAOfensive SecurityEVALUACION</v>
      </c>
      <c r="Q1028" t="str">
        <f>BASE[[#This Row],[NombresCalificado]]&amp;BASE[[#This Row],[TipoEvaluacion]]</f>
        <v>KENNY BILL GAMARRA ESCALERAEVALUACION</v>
      </c>
      <c r="R1028">
        <v>3</v>
      </c>
      <c r="S1028" t="s">
        <v>5</v>
      </c>
      <c r="T1028" t="s">
        <v>439</v>
      </c>
      <c r="U1028" s="13">
        <v>2</v>
      </c>
      <c r="V1028" s="13" t="str" cm="1">
        <f t="array" ref="V1028">_xlfn.IFS(U1028=0,"Prenovato",U1028=1,"Novato",U1028=2,"Principiante avanzado",U1028=3,"Competente",U1028=4,"Proficiente",U1028=5,"Master")</f>
        <v>Principiante avanzado</v>
      </c>
      <c r="W1028" s="13">
        <v>4</v>
      </c>
      <c r="X1028" s="13" t="str" cm="1">
        <f t="array" ref="X1028">_xlfn.IFS(W1028=0,"No evidenciado",W1028=1,"Novato",W1028=2,"Principiante avanzado",W1028=3,"Competente",W1028=4,"Proficiente",W1028=5,"Master")</f>
        <v>Proficiente</v>
      </c>
      <c r="Y1028" s="13">
        <v>3</v>
      </c>
      <c r="Z1028" s="13" t="str" cm="1">
        <f t="array" ref="Z1028">_xlfn.IFS(Y1028=0,"No evidenciado",Y1028=1,"Novato",Y1028=2,"Principiante avanzado",Y1028=3,"Competente",Y1028=4,"Proficiente",Y1028=5,"Master")</f>
        <v>Competente</v>
      </c>
      <c r="AA1028" s="13">
        <v>5</v>
      </c>
      <c r="AB1028" s="13" t="str" cm="1">
        <f t="array" ref="AB1028">_xlfn.IFS(AA1028=0,"No evidenciado",AA1028=1,"Novato",AA1028=2,"Principiante avanzado",AA1028=3,"Competente",AA1028=4,"Proficiente",AA1028=5,"Master")</f>
        <v>Master</v>
      </c>
      <c r="AC1028" s="13">
        <v>2</v>
      </c>
      <c r="AD1028" s="13" t="str" cm="1">
        <f t="array" ref="AD1028">_xlfn.IFS(AC1028=0,"Prenovato",AC1028=1,"Novato",AC1028=2,"Principiante avanzado",AC1028=3,"Competente",AC1028=4,"Proficiente",AC1028=5,"Master")</f>
        <v>Principiante avanzado</v>
      </c>
      <c r="AE1028" s="13" t="s">
        <v>441</v>
      </c>
    </row>
    <row r="1029" spans="1:31" x14ac:dyDescent="0.25">
      <c r="A1029" t="s">
        <v>323</v>
      </c>
      <c r="B1029" t="s">
        <v>324</v>
      </c>
      <c r="C1029" t="s">
        <v>200</v>
      </c>
      <c r="D1029" t="s">
        <v>201</v>
      </c>
      <c r="E1029" t="s">
        <v>347</v>
      </c>
      <c r="F1029" t="s">
        <v>348</v>
      </c>
      <c r="G1029" t="s">
        <v>349</v>
      </c>
      <c r="H1029" s="4"/>
      <c r="I1029" s="1">
        <f t="shared" ca="1" si="67"/>
        <v>1487</v>
      </c>
      <c r="J1029" s="1" t="str">
        <f t="shared" ca="1" si="68"/>
        <v>3. Mayor a 6 meses</v>
      </c>
      <c r="K1029" t="str">
        <f t="shared" si="69"/>
        <v>NO</v>
      </c>
      <c r="L1029" t="s">
        <v>251</v>
      </c>
      <c r="M1029" t="s">
        <v>418</v>
      </c>
      <c r="N1029" t="s">
        <v>407</v>
      </c>
      <c r="O1029" t="s">
        <v>407</v>
      </c>
      <c r="P1029" t="str">
        <f t="shared" si="70"/>
        <v>KENNY BILL GAMARRA ESCALERASDLC Y DevSecOpsEVALUACION</v>
      </c>
      <c r="Q1029" t="str">
        <f>BASE[[#This Row],[NombresCalificado]]&amp;BASE[[#This Row],[TipoEvaluacion]]</f>
        <v>KENNY BILL GAMARRA ESCALERAEVALUACION</v>
      </c>
      <c r="R1029">
        <v>4</v>
      </c>
      <c r="S1029" t="s">
        <v>7</v>
      </c>
      <c r="T1029" t="s">
        <v>439</v>
      </c>
      <c r="U1029" s="13">
        <v>2</v>
      </c>
      <c r="V1029" s="13" t="str" cm="1">
        <f t="array" ref="V1029">_xlfn.IFS(U1029=0,"Prenovato",U1029=1,"Novato",U1029=2,"Principiante avanzado",U1029=3,"Competente",U1029=4,"Proficiente",U1029=5,"Master")</f>
        <v>Principiante avanzado</v>
      </c>
      <c r="W1029" s="13">
        <v>4</v>
      </c>
      <c r="X1029" s="13" t="str" cm="1">
        <f t="array" ref="X1029">_xlfn.IFS(W1029=0,"No evidenciado",W1029=1,"Novato",W1029=2,"Principiante avanzado",W1029=3,"Competente",W1029=4,"Proficiente",W1029=5,"Master")</f>
        <v>Proficiente</v>
      </c>
      <c r="Y1029" s="13">
        <v>3</v>
      </c>
      <c r="Z1029" s="13" t="str" cm="1">
        <f t="array" ref="Z1029">_xlfn.IFS(Y1029=0,"No evidenciado",Y1029=1,"Novato",Y1029=2,"Principiante avanzado",Y1029=3,"Competente",Y1029=4,"Proficiente",Y1029=5,"Master")</f>
        <v>Competente</v>
      </c>
      <c r="AA1029" s="13">
        <v>5</v>
      </c>
      <c r="AB1029" s="13" t="str" cm="1">
        <f t="array" ref="AB1029">_xlfn.IFS(AA1029=0,"No evidenciado",AA1029=1,"Novato",AA1029=2,"Principiante avanzado",AA1029=3,"Competente",AA1029=4,"Proficiente",AA1029=5,"Master")</f>
        <v>Master</v>
      </c>
      <c r="AC1029" s="13">
        <v>2</v>
      </c>
      <c r="AD1029" s="13" t="str" cm="1">
        <f t="array" ref="AD1029">_xlfn.IFS(AC1029=0,"Prenovato",AC1029=1,"Novato",AC1029=2,"Principiante avanzado",AC1029=3,"Competente",AC1029=4,"Proficiente",AC1029=5,"Master")</f>
        <v>Principiante avanzado</v>
      </c>
      <c r="AE1029" s="13" t="s">
        <v>441</v>
      </c>
    </row>
    <row r="1030" spans="1:31" x14ac:dyDescent="0.25">
      <c r="A1030" t="s">
        <v>323</v>
      </c>
      <c r="B1030" t="s">
        <v>324</v>
      </c>
      <c r="C1030" t="s">
        <v>200</v>
      </c>
      <c r="D1030" t="s">
        <v>201</v>
      </c>
      <c r="E1030" t="s">
        <v>347</v>
      </c>
      <c r="F1030" t="s">
        <v>348</v>
      </c>
      <c r="G1030" t="s">
        <v>349</v>
      </c>
      <c r="H1030" s="4"/>
      <c r="I1030" s="1">
        <f t="shared" ca="1" si="67"/>
        <v>1487</v>
      </c>
      <c r="J1030" s="1" t="str">
        <f t="shared" ca="1" si="68"/>
        <v>3. Mayor a 6 meses</v>
      </c>
      <c r="K1030" t="str">
        <f t="shared" si="69"/>
        <v>NO</v>
      </c>
      <c r="L1030" t="s">
        <v>251</v>
      </c>
      <c r="M1030" t="s">
        <v>406</v>
      </c>
      <c r="N1030" t="s">
        <v>407</v>
      </c>
      <c r="O1030" t="s">
        <v>407</v>
      </c>
      <c r="P1030" t="str">
        <f t="shared" si="70"/>
        <v>KENNY BILL GAMARRA ESCALERANetwork SecurityEVALUACION</v>
      </c>
      <c r="Q1030" t="str">
        <f>BASE[[#This Row],[NombresCalificado]]&amp;BASE[[#This Row],[TipoEvaluacion]]</f>
        <v>KENNY BILL GAMARRA ESCALERAEVALUACION</v>
      </c>
      <c r="R1030">
        <v>3</v>
      </c>
      <c r="S1030" t="s">
        <v>5</v>
      </c>
      <c r="T1030" t="s">
        <v>439</v>
      </c>
      <c r="U1030" s="13">
        <v>2</v>
      </c>
      <c r="V1030" s="13" t="str" cm="1">
        <f t="array" ref="V1030">_xlfn.IFS(U1030=0,"Prenovato",U1030=1,"Novato",U1030=2,"Principiante avanzado",U1030=3,"Competente",U1030=4,"Proficiente",U1030=5,"Master")</f>
        <v>Principiante avanzado</v>
      </c>
      <c r="W1030" s="13">
        <v>4</v>
      </c>
      <c r="X1030" s="13" t="str" cm="1">
        <f t="array" ref="X1030">_xlfn.IFS(W1030=0,"No evidenciado",W1030=1,"Novato",W1030=2,"Principiante avanzado",W1030=3,"Competente",W1030=4,"Proficiente",W1030=5,"Master")</f>
        <v>Proficiente</v>
      </c>
      <c r="Y1030" s="13">
        <v>3</v>
      </c>
      <c r="Z1030" s="13" t="str" cm="1">
        <f t="array" ref="Z1030">_xlfn.IFS(Y1030=0,"No evidenciado",Y1030=1,"Novato",Y1030=2,"Principiante avanzado",Y1030=3,"Competente",Y1030=4,"Proficiente",Y1030=5,"Master")</f>
        <v>Competente</v>
      </c>
      <c r="AA1030" s="13">
        <v>5</v>
      </c>
      <c r="AB1030" s="13" t="str" cm="1">
        <f t="array" ref="AB1030">_xlfn.IFS(AA1030=0,"No evidenciado",AA1030=1,"Novato",AA1030=2,"Principiante avanzado",AA1030=3,"Competente",AA1030=4,"Proficiente",AA1030=5,"Master")</f>
        <v>Master</v>
      </c>
      <c r="AC1030" s="13">
        <v>2</v>
      </c>
      <c r="AD1030" s="13" t="str" cm="1">
        <f t="array" ref="AD1030">_xlfn.IFS(AC1030=0,"Prenovato",AC1030=1,"Novato",AC1030=2,"Principiante avanzado",AC1030=3,"Competente",AC1030=4,"Proficiente",AC1030=5,"Master")</f>
        <v>Principiante avanzado</v>
      </c>
      <c r="AE1030" s="13" t="s">
        <v>441</v>
      </c>
    </row>
    <row r="1031" spans="1:31" x14ac:dyDescent="0.25">
      <c r="A1031" t="s">
        <v>323</v>
      </c>
      <c r="B1031" t="s">
        <v>324</v>
      </c>
      <c r="C1031" t="s">
        <v>200</v>
      </c>
      <c r="D1031" t="s">
        <v>201</v>
      </c>
      <c r="E1031" t="s">
        <v>347</v>
      </c>
      <c r="F1031" t="s">
        <v>348</v>
      </c>
      <c r="G1031" t="s">
        <v>349</v>
      </c>
      <c r="H1031" s="4"/>
      <c r="I1031" s="1">
        <f t="shared" ca="1" si="67"/>
        <v>1487</v>
      </c>
      <c r="J1031" s="1" t="str">
        <f t="shared" ca="1" si="68"/>
        <v>3. Mayor a 6 meses</v>
      </c>
      <c r="K1031" t="str">
        <f t="shared" si="69"/>
        <v>NO</v>
      </c>
      <c r="L1031" t="s">
        <v>251</v>
      </c>
      <c r="M1031" t="s">
        <v>408</v>
      </c>
      <c r="N1031" t="s">
        <v>407</v>
      </c>
      <c r="O1031" t="s">
        <v>407</v>
      </c>
      <c r="P1031" t="str">
        <f t="shared" si="70"/>
        <v>KENNY BILL GAMARRA ESCALERACloud &amp; Operation SystemEVALUACION</v>
      </c>
      <c r="Q1031" t="str">
        <f>BASE[[#This Row],[NombresCalificado]]&amp;BASE[[#This Row],[TipoEvaluacion]]</f>
        <v>KENNY BILL GAMARRA ESCALERAEVALUACION</v>
      </c>
      <c r="R1031">
        <v>3</v>
      </c>
      <c r="S1031" t="s">
        <v>5</v>
      </c>
      <c r="T1031" t="s">
        <v>439</v>
      </c>
      <c r="U1031" s="13">
        <v>2</v>
      </c>
      <c r="V1031" s="13" t="str" cm="1">
        <f t="array" ref="V1031">_xlfn.IFS(U1031=0,"Prenovato",U1031=1,"Novato",U1031=2,"Principiante avanzado",U1031=3,"Competente",U1031=4,"Proficiente",U1031=5,"Master")</f>
        <v>Principiante avanzado</v>
      </c>
      <c r="W1031" s="13">
        <v>4</v>
      </c>
      <c r="X1031" s="13" t="str" cm="1">
        <f t="array" ref="X1031">_xlfn.IFS(W1031=0,"No evidenciado",W1031=1,"Novato",W1031=2,"Principiante avanzado",W1031=3,"Competente",W1031=4,"Proficiente",W1031=5,"Master")</f>
        <v>Proficiente</v>
      </c>
      <c r="Y1031" s="13">
        <v>3</v>
      </c>
      <c r="Z1031" s="13" t="str" cm="1">
        <f t="array" ref="Z1031">_xlfn.IFS(Y1031=0,"No evidenciado",Y1031=1,"Novato",Y1031=2,"Principiante avanzado",Y1031=3,"Competente",Y1031=4,"Proficiente",Y1031=5,"Master")</f>
        <v>Competente</v>
      </c>
      <c r="AA1031" s="13">
        <v>5</v>
      </c>
      <c r="AB1031" s="13" t="str" cm="1">
        <f t="array" ref="AB1031">_xlfn.IFS(AA1031=0,"No evidenciado",AA1031=1,"Novato",AA1031=2,"Principiante avanzado",AA1031=3,"Competente",AA1031=4,"Proficiente",AA1031=5,"Master")</f>
        <v>Master</v>
      </c>
      <c r="AC1031" s="13">
        <v>2</v>
      </c>
      <c r="AD1031" s="13" t="str" cm="1">
        <f t="array" ref="AD1031">_xlfn.IFS(AC1031=0,"Prenovato",AC1031=1,"Novato",AC1031=2,"Principiante avanzado",AC1031=3,"Competente",AC1031=4,"Proficiente",AC1031=5,"Master")</f>
        <v>Principiante avanzado</v>
      </c>
      <c r="AE1031" s="13" t="s">
        <v>441</v>
      </c>
    </row>
    <row r="1032" spans="1:31" x14ac:dyDescent="0.25">
      <c r="A1032" t="s">
        <v>323</v>
      </c>
      <c r="B1032" t="s">
        <v>324</v>
      </c>
      <c r="C1032" t="s">
        <v>200</v>
      </c>
      <c r="D1032" t="s">
        <v>201</v>
      </c>
      <c r="E1032" t="s">
        <v>347</v>
      </c>
      <c r="F1032" t="s">
        <v>348</v>
      </c>
      <c r="G1032" t="s">
        <v>349</v>
      </c>
      <c r="H1032" s="4"/>
      <c r="I1032" s="1">
        <f t="shared" ca="1" si="67"/>
        <v>1487</v>
      </c>
      <c r="J1032" s="1" t="str">
        <f t="shared" ca="1" si="68"/>
        <v>3. Mayor a 6 meses</v>
      </c>
      <c r="K1032" t="str">
        <f t="shared" si="69"/>
        <v>NO</v>
      </c>
      <c r="L1032" t="s">
        <v>251</v>
      </c>
      <c r="M1032" t="s">
        <v>409</v>
      </c>
      <c r="N1032" t="s">
        <v>407</v>
      </c>
      <c r="O1032" t="s">
        <v>407</v>
      </c>
      <c r="P1032" t="str">
        <f t="shared" si="70"/>
        <v>KENNY BILL GAMARRA ESCALERASecurity Program ManagementEVALUACION</v>
      </c>
      <c r="Q1032" t="str">
        <f>BASE[[#This Row],[NombresCalificado]]&amp;BASE[[#This Row],[TipoEvaluacion]]</f>
        <v>KENNY BILL GAMARRA ESCALERAEVALUACION</v>
      </c>
      <c r="R1032">
        <v>4</v>
      </c>
      <c r="S1032" t="s">
        <v>7</v>
      </c>
      <c r="T1032" t="s">
        <v>439</v>
      </c>
      <c r="U1032" s="13">
        <v>2</v>
      </c>
      <c r="V1032" s="13" t="str" cm="1">
        <f t="array" ref="V1032">_xlfn.IFS(U1032=0,"Prenovato",U1032=1,"Novato",U1032=2,"Principiante avanzado",U1032=3,"Competente",U1032=4,"Proficiente",U1032=5,"Master")</f>
        <v>Principiante avanzado</v>
      </c>
      <c r="W1032" s="13">
        <v>4</v>
      </c>
      <c r="X1032" s="13" t="str" cm="1">
        <f t="array" ref="X1032">_xlfn.IFS(W1032=0,"No evidenciado",W1032=1,"Novato",W1032=2,"Principiante avanzado",W1032=3,"Competente",W1032=4,"Proficiente",W1032=5,"Master")</f>
        <v>Proficiente</v>
      </c>
      <c r="Y1032" s="13">
        <v>3</v>
      </c>
      <c r="Z1032" s="13" t="str" cm="1">
        <f t="array" ref="Z1032">_xlfn.IFS(Y1032=0,"No evidenciado",Y1032=1,"Novato",Y1032=2,"Principiante avanzado",Y1032=3,"Competente",Y1032=4,"Proficiente",Y1032=5,"Master")</f>
        <v>Competente</v>
      </c>
      <c r="AA1032" s="13">
        <v>5</v>
      </c>
      <c r="AB1032" s="13" t="str" cm="1">
        <f t="array" ref="AB1032">_xlfn.IFS(AA1032=0,"No evidenciado",AA1032=1,"Novato",AA1032=2,"Principiante avanzado",AA1032=3,"Competente",AA1032=4,"Proficiente",AA1032=5,"Master")</f>
        <v>Master</v>
      </c>
      <c r="AC1032" s="13">
        <v>2</v>
      </c>
      <c r="AD1032" s="13" t="str" cm="1">
        <f t="array" ref="AD1032">_xlfn.IFS(AC1032=0,"Prenovato",AC1032=1,"Novato",AC1032=2,"Principiante avanzado",AC1032=3,"Competente",AC1032=4,"Proficiente",AC1032=5,"Master")</f>
        <v>Principiante avanzado</v>
      </c>
      <c r="AE1032" s="13" t="s">
        <v>441</v>
      </c>
    </row>
    <row r="1033" spans="1:31" x14ac:dyDescent="0.25">
      <c r="A1033" t="s">
        <v>323</v>
      </c>
      <c r="B1033" t="s">
        <v>324</v>
      </c>
      <c r="C1033" t="s">
        <v>200</v>
      </c>
      <c r="D1033" t="s">
        <v>201</v>
      </c>
      <c r="E1033" t="s">
        <v>228</v>
      </c>
      <c r="F1033" t="s">
        <v>229</v>
      </c>
      <c r="G1033" t="s">
        <v>230</v>
      </c>
      <c r="H1033" s="4"/>
      <c r="I1033" s="1">
        <f t="shared" ca="1" si="67"/>
        <v>1487</v>
      </c>
      <c r="J1033" s="1" t="str">
        <f t="shared" ca="1" si="68"/>
        <v>3. Mayor a 6 meses</v>
      </c>
      <c r="K1033" t="str">
        <f t="shared" si="69"/>
        <v>NO</v>
      </c>
      <c r="L1033" t="s">
        <v>251</v>
      </c>
      <c r="M1033" t="s">
        <v>419</v>
      </c>
      <c r="N1033" t="s">
        <v>413</v>
      </c>
      <c r="O1033" t="s">
        <v>411</v>
      </c>
      <c r="P1033" t="str">
        <f t="shared" si="70"/>
        <v>DAVID FRANCOIS TORRES GILCryptography &amp; Data ProtectionEVALUACION</v>
      </c>
      <c r="Q1033" t="str">
        <f>BASE[[#This Row],[NombresCalificado]]&amp;BASE[[#This Row],[TipoEvaluacion]]</f>
        <v>DAVID FRANCOIS TORRES GILEVALUACION</v>
      </c>
      <c r="R1033">
        <v>4</v>
      </c>
      <c r="S1033" t="s">
        <v>7</v>
      </c>
      <c r="T1033" t="s">
        <v>439</v>
      </c>
      <c r="U1033" s="13">
        <v>1</v>
      </c>
      <c r="V1033" s="13" t="str" cm="1">
        <f t="array" ref="V1033">_xlfn.IFS(U1033=0,"Prenovato",U1033=1,"Novato",U1033=2,"Principiante avanzado",U1033=3,"Competente",U1033=4,"Proficiente",U1033=5,"Master")</f>
        <v>Novato</v>
      </c>
      <c r="W1033" s="13">
        <v>3</v>
      </c>
      <c r="X1033" s="13" t="str" cm="1">
        <f t="array" ref="X1033">_xlfn.IFS(W1033=0,"No evidenciado",W1033=1,"Novato",W1033=2,"Principiante avanzado",W1033=3,"Competente",W1033=4,"Proficiente",W1033=5,"Master")</f>
        <v>Competente</v>
      </c>
      <c r="Y1033" s="13">
        <v>4</v>
      </c>
      <c r="Z1033" s="13" t="str" cm="1">
        <f t="array" ref="Z1033">_xlfn.IFS(Y1033=0,"No evidenciado",Y1033=1,"Novato",Y1033=2,"Principiante avanzado",Y1033=3,"Competente",Y1033=4,"Proficiente",Y1033=5,"Master")</f>
        <v>Proficiente</v>
      </c>
      <c r="AA1033" s="13">
        <v>3</v>
      </c>
      <c r="AB1033" s="13" t="str" cm="1">
        <f t="array" ref="AB1033">_xlfn.IFS(AA1033=0,"No evidenciado",AA1033=1,"Novato",AA1033=2,"Principiante avanzado",AA1033=3,"Competente",AA1033=4,"Proficiente",AA1033=5,"Master")</f>
        <v>Competente</v>
      </c>
      <c r="AC1033" s="13">
        <v>1</v>
      </c>
      <c r="AD1033" s="13" t="str" cm="1">
        <f t="array" ref="AD1033">_xlfn.IFS(AC1033=0,"Prenovato",AC1033=1,"Novato",AC1033=2,"Principiante avanzado",AC1033=3,"Competente",AC1033=4,"Proficiente",AC1033=5,"Master")</f>
        <v>Novato</v>
      </c>
      <c r="AE1033" s="13" t="s">
        <v>441</v>
      </c>
    </row>
    <row r="1034" spans="1:31" x14ac:dyDescent="0.25">
      <c r="A1034" t="s">
        <v>323</v>
      </c>
      <c r="B1034" t="s">
        <v>324</v>
      </c>
      <c r="C1034" t="s">
        <v>200</v>
      </c>
      <c r="D1034" t="s">
        <v>201</v>
      </c>
      <c r="E1034" t="s">
        <v>228</v>
      </c>
      <c r="F1034" t="s">
        <v>229</v>
      </c>
      <c r="G1034" t="s">
        <v>230</v>
      </c>
      <c r="H1034" s="4"/>
      <c r="I1034" s="1">
        <f t="shared" ca="1" si="67"/>
        <v>1487</v>
      </c>
      <c r="J1034" s="1" t="str">
        <f t="shared" ca="1" si="68"/>
        <v>3. Mayor a 6 meses</v>
      </c>
      <c r="K1034" t="str">
        <f t="shared" si="69"/>
        <v>NO</v>
      </c>
      <c r="L1034" t="s">
        <v>251</v>
      </c>
      <c r="M1034" t="s">
        <v>420</v>
      </c>
      <c r="N1034" t="s">
        <v>413</v>
      </c>
      <c r="O1034" t="s">
        <v>411</v>
      </c>
      <c r="P1034" t="str">
        <f t="shared" si="70"/>
        <v>DAVID FRANCOIS TORRES GILIdentity &amp; Access ManagementEVALUACION</v>
      </c>
      <c r="Q1034" t="str">
        <f>BASE[[#This Row],[NombresCalificado]]&amp;BASE[[#This Row],[TipoEvaluacion]]</f>
        <v>DAVID FRANCOIS TORRES GILEVALUACION</v>
      </c>
      <c r="R1034">
        <v>2</v>
      </c>
      <c r="S1034" t="s">
        <v>4</v>
      </c>
      <c r="T1034" t="s">
        <v>439</v>
      </c>
      <c r="U1034" s="13">
        <v>1</v>
      </c>
      <c r="V1034" s="13" t="str" cm="1">
        <f t="array" ref="V1034">_xlfn.IFS(U1034=0,"Prenovato",U1034=1,"Novato",U1034=2,"Principiante avanzado",U1034=3,"Competente",U1034=4,"Proficiente",U1034=5,"Master")</f>
        <v>Novato</v>
      </c>
      <c r="W1034" s="13">
        <v>3</v>
      </c>
      <c r="X1034" s="13" t="str" cm="1">
        <f t="array" ref="X1034">_xlfn.IFS(W1034=0,"No evidenciado",W1034=1,"Novato",W1034=2,"Principiante avanzado",W1034=3,"Competente",W1034=4,"Proficiente",W1034=5,"Master")</f>
        <v>Competente</v>
      </c>
      <c r="Y1034" s="13">
        <v>4</v>
      </c>
      <c r="Z1034" s="13" t="str" cm="1">
        <f t="array" ref="Z1034">_xlfn.IFS(Y1034=0,"No evidenciado",Y1034=1,"Novato",Y1034=2,"Principiante avanzado",Y1034=3,"Competente",Y1034=4,"Proficiente",Y1034=5,"Master")</f>
        <v>Proficiente</v>
      </c>
      <c r="AA1034" s="13">
        <v>3</v>
      </c>
      <c r="AB1034" s="13" t="str" cm="1">
        <f t="array" ref="AB1034">_xlfn.IFS(AA1034=0,"No evidenciado",AA1034=1,"Novato",AA1034=2,"Principiante avanzado",AA1034=3,"Competente",AA1034=4,"Proficiente",AA1034=5,"Master")</f>
        <v>Competente</v>
      </c>
      <c r="AC1034" s="13">
        <v>1</v>
      </c>
      <c r="AD1034" s="13" t="str" cm="1">
        <f t="array" ref="AD1034">_xlfn.IFS(AC1034=0,"Prenovato",AC1034=1,"Novato",AC1034=2,"Principiante avanzado",AC1034=3,"Competente",AC1034=4,"Proficiente",AC1034=5,"Master")</f>
        <v>Novato</v>
      </c>
      <c r="AE1034" s="13" t="s">
        <v>441</v>
      </c>
    </row>
    <row r="1035" spans="1:31" x14ac:dyDescent="0.25">
      <c r="A1035" t="s">
        <v>323</v>
      </c>
      <c r="B1035" t="s">
        <v>324</v>
      </c>
      <c r="C1035" t="s">
        <v>200</v>
      </c>
      <c r="D1035" t="s">
        <v>201</v>
      </c>
      <c r="E1035" t="s">
        <v>228</v>
      </c>
      <c r="F1035" t="s">
        <v>229</v>
      </c>
      <c r="G1035" t="s">
        <v>230</v>
      </c>
      <c r="H1035" s="4"/>
      <c r="I1035" s="1">
        <f t="shared" ca="1" si="67"/>
        <v>1487</v>
      </c>
      <c r="J1035" s="1" t="str">
        <f t="shared" ca="1" si="68"/>
        <v>3. Mayor a 6 meses</v>
      </c>
      <c r="K1035" t="str">
        <f t="shared" si="69"/>
        <v>NO</v>
      </c>
      <c r="L1035" t="s">
        <v>251</v>
      </c>
      <c r="M1035" t="s">
        <v>421</v>
      </c>
      <c r="N1035" t="s">
        <v>411</v>
      </c>
      <c r="O1035" t="s">
        <v>411</v>
      </c>
      <c r="P1035" t="str">
        <f t="shared" si="70"/>
        <v>DAVID FRANCOIS TORRES GILFrameworks &amp; Security ArchitectureEVALUACION</v>
      </c>
      <c r="Q1035" t="str">
        <f>BASE[[#This Row],[NombresCalificado]]&amp;BASE[[#This Row],[TipoEvaluacion]]</f>
        <v>DAVID FRANCOIS TORRES GILEVALUACION</v>
      </c>
      <c r="R1035">
        <v>3</v>
      </c>
      <c r="S1035" t="s">
        <v>5</v>
      </c>
      <c r="T1035" t="s">
        <v>439</v>
      </c>
      <c r="U1035" s="13">
        <v>1</v>
      </c>
      <c r="V1035" s="13" t="str" cm="1">
        <f t="array" ref="V1035">_xlfn.IFS(U1035=0,"Prenovato",U1035=1,"Novato",U1035=2,"Principiante avanzado",U1035=3,"Competente",U1035=4,"Proficiente",U1035=5,"Master")</f>
        <v>Novato</v>
      </c>
      <c r="W1035" s="13">
        <v>3</v>
      </c>
      <c r="X1035" s="13" t="str" cm="1">
        <f t="array" ref="X1035">_xlfn.IFS(W1035=0,"No evidenciado",W1035=1,"Novato",W1035=2,"Principiante avanzado",W1035=3,"Competente",W1035=4,"Proficiente",W1035=5,"Master")</f>
        <v>Competente</v>
      </c>
      <c r="Y1035" s="13">
        <v>4</v>
      </c>
      <c r="Z1035" s="13" t="str" cm="1">
        <f t="array" ref="Z1035">_xlfn.IFS(Y1035=0,"No evidenciado",Y1035=1,"Novato",Y1035=2,"Principiante avanzado",Y1035=3,"Competente",Y1035=4,"Proficiente",Y1035=5,"Master")</f>
        <v>Proficiente</v>
      </c>
      <c r="AA1035" s="13">
        <v>3</v>
      </c>
      <c r="AB1035" s="13" t="str" cm="1">
        <f t="array" ref="AB1035">_xlfn.IFS(AA1035=0,"No evidenciado",AA1035=1,"Novato",AA1035=2,"Principiante avanzado",AA1035=3,"Competente",AA1035=4,"Proficiente",AA1035=5,"Master")</f>
        <v>Competente</v>
      </c>
      <c r="AC1035" s="13">
        <v>1</v>
      </c>
      <c r="AD1035" s="13" t="str" cm="1">
        <f t="array" ref="AD1035">_xlfn.IFS(AC1035=0,"Prenovato",AC1035=1,"Novato",AC1035=2,"Principiante avanzado",AC1035=3,"Competente",AC1035=4,"Proficiente",AC1035=5,"Master")</f>
        <v>Novato</v>
      </c>
      <c r="AE1035" s="13" t="s">
        <v>441</v>
      </c>
    </row>
    <row r="1036" spans="1:31" x14ac:dyDescent="0.25">
      <c r="A1036" t="s">
        <v>323</v>
      </c>
      <c r="B1036" t="s">
        <v>324</v>
      </c>
      <c r="C1036" t="s">
        <v>200</v>
      </c>
      <c r="D1036" t="s">
        <v>201</v>
      </c>
      <c r="E1036" t="s">
        <v>228</v>
      </c>
      <c r="F1036" t="s">
        <v>229</v>
      </c>
      <c r="G1036" t="s">
        <v>230</v>
      </c>
      <c r="H1036" s="4"/>
      <c r="I1036" s="1">
        <f t="shared" ca="1" si="67"/>
        <v>1487</v>
      </c>
      <c r="J1036" s="1" t="str">
        <f t="shared" ca="1" si="68"/>
        <v>3. Mayor a 6 meses</v>
      </c>
      <c r="K1036" t="str">
        <f t="shared" si="69"/>
        <v>NO</v>
      </c>
      <c r="L1036" t="s">
        <v>251</v>
      </c>
      <c r="M1036" t="s">
        <v>422</v>
      </c>
      <c r="N1036" t="s">
        <v>407</v>
      </c>
      <c r="O1036" t="s">
        <v>407</v>
      </c>
      <c r="P1036" t="str">
        <f t="shared" si="70"/>
        <v>DAVID FRANCOIS TORRES GILVulnerability ManagementEVALUACION</v>
      </c>
      <c r="Q1036" t="str">
        <f>BASE[[#This Row],[NombresCalificado]]&amp;BASE[[#This Row],[TipoEvaluacion]]</f>
        <v>DAVID FRANCOIS TORRES GILEVALUACION</v>
      </c>
      <c r="R1036">
        <v>4</v>
      </c>
      <c r="S1036" t="s">
        <v>7</v>
      </c>
      <c r="T1036" t="s">
        <v>439</v>
      </c>
      <c r="U1036" s="13">
        <v>1</v>
      </c>
      <c r="V1036" s="13" t="str" cm="1">
        <f t="array" ref="V1036">_xlfn.IFS(U1036=0,"Prenovato",U1036=1,"Novato",U1036=2,"Principiante avanzado",U1036=3,"Competente",U1036=4,"Proficiente",U1036=5,"Master")</f>
        <v>Novato</v>
      </c>
      <c r="W1036" s="13">
        <v>3</v>
      </c>
      <c r="X1036" s="13" t="str" cm="1">
        <f t="array" ref="X1036">_xlfn.IFS(W1036=0,"No evidenciado",W1036=1,"Novato",W1036=2,"Principiante avanzado",W1036=3,"Competente",W1036=4,"Proficiente",W1036=5,"Master")</f>
        <v>Competente</v>
      </c>
      <c r="Y1036" s="13">
        <v>4</v>
      </c>
      <c r="Z1036" s="13" t="str" cm="1">
        <f t="array" ref="Z1036">_xlfn.IFS(Y1036=0,"No evidenciado",Y1036=1,"Novato",Y1036=2,"Principiante avanzado",Y1036=3,"Competente",Y1036=4,"Proficiente",Y1036=5,"Master")</f>
        <v>Proficiente</v>
      </c>
      <c r="AA1036" s="13">
        <v>3</v>
      </c>
      <c r="AB1036" s="13" t="str" cm="1">
        <f t="array" ref="AB1036">_xlfn.IFS(AA1036=0,"No evidenciado",AA1036=1,"Novato",AA1036=2,"Principiante avanzado",AA1036=3,"Competente",AA1036=4,"Proficiente",AA1036=5,"Master")</f>
        <v>Competente</v>
      </c>
      <c r="AC1036" s="13">
        <v>1</v>
      </c>
      <c r="AD1036" s="13" t="str" cm="1">
        <f t="array" ref="AD1036">_xlfn.IFS(AC1036=0,"Prenovato",AC1036=1,"Novato",AC1036=2,"Principiante avanzado",AC1036=3,"Competente",AC1036=4,"Proficiente",AC1036=5,"Master")</f>
        <v>Novato</v>
      </c>
      <c r="AE1036" s="13" t="s">
        <v>441</v>
      </c>
    </row>
    <row r="1037" spans="1:31" x14ac:dyDescent="0.25">
      <c r="A1037" t="s">
        <v>323</v>
      </c>
      <c r="B1037" t="s">
        <v>324</v>
      </c>
      <c r="C1037" t="s">
        <v>200</v>
      </c>
      <c r="D1037" t="s">
        <v>201</v>
      </c>
      <c r="E1037" t="s">
        <v>228</v>
      </c>
      <c r="F1037" t="s">
        <v>229</v>
      </c>
      <c r="G1037" t="s">
        <v>230</v>
      </c>
      <c r="H1037" s="4"/>
      <c r="I1037" s="1">
        <f t="shared" ca="1" si="67"/>
        <v>1487</v>
      </c>
      <c r="J1037" s="1" t="str">
        <f t="shared" ca="1" si="68"/>
        <v>3. Mayor a 6 meses</v>
      </c>
      <c r="K1037" t="str">
        <f t="shared" si="69"/>
        <v>NO</v>
      </c>
      <c r="L1037" t="s">
        <v>251</v>
      </c>
      <c r="M1037" t="s">
        <v>423</v>
      </c>
      <c r="N1037" t="s">
        <v>411</v>
      </c>
      <c r="O1037" t="s">
        <v>411</v>
      </c>
      <c r="P1037" t="str">
        <f t="shared" si="70"/>
        <v>DAVID FRANCOIS TORRES GILSecurity AssessmentEVALUACION</v>
      </c>
      <c r="Q1037" t="str">
        <f>BASE[[#This Row],[NombresCalificado]]&amp;BASE[[#This Row],[TipoEvaluacion]]</f>
        <v>DAVID FRANCOIS TORRES GILEVALUACION</v>
      </c>
      <c r="R1037">
        <v>3</v>
      </c>
      <c r="S1037" t="s">
        <v>5</v>
      </c>
      <c r="T1037" t="s">
        <v>439</v>
      </c>
      <c r="U1037" s="13">
        <v>1</v>
      </c>
      <c r="V1037" s="13" t="str" cm="1">
        <f t="array" ref="V1037">_xlfn.IFS(U1037=0,"Prenovato",U1037=1,"Novato",U1037=2,"Principiante avanzado",U1037=3,"Competente",U1037=4,"Proficiente",U1037=5,"Master")</f>
        <v>Novato</v>
      </c>
      <c r="W1037" s="13">
        <v>3</v>
      </c>
      <c r="X1037" s="13" t="str" cm="1">
        <f t="array" ref="X1037">_xlfn.IFS(W1037=0,"No evidenciado",W1037=1,"Novato",W1037=2,"Principiante avanzado",W1037=3,"Competente",W1037=4,"Proficiente",W1037=5,"Master")</f>
        <v>Competente</v>
      </c>
      <c r="Y1037" s="13">
        <v>4</v>
      </c>
      <c r="Z1037" s="13" t="str" cm="1">
        <f t="array" ref="Z1037">_xlfn.IFS(Y1037=0,"No evidenciado",Y1037=1,"Novato",Y1037=2,"Principiante avanzado",Y1037=3,"Competente",Y1037=4,"Proficiente",Y1037=5,"Master")</f>
        <v>Proficiente</v>
      </c>
      <c r="AA1037" s="13">
        <v>3</v>
      </c>
      <c r="AB1037" s="13" t="str" cm="1">
        <f t="array" ref="AB1037">_xlfn.IFS(AA1037=0,"No evidenciado",AA1037=1,"Novato",AA1037=2,"Principiante avanzado",AA1037=3,"Competente",AA1037=4,"Proficiente",AA1037=5,"Master")</f>
        <v>Competente</v>
      </c>
      <c r="AC1037" s="13">
        <v>1</v>
      </c>
      <c r="AD1037" s="13" t="str" cm="1">
        <f t="array" ref="AD1037">_xlfn.IFS(AC1037=0,"Prenovato",AC1037=1,"Novato",AC1037=2,"Principiante avanzado",AC1037=3,"Competente",AC1037=4,"Proficiente",AC1037=5,"Master")</f>
        <v>Novato</v>
      </c>
      <c r="AE1037" s="13" t="s">
        <v>441</v>
      </c>
    </row>
    <row r="1038" spans="1:31" x14ac:dyDescent="0.25">
      <c r="A1038" t="s">
        <v>323</v>
      </c>
      <c r="B1038" t="s">
        <v>324</v>
      </c>
      <c r="C1038" t="s">
        <v>200</v>
      </c>
      <c r="D1038" t="s">
        <v>201</v>
      </c>
      <c r="E1038" t="s">
        <v>228</v>
      </c>
      <c r="F1038" t="s">
        <v>229</v>
      </c>
      <c r="G1038" t="s">
        <v>230</v>
      </c>
      <c r="H1038" s="4"/>
      <c r="I1038" s="1">
        <f t="shared" ca="1" si="67"/>
        <v>1487</v>
      </c>
      <c r="J1038" s="1" t="str">
        <f t="shared" ca="1" si="68"/>
        <v>3. Mayor a 6 meses</v>
      </c>
      <c r="K1038" t="str">
        <f t="shared" si="69"/>
        <v>NO</v>
      </c>
      <c r="L1038" t="s">
        <v>251</v>
      </c>
      <c r="M1038" t="s">
        <v>415</v>
      </c>
      <c r="N1038" t="s">
        <v>413</v>
      </c>
      <c r="O1038" t="s">
        <v>411</v>
      </c>
      <c r="P1038" t="str">
        <f t="shared" si="70"/>
        <v>DAVID FRANCOIS TORRES GILSecurity Process AutomationEVALUACION</v>
      </c>
      <c r="Q1038" t="str">
        <f>BASE[[#This Row],[NombresCalificado]]&amp;BASE[[#This Row],[TipoEvaluacion]]</f>
        <v>DAVID FRANCOIS TORRES GILEVALUACION</v>
      </c>
      <c r="R1038">
        <v>4</v>
      </c>
      <c r="S1038" t="s">
        <v>7</v>
      </c>
      <c r="T1038" t="s">
        <v>439</v>
      </c>
      <c r="U1038" s="13">
        <v>1</v>
      </c>
      <c r="V1038" s="13" t="str" cm="1">
        <f t="array" ref="V1038">_xlfn.IFS(U1038=0,"Prenovato",U1038=1,"Novato",U1038=2,"Principiante avanzado",U1038=3,"Competente",U1038=4,"Proficiente",U1038=5,"Master")</f>
        <v>Novato</v>
      </c>
      <c r="W1038" s="13">
        <v>3</v>
      </c>
      <c r="X1038" s="13" t="str" cm="1">
        <f t="array" ref="X1038">_xlfn.IFS(W1038=0,"No evidenciado",W1038=1,"Novato",W1038=2,"Principiante avanzado",W1038=3,"Competente",W1038=4,"Proficiente",W1038=5,"Master")</f>
        <v>Competente</v>
      </c>
      <c r="Y1038" s="13">
        <v>4</v>
      </c>
      <c r="Z1038" s="13" t="str" cm="1">
        <f t="array" ref="Z1038">_xlfn.IFS(Y1038=0,"No evidenciado",Y1038=1,"Novato",Y1038=2,"Principiante avanzado",Y1038=3,"Competente",Y1038=4,"Proficiente",Y1038=5,"Master")</f>
        <v>Proficiente</v>
      </c>
      <c r="AA1038" s="13">
        <v>3</v>
      </c>
      <c r="AB1038" s="13" t="str" cm="1">
        <f t="array" ref="AB1038">_xlfn.IFS(AA1038=0,"No evidenciado",AA1038=1,"Novato",AA1038=2,"Principiante avanzado",AA1038=3,"Competente",AA1038=4,"Proficiente",AA1038=5,"Master")</f>
        <v>Competente</v>
      </c>
      <c r="AC1038" s="13">
        <v>1</v>
      </c>
      <c r="AD1038" s="13" t="str" cm="1">
        <f t="array" ref="AD1038">_xlfn.IFS(AC1038=0,"Prenovato",AC1038=1,"Novato",AC1038=2,"Principiante avanzado",AC1038=3,"Competente",AC1038=4,"Proficiente",AC1038=5,"Master")</f>
        <v>Novato</v>
      </c>
      <c r="AE1038" s="13" t="s">
        <v>441</v>
      </c>
    </row>
    <row r="1039" spans="1:31" x14ac:dyDescent="0.25">
      <c r="A1039" t="s">
        <v>323</v>
      </c>
      <c r="B1039" t="s">
        <v>324</v>
      </c>
      <c r="C1039" t="s">
        <v>200</v>
      </c>
      <c r="D1039" t="s">
        <v>201</v>
      </c>
      <c r="E1039" t="s">
        <v>228</v>
      </c>
      <c r="F1039" t="s">
        <v>229</v>
      </c>
      <c r="G1039" t="s">
        <v>230</v>
      </c>
      <c r="H1039" s="4"/>
      <c r="I1039" s="1">
        <f t="shared" ca="1" si="67"/>
        <v>1487</v>
      </c>
      <c r="J1039" s="1" t="str">
        <f t="shared" ca="1" si="68"/>
        <v>3. Mayor a 6 meses</v>
      </c>
      <c r="K1039" t="str">
        <f t="shared" si="69"/>
        <v>NO</v>
      </c>
      <c r="L1039" t="s">
        <v>251</v>
      </c>
      <c r="M1039" t="s">
        <v>410</v>
      </c>
      <c r="N1039" t="s">
        <v>411</v>
      </c>
      <c r="O1039" t="s">
        <v>411</v>
      </c>
      <c r="P1039" t="str">
        <f t="shared" si="70"/>
        <v>DAVID FRANCOIS TORRES GILThreat IntelligenceEVALUACION</v>
      </c>
      <c r="Q1039" t="str">
        <f>BASE[[#This Row],[NombresCalificado]]&amp;BASE[[#This Row],[TipoEvaluacion]]</f>
        <v>DAVID FRANCOIS TORRES GILEVALUACION</v>
      </c>
      <c r="R1039">
        <v>2</v>
      </c>
      <c r="S1039" t="s">
        <v>4</v>
      </c>
      <c r="T1039" t="s">
        <v>439</v>
      </c>
      <c r="U1039" s="13">
        <v>1</v>
      </c>
      <c r="V1039" s="13" t="str" cm="1">
        <f t="array" ref="V1039">_xlfn.IFS(U1039=0,"Prenovato",U1039=1,"Novato",U1039=2,"Principiante avanzado",U1039=3,"Competente",U1039=4,"Proficiente",U1039=5,"Master")</f>
        <v>Novato</v>
      </c>
      <c r="W1039" s="13">
        <v>3</v>
      </c>
      <c r="X1039" s="13" t="str" cm="1">
        <f t="array" ref="X1039">_xlfn.IFS(W1039=0,"No evidenciado",W1039=1,"Novato",W1039=2,"Principiante avanzado",W1039=3,"Competente",W1039=4,"Proficiente",W1039=5,"Master")</f>
        <v>Competente</v>
      </c>
      <c r="Y1039" s="13">
        <v>4</v>
      </c>
      <c r="Z1039" s="13" t="str" cm="1">
        <f t="array" ref="Z1039">_xlfn.IFS(Y1039=0,"No evidenciado",Y1039=1,"Novato",Y1039=2,"Principiante avanzado",Y1039=3,"Competente",Y1039=4,"Proficiente",Y1039=5,"Master")</f>
        <v>Proficiente</v>
      </c>
      <c r="AA1039" s="13">
        <v>3</v>
      </c>
      <c r="AB1039" s="13" t="str" cm="1">
        <f t="array" ref="AB1039">_xlfn.IFS(AA1039=0,"No evidenciado",AA1039=1,"Novato",AA1039=2,"Principiante avanzado",AA1039=3,"Competente",AA1039=4,"Proficiente",AA1039=5,"Master")</f>
        <v>Competente</v>
      </c>
      <c r="AC1039" s="13">
        <v>1</v>
      </c>
      <c r="AD1039" s="13" t="str" cm="1">
        <f t="array" ref="AD1039">_xlfn.IFS(AC1039=0,"Prenovato",AC1039=1,"Novato",AC1039=2,"Principiante avanzado",AC1039=3,"Competente",AC1039=4,"Proficiente",AC1039=5,"Master")</f>
        <v>Novato</v>
      </c>
      <c r="AE1039" s="13" t="s">
        <v>441</v>
      </c>
    </row>
    <row r="1040" spans="1:31" x14ac:dyDescent="0.25">
      <c r="A1040" t="s">
        <v>323</v>
      </c>
      <c r="B1040" t="s">
        <v>324</v>
      </c>
      <c r="C1040" t="s">
        <v>200</v>
      </c>
      <c r="D1040" t="s">
        <v>201</v>
      </c>
      <c r="E1040" t="s">
        <v>228</v>
      </c>
      <c r="F1040" t="s">
        <v>229</v>
      </c>
      <c r="G1040" t="s">
        <v>230</v>
      </c>
      <c r="H1040" s="4"/>
      <c r="I1040" s="1">
        <f t="shared" ca="1" si="67"/>
        <v>1487</v>
      </c>
      <c r="J1040" s="1" t="str">
        <f t="shared" ca="1" si="68"/>
        <v>3. Mayor a 6 meses</v>
      </c>
      <c r="K1040" t="str">
        <f t="shared" si="69"/>
        <v>NO</v>
      </c>
      <c r="L1040" t="s">
        <v>251</v>
      </c>
      <c r="M1040" t="s">
        <v>412</v>
      </c>
      <c r="N1040" t="s">
        <v>413</v>
      </c>
      <c r="O1040" t="s">
        <v>411</v>
      </c>
      <c r="P1040" t="str">
        <f t="shared" si="70"/>
        <v>DAVID FRANCOIS TORRES GILForensic AnalysisEVALUACION</v>
      </c>
      <c r="Q1040" t="str">
        <f>BASE[[#This Row],[NombresCalificado]]&amp;BASE[[#This Row],[TipoEvaluacion]]</f>
        <v>DAVID FRANCOIS TORRES GILEVALUACION</v>
      </c>
      <c r="R1040">
        <v>1</v>
      </c>
      <c r="S1040" t="s">
        <v>6</v>
      </c>
      <c r="T1040" t="s">
        <v>439</v>
      </c>
      <c r="U1040" s="13">
        <v>1</v>
      </c>
      <c r="V1040" s="13" t="str" cm="1">
        <f t="array" ref="V1040">_xlfn.IFS(U1040=0,"Prenovato",U1040=1,"Novato",U1040=2,"Principiante avanzado",U1040=3,"Competente",U1040=4,"Proficiente",U1040=5,"Master")</f>
        <v>Novato</v>
      </c>
      <c r="W1040" s="13">
        <v>3</v>
      </c>
      <c r="X1040" s="13" t="str" cm="1">
        <f t="array" ref="X1040">_xlfn.IFS(W1040=0,"No evidenciado",W1040=1,"Novato",W1040=2,"Principiante avanzado",W1040=3,"Competente",W1040=4,"Proficiente",W1040=5,"Master")</f>
        <v>Competente</v>
      </c>
      <c r="Y1040" s="13">
        <v>4</v>
      </c>
      <c r="Z1040" s="13" t="str" cm="1">
        <f t="array" ref="Z1040">_xlfn.IFS(Y1040=0,"No evidenciado",Y1040=1,"Novato",Y1040=2,"Principiante avanzado",Y1040=3,"Competente",Y1040=4,"Proficiente",Y1040=5,"Master")</f>
        <v>Proficiente</v>
      </c>
      <c r="AA1040" s="13">
        <v>3</v>
      </c>
      <c r="AB1040" s="13" t="str" cm="1">
        <f t="array" ref="AB1040">_xlfn.IFS(AA1040=0,"No evidenciado",AA1040=1,"Novato",AA1040=2,"Principiante avanzado",AA1040=3,"Competente",AA1040=4,"Proficiente",AA1040=5,"Master")</f>
        <v>Competente</v>
      </c>
      <c r="AC1040" s="13">
        <v>1</v>
      </c>
      <c r="AD1040" s="13" t="str" cm="1">
        <f t="array" ref="AD1040">_xlfn.IFS(AC1040=0,"Prenovato",AC1040=1,"Novato",AC1040=2,"Principiante avanzado",AC1040=3,"Competente",AC1040=4,"Proficiente",AC1040=5,"Master")</f>
        <v>Novato</v>
      </c>
      <c r="AE1040" s="13" t="s">
        <v>441</v>
      </c>
    </row>
    <row r="1041" spans="1:31" x14ac:dyDescent="0.25">
      <c r="A1041" t="s">
        <v>323</v>
      </c>
      <c r="B1041" t="s">
        <v>324</v>
      </c>
      <c r="C1041" t="s">
        <v>200</v>
      </c>
      <c r="D1041" t="s">
        <v>201</v>
      </c>
      <c r="E1041" t="s">
        <v>228</v>
      </c>
      <c r="F1041" t="s">
        <v>229</v>
      </c>
      <c r="G1041" t="s">
        <v>230</v>
      </c>
      <c r="H1041" s="4"/>
      <c r="I1041" s="1">
        <f t="shared" ca="1" si="67"/>
        <v>1487</v>
      </c>
      <c r="J1041" s="1" t="str">
        <f t="shared" ca="1" si="68"/>
        <v>3. Mayor a 6 meses</v>
      </c>
      <c r="K1041" t="str">
        <f t="shared" si="69"/>
        <v>NO</v>
      </c>
      <c r="L1041" t="s">
        <v>251</v>
      </c>
      <c r="M1041" t="s">
        <v>417</v>
      </c>
      <c r="N1041" t="s">
        <v>407</v>
      </c>
      <c r="O1041" t="s">
        <v>407</v>
      </c>
      <c r="P1041" t="str">
        <f t="shared" si="70"/>
        <v>DAVID FRANCOIS TORRES GILDefensive SecurityEVALUACION</v>
      </c>
      <c r="Q1041" t="str">
        <f>BASE[[#This Row],[NombresCalificado]]&amp;BASE[[#This Row],[TipoEvaluacion]]</f>
        <v>DAVID FRANCOIS TORRES GILEVALUACION</v>
      </c>
      <c r="R1041">
        <v>2</v>
      </c>
      <c r="S1041" t="s">
        <v>4</v>
      </c>
      <c r="T1041" t="s">
        <v>439</v>
      </c>
      <c r="U1041" s="13">
        <v>1</v>
      </c>
      <c r="V1041" s="13" t="str" cm="1">
        <f t="array" ref="V1041">_xlfn.IFS(U1041=0,"Prenovato",U1041=1,"Novato",U1041=2,"Principiante avanzado",U1041=3,"Competente",U1041=4,"Proficiente",U1041=5,"Master")</f>
        <v>Novato</v>
      </c>
      <c r="W1041" s="13">
        <v>3</v>
      </c>
      <c r="X1041" s="13" t="str" cm="1">
        <f t="array" ref="X1041">_xlfn.IFS(W1041=0,"No evidenciado",W1041=1,"Novato",W1041=2,"Principiante avanzado",W1041=3,"Competente",W1041=4,"Proficiente",W1041=5,"Master")</f>
        <v>Competente</v>
      </c>
      <c r="Y1041" s="13">
        <v>4</v>
      </c>
      <c r="Z1041" s="13" t="str" cm="1">
        <f t="array" ref="Z1041">_xlfn.IFS(Y1041=0,"No evidenciado",Y1041=1,"Novato",Y1041=2,"Principiante avanzado",Y1041=3,"Competente",Y1041=4,"Proficiente",Y1041=5,"Master")</f>
        <v>Proficiente</v>
      </c>
      <c r="AA1041" s="13">
        <v>3</v>
      </c>
      <c r="AB1041" s="13" t="str" cm="1">
        <f t="array" ref="AB1041">_xlfn.IFS(AA1041=0,"No evidenciado",AA1041=1,"Novato",AA1041=2,"Principiante avanzado",AA1041=3,"Competente",AA1041=4,"Proficiente",AA1041=5,"Master")</f>
        <v>Competente</v>
      </c>
      <c r="AC1041" s="13">
        <v>1</v>
      </c>
      <c r="AD1041" s="13" t="str" cm="1">
        <f t="array" ref="AD1041">_xlfn.IFS(AC1041=0,"Prenovato",AC1041=1,"Novato",AC1041=2,"Principiante avanzado",AC1041=3,"Competente",AC1041=4,"Proficiente",AC1041=5,"Master")</f>
        <v>Novato</v>
      </c>
      <c r="AE1041" s="13" t="s">
        <v>441</v>
      </c>
    </row>
    <row r="1042" spans="1:31" x14ac:dyDescent="0.25">
      <c r="A1042" t="s">
        <v>323</v>
      </c>
      <c r="B1042" t="s">
        <v>324</v>
      </c>
      <c r="C1042" t="s">
        <v>200</v>
      </c>
      <c r="D1042" t="s">
        <v>201</v>
      </c>
      <c r="E1042" t="s">
        <v>228</v>
      </c>
      <c r="F1042" t="s">
        <v>229</v>
      </c>
      <c r="G1042" t="s">
        <v>230</v>
      </c>
      <c r="H1042" s="4"/>
      <c r="I1042" s="1">
        <f t="shared" ca="1" si="67"/>
        <v>1487</v>
      </c>
      <c r="J1042" s="1" t="str">
        <f t="shared" ca="1" si="68"/>
        <v>3. Mayor a 6 meses</v>
      </c>
      <c r="K1042" t="str">
        <f t="shared" si="69"/>
        <v>NO</v>
      </c>
      <c r="L1042" t="s">
        <v>251</v>
      </c>
      <c r="M1042" t="s">
        <v>416</v>
      </c>
      <c r="N1042" t="s">
        <v>411</v>
      </c>
      <c r="O1042" t="s">
        <v>411</v>
      </c>
      <c r="P1042" t="str">
        <f t="shared" si="70"/>
        <v>DAVID FRANCOIS TORRES GILIncident ManagementEVALUACION</v>
      </c>
      <c r="Q1042" t="str">
        <f>BASE[[#This Row],[NombresCalificado]]&amp;BASE[[#This Row],[TipoEvaluacion]]</f>
        <v>DAVID FRANCOIS TORRES GILEVALUACION</v>
      </c>
      <c r="R1042">
        <v>1</v>
      </c>
      <c r="S1042" t="s">
        <v>6</v>
      </c>
      <c r="T1042" t="s">
        <v>439</v>
      </c>
      <c r="U1042" s="13">
        <v>1</v>
      </c>
      <c r="V1042" s="13" t="str" cm="1">
        <f t="array" ref="V1042">_xlfn.IFS(U1042=0,"Prenovato",U1042=1,"Novato",U1042=2,"Principiante avanzado",U1042=3,"Competente",U1042=4,"Proficiente",U1042=5,"Master")</f>
        <v>Novato</v>
      </c>
      <c r="W1042" s="13">
        <v>3</v>
      </c>
      <c r="X1042" s="13" t="str" cm="1">
        <f t="array" ref="X1042">_xlfn.IFS(W1042=0,"No evidenciado",W1042=1,"Novato",W1042=2,"Principiante avanzado",W1042=3,"Competente",W1042=4,"Proficiente",W1042=5,"Master")</f>
        <v>Competente</v>
      </c>
      <c r="Y1042" s="13">
        <v>4</v>
      </c>
      <c r="Z1042" s="13" t="str" cm="1">
        <f t="array" ref="Z1042">_xlfn.IFS(Y1042=0,"No evidenciado",Y1042=1,"Novato",Y1042=2,"Principiante avanzado",Y1042=3,"Competente",Y1042=4,"Proficiente",Y1042=5,"Master")</f>
        <v>Proficiente</v>
      </c>
      <c r="AA1042" s="13">
        <v>3</v>
      </c>
      <c r="AB1042" s="13" t="str" cm="1">
        <f t="array" ref="AB1042">_xlfn.IFS(AA1042=0,"No evidenciado",AA1042=1,"Novato",AA1042=2,"Principiante avanzado",AA1042=3,"Competente",AA1042=4,"Proficiente",AA1042=5,"Master")</f>
        <v>Competente</v>
      </c>
      <c r="AC1042" s="13">
        <v>1</v>
      </c>
      <c r="AD1042" s="13" t="str" cm="1">
        <f t="array" ref="AD1042">_xlfn.IFS(AC1042=0,"Prenovato",AC1042=1,"Novato",AC1042=2,"Principiante avanzado",AC1042=3,"Competente",AC1042=4,"Proficiente",AC1042=5,"Master")</f>
        <v>Novato</v>
      </c>
      <c r="AE1042" s="13" t="s">
        <v>441</v>
      </c>
    </row>
    <row r="1043" spans="1:31" x14ac:dyDescent="0.25">
      <c r="A1043" t="s">
        <v>323</v>
      </c>
      <c r="B1043" t="s">
        <v>324</v>
      </c>
      <c r="C1043" t="s">
        <v>200</v>
      </c>
      <c r="D1043" t="s">
        <v>201</v>
      </c>
      <c r="E1043" t="s">
        <v>228</v>
      </c>
      <c r="F1043" t="s">
        <v>229</v>
      </c>
      <c r="G1043" t="s">
        <v>230</v>
      </c>
      <c r="H1043" s="4"/>
      <c r="I1043" s="1">
        <f t="shared" ca="1" si="67"/>
        <v>1487</v>
      </c>
      <c r="J1043" s="1" t="str">
        <f t="shared" ca="1" si="68"/>
        <v>3. Mayor a 6 meses</v>
      </c>
      <c r="K1043" t="str">
        <f t="shared" si="69"/>
        <v>NO</v>
      </c>
      <c r="L1043" t="s">
        <v>251</v>
      </c>
      <c r="M1043" t="s">
        <v>414</v>
      </c>
      <c r="N1043" t="s">
        <v>411</v>
      </c>
      <c r="O1043" t="s">
        <v>411</v>
      </c>
      <c r="P1043" t="str">
        <f t="shared" si="70"/>
        <v>DAVID FRANCOIS TORRES GILOfensive SecurityEVALUACION</v>
      </c>
      <c r="Q1043" t="str">
        <f>BASE[[#This Row],[NombresCalificado]]&amp;BASE[[#This Row],[TipoEvaluacion]]</f>
        <v>DAVID FRANCOIS TORRES GILEVALUACION</v>
      </c>
      <c r="R1043">
        <v>1</v>
      </c>
      <c r="S1043" t="s">
        <v>6</v>
      </c>
      <c r="T1043" t="s">
        <v>439</v>
      </c>
      <c r="U1043" s="13">
        <v>1</v>
      </c>
      <c r="V1043" s="13" t="str" cm="1">
        <f t="array" ref="V1043">_xlfn.IFS(U1043=0,"Prenovato",U1043=1,"Novato",U1043=2,"Principiante avanzado",U1043=3,"Competente",U1043=4,"Proficiente",U1043=5,"Master")</f>
        <v>Novato</v>
      </c>
      <c r="W1043" s="13">
        <v>3</v>
      </c>
      <c r="X1043" s="13" t="str" cm="1">
        <f t="array" ref="X1043">_xlfn.IFS(W1043=0,"No evidenciado",W1043=1,"Novato",W1043=2,"Principiante avanzado",W1043=3,"Competente",W1043=4,"Proficiente",W1043=5,"Master")</f>
        <v>Competente</v>
      </c>
      <c r="Y1043" s="13">
        <v>4</v>
      </c>
      <c r="Z1043" s="13" t="str" cm="1">
        <f t="array" ref="Z1043">_xlfn.IFS(Y1043=0,"No evidenciado",Y1043=1,"Novato",Y1043=2,"Principiante avanzado",Y1043=3,"Competente",Y1043=4,"Proficiente",Y1043=5,"Master")</f>
        <v>Proficiente</v>
      </c>
      <c r="AA1043" s="13">
        <v>3</v>
      </c>
      <c r="AB1043" s="13" t="str" cm="1">
        <f t="array" ref="AB1043">_xlfn.IFS(AA1043=0,"No evidenciado",AA1043=1,"Novato",AA1043=2,"Principiante avanzado",AA1043=3,"Competente",AA1043=4,"Proficiente",AA1043=5,"Master")</f>
        <v>Competente</v>
      </c>
      <c r="AC1043" s="13">
        <v>1</v>
      </c>
      <c r="AD1043" s="13" t="str" cm="1">
        <f t="array" ref="AD1043">_xlfn.IFS(AC1043=0,"Prenovato",AC1043=1,"Novato",AC1043=2,"Principiante avanzado",AC1043=3,"Competente",AC1043=4,"Proficiente",AC1043=5,"Master")</f>
        <v>Novato</v>
      </c>
      <c r="AE1043" s="13" t="s">
        <v>441</v>
      </c>
    </row>
    <row r="1044" spans="1:31" x14ac:dyDescent="0.25">
      <c r="A1044" t="s">
        <v>323</v>
      </c>
      <c r="B1044" t="s">
        <v>324</v>
      </c>
      <c r="C1044" t="s">
        <v>200</v>
      </c>
      <c r="D1044" t="s">
        <v>201</v>
      </c>
      <c r="E1044" t="s">
        <v>228</v>
      </c>
      <c r="F1044" t="s">
        <v>229</v>
      </c>
      <c r="G1044" t="s">
        <v>230</v>
      </c>
      <c r="H1044" s="4"/>
      <c r="I1044" s="1">
        <f t="shared" ca="1" si="67"/>
        <v>1487</v>
      </c>
      <c r="J1044" s="1" t="str">
        <f t="shared" ca="1" si="68"/>
        <v>3. Mayor a 6 meses</v>
      </c>
      <c r="K1044" t="str">
        <f t="shared" si="69"/>
        <v>NO</v>
      </c>
      <c r="L1044" t="s">
        <v>251</v>
      </c>
      <c r="M1044" t="s">
        <v>418</v>
      </c>
      <c r="N1044" t="s">
        <v>407</v>
      </c>
      <c r="O1044" t="s">
        <v>407</v>
      </c>
      <c r="P1044" t="str">
        <f t="shared" si="70"/>
        <v>DAVID FRANCOIS TORRES GILSDLC Y DevSecOpsEVALUACION</v>
      </c>
      <c r="Q1044" t="str">
        <f>BASE[[#This Row],[NombresCalificado]]&amp;BASE[[#This Row],[TipoEvaluacion]]</f>
        <v>DAVID FRANCOIS TORRES GILEVALUACION</v>
      </c>
      <c r="R1044">
        <v>1</v>
      </c>
      <c r="S1044" t="s">
        <v>6</v>
      </c>
      <c r="T1044" t="s">
        <v>439</v>
      </c>
      <c r="U1044" s="13">
        <v>1</v>
      </c>
      <c r="V1044" s="13" t="str" cm="1">
        <f t="array" ref="V1044">_xlfn.IFS(U1044=0,"Prenovato",U1044=1,"Novato",U1044=2,"Principiante avanzado",U1044=3,"Competente",U1044=4,"Proficiente",U1044=5,"Master")</f>
        <v>Novato</v>
      </c>
      <c r="W1044" s="13">
        <v>3</v>
      </c>
      <c r="X1044" s="13" t="str" cm="1">
        <f t="array" ref="X1044">_xlfn.IFS(W1044=0,"No evidenciado",W1044=1,"Novato",W1044=2,"Principiante avanzado",W1044=3,"Competente",W1044=4,"Proficiente",W1044=5,"Master")</f>
        <v>Competente</v>
      </c>
      <c r="Y1044" s="13">
        <v>4</v>
      </c>
      <c r="Z1044" s="13" t="str" cm="1">
        <f t="array" ref="Z1044">_xlfn.IFS(Y1044=0,"No evidenciado",Y1044=1,"Novato",Y1044=2,"Principiante avanzado",Y1044=3,"Competente",Y1044=4,"Proficiente",Y1044=5,"Master")</f>
        <v>Proficiente</v>
      </c>
      <c r="AA1044" s="13">
        <v>3</v>
      </c>
      <c r="AB1044" s="13" t="str" cm="1">
        <f t="array" ref="AB1044">_xlfn.IFS(AA1044=0,"No evidenciado",AA1044=1,"Novato",AA1044=2,"Principiante avanzado",AA1044=3,"Competente",AA1044=4,"Proficiente",AA1044=5,"Master")</f>
        <v>Competente</v>
      </c>
      <c r="AC1044" s="13">
        <v>1</v>
      </c>
      <c r="AD1044" s="13" t="str" cm="1">
        <f t="array" ref="AD1044">_xlfn.IFS(AC1044=0,"Prenovato",AC1044=1,"Novato",AC1044=2,"Principiante avanzado",AC1044=3,"Competente",AC1044=4,"Proficiente",AC1044=5,"Master")</f>
        <v>Novato</v>
      </c>
      <c r="AE1044" s="13" t="s">
        <v>441</v>
      </c>
    </row>
    <row r="1045" spans="1:31" x14ac:dyDescent="0.25">
      <c r="A1045" t="s">
        <v>323</v>
      </c>
      <c r="B1045" t="s">
        <v>324</v>
      </c>
      <c r="C1045" t="s">
        <v>200</v>
      </c>
      <c r="D1045" t="s">
        <v>201</v>
      </c>
      <c r="E1045" t="s">
        <v>228</v>
      </c>
      <c r="F1045" t="s">
        <v>229</v>
      </c>
      <c r="G1045" t="s">
        <v>230</v>
      </c>
      <c r="H1045" s="4"/>
      <c r="I1045" s="1">
        <f t="shared" ca="1" si="67"/>
        <v>1487</v>
      </c>
      <c r="J1045" s="1" t="str">
        <f t="shared" ca="1" si="68"/>
        <v>3. Mayor a 6 meses</v>
      </c>
      <c r="K1045" t="str">
        <f t="shared" si="69"/>
        <v>NO</v>
      </c>
      <c r="L1045" t="s">
        <v>251</v>
      </c>
      <c r="M1045" t="s">
        <v>406</v>
      </c>
      <c r="N1045" t="s">
        <v>407</v>
      </c>
      <c r="O1045" t="s">
        <v>407</v>
      </c>
      <c r="P1045" t="str">
        <f t="shared" si="70"/>
        <v>DAVID FRANCOIS TORRES GILNetwork SecurityEVALUACION</v>
      </c>
      <c r="Q1045" t="str">
        <f>BASE[[#This Row],[NombresCalificado]]&amp;BASE[[#This Row],[TipoEvaluacion]]</f>
        <v>DAVID FRANCOIS TORRES GILEVALUACION</v>
      </c>
      <c r="R1045">
        <v>3</v>
      </c>
      <c r="S1045" t="s">
        <v>5</v>
      </c>
      <c r="T1045" t="s">
        <v>439</v>
      </c>
      <c r="U1045" s="13">
        <v>1</v>
      </c>
      <c r="V1045" s="13" t="str" cm="1">
        <f t="array" ref="V1045">_xlfn.IFS(U1045=0,"Prenovato",U1045=1,"Novato",U1045=2,"Principiante avanzado",U1045=3,"Competente",U1045=4,"Proficiente",U1045=5,"Master")</f>
        <v>Novato</v>
      </c>
      <c r="W1045" s="13">
        <v>3</v>
      </c>
      <c r="X1045" s="13" t="str" cm="1">
        <f t="array" ref="X1045">_xlfn.IFS(W1045=0,"No evidenciado",W1045=1,"Novato",W1045=2,"Principiante avanzado",W1045=3,"Competente",W1045=4,"Proficiente",W1045=5,"Master")</f>
        <v>Competente</v>
      </c>
      <c r="Y1045" s="13">
        <v>4</v>
      </c>
      <c r="Z1045" s="13" t="str" cm="1">
        <f t="array" ref="Z1045">_xlfn.IFS(Y1045=0,"No evidenciado",Y1045=1,"Novato",Y1045=2,"Principiante avanzado",Y1045=3,"Competente",Y1045=4,"Proficiente",Y1045=5,"Master")</f>
        <v>Proficiente</v>
      </c>
      <c r="AA1045" s="13">
        <v>3</v>
      </c>
      <c r="AB1045" s="13" t="str" cm="1">
        <f t="array" ref="AB1045">_xlfn.IFS(AA1045=0,"No evidenciado",AA1045=1,"Novato",AA1045=2,"Principiante avanzado",AA1045=3,"Competente",AA1045=4,"Proficiente",AA1045=5,"Master")</f>
        <v>Competente</v>
      </c>
      <c r="AC1045" s="13">
        <v>1</v>
      </c>
      <c r="AD1045" s="13" t="str" cm="1">
        <f t="array" ref="AD1045">_xlfn.IFS(AC1045=0,"Prenovato",AC1045=1,"Novato",AC1045=2,"Principiante avanzado",AC1045=3,"Competente",AC1045=4,"Proficiente",AC1045=5,"Master")</f>
        <v>Novato</v>
      </c>
      <c r="AE1045" s="13" t="s">
        <v>441</v>
      </c>
    </row>
    <row r="1046" spans="1:31" x14ac:dyDescent="0.25">
      <c r="A1046" t="s">
        <v>323</v>
      </c>
      <c r="B1046" t="s">
        <v>324</v>
      </c>
      <c r="C1046" t="s">
        <v>200</v>
      </c>
      <c r="D1046" t="s">
        <v>201</v>
      </c>
      <c r="E1046" t="s">
        <v>228</v>
      </c>
      <c r="F1046" t="s">
        <v>229</v>
      </c>
      <c r="G1046" t="s">
        <v>230</v>
      </c>
      <c r="H1046" s="4"/>
      <c r="I1046" s="1">
        <f t="shared" ca="1" si="67"/>
        <v>1487</v>
      </c>
      <c r="J1046" s="1" t="str">
        <f t="shared" ca="1" si="68"/>
        <v>3. Mayor a 6 meses</v>
      </c>
      <c r="K1046" t="str">
        <f t="shared" si="69"/>
        <v>NO</v>
      </c>
      <c r="L1046" t="s">
        <v>251</v>
      </c>
      <c r="M1046" t="s">
        <v>408</v>
      </c>
      <c r="N1046" t="s">
        <v>407</v>
      </c>
      <c r="O1046" t="s">
        <v>407</v>
      </c>
      <c r="P1046" t="str">
        <f t="shared" si="70"/>
        <v>DAVID FRANCOIS TORRES GILCloud &amp; Operation SystemEVALUACION</v>
      </c>
      <c r="Q1046" t="str">
        <f>BASE[[#This Row],[NombresCalificado]]&amp;BASE[[#This Row],[TipoEvaluacion]]</f>
        <v>DAVID FRANCOIS TORRES GILEVALUACION</v>
      </c>
      <c r="R1046">
        <v>3</v>
      </c>
      <c r="S1046" t="s">
        <v>5</v>
      </c>
      <c r="T1046" t="s">
        <v>439</v>
      </c>
      <c r="U1046" s="13">
        <v>1</v>
      </c>
      <c r="V1046" s="13" t="str" cm="1">
        <f t="array" ref="V1046">_xlfn.IFS(U1046=0,"Prenovato",U1046=1,"Novato",U1046=2,"Principiante avanzado",U1046=3,"Competente",U1046=4,"Proficiente",U1046=5,"Master")</f>
        <v>Novato</v>
      </c>
      <c r="W1046" s="13">
        <v>3</v>
      </c>
      <c r="X1046" s="13" t="str" cm="1">
        <f t="array" ref="X1046">_xlfn.IFS(W1046=0,"No evidenciado",W1046=1,"Novato",W1046=2,"Principiante avanzado",W1046=3,"Competente",W1046=4,"Proficiente",W1046=5,"Master")</f>
        <v>Competente</v>
      </c>
      <c r="Y1046" s="13">
        <v>4</v>
      </c>
      <c r="Z1046" s="13" t="str" cm="1">
        <f t="array" ref="Z1046">_xlfn.IFS(Y1046=0,"No evidenciado",Y1046=1,"Novato",Y1046=2,"Principiante avanzado",Y1046=3,"Competente",Y1046=4,"Proficiente",Y1046=5,"Master")</f>
        <v>Proficiente</v>
      </c>
      <c r="AA1046" s="13">
        <v>3</v>
      </c>
      <c r="AB1046" s="13" t="str" cm="1">
        <f t="array" ref="AB1046">_xlfn.IFS(AA1046=0,"No evidenciado",AA1046=1,"Novato",AA1046=2,"Principiante avanzado",AA1046=3,"Competente",AA1046=4,"Proficiente",AA1046=5,"Master")</f>
        <v>Competente</v>
      </c>
      <c r="AC1046" s="13">
        <v>1</v>
      </c>
      <c r="AD1046" s="13" t="str" cm="1">
        <f t="array" ref="AD1046">_xlfn.IFS(AC1046=0,"Prenovato",AC1046=1,"Novato",AC1046=2,"Principiante avanzado",AC1046=3,"Competente",AC1046=4,"Proficiente",AC1046=5,"Master")</f>
        <v>Novato</v>
      </c>
      <c r="AE1046" s="13" t="s">
        <v>441</v>
      </c>
    </row>
    <row r="1047" spans="1:31" x14ac:dyDescent="0.25">
      <c r="A1047" t="s">
        <v>323</v>
      </c>
      <c r="B1047" t="s">
        <v>324</v>
      </c>
      <c r="C1047" t="s">
        <v>200</v>
      </c>
      <c r="D1047" t="s">
        <v>201</v>
      </c>
      <c r="E1047" t="s">
        <v>228</v>
      </c>
      <c r="F1047" t="s">
        <v>229</v>
      </c>
      <c r="G1047" t="s">
        <v>230</v>
      </c>
      <c r="H1047" s="4"/>
      <c r="I1047" s="1">
        <f t="shared" ca="1" si="67"/>
        <v>1487</v>
      </c>
      <c r="J1047" s="1" t="str">
        <f t="shared" ca="1" si="68"/>
        <v>3. Mayor a 6 meses</v>
      </c>
      <c r="K1047" t="str">
        <f t="shared" si="69"/>
        <v>NO</v>
      </c>
      <c r="L1047" t="s">
        <v>251</v>
      </c>
      <c r="M1047" t="s">
        <v>409</v>
      </c>
      <c r="N1047" t="s">
        <v>407</v>
      </c>
      <c r="O1047" t="s">
        <v>407</v>
      </c>
      <c r="P1047" t="str">
        <f t="shared" si="70"/>
        <v>DAVID FRANCOIS TORRES GILSecurity Program ManagementEVALUACION</v>
      </c>
      <c r="Q1047" t="str">
        <f>BASE[[#This Row],[NombresCalificado]]&amp;BASE[[#This Row],[TipoEvaluacion]]</f>
        <v>DAVID FRANCOIS TORRES GILEVALUACION</v>
      </c>
      <c r="R1047">
        <v>3</v>
      </c>
      <c r="S1047" t="s">
        <v>5</v>
      </c>
      <c r="T1047" t="s">
        <v>439</v>
      </c>
      <c r="U1047" s="13">
        <v>1</v>
      </c>
      <c r="V1047" s="13" t="str" cm="1">
        <f t="array" ref="V1047">_xlfn.IFS(U1047=0,"Prenovato",U1047=1,"Novato",U1047=2,"Principiante avanzado",U1047=3,"Competente",U1047=4,"Proficiente",U1047=5,"Master")</f>
        <v>Novato</v>
      </c>
      <c r="W1047" s="13">
        <v>3</v>
      </c>
      <c r="X1047" s="13" t="str" cm="1">
        <f t="array" ref="X1047">_xlfn.IFS(W1047=0,"No evidenciado",W1047=1,"Novato",W1047=2,"Principiante avanzado",W1047=3,"Competente",W1047=4,"Proficiente",W1047=5,"Master")</f>
        <v>Competente</v>
      </c>
      <c r="Y1047" s="13">
        <v>4</v>
      </c>
      <c r="Z1047" s="13" t="str" cm="1">
        <f t="array" ref="Z1047">_xlfn.IFS(Y1047=0,"No evidenciado",Y1047=1,"Novato",Y1047=2,"Principiante avanzado",Y1047=3,"Competente",Y1047=4,"Proficiente",Y1047=5,"Master")</f>
        <v>Proficiente</v>
      </c>
      <c r="AA1047" s="13">
        <v>3</v>
      </c>
      <c r="AB1047" s="13" t="str" cm="1">
        <f t="array" ref="AB1047">_xlfn.IFS(AA1047=0,"No evidenciado",AA1047=1,"Novato",AA1047=2,"Principiante avanzado",AA1047=3,"Competente",AA1047=4,"Proficiente",AA1047=5,"Master")</f>
        <v>Competente</v>
      </c>
      <c r="AC1047" s="13">
        <v>1</v>
      </c>
      <c r="AD1047" s="13" t="str" cm="1">
        <f t="array" ref="AD1047">_xlfn.IFS(AC1047=0,"Prenovato",AC1047=1,"Novato",AC1047=2,"Principiante avanzado",AC1047=3,"Competente",AC1047=4,"Proficiente",AC1047=5,"Master")</f>
        <v>Novato</v>
      </c>
      <c r="AE1047" s="13" t="s">
        <v>441</v>
      </c>
    </row>
    <row r="1048" spans="1:31" x14ac:dyDescent="0.25">
      <c r="A1048" t="s">
        <v>323</v>
      </c>
      <c r="B1048" t="s">
        <v>324</v>
      </c>
      <c r="C1048" t="s">
        <v>208</v>
      </c>
      <c r="D1048" t="s">
        <v>201</v>
      </c>
      <c r="E1048" t="s">
        <v>344</v>
      </c>
      <c r="F1048" t="s">
        <v>345</v>
      </c>
      <c r="G1048" t="s">
        <v>346</v>
      </c>
      <c r="H1048" s="4"/>
      <c r="I1048" s="1">
        <f t="shared" ca="1" si="67"/>
        <v>1487</v>
      </c>
      <c r="J1048" s="1" t="str">
        <f t="shared" ca="1" si="68"/>
        <v>3. Mayor a 6 meses</v>
      </c>
      <c r="K1048" t="str">
        <f t="shared" si="69"/>
        <v>SI</v>
      </c>
      <c r="L1048" t="s">
        <v>367</v>
      </c>
      <c r="M1048" t="s">
        <v>436</v>
      </c>
      <c r="N1048" t="s">
        <v>425</v>
      </c>
      <c r="O1048" t="s">
        <v>425</v>
      </c>
      <c r="P1048" t="str">
        <f t="shared" si="70"/>
        <v>ANGEL RICARDO PRADO VIVANCOInteligencia de AmenazasEVALUACION ANTERIOR</v>
      </c>
      <c r="Q1048" t="str">
        <f>BASE[[#This Row],[NombresCalificado]]&amp;BASE[[#This Row],[TipoEvaluacion]]</f>
        <v>ANGEL RICARDO PRADO VIVANCOEVALUACION ANTERIOR</v>
      </c>
      <c r="R1048">
        <v>1</v>
      </c>
      <c r="S1048" t="s">
        <v>6</v>
      </c>
      <c r="T1048" t="s">
        <v>439</v>
      </c>
      <c r="U1048" s="13">
        <v>0</v>
      </c>
      <c r="V1048" s="13" t="str" cm="1">
        <f t="array" ref="V1048">_xlfn.IFS(U1048=0,"Prenovato",U1048=1,"Novato",U1048=2,"Principiante avanzado",U1048=3,"Competente",U1048=4,"Proficiente",U1048=5,"Master")</f>
        <v>Prenovato</v>
      </c>
      <c r="W1048" s="13">
        <v>2</v>
      </c>
      <c r="X1048" s="13" t="str" cm="1">
        <f t="array" ref="X1048">_xlfn.IFS(W1048=0,"No evidenciado",W1048=1,"Novato",W1048=2,"Principiante avanzado",W1048=3,"Competente",W1048=4,"Proficiente",W1048=5,"Master")</f>
        <v>Principiante avanzado</v>
      </c>
      <c r="Y1048" s="13">
        <v>2</v>
      </c>
      <c r="Z1048" s="13" t="str" cm="1">
        <f t="array" ref="Z1048">_xlfn.IFS(Y1048=0,"No evidenciado",Y1048=1,"Novato",Y1048=2,"Principiante avanzado",Y1048=3,"Competente",Y1048=4,"Proficiente",Y1048=5,"Master")</f>
        <v>Principiante avanzado</v>
      </c>
      <c r="AA1048" s="13">
        <v>3</v>
      </c>
      <c r="AB1048" s="13" t="str" cm="1">
        <f t="array" ref="AB1048">_xlfn.IFS(AA1048=0,"No evidenciado",AA1048=1,"Novato",AA1048=2,"Principiante avanzado",AA1048=3,"Competente",AA1048=4,"Proficiente",AA1048=5,"Master")</f>
        <v>Competente</v>
      </c>
      <c r="AC1048" s="13">
        <v>0</v>
      </c>
      <c r="AD1048" s="13" t="str" cm="1">
        <f t="array" ref="AD1048">_xlfn.IFS(AC1048=0,"Prenovato",AC1048=1,"Novato",AC1048=2,"Principiante avanzado",AC1048=3,"Competente",AC1048=4,"Proficiente",AC1048=5,"Master")</f>
        <v>Prenovato</v>
      </c>
      <c r="AE1048" s="13" t="s">
        <v>442</v>
      </c>
    </row>
    <row r="1049" spans="1:31" x14ac:dyDescent="0.25">
      <c r="A1049" t="s">
        <v>323</v>
      </c>
      <c r="B1049" t="s">
        <v>324</v>
      </c>
      <c r="C1049" t="s">
        <v>208</v>
      </c>
      <c r="D1049" t="s">
        <v>201</v>
      </c>
      <c r="E1049" t="s">
        <v>344</v>
      </c>
      <c r="F1049" t="s">
        <v>345</v>
      </c>
      <c r="G1049" t="s">
        <v>346</v>
      </c>
      <c r="H1049" s="4"/>
      <c r="I1049" s="1">
        <f t="shared" ca="1" si="67"/>
        <v>1487</v>
      </c>
      <c r="J1049" s="1" t="str">
        <f t="shared" ca="1" si="68"/>
        <v>3. Mayor a 6 meses</v>
      </c>
      <c r="K1049" t="str">
        <f t="shared" si="69"/>
        <v>SI</v>
      </c>
      <c r="L1049" t="s">
        <v>367</v>
      </c>
      <c r="M1049" t="s">
        <v>437</v>
      </c>
      <c r="N1049" t="s">
        <v>425</v>
      </c>
      <c r="O1049" t="s">
        <v>425</v>
      </c>
      <c r="P1049" t="str">
        <f t="shared" si="70"/>
        <v>ANGEL RICARDO PRADO VIVANCOInvestigación Forense DigitalEVALUACION ANTERIOR</v>
      </c>
      <c r="Q1049" t="str">
        <f>BASE[[#This Row],[NombresCalificado]]&amp;BASE[[#This Row],[TipoEvaluacion]]</f>
        <v>ANGEL RICARDO PRADO VIVANCOEVALUACION ANTERIOR</v>
      </c>
      <c r="R1049">
        <v>1</v>
      </c>
      <c r="S1049" t="s">
        <v>6</v>
      </c>
      <c r="T1049" t="s">
        <v>439</v>
      </c>
      <c r="U1049" s="13">
        <v>0</v>
      </c>
      <c r="V1049" s="13" t="str" cm="1">
        <f t="array" ref="V1049">_xlfn.IFS(U1049=0,"Prenovato",U1049=1,"Novato",U1049=2,"Principiante avanzado",U1049=3,"Competente",U1049=4,"Proficiente",U1049=5,"Master")</f>
        <v>Prenovato</v>
      </c>
      <c r="W1049" s="13">
        <v>2</v>
      </c>
      <c r="X1049" s="13" t="str" cm="1">
        <f t="array" ref="X1049">_xlfn.IFS(W1049=0,"No evidenciado",W1049=1,"Novato",W1049=2,"Principiante avanzado",W1049=3,"Competente",W1049=4,"Proficiente",W1049=5,"Master")</f>
        <v>Principiante avanzado</v>
      </c>
      <c r="Y1049" s="13">
        <v>2</v>
      </c>
      <c r="Z1049" s="13" t="str" cm="1">
        <f t="array" ref="Z1049">_xlfn.IFS(Y1049=0,"No evidenciado",Y1049=1,"Novato",Y1049=2,"Principiante avanzado",Y1049=3,"Competente",Y1049=4,"Proficiente",Y1049=5,"Master")</f>
        <v>Principiante avanzado</v>
      </c>
      <c r="AA1049" s="13">
        <v>3</v>
      </c>
      <c r="AB1049" s="13" t="str" cm="1">
        <f t="array" ref="AB1049">_xlfn.IFS(AA1049=0,"No evidenciado",AA1049=1,"Novato",AA1049=2,"Principiante avanzado",AA1049=3,"Competente",AA1049=4,"Proficiente",AA1049=5,"Master")</f>
        <v>Competente</v>
      </c>
      <c r="AC1049" s="13">
        <v>0</v>
      </c>
      <c r="AD1049" s="13" t="str" cm="1">
        <f t="array" ref="AD1049">_xlfn.IFS(AC1049=0,"Prenovato",AC1049=1,"Novato",AC1049=2,"Principiante avanzado",AC1049=3,"Competente",AC1049=4,"Proficiente",AC1049=5,"Master")</f>
        <v>Prenovato</v>
      </c>
      <c r="AE1049" s="13" t="s">
        <v>442</v>
      </c>
    </row>
    <row r="1050" spans="1:31" x14ac:dyDescent="0.25">
      <c r="A1050" t="s">
        <v>323</v>
      </c>
      <c r="B1050" t="s">
        <v>324</v>
      </c>
      <c r="C1050" t="s">
        <v>208</v>
      </c>
      <c r="D1050" t="s">
        <v>201</v>
      </c>
      <c r="E1050" t="s">
        <v>344</v>
      </c>
      <c r="F1050" t="s">
        <v>345</v>
      </c>
      <c r="G1050" t="s">
        <v>346</v>
      </c>
      <c r="H1050" s="4"/>
      <c r="I1050" s="1">
        <f t="shared" ca="1" si="67"/>
        <v>1487</v>
      </c>
      <c r="J1050" s="1" t="str">
        <f t="shared" ca="1" si="68"/>
        <v>3. Mayor a 6 meses</v>
      </c>
      <c r="K1050" t="str">
        <f t="shared" si="69"/>
        <v>SI</v>
      </c>
      <c r="L1050" t="s">
        <v>367</v>
      </c>
      <c r="M1050" t="s">
        <v>426</v>
      </c>
      <c r="N1050" t="s">
        <v>425</v>
      </c>
      <c r="O1050" t="s">
        <v>425</v>
      </c>
      <c r="P1050" t="str">
        <f t="shared" si="70"/>
        <v>ANGEL RICARDO PRADO VIVANCOManejo de IncidentesEVALUACION ANTERIOR</v>
      </c>
      <c r="Q1050" t="str">
        <f>BASE[[#This Row],[NombresCalificado]]&amp;BASE[[#This Row],[TipoEvaluacion]]</f>
        <v>ANGEL RICARDO PRADO VIVANCOEVALUACION ANTERIOR</v>
      </c>
      <c r="R1050">
        <v>1</v>
      </c>
      <c r="S1050" t="s">
        <v>6</v>
      </c>
      <c r="T1050" t="s">
        <v>439</v>
      </c>
      <c r="U1050" s="13">
        <v>0</v>
      </c>
      <c r="V1050" s="13" t="str" cm="1">
        <f t="array" ref="V1050">_xlfn.IFS(U1050=0,"Prenovato",U1050=1,"Novato",U1050=2,"Principiante avanzado",U1050=3,"Competente",U1050=4,"Proficiente",U1050=5,"Master")</f>
        <v>Prenovato</v>
      </c>
      <c r="W1050" s="13">
        <v>2</v>
      </c>
      <c r="X1050" s="13" t="str" cm="1">
        <f t="array" ref="X1050">_xlfn.IFS(W1050=0,"No evidenciado",W1050=1,"Novato",W1050=2,"Principiante avanzado",W1050=3,"Competente",W1050=4,"Proficiente",W1050=5,"Master")</f>
        <v>Principiante avanzado</v>
      </c>
      <c r="Y1050" s="13">
        <v>2</v>
      </c>
      <c r="Z1050" s="13" t="str" cm="1">
        <f t="array" ref="Z1050">_xlfn.IFS(Y1050=0,"No evidenciado",Y1050=1,"Novato",Y1050=2,"Principiante avanzado",Y1050=3,"Competente",Y1050=4,"Proficiente",Y1050=5,"Master")</f>
        <v>Principiante avanzado</v>
      </c>
      <c r="AA1050" s="13">
        <v>3</v>
      </c>
      <c r="AB1050" s="13" t="str" cm="1">
        <f t="array" ref="AB1050">_xlfn.IFS(AA1050=0,"No evidenciado",AA1050=1,"Novato",AA1050=2,"Principiante avanzado",AA1050=3,"Competente",AA1050=4,"Proficiente",AA1050=5,"Master")</f>
        <v>Competente</v>
      </c>
      <c r="AC1050" s="13">
        <v>0</v>
      </c>
      <c r="AD1050" s="13" t="str" cm="1">
        <f t="array" ref="AD1050">_xlfn.IFS(AC1050=0,"Prenovato",AC1050=1,"Novato",AC1050=2,"Principiante avanzado",AC1050=3,"Competente",AC1050=4,"Proficiente",AC1050=5,"Master")</f>
        <v>Prenovato</v>
      </c>
      <c r="AE1050" s="13" t="s">
        <v>442</v>
      </c>
    </row>
    <row r="1051" spans="1:31" x14ac:dyDescent="0.25">
      <c r="A1051" t="s">
        <v>323</v>
      </c>
      <c r="B1051" t="s">
        <v>324</v>
      </c>
      <c r="C1051" t="s">
        <v>208</v>
      </c>
      <c r="D1051" t="s">
        <v>201</v>
      </c>
      <c r="E1051" t="s">
        <v>344</v>
      </c>
      <c r="F1051" t="s">
        <v>345</v>
      </c>
      <c r="G1051" t="s">
        <v>346</v>
      </c>
      <c r="H1051" s="4"/>
      <c r="I1051" s="1">
        <f t="shared" ca="1" si="67"/>
        <v>1487</v>
      </c>
      <c r="J1051" s="1" t="str">
        <f t="shared" ca="1" si="68"/>
        <v>3. Mayor a 6 meses</v>
      </c>
      <c r="K1051" t="str">
        <f t="shared" si="69"/>
        <v>SI</v>
      </c>
      <c r="L1051" t="s">
        <v>367</v>
      </c>
      <c r="M1051" t="s">
        <v>427</v>
      </c>
      <c r="N1051" t="s">
        <v>425</v>
      </c>
      <c r="O1051" t="s">
        <v>425</v>
      </c>
      <c r="P1051" t="str">
        <f t="shared" si="70"/>
        <v>ANGEL RICARDO PRADO VIVANCOProtección de datosEVALUACION ANTERIOR</v>
      </c>
      <c r="Q1051" t="str">
        <f>BASE[[#This Row],[NombresCalificado]]&amp;BASE[[#This Row],[TipoEvaluacion]]</f>
        <v>ANGEL RICARDO PRADO VIVANCOEVALUACION ANTERIOR</v>
      </c>
      <c r="R1051">
        <v>1</v>
      </c>
      <c r="S1051" t="s">
        <v>6</v>
      </c>
      <c r="T1051" t="s">
        <v>439</v>
      </c>
      <c r="U1051" s="13">
        <v>0</v>
      </c>
      <c r="V1051" s="13" t="str" cm="1">
        <f t="array" ref="V1051">_xlfn.IFS(U1051=0,"Prenovato",U1051=1,"Novato",U1051=2,"Principiante avanzado",U1051=3,"Competente",U1051=4,"Proficiente",U1051=5,"Master")</f>
        <v>Prenovato</v>
      </c>
      <c r="W1051" s="13">
        <v>2</v>
      </c>
      <c r="X1051" s="13" t="str" cm="1">
        <f t="array" ref="X1051">_xlfn.IFS(W1051=0,"No evidenciado",W1051=1,"Novato",W1051=2,"Principiante avanzado",W1051=3,"Competente",W1051=4,"Proficiente",W1051=5,"Master")</f>
        <v>Principiante avanzado</v>
      </c>
      <c r="Y1051" s="13">
        <v>2</v>
      </c>
      <c r="Z1051" s="13" t="str" cm="1">
        <f t="array" ref="Z1051">_xlfn.IFS(Y1051=0,"No evidenciado",Y1051=1,"Novato",Y1051=2,"Principiante avanzado",Y1051=3,"Competente",Y1051=4,"Proficiente",Y1051=5,"Master")</f>
        <v>Principiante avanzado</v>
      </c>
      <c r="AA1051" s="13">
        <v>3</v>
      </c>
      <c r="AB1051" s="13" t="str" cm="1">
        <f t="array" ref="AB1051">_xlfn.IFS(AA1051=0,"No evidenciado",AA1051=1,"Novato",AA1051=2,"Principiante avanzado",AA1051=3,"Competente",AA1051=4,"Proficiente",AA1051=5,"Master")</f>
        <v>Competente</v>
      </c>
      <c r="AC1051" s="13">
        <v>0</v>
      </c>
      <c r="AD1051" s="13" t="str" cm="1">
        <f t="array" ref="AD1051">_xlfn.IFS(AC1051=0,"Prenovato",AC1051=1,"Novato",AC1051=2,"Principiante avanzado",AC1051=3,"Competente",AC1051=4,"Proficiente",AC1051=5,"Master")</f>
        <v>Prenovato</v>
      </c>
      <c r="AE1051" s="13" t="s">
        <v>442</v>
      </c>
    </row>
    <row r="1052" spans="1:31" x14ac:dyDescent="0.25">
      <c r="A1052" t="s">
        <v>323</v>
      </c>
      <c r="B1052" t="s">
        <v>324</v>
      </c>
      <c r="C1052" t="s">
        <v>208</v>
      </c>
      <c r="D1052" t="s">
        <v>201</v>
      </c>
      <c r="E1052" t="s">
        <v>344</v>
      </c>
      <c r="F1052" t="s">
        <v>345</v>
      </c>
      <c r="G1052" t="s">
        <v>346</v>
      </c>
      <c r="H1052" s="4"/>
      <c r="I1052" s="1">
        <f t="shared" ca="1" si="67"/>
        <v>1487</v>
      </c>
      <c r="J1052" s="1" t="str">
        <f t="shared" ca="1" si="68"/>
        <v>3. Mayor a 6 meses</v>
      </c>
      <c r="K1052" t="str">
        <f t="shared" si="69"/>
        <v>SI</v>
      </c>
      <c r="L1052" t="s">
        <v>367</v>
      </c>
      <c r="M1052" t="s">
        <v>428</v>
      </c>
      <c r="N1052" t="s">
        <v>425</v>
      </c>
      <c r="O1052" t="s">
        <v>425</v>
      </c>
      <c r="P1052" t="str">
        <f t="shared" si="70"/>
        <v>ANGEL RICARDO PRADO VIVANCOSeguridad de OperacionesEVALUACION ANTERIOR</v>
      </c>
      <c r="Q1052" t="str">
        <f>BASE[[#This Row],[NombresCalificado]]&amp;BASE[[#This Row],[TipoEvaluacion]]</f>
        <v>ANGEL RICARDO PRADO VIVANCOEVALUACION ANTERIOR</v>
      </c>
      <c r="R1052">
        <v>1</v>
      </c>
      <c r="S1052" t="s">
        <v>6</v>
      </c>
      <c r="T1052" t="s">
        <v>439</v>
      </c>
      <c r="U1052" s="13">
        <v>0</v>
      </c>
      <c r="V1052" s="13" t="str" cm="1">
        <f t="array" ref="V1052">_xlfn.IFS(U1052=0,"Prenovato",U1052=1,"Novato",U1052=2,"Principiante avanzado",U1052=3,"Competente",U1052=4,"Proficiente",U1052=5,"Master")</f>
        <v>Prenovato</v>
      </c>
      <c r="W1052" s="13">
        <v>2</v>
      </c>
      <c r="X1052" s="13" t="str" cm="1">
        <f t="array" ref="X1052">_xlfn.IFS(W1052=0,"No evidenciado",W1052=1,"Novato",W1052=2,"Principiante avanzado",W1052=3,"Competente",W1052=4,"Proficiente",W1052=5,"Master")</f>
        <v>Principiante avanzado</v>
      </c>
      <c r="Y1052" s="13">
        <v>2</v>
      </c>
      <c r="Z1052" s="13" t="str" cm="1">
        <f t="array" ref="Z1052">_xlfn.IFS(Y1052=0,"No evidenciado",Y1052=1,"Novato",Y1052=2,"Principiante avanzado",Y1052=3,"Competente",Y1052=4,"Proficiente",Y1052=5,"Master")</f>
        <v>Principiante avanzado</v>
      </c>
      <c r="AA1052" s="13">
        <v>3</v>
      </c>
      <c r="AB1052" s="13" t="str" cm="1">
        <f t="array" ref="AB1052">_xlfn.IFS(AA1052=0,"No evidenciado",AA1052=1,"Novato",AA1052=2,"Principiante avanzado",AA1052=3,"Competente",AA1052=4,"Proficiente",AA1052=5,"Master")</f>
        <v>Competente</v>
      </c>
      <c r="AC1052" s="13">
        <v>0</v>
      </c>
      <c r="AD1052" s="13" t="str" cm="1">
        <f t="array" ref="AD1052">_xlfn.IFS(AC1052=0,"Prenovato",AC1052=1,"Novato",AC1052=2,"Principiante avanzado",AC1052=3,"Competente",AC1052=4,"Proficiente",AC1052=5,"Master")</f>
        <v>Prenovato</v>
      </c>
      <c r="AE1052" s="13" t="s">
        <v>442</v>
      </c>
    </row>
    <row r="1053" spans="1:31" x14ac:dyDescent="0.25">
      <c r="A1053" t="s">
        <v>323</v>
      </c>
      <c r="B1053" t="s">
        <v>324</v>
      </c>
      <c r="C1053" t="s">
        <v>208</v>
      </c>
      <c r="D1053" t="s">
        <v>201</v>
      </c>
      <c r="E1053" t="s">
        <v>344</v>
      </c>
      <c r="F1053" t="s">
        <v>345</v>
      </c>
      <c r="G1053" t="s">
        <v>346</v>
      </c>
      <c r="H1053" s="4"/>
      <c r="I1053" s="1">
        <f t="shared" ca="1" si="67"/>
        <v>1487</v>
      </c>
      <c r="J1053" s="1" t="str">
        <f t="shared" ca="1" si="68"/>
        <v>3. Mayor a 6 meses</v>
      </c>
      <c r="K1053" t="str">
        <f t="shared" si="69"/>
        <v>SI</v>
      </c>
      <c r="L1053" t="s">
        <v>367</v>
      </c>
      <c r="M1053" t="s">
        <v>429</v>
      </c>
      <c r="N1053" t="s">
        <v>425</v>
      </c>
      <c r="O1053" t="s">
        <v>425</v>
      </c>
      <c r="P1053" t="str">
        <f t="shared" si="70"/>
        <v>ANGEL RICARDO PRADO VIVANCOSeguridad DefensivaEVALUACION ANTERIOR</v>
      </c>
      <c r="Q1053" t="str">
        <f>BASE[[#This Row],[NombresCalificado]]&amp;BASE[[#This Row],[TipoEvaluacion]]</f>
        <v>ANGEL RICARDO PRADO VIVANCOEVALUACION ANTERIOR</v>
      </c>
      <c r="R1053">
        <v>1</v>
      </c>
      <c r="S1053" t="s">
        <v>6</v>
      </c>
      <c r="T1053" t="s">
        <v>439</v>
      </c>
      <c r="U1053" s="13">
        <v>0</v>
      </c>
      <c r="V1053" s="13" t="str" cm="1">
        <f t="array" ref="V1053">_xlfn.IFS(U1053=0,"Prenovato",U1053=1,"Novato",U1053=2,"Principiante avanzado",U1053=3,"Competente",U1053=4,"Proficiente",U1053=5,"Master")</f>
        <v>Prenovato</v>
      </c>
      <c r="W1053" s="13">
        <v>2</v>
      </c>
      <c r="X1053" s="13" t="str" cm="1">
        <f t="array" ref="X1053">_xlfn.IFS(W1053=0,"No evidenciado",W1053=1,"Novato",W1053=2,"Principiante avanzado",W1053=3,"Competente",W1053=4,"Proficiente",W1053=5,"Master")</f>
        <v>Principiante avanzado</v>
      </c>
      <c r="Y1053" s="13">
        <v>2</v>
      </c>
      <c r="Z1053" s="13" t="str" cm="1">
        <f t="array" ref="Z1053">_xlfn.IFS(Y1053=0,"No evidenciado",Y1053=1,"Novato",Y1053=2,"Principiante avanzado",Y1053=3,"Competente",Y1053=4,"Proficiente",Y1053=5,"Master")</f>
        <v>Principiante avanzado</v>
      </c>
      <c r="AA1053" s="13">
        <v>3</v>
      </c>
      <c r="AB1053" s="13" t="str" cm="1">
        <f t="array" ref="AB1053">_xlfn.IFS(AA1053=0,"No evidenciado",AA1053=1,"Novato",AA1053=2,"Principiante avanzado",AA1053=3,"Competente",AA1053=4,"Proficiente",AA1053=5,"Master")</f>
        <v>Competente</v>
      </c>
      <c r="AC1053" s="13">
        <v>0</v>
      </c>
      <c r="AD1053" s="13" t="str" cm="1">
        <f t="array" ref="AD1053">_xlfn.IFS(AC1053=0,"Prenovato",AC1053=1,"Novato",AC1053=2,"Principiante avanzado",AC1053=3,"Competente",AC1053=4,"Proficiente",AC1053=5,"Master")</f>
        <v>Prenovato</v>
      </c>
      <c r="AE1053" s="13" t="s">
        <v>442</v>
      </c>
    </row>
    <row r="1054" spans="1:31" x14ac:dyDescent="0.25">
      <c r="A1054" t="s">
        <v>323</v>
      </c>
      <c r="B1054" t="s">
        <v>324</v>
      </c>
      <c r="C1054" t="s">
        <v>200</v>
      </c>
      <c r="D1054" t="s">
        <v>201</v>
      </c>
      <c r="E1054" t="s">
        <v>344</v>
      </c>
      <c r="F1054" t="s">
        <v>345</v>
      </c>
      <c r="G1054" t="s">
        <v>346</v>
      </c>
      <c r="H1054" s="4"/>
      <c r="I1054" s="1">
        <f t="shared" ca="1" si="67"/>
        <v>1487</v>
      </c>
      <c r="J1054" s="1" t="str">
        <f t="shared" ca="1" si="68"/>
        <v>3. Mayor a 6 meses</v>
      </c>
      <c r="K1054" t="str">
        <f t="shared" si="69"/>
        <v>SI</v>
      </c>
      <c r="L1054" t="s">
        <v>251</v>
      </c>
      <c r="M1054" t="s">
        <v>414</v>
      </c>
      <c r="N1054" t="s">
        <v>411</v>
      </c>
      <c r="O1054" t="s">
        <v>411</v>
      </c>
      <c r="P1054" t="str">
        <f t="shared" si="70"/>
        <v>ANGEL RICARDO PRADO VIVANCOOfensive SecurityEVALUACION</v>
      </c>
      <c r="Q1054" t="str">
        <f>BASE[[#This Row],[NombresCalificado]]&amp;BASE[[#This Row],[TipoEvaluacion]]</f>
        <v>ANGEL RICARDO PRADO VIVANCOEVALUACION</v>
      </c>
      <c r="R1054">
        <v>1</v>
      </c>
      <c r="S1054" t="s">
        <v>6</v>
      </c>
      <c r="T1054" t="s">
        <v>439</v>
      </c>
      <c r="U1054" s="13">
        <v>1</v>
      </c>
      <c r="V1054" s="13" t="str" cm="1">
        <f t="array" ref="V1054">_xlfn.IFS(U1054=0,"Prenovato",U1054=1,"Novato",U1054=2,"Principiante avanzado",U1054=3,"Competente",U1054=4,"Proficiente",U1054=5,"Master")</f>
        <v>Novato</v>
      </c>
      <c r="W1054" s="13">
        <v>2</v>
      </c>
      <c r="X1054" s="13" t="str" cm="1">
        <f t="array" ref="X1054">_xlfn.IFS(W1054=0,"No evidenciado",W1054=1,"Novato",W1054=2,"Principiante avanzado",W1054=3,"Competente",W1054=4,"Proficiente",W1054=5,"Master")</f>
        <v>Principiante avanzado</v>
      </c>
      <c r="Y1054" s="13">
        <v>2</v>
      </c>
      <c r="Z1054" s="13" t="str" cm="1">
        <f t="array" ref="Z1054">_xlfn.IFS(Y1054=0,"No evidenciado",Y1054=1,"Novato",Y1054=2,"Principiante avanzado",Y1054=3,"Competente",Y1054=4,"Proficiente",Y1054=5,"Master")</f>
        <v>Principiante avanzado</v>
      </c>
      <c r="AA1054" s="13">
        <v>3</v>
      </c>
      <c r="AB1054" s="13" t="str" cm="1">
        <f t="array" ref="AB1054">_xlfn.IFS(AA1054=0,"No evidenciado",AA1054=1,"Novato",AA1054=2,"Principiante avanzado",AA1054=3,"Competente",AA1054=4,"Proficiente",AA1054=5,"Master")</f>
        <v>Competente</v>
      </c>
      <c r="AC1054" s="13">
        <v>1</v>
      </c>
      <c r="AD1054" s="13" t="str" cm="1">
        <f t="array" ref="AD1054">_xlfn.IFS(AC1054=0,"Prenovato",AC1054=1,"Novato",AC1054=2,"Principiante avanzado",AC1054=3,"Competente",AC1054=4,"Proficiente",AC1054=5,"Master")</f>
        <v>Novato</v>
      </c>
      <c r="AE1054" s="13" t="s">
        <v>441</v>
      </c>
    </row>
    <row r="1055" spans="1:31" x14ac:dyDescent="0.25">
      <c r="A1055" t="s">
        <v>323</v>
      </c>
      <c r="B1055" t="s">
        <v>324</v>
      </c>
      <c r="C1055" t="s">
        <v>200</v>
      </c>
      <c r="D1055" t="s">
        <v>201</v>
      </c>
      <c r="E1055" t="s">
        <v>344</v>
      </c>
      <c r="F1055" t="s">
        <v>345</v>
      </c>
      <c r="G1055" t="s">
        <v>346</v>
      </c>
      <c r="H1055" s="4"/>
      <c r="I1055" s="1">
        <f t="shared" ca="1" si="67"/>
        <v>1487</v>
      </c>
      <c r="J1055" s="1" t="str">
        <f t="shared" ca="1" si="68"/>
        <v>3. Mayor a 6 meses</v>
      </c>
      <c r="K1055" t="str">
        <f t="shared" si="69"/>
        <v>SI</v>
      </c>
      <c r="L1055" t="s">
        <v>251</v>
      </c>
      <c r="M1055" t="s">
        <v>418</v>
      </c>
      <c r="N1055" t="s">
        <v>407</v>
      </c>
      <c r="O1055" t="s">
        <v>407</v>
      </c>
      <c r="P1055" t="str">
        <f t="shared" si="70"/>
        <v>ANGEL RICARDO PRADO VIVANCOSDLC Y DevSecOpsEVALUACION</v>
      </c>
      <c r="Q1055" t="str">
        <f>BASE[[#This Row],[NombresCalificado]]&amp;BASE[[#This Row],[TipoEvaluacion]]</f>
        <v>ANGEL RICARDO PRADO VIVANCOEVALUACION</v>
      </c>
      <c r="R1055">
        <v>1</v>
      </c>
      <c r="S1055" t="s">
        <v>6</v>
      </c>
      <c r="T1055" t="s">
        <v>439</v>
      </c>
      <c r="U1055" s="13">
        <v>1</v>
      </c>
      <c r="V1055" s="13" t="str" cm="1">
        <f t="array" ref="V1055">_xlfn.IFS(U1055=0,"Prenovato",U1055=1,"Novato",U1055=2,"Principiante avanzado",U1055=3,"Competente",U1055=4,"Proficiente",U1055=5,"Master")</f>
        <v>Novato</v>
      </c>
      <c r="W1055" s="13">
        <v>2</v>
      </c>
      <c r="X1055" s="13" t="str" cm="1">
        <f t="array" ref="X1055">_xlfn.IFS(W1055=0,"No evidenciado",W1055=1,"Novato",W1055=2,"Principiante avanzado",W1055=3,"Competente",W1055=4,"Proficiente",W1055=5,"Master")</f>
        <v>Principiante avanzado</v>
      </c>
      <c r="Y1055" s="13">
        <v>2</v>
      </c>
      <c r="Z1055" s="13" t="str" cm="1">
        <f t="array" ref="Z1055">_xlfn.IFS(Y1055=0,"No evidenciado",Y1055=1,"Novato",Y1055=2,"Principiante avanzado",Y1055=3,"Competente",Y1055=4,"Proficiente",Y1055=5,"Master")</f>
        <v>Principiante avanzado</v>
      </c>
      <c r="AA1055" s="13">
        <v>3</v>
      </c>
      <c r="AB1055" s="13" t="str" cm="1">
        <f t="array" ref="AB1055">_xlfn.IFS(AA1055=0,"No evidenciado",AA1055=1,"Novato",AA1055=2,"Principiante avanzado",AA1055=3,"Competente",AA1055=4,"Proficiente",AA1055=5,"Master")</f>
        <v>Competente</v>
      </c>
      <c r="AC1055" s="13">
        <v>1</v>
      </c>
      <c r="AD1055" s="13" t="str" cm="1">
        <f t="array" ref="AD1055">_xlfn.IFS(AC1055=0,"Prenovato",AC1055=1,"Novato",AC1055=2,"Principiante avanzado",AC1055=3,"Competente",AC1055=4,"Proficiente",AC1055=5,"Master")</f>
        <v>Novato</v>
      </c>
      <c r="AE1055" s="13" t="s">
        <v>441</v>
      </c>
    </row>
    <row r="1056" spans="1:31" x14ac:dyDescent="0.25">
      <c r="A1056" t="s">
        <v>323</v>
      </c>
      <c r="B1056" t="s">
        <v>324</v>
      </c>
      <c r="C1056" t="s">
        <v>200</v>
      </c>
      <c r="D1056" t="s">
        <v>201</v>
      </c>
      <c r="E1056" t="s">
        <v>344</v>
      </c>
      <c r="F1056" t="s">
        <v>345</v>
      </c>
      <c r="G1056" t="s">
        <v>346</v>
      </c>
      <c r="H1056" s="4"/>
      <c r="I1056" s="1">
        <f t="shared" ca="1" si="67"/>
        <v>1487</v>
      </c>
      <c r="J1056" s="1" t="str">
        <f t="shared" ca="1" si="68"/>
        <v>3. Mayor a 6 meses</v>
      </c>
      <c r="K1056" t="str">
        <f t="shared" si="69"/>
        <v>SI</v>
      </c>
      <c r="L1056" t="s">
        <v>251</v>
      </c>
      <c r="M1056" t="s">
        <v>416</v>
      </c>
      <c r="N1056" t="s">
        <v>411</v>
      </c>
      <c r="O1056" t="s">
        <v>411</v>
      </c>
      <c r="P1056" t="str">
        <f t="shared" si="70"/>
        <v>ANGEL RICARDO PRADO VIVANCOIncident ManagementEVALUACION</v>
      </c>
      <c r="Q1056" t="str">
        <f>BASE[[#This Row],[NombresCalificado]]&amp;BASE[[#This Row],[TipoEvaluacion]]</f>
        <v>ANGEL RICARDO PRADO VIVANCOEVALUACION</v>
      </c>
      <c r="R1056">
        <v>2</v>
      </c>
      <c r="S1056" t="s">
        <v>4</v>
      </c>
      <c r="T1056" t="s">
        <v>439</v>
      </c>
      <c r="U1056" s="13">
        <v>1</v>
      </c>
      <c r="V1056" s="13" t="str" cm="1">
        <f t="array" ref="V1056">_xlfn.IFS(U1056=0,"Prenovato",U1056=1,"Novato",U1056=2,"Principiante avanzado",U1056=3,"Competente",U1056=4,"Proficiente",U1056=5,"Master")</f>
        <v>Novato</v>
      </c>
      <c r="W1056" s="13">
        <v>2</v>
      </c>
      <c r="X1056" s="13" t="str" cm="1">
        <f t="array" ref="X1056">_xlfn.IFS(W1056=0,"No evidenciado",W1056=1,"Novato",W1056=2,"Principiante avanzado",W1056=3,"Competente",W1056=4,"Proficiente",W1056=5,"Master")</f>
        <v>Principiante avanzado</v>
      </c>
      <c r="Y1056" s="13">
        <v>2</v>
      </c>
      <c r="Z1056" s="13" t="str" cm="1">
        <f t="array" ref="Z1056">_xlfn.IFS(Y1056=0,"No evidenciado",Y1056=1,"Novato",Y1056=2,"Principiante avanzado",Y1056=3,"Competente",Y1056=4,"Proficiente",Y1056=5,"Master")</f>
        <v>Principiante avanzado</v>
      </c>
      <c r="AA1056" s="13">
        <v>3</v>
      </c>
      <c r="AB1056" s="13" t="str" cm="1">
        <f t="array" ref="AB1056">_xlfn.IFS(AA1056=0,"No evidenciado",AA1056=1,"Novato",AA1056=2,"Principiante avanzado",AA1056=3,"Competente",AA1056=4,"Proficiente",AA1056=5,"Master")</f>
        <v>Competente</v>
      </c>
      <c r="AC1056" s="13">
        <v>1</v>
      </c>
      <c r="AD1056" s="13" t="str" cm="1">
        <f t="array" ref="AD1056">_xlfn.IFS(AC1056=0,"Prenovato",AC1056=1,"Novato",AC1056=2,"Principiante avanzado",AC1056=3,"Competente",AC1056=4,"Proficiente",AC1056=5,"Master")</f>
        <v>Novato</v>
      </c>
      <c r="AE1056" s="13" t="s">
        <v>441</v>
      </c>
    </row>
    <row r="1057" spans="1:31" x14ac:dyDescent="0.25">
      <c r="A1057" t="s">
        <v>323</v>
      </c>
      <c r="B1057" t="s">
        <v>324</v>
      </c>
      <c r="C1057" t="s">
        <v>208</v>
      </c>
      <c r="D1057" t="s">
        <v>201</v>
      </c>
      <c r="E1057" t="s">
        <v>350</v>
      </c>
      <c r="F1057" t="s">
        <v>351</v>
      </c>
      <c r="G1057" t="s">
        <v>352</v>
      </c>
      <c r="H1057" s="4"/>
      <c r="I1057" s="1">
        <f t="shared" ca="1" si="67"/>
        <v>1487</v>
      </c>
      <c r="J1057" s="1" t="str">
        <f t="shared" ca="1" si="68"/>
        <v>3. Mayor a 6 meses</v>
      </c>
      <c r="K1057" t="str">
        <f t="shared" si="69"/>
        <v>NO</v>
      </c>
      <c r="L1057" t="s">
        <v>250</v>
      </c>
      <c r="M1057" t="s">
        <v>429</v>
      </c>
      <c r="N1057" t="s">
        <v>425</v>
      </c>
      <c r="O1057" t="s">
        <v>425</v>
      </c>
      <c r="P1057" t="str">
        <f t="shared" si="70"/>
        <v>JULIO ENRIQUE MANDUJANO NALVARTESeguridad DefensivaEVALUACION ANTERIOR</v>
      </c>
      <c r="Q1057" t="str">
        <f>BASE[[#This Row],[NombresCalificado]]&amp;BASE[[#This Row],[TipoEvaluacion]]</f>
        <v>JULIO ENRIQUE MANDUJANO NALVARTEEVALUACION ANTERIOR</v>
      </c>
      <c r="R1057">
        <v>2</v>
      </c>
      <c r="S1057" t="s">
        <v>4</v>
      </c>
      <c r="T1057" t="s">
        <v>439</v>
      </c>
      <c r="U1057" s="13">
        <v>1</v>
      </c>
      <c r="V1057" s="13" t="str" cm="1">
        <f t="array" ref="V1057">_xlfn.IFS(U1057=0,"Prenovato",U1057=1,"Novato",U1057=2,"Principiante avanzado",U1057=3,"Competente",U1057=4,"Proficiente",U1057=5,"Master")</f>
        <v>Novato</v>
      </c>
      <c r="W1057" s="13">
        <v>3</v>
      </c>
      <c r="X1057" s="13" t="str" cm="1">
        <f t="array" ref="X1057">_xlfn.IFS(W1057=0,"No evidenciado",W1057=1,"Novato",W1057=2,"Principiante avanzado",W1057=3,"Competente",W1057=4,"Proficiente",W1057=5,"Master")</f>
        <v>Competente</v>
      </c>
      <c r="Y1057" s="13">
        <v>3</v>
      </c>
      <c r="Z1057" s="13" t="str" cm="1">
        <f t="array" ref="Z1057">_xlfn.IFS(Y1057=0,"No evidenciado",Y1057=1,"Novato",Y1057=2,"Principiante avanzado",Y1057=3,"Competente",Y1057=4,"Proficiente",Y1057=5,"Master")</f>
        <v>Competente</v>
      </c>
      <c r="AA1057" s="13">
        <v>3</v>
      </c>
      <c r="AB1057" s="13" t="str" cm="1">
        <f t="array" ref="AB1057">_xlfn.IFS(AA1057=0,"No evidenciado",AA1057=1,"Novato",AA1057=2,"Principiante avanzado",AA1057=3,"Competente",AA1057=4,"Proficiente",AA1057=5,"Master")</f>
        <v>Competente</v>
      </c>
      <c r="AC1057" s="13">
        <v>1</v>
      </c>
      <c r="AD1057" s="13" t="str" cm="1">
        <f t="array" ref="AD1057">_xlfn.IFS(AC1057=0,"Prenovato",AC1057=1,"Novato",AC1057=2,"Principiante avanzado",AC1057=3,"Competente",AC1057=4,"Proficiente",AC1057=5,"Master")</f>
        <v>Novato</v>
      </c>
      <c r="AE1057" s="13" t="s">
        <v>442</v>
      </c>
    </row>
    <row r="1058" spans="1:31" x14ac:dyDescent="0.25">
      <c r="A1058" t="s">
        <v>323</v>
      </c>
      <c r="B1058" t="s">
        <v>324</v>
      </c>
      <c r="C1058" t="s">
        <v>208</v>
      </c>
      <c r="D1058" t="s">
        <v>201</v>
      </c>
      <c r="E1058" t="s">
        <v>350</v>
      </c>
      <c r="F1058" t="s">
        <v>351</v>
      </c>
      <c r="G1058" t="s">
        <v>352</v>
      </c>
      <c r="H1058" s="4"/>
      <c r="I1058" s="1">
        <f t="shared" ca="1" si="67"/>
        <v>1487</v>
      </c>
      <c r="J1058" s="1" t="str">
        <f t="shared" ca="1" si="68"/>
        <v>3. Mayor a 6 meses</v>
      </c>
      <c r="K1058" t="str">
        <f t="shared" si="69"/>
        <v>NO</v>
      </c>
      <c r="L1058" t="s">
        <v>250</v>
      </c>
      <c r="M1058" t="s">
        <v>430</v>
      </c>
      <c r="N1058" t="s">
        <v>425</v>
      </c>
      <c r="O1058" t="s">
        <v>425</v>
      </c>
      <c r="P1058" t="str">
        <f t="shared" si="70"/>
        <v>JULIO ENRIQUE MANDUJANO NALVARTESeguridad OfensivaEVALUACION ANTERIOR</v>
      </c>
      <c r="Q1058" t="str">
        <f>BASE[[#This Row],[NombresCalificado]]&amp;BASE[[#This Row],[TipoEvaluacion]]</f>
        <v>JULIO ENRIQUE MANDUJANO NALVARTEEVALUACION ANTERIOR</v>
      </c>
      <c r="R1058">
        <v>2</v>
      </c>
      <c r="S1058" t="s">
        <v>4</v>
      </c>
      <c r="T1058" t="s">
        <v>439</v>
      </c>
      <c r="U1058" s="13">
        <v>1</v>
      </c>
      <c r="V1058" s="13" t="str" cm="1">
        <f t="array" ref="V1058">_xlfn.IFS(U1058=0,"Prenovato",U1058=1,"Novato",U1058=2,"Principiante avanzado",U1058=3,"Competente",U1058=4,"Proficiente",U1058=5,"Master")</f>
        <v>Novato</v>
      </c>
      <c r="W1058" s="13">
        <v>3</v>
      </c>
      <c r="X1058" s="13" t="str" cm="1">
        <f t="array" ref="X1058">_xlfn.IFS(W1058=0,"No evidenciado",W1058=1,"Novato",W1058=2,"Principiante avanzado",W1058=3,"Competente",W1058=4,"Proficiente",W1058=5,"Master")</f>
        <v>Competente</v>
      </c>
      <c r="Y1058" s="13">
        <v>3</v>
      </c>
      <c r="Z1058" s="13" t="str" cm="1">
        <f t="array" ref="Z1058">_xlfn.IFS(Y1058=0,"No evidenciado",Y1058=1,"Novato",Y1058=2,"Principiante avanzado",Y1058=3,"Competente",Y1058=4,"Proficiente",Y1058=5,"Master")</f>
        <v>Competente</v>
      </c>
      <c r="AA1058" s="13">
        <v>3</v>
      </c>
      <c r="AB1058" s="13" t="str" cm="1">
        <f t="array" ref="AB1058">_xlfn.IFS(AA1058=0,"No evidenciado",AA1058=1,"Novato",AA1058=2,"Principiante avanzado",AA1058=3,"Competente",AA1058=4,"Proficiente",AA1058=5,"Master")</f>
        <v>Competente</v>
      </c>
      <c r="AC1058" s="13">
        <v>1</v>
      </c>
      <c r="AD1058" s="13" t="str" cm="1">
        <f t="array" ref="AD1058">_xlfn.IFS(AC1058=0,"Prenovato",AC1058=1,"Novato",AC1058=2,"Principiante avanzado",AC1058=3,"Competente",AC1058=4,"Proficiente",AC1058=5,"Master")</f>
        <v>Novato</v>
      </c>
      <c r="AE1058" s="13" t="s">
        <v>442</v>
      </c>
    </row>
    <row r="1059" spans="1:31" x14ac:dyDescent="0.25">
      <c r="A1059" t="s">
        <v>323</v>
      </c>
      <c r="B1059" t="s">
        <v>324</v>
      </c>
      <c r="C1059" t="s">
        <v>208</v>
      </c>
      <c r="D1059" t="s">
        <v>201</v>
      </c>
      <c r="E1059" t="s">
        <v>350</v>
      </c>
      <c r="F1059" t="s">
        <v>351</v>
      </c>
      <c r="G1059" t="s">
        <v>352</v>
      </c>
      <c r="H1059" s="4"/>
      <c r="I1059" s="1">
        <f t="shared" ca="1" si="67"/>
        <v>1487</v>
      </c>
      <c r="J1059" s="1" t="str">
        <f t="shared" ca="1" si="68"/>
        <v>3. Mayor a 6 meses</v>
      </c>
      <c r="K1059" t="str">
        <f t="shared" si="69"/>
        <v>NO</v>
      </c>
      <c r="L1059" t="s">
        <v>250</v>
      </c>
      <c r="M1059" t="s">
        <v>431</v>
      </c>
      <c r="N1059" t="s">
        <v>425</v>
      </c>
      <c r="O1059" t="s">
        <v>425</v>
      </c>
      <c r="P1059" t="str">
        <f t="shared" si="70"/>
        <v>JULIO ENRIQUE MANDUJANO NALVARTESeguridad PerimetralEVALUACION ANTERIOR</v>
      </c>
      <c r="Q1059" t="str">
        <f>BASE[[#This Row],[NombresCalificado]]&amp;BASE[[#This Row],[TipoEvaluacion]]</f>
        <v>JULIO ENRIQUE MANDUJANO NALVARTEEVALUACION ANTERIOR</v>
      </c>
      <c r="R1059">
        <v>2</v>
      </c>
      <c r="S1059" t="s">
        <v>4</v>
      </c>
      <c r="T1059" t="s">
        <v>439</v>
      </c>
      <c r="U1059" s="13">
        <v>1</v>
      </c>
      <c r="V1059" s="13" t="str" cm="1">
        <f t="array" ref="V1059">_xlfn.IFS(U1059=0,"Prenovato",U1059=1,"Novato",U1059=2,"Principiante avanzado",U1059=3,"Competente",U1059=4,"Proficiente",U1059=5,"Master")</f>
        <v>Novato</v>
      </c>
      <c r="W1059" s="13">
        <v>3</v>
      </c>
      <c r="X1059" s="13" t="str" cm="1">
        <f t="array" ref="X1059">_xlfn.IFS(W1059=0,"No evidenciado",W1059=1,"Novato",W1059=2,"Principiante avanzado",W1059=3,"Competente",W1059=4,"Proficiente",W1059=5,"Master")</f>
        <v>Competente</v>
      </c>
      <c r="Y1059" s="13">
        <v>3</v>
      </c>
      <c r="Z1059" s="13" t="str" cm="1">
        <f t="array" ref="Z1059">_xlfn.IFS(Y1059=0,"No evidenciado",Y1059=1,"Novato",Y1059=2,"Principiante avanzado",Y1059=3,"Competente",Y1059=4,"Proficiente",Y1059=5,"Master")</f>
        <v>Competente</v>
      </c>
      <c r="AA1059" s="13">
        <v>3</v>
      </c>
      <c r="AB1059" s="13" t="str" cm="1">
        <f t="array" ref="AB1059">_xlfn.IFS(AA1059=0,"No evidenciado",AA1059=1,"Novato",AA1059=2,"Principiante avanzado",AA1059=3,"Competente",AA1059=4,"Proficiente",AA1059=5,"Master")</f>
        <v>Competente</v>
      </c>
      <c r="AC1059" s="13">
        <v>1</v>
      </c>
      <c r="AD1059" s="13" t="str" cm="1">
        <f t="array" ref="AD1059">_xlfn.IFS(AC1059=0,"Prenovato",AC1059=1,"Novato",AC1059=2,"Principiante avanzado",AC1059=3,"Competente",AC1059=4,"Proficiente",AC1059=5,"Master")</f>
        <v>Novato</v>
      </c>
      <c r="AE1059" s="13" t="s">
        <v>442</v>
      </c>
    </row>
    <row r="1060" spans="1:31" x14ac:dyDescent="0.25">
      <c r="A1060" t="s">
        <v>323</v>
      </c>
      <c r="B1060" t="s">
        <v>324</v>
      </c>
      <c r="C1060" t="s">
        <v>208</v>
      </c>
      <c r="D1060" t="s">
        <v>201</v>
      </c>
      <c r="E1060" t="s">
        <v>350</v>
      </c>
      <c r="F1060" t="s">
        <v>351</v>
      </c>
      <c r="G1060" t="s">
        <v>352</v>
      </c>
      <c r="H1060" s="4"/>
      <c r="I1060" s="1">
        <f t="shared" ca="1" si="67"/>
        <v>1487</v>
      </c>
      <c r="J1060" s="1" t="str">
        <f t="shared" ca="1" si="68"/>
        <v>3. Mayor a 6 meses</v>
      </c>
      <c r="K1060" t="str">
        <f t="shared" si="69"/>
        <v>NO</v>
      </c>
      <c r="L1060" t="s">
        <v>250</v>
      </c>
      <c r="M1060" t="s">
        <v>424</v>
      </c>
      <c r="N1060" t="s">
        <v>425</v>
      </c>
      <c r="O1060" t="s">
        <v>425</v>
      </c>
      <c r="P1060" t="str">
        <f t="shared" si="70"/>
        <v>JULIO ENRIQUE MANDUJANO NALVARTESistemas Operativos y CloudEVALUACION ANTERIOR</v>
      </c>
      <c r="Q1060" t="str">
        <f>BASE[[#This Row],[NombresCalificado]]&amp;BASE[[#This Row],[TipoEvaluacion]]</f>
        <v>JULIO ENRIQUE MANDUJANO NALVARTEEVALUACION ANTERIOR</v>
      </c>
      <c r="R1060">
        <v>3</v>
      </c>
      <c r="S1060" t="s">
        <v>5</v>
      </c>
      <c r="T1060" t="s">
        <v>439</v>
      </c>
      <c r="U1060" s="13">
        <v>1</v>
      </c>
      <c r="V1060" s="13" t="str" cm="1">
        <f t="array" ref="V1060">_xlfn.IFS(U1060=0,"Prenovato",U1060=1,"Novato",U1060=2,"Principiante avanzado",U1060=3,"Competente",U1060=4,"Proficiente",U1060=5,"Master")</f>
        <v>Novato</v>
      </c>
      <c r="W1060" s="13">
        <v>3</v>
      </c>
      <c r="X1060" s="13" t="str" cm="1">
        <f t="array" ref="X1060">_xlfn.IFS(W1060=0,"No evidenciado",W1060=1,"Novato",W1060=2,"Principiante avanzado",W1060=3,"Competente",W1060=4,"Proficiente",W1060=5,"Master")</f>
        <v>Competente</v>
      </c>
      <c r="Y1060" s="13">
        <v>3</v>
      </c>
      <c r="Z1060" s="13" t="str" cm="1">
        <f t="array" ref="Z1060">_xlfn.IFS(Y1060=0,"No evidenciado",Y1060=1,"Novato",Y1060=2,"Principiante avanzado",Y1060=3,"Competente",Y1060=4,"Proficiente",Y1060=5,"Master")</f>
        <v>Competente</v>
      </c>
      <c r="AA1060" s="13">
        <v>3</v>
      </c>
      <c r="AB1060" s="13" t="str" cm="1">
        <f t="array" ref="AB1060">_xlfn.IFS(AA1060=0,"No evidenciado",AA1060=1,"Novato",AA1060=2,"Principiante avanzado",AA1060=3,"Competente",AA1060=4,"Proficiente",AA1060=5,"Master")</f>
        <v>Competente</v>
      </c>
      <c r="AC1060" s="13">
        <v>1</v>
      </c>
      <c r="AD1060" s="13" t="str" cm="1">
        <f t="array" ref="AD1060">_xlfn.IFS(AC1060=0,"Prenovato",AC1060=1,"Novato",AC1060=2,"Principiante avanzado",AC1060=3,"Competente",AC1060=4,"Proficiente",AC1060=5,"Master")</f>
        <v>Novato</v>
      </c>
      <c r="AE1060" s="13" t="s">
        <v>442</v>
      </c>
    </row>
    <row r="1061" spans="1:31" x14ac:dyDescent="0.25">
      <c r="A1061" t="s">
        <v>323</v>
      </c>
      <c r="B1061" t="s">
        <v>324</v>
      </c>
      <c r="C1061" t="s">
        <v>208</v>
      </c>
      <c r="D1061" t="s">
        <v>201</v>
      </c>
      <c r="E1061" t="s">
        <v>350</v>
      </c>
      <c r="F1061" t="s">
        <v>351</v>
      </c>
      <c r="G1061" t="s">
        <v>352</v>
      </c>
      <c r="H1061" s="4"/>
      <c r="I1061" s="1">
        <f t="shared" ca="1" si="67"/>
        <v>1487</v>
      </c>
      <c r="J1061" s="1" t="str">
        <f t="shared" ca="1" si="68"/>
        <v>3. Mayor a 6 meses</v>
      </c>
      <c r="K1061" t="str">
        <f t="shared" si="69"/>
        <v>NO</v>
      </c>
      <c r="L1061" t="s">
        <v>250</v>
      </c>
      <c r="M1061" t="s">
        <v>435</v>
      </c>
      <c r="N1061" t="s">
        <v>425</v>
      </c>
      <c r="O1061" t="s">
        <v>425</v>
      </c>
      <c r="P1061" t="str">
        <f t="shared" si="70"/>
        <v>JULIO ENRIQUE MANDUJANO NALVARTEIdentificación temprana de riesgosEVALUACION ANTERIOR</v>
      </c>
      <c r="Q1061" t="str">
        <f>BASE[[#This Row],[NombresCalificado]]&amp;BASE[[#This Row],[TipoEvaluacion]]</f>
        <v>JULIO ENRIQUE MANDUJANO NALVARTEEVALUACION ANTERIOR</v>
      </c>
      <c r="R1061">
        <v>2</v>
      </c>
      <c r="S1061" t="s">
        <v>4</v>
      </c>
      <c r="T1061" t="s">
        <v>439</v>
      </c>
      <c r="U1061" s="13">
        <v>1</v>
      </c>
      <c r="V1061" s="13" t="str" cm="1">
        <f t="array" ref="V1061">_xlfn.IFS(U1061=0,"Prenovato",U1061=1,"Novato",U1061=2,"Principiante avanzado",U1061=3,"Competente",U1061=4,"Proficiente",U1061=5,"Master")</f>
        <v>Novato</v>
      </c>
      <c r="W1061" s="13">
        <v>3</v>
      </c>
      <c r="X1061" s="13" t="str" cm="1">
        <f t="array" ref="X1061">_xlfn.IFS(W1061=0,"No evidenciado",W1061=1,"Novato",W1061=2,"Principiante avanzado",W1061=3,"Competente",W1061=4,"Proficiente",W1061=5,"Master")</f>
        <v>Competente</v>
      </c>
      <c r="Y1061" s="13">
        <v>3</v>
      </c>
      <c r="Z1061" s="13" t="str" cm="1">
        <f t="array" ref="Z1061">_xlfn.IFS(Y1061=0,"No evidenciado",Y1061=1,"Novato",Y1061=2,"Principiante avanzado",Y1061=3,"Competente",Y1061=4,"Proficiente",Y1061=5,"Master")</f>
        <v>Competente</v>
      </c>
      <c r="AA1061" s="13">
        <v>3</v>
      </c>
      <c r="AB1061" s="13" t="str" cm="1">
        <f t="array" ref="AB1061">_xlfn.IFS(AA1061=0,"No evidenciado",AA1061=1,"Novato",AA1061=2,"Principiante avanzado",AA1061=3,"Competente",AA1061=4,"Proficiente",AA1061=5,"Master")</f>
        <v>Competente</v>
      </c>
      <c r="AC1061" s="13">
        <v>1</v>
      </c>
      <c r="AD1061" s="13" t="str" cm="1">
        <f t="array" ref="AD1061">_xlfn.IFS(AC1061=0,"Prenovato",AC1061=1,"Novato",AC1061=2,"Principiante avanzado",AC1061=3,"Competente",AC1061=4,"Proficiente",AC1061=5,"Master")</f>
        <v>Novato</v>
      </c>
      <c r="AE1061" s="13" t="s">
        <v>442</v>
      </c>
    </row>
    <row r="1062" spans="1:31" x14ac:dyDescent="0.25">
      <c r="A1062" t="s">
        <v>323</v>
      </c>
      <c r="B1062" t="s">
        <v>324</v>
      </c>
      <c r="C1062" t="s">
        <v>208</v>
      </c>
      <c r="D1062" t="s">
        <v>201</v>
      </c>
      <c r="E1062" t="s">
        <v>350</v>
      </c>
      <c r="F1062" t="s">
        <v>351</v>
      </c>
      <c r="G1062" t="s">
        <v>352</v>
      </c>
      <c r="H1062" s="4"/>
      <c r="I1062" s="1">
        <f t="shared" ca="1" si="67"/>
        <v>1487</v>
      </c>
      <c r="J1062" s="1" t="str">
        <f t="shared" ca="1" si="68"/>
        <v>3. Mayor a 6 meses</v>
      </c>
      <c r="K1062" t="str">
        <f t="shared" si="69"/>
        <v>NO</v>
      </c>
      <c r="L1062" t="s">
        <v>250</v>
      </c>
      <c r="M1062" t="s">
        <v>436</v>
      </c>
      <c r="N1062" t="s">
        <v>425</v>
      </c>
      <c r="O1062" t="s">
        <v>425</v>
      </c>
      <c r="P1062" t="str">
        <f t="shared" si="70"/>
        <v>JULIO ENRIQUE MANDUJANO NALVARTEInteligencia de AmenazasEVALUACION ANTERIOR</v>
      </c>
      <c r="Q1062" t="str">
        <f>BASE[[#This Row],[NombresCalificado]]&amp;BASE[[#This Row],[TipoEvaluacion]]</f>
        <v>JULIO ENRIQUE MANDUJANO NALVARTEEVALUACION ANTERIOR</v>
      </c>
      <c r="R1062">
        <v>2</v>
      </c>
      <c r="S1062" t="s">
        <v>4</v>
      </c>
      <c r="T1062" t="s">
        <v>439</v>
      </c>
      <c r="U1062" s="13">
        <v>1</v>
      </c>
      <c r="V1062" s="13" t="str" cm="1">
        <f t="array" ref="V1062">_xlfn.IFS(U1062=0,"Prenovato",U1062=1,"Novato",U1062=2,"Principiante avanzado",U1062=3,"Competente",U1062=4,"Proficiente",U1062=5,"Master")</f>
        <v>Novato</v>
      </c>
      <c r="W1062" s="13">
        <v>3</v>
      </c>
      <c r="X1062" s="13" t="str" cm="1">
        <f t="array" ref="X1062">_xlfn.IFS(W1062=0,"No evidenciado",W1062=1,"Novato",W1062=2,"Principiante avanzado",W1062=3,"Competente",W1062=4,"Proficiente",W1062=5,"Master")</f>
        <v>Competente</v>
      </c>
      <c r="Y1062" s="13">
        <v>3</v>
      </c>
      <c r="Z1062" s="13" t="str" cm="1">
        <f t="array" ref="Z1062">_xlfn.IFS(Y1062=0,"No evidenciado",Y1062=1,"Novato",Y1062=2,"Principiante avanzado",Y1062=3,"Competente",Y1062=4,"Proficiente",Y1062=5,"Master")</f>
        <v>Competente</v>
      </c>
      <c r="AA1062" s="13">
        <v>3</v>
      </c>
      <c r="AB1062" s="13" t="str" cm="1">
        <f t="array" ref="AB1062">_xlfn.IFS(AA1062=0,"No evidenciado",AA1062=1,"Novato",AA1062=2,"Principiante avanzado",AA1062=3,"Competente",AA1062=4,"Proficiente",AA1062=5,"Master")</f>
        <v>Competente</v>
      </c>
      <c r="AC1062" s="13">
        <v>1</v>
      </c>
      <c r="AD1062" s="13" t="str" cm="1">
        <f t="array" ref="AD1062">_xlfn.IFS(AC1062=0,"Prenovato",AC1062=1,"Novato",AC1062=2,"Principiante avanzado",AC1062=3,"Competente",AC1062=4,"Proficiente",AC1062=5,"Master")</f>
        <v>Novato</v>
      </c>
      <c r="AE1062" s="13" t="s">
        <v>442</v>
      </c>
    </row>
    <row r="1063" spans="1:31" x14ac:dyDescent="0.25">
      <c r="A1063" t="s">
        <v>323</v>
      </c>
      <c r="B1063" t="s">
        <v>324</v>
      </c>
      <c r="C1063" t="s">
        <v>208</v>
      </c>
      <c r="D1063" t="s">
        <v>201</v>
      </c>
      <c r="E1063" t="s">
        <v>350</v>
      </c>
      <c r="F1063" t="s">
        <v>351</v>
      </c>
      <c r="G1063" t="s">
        <v>352</v>
      </c>
      <c r="H1063" s="4"/>
      <c r="I1063" s="1">
        <f t="shared" ca="1" si="67"/>
        <v>1487</v>
      </c>
      <c r="J1063" s="1" t="str">
        <f t="shared" ca="1" si="68"/>
        <v>3. Mayor a 6 meses</v>
      </c>
      <c r="K1063" t="str">
        <f t="shared" si="69"/>
        <v>NO</v>
      </c>
      <c r="L1063" t="s">
        <v>250</v>
      </c>
      <c r="M1063" t="s">
        <v>437</v>
      </c>
      <c r="N1063" t="s">
        <v>425</v>
      </c>
      <c r="O1063" t="s">
        <v>425</v>
      </c>
      <c r="P1063" t="str">
        <f t="shared" si="70"/>
        <v>JULIO ENRIQUE MANDUJANO NALVARTEInvestigación Forense DigitalEVALUACION ANTERIOR</v>
      </c>
      <c r="Q1063" t="str">
        <f>BASE[[#This Row],[NombresCalificado]]&amp;BASE[[#This Row],[TipoEvaluacion]]</f>
        <v>JULIO ENRIQUE MANDUJANO NALVARTEEVALUACION ANTERIOR</v>
      </c>
      <c r="R1063">
        <v>1</v>
      </c>
      <c r="S1063" t="s">
        <v>6</v>
      </c>
      <c r="T1063" t="s">
        <v>439</v>
      </c>
      <c r="U1063" s="13">
        <v>1</v>
      </c>
      <c r="V1063" s="13" t="str" cm="1">
        <f t="array" ref="V1063">_xlfn.IFS(U1063=0,"Prenovato",U1063=1,"Novato",U1063=2,"Principiante avanzado",U1063=3,"Competente",U1063=4,"Proficiente",U1063=5,"Master")</f>
        <v>Novato</v>
      </c>
      <c r="W1063" s="13">
        <v>3</v>
      </c>
      <c r="X1063" s="13" t="str" cm="1">
        <f t="array" ref="X1063">_xlfn.IFS(W1063=0,"No evidenciado",W1063=1,"Novato",W1063=2,"Principiante avanzado",W1063=3,"Competente",W1063=4,"Proficiente",W1063=5,"Master")</f>
        <v>Competente</v>
      </c>
      <c r="Y1063" s="13">
        <v>3</v>
      </c>
      <c r="Z1063" s="13" t="str" cm="1">
        <f t="array" ref="Z1063">_xlfn.IFS(Y1063=0,"No evidenciado",Y1063=1,"Novato",Y1063=2,"Principiante avanzado",Y1063=3,"Competente",Y1063=4,"Proficiente",Y1063=5,"Master")</f>
        <v>Competente</v>
      </c>
      <c r="AA1063" s="13">
        <v>3</v>
      </c>
      <c r="AB1063" s="13" t="str" cm="1">
        <f t="array" ref="AB1063">_xlfn.IFS(AA1063=0,"No evidenciado",AA1063=1,"Novato",AA1063=2,"Principiante avanzado",AA1063=3,"Competente",AA1063=4,"Proficiente",AA1063=5,"Master")</f>
        <v>Competente</v>
      </c>
      <c r="AC1063" s="13">
        <v>1</v>
      </c>
      <c r="AD1063" s="13" t="str" cm="1">
        <f t="array" ref="AD1063">_xlfn.IFS(AC1063=0,"Prenovato",AC1063=1,"Novato",AC1063=2,"Principiante avanzado",AC1063=3,"Competente",AC1063=4,"Proficiente",AC1063=5,"Master")</f>
        <v>Novato</v>
      </c>
      <c r="AE1063" s="13" t="s">
        <v>442</v>
      </c>
    </row>
    <row r="1064" spans="1:31" x14ac:dyDescent="0.25">
      <c r="A1064" t="s">
        <v>323</v>
      </c>
      <c r="B1064" t="s">
        <v>324</v>
      </c>
      <c r="C1064" t="s">
        <v>208</v>
      </c>
      <c r="D1064" t="s">
        <v>201</v>
      </c>
      <c r="E1064" t="s">
        <v>350</v>
      </c>
      <c r="F1064" t="s">
        <v>351</v>
      </c>
      <c r="G1064" t="s">
        <v>352</v>
      </c>
      <c r="H1064" s="4"/>
      <c r="I1064" s="1">
        <f t="shared" ca="1" si="67"/>
        <v>1487</v>
      </c>
      <c r="J1064" s="1" t="str">
        <f t="shared" ca="1" si="68"/>
        <v>3. Mayor a 6 meses</v>
      </c>
      <c r="K1064" t="str">
        <f t="shared" si="69"/>
        <v>NO</v>
      </c>
      <c r="L1064" t="s">
        <v>250</v>
      </c>
      <c r="M1064" t="s">
        <v>426</v>
      </c>
      <c r="N1064" t="s">
        <v>425</v>
      </c>
      <c r="O1064" t="s">
        <v>425</v>
      </c>
      <c r="P1064" t="str">
        <f t="shared" si="70"/>
        <v>JULIO ENRIQUE MANDUJANO NALVARTEManejo de IncidentesEVALUACION ANTERIOR</v>
      </c>
      <c r="Q1064" t="str">
        <f>BASE[[#This Row],[NombresCalificado]]&amp;BASE[[#This Row],[TipoEvaluacion]]</f>
        <v>JULIO ENRIQUE MANDUJANO NALVARTEEVALUACION ANTERIOR</v>
      </c>
      <c r="R1064">
        <v>3</v>
      </c>
      <c r="S1064" t="s">
        <v>5</v>
      </c>
      <c r="T1064" t="s">
        <v>439</v>
      </c>
      <c r="U1064" s="13">
        <v>1</v>
      </c>
      <c r="V1064" s="13" t="str" cm="1">
        <f t="array" ref="V1064">_xlfn.IFS(U1064=0,"Prenovato",U1064=1,"Novato",U1064=2,"Principiante avanzado",U1064=3,"Competente",U1064=4,"Proficiente",U1064=5,"Master")</f>
        <v>Novato</v>
      </c>
      <c r="W1064" s="13">
        <v>3</v>
      </c>
      <c r="X1064" s="13" t="str" cm="1">
        <f t="array" ref="X1064">_xlfn.IFS(W1064=0,"No evidenciado",W1064=1,"Novato",W1064=2,"Principiante avanzado",W1064=3,"Competente",W1064=4,"Proficiente",W1064=5,"Master")</f>
        <v>Competente</v>
      </c>
      <c r="Y1064" s="13">
        <v>3</v>
      </c>
      <c r="Z1064" s="13" t="str" cm="1">
        <f t="array" ref="Z1064">_xlfn.IFS(Y1064=0,"No evidenciado",Y1064=1,"Novato",Y1064=2,"Principiante avanzado",Y1064=3,"Competente",Y1064=4,"Proficiente",Y1064=5,"Master")</f>
        <v>Competente</v>
      </c>
      <c r="AA1064" s="13">
        <v>3</v>
      </c>
      <c r="AB1064" s="13" t="str" cm="1">
        <f t="array" ref="AB1064">_xlfn.IFS(AA1064=0,"No evidenciado",AA1064=1,"Novato",AA1064=2,"Principiante avanzado",AA1064=3,"Competente",AA1064=4,"Proficiente",AA1064=5,"Master")</f>
        <v>Competente</v>
      </c>
      <c r="AC1064" s="13">
        <v>1</v>
      </c>
      <c r="AD1064" s="13" t="str" cm="1">
        <f t="array" ref="AD1064">_xlfn.IFS(AC1064=0,"Prenovato",AC1064=1,"Novato",AC1064=2,"Principiante avanzado",AC1064=3,"Competente",AC1064=4,"Proficiente",AC1064=5,"Master")</f>
        <v>Novato</v>
      </c>
      <c r="AE1064" s="13" t="s">
        <v>442</v>
      </c>
    </row>
    <row r="1065" spans="1:31" x14ac:dyDescent="0.25">
      <c r="A1065" t="s">
        <v>323</v>
      </c>
      <c r="B1065" t="s">
        <v>324</v>
      </c>
      <c r="C1065" t="s">
        <v>208</v>
      </c>
      <c r="D1065" t="s">
        <v>201</v>
      </c>
      <c r="E1065" t="s">
        <v>350</v>
      </c>
      <c r="F1065" t="s">
        <v>351</v>
      </c>
      <c r="G1065" t="s">
        <v>352</v>
      </c>
      <c r="H1065" s="4"/>
      <c r="I1065" s="1">
        <f t="shared" ca="1" si="67"/>
        <v>1487</v>
      </c>
      <c r="J1065" s="1" t="str">
        <f t="shared" ca="1" si="68"/>
        <v>3. Mayor a 6 meses</v>
      </c>
      <c r="K1065" t="str">
        <f t="shared" si="69"/>
        <v>NO</v>
      </c>
      <c r="L1065" t="s">
        <v>250</v>
      </c>
      <c r="M1065" t="s">
        <v>427</v>
      </c>
      <c r="N1065" t="s">
        <v>425</v>
      </c>
      <c r="O1065" t="s">
        <v>425</v>
      </c>
      <c r="P1065" t="str">
        <f t="shared" si="70"/>
        <v>JULIO ENRIQUE MANDUJANO NALVARTEProtección de datosEVALUACION ANTERIOR</v>
      </c>
      <c r="Q1065" t="str">
        <f>BASE[[#This Row],[NombresCalificado]]&amp;BASE[[#This Row],[TipoEvaluacion]]</f>
        <v>JULIO ENRIQUE MANDUJANO NALVARTEEVALUACION ANTERIOR</v>
      </c>
      <c r="R1065">
        <v>2</v>
      </c>
      <c r="S1065" t="s">
        <v>4</v>
      </c>
      <c r="T1065" t="s">
        <v>439</v>
      </c>
      <c r="U1065" s="13">
        <v>1</v>
      </c>
      <c r="V1065" s="13" t="str" cm="1">
        <f t="array" ref="V1065">_xlfn.IFS(U1065=0,"Prenovato",U1065=1,"Novato",U1065=2,"Principiante avanzado",U1065=3,"Competente",U1065=4,"Proficiente",U1065=5,"Master")</f>
        <v>Novato</v>
      </c>
      <c r="W1065" s="13">
        <v>3</v>
      </c>
      <c r="X1065" s="13" t="str" cm="1">
        <f t="array" ref="X1065">_xlfn.IFS(W1065=0,"No evidenciado",W1065=1,"Novato",W1065=2,"Principiante avanzado",W1065=3,"Competente",W1065=4,"Proficiente",W1065=5,"Master")</f>
        <v>Competente</v>
      </c>
      <c r="Y1065" s="13">
        <v>3</v>
      </c>
      <c r="Z1065" s="13" t="str" cm="1">
        <f t="array" ref="Z1065">_xlfn.IFS(Y1065=0,"No evidenciado",Y1065=1,"Novato",Y1065=2,"Principiante avanzado",Y1065=3,"Competente",Y1065=4,"Proficiente",Y1065=5,"Master")</f>
        <v>Competente</v>
      </c>
      <c r="AA1065" s="13">
        <v>3</v>
      </c>
      <c r="AB1065" s="13" t="str" cm="1">
        <f t="array" ref="AB1065">_xlfn.IFS(AA1065=0,"No evidenciado",AA1065=1,"Novato",AA1065=2,"Principiante avanzado",AA1065=3,"Competente",AA1065=4,"Proficiente",AA1065=5,"Master")</f>
        <v>Competente</v>
      </c>
      <c r="AC1065" s="13">
        <v>1</v>
      </c>
      <c r="AD1065" s="13" t="str" cm="1">
        <f t="array" ref="AD1065">_xlfn.IFS(AC1065=0,"Prenovato",AC1065=1,"Novato",AC1065=2,"Principiante avanzado",AC1065=3,"Competente",AC1065=4,"Proficiente",AC1065=5,"Master")</f>
        <v>Novato</v>
      </c>
      <c r="AE1065" s="13" t="s">
        <v>442</v>
      </c>
    </row>
    <row r="1066" spans="1:31" x14ac:dyDescent="0.25">
      <c r="A1066" t="s">
        <v>323</v>
      </c>
      <c r="B1066" t="s">
        <v>324</v>
      </c>
      <c r="C1066" t="s">
        <v>208</v>
      </c>
      <c r="D1066" t="s">
        <v>201</v>
      </c>
      <c r="E1066" t="s">
        <v>350</v>
      </c>
      <c r="F1066" t="s">
        <v>351</v>
      </c>
      <c r="G1066" t="s">
        <v>352</v>
      </c>
      <c r="H1066" s="4"/>
      <c r="I1066" s="1">
        <f t="shared" ca="1" si="67"/>
        <v>1487</v>
      </c>
      <c r="J1066" s="1" t="str">
        <f t="shared" ca="1" si="68"/>
        <v>3. Mayor a 6 meses</v>
      </c>
      <c r="K1066" t="str">
        <f t="shared" si="69"/>
        <v>NO</v>
      </c>
      <c r="L1066" t="s">
        <v>250</v>
      </c>
      <c r="M1066" t="s">
        <v>428</v>
      </c>
      <c r="N1066" t="s">
        <v>425</v>
      </c>
      <c r="O1066" t="s">
        <v>425</v>
      </c>
      <c r="P1066" t="str">
        <f t="shared" si="70"/>
        <v>JULIO ENRIQUE MANDUJANO NALVARTESeguridad de OperacionesEVALUACION ANTERIOR</v>
      </c>
      <c r="Q1066" t="str">
        <f>BASE[[#This Row],[NombresCalificado]]&amp;BASE[[#This Row],[TipoEvaluacion]]</f>
        <v>JULIO ENRIQUE MANDUJANO NALVARTEEVALUACION ANTERIOR</v>
      </c>
      <c r="R1066">
        <v>2</v>
      </c>
      <c r="S1066" t="s">
        <v>4</v>
      </c>
      <c r="T1066" t="s">
        <v>439</v>
      </c>
      <c r="U1066" s="13">
        <v>1</v>
      </c>
      <c r="V1066" s="13" t="str" cm="1">
        <f t="array" ref="V1066">_xlfn.IFS(U1066=0,"Prenovato",U1066=1,"Novato",U1066=2,"Principiante avanzado",U1066=3,"Competente",U1066=4,"Proficiente",U1066=5,"Master")</f>
        <v>Novato</v>
      </c>
      <c r="W1066" s="13">
        <v>3</v>
      </c>
      <c r="X1066" s="13" t="str" cm="1">
        <f t="array" ref="X1066">_xlfn.IFS(W1066=0,"No evidenciado",W1066=1,"Novato",W1066=2,"Principiante avanzado",W1066=3,"Competente",W1066=4,"Proficiente",W1066=5,"Master")</f>
        <v>Competente</v>
      </c>
      <c r="Y1066" s="13">
        <v>3</v>
      </c>
      <c r="Z1066" s="13" t="str" cm="1">
        <f t="array" ref="Z1066">_xlfn.IFS(Y1066=0,"No evidenciado",Y1066=1,"Novato",Y1066=2,"Principiante avanzado",Y1066=3,"Competente",Y1066=4,"Proficiente",Y1066=5,"Master")</f>
        <v>Competente</v>
      </c>
      <c r="AA1066" s="13">
        <v>3</v>
      </c>
      <c r="AB1066" s="13" t="str" cm="1">
        <f t="array" ref="AB1066">_xlfn.IFS(AA1066=0,"No evidenciado",AA1066=1,"Novato",AA1066=2,"Principiante avanzado",AA1066=3,"Competente",AA1066=4,"Proficiente",AA1066=5,"Master")</f>
        <v>Competente</v>
      </c>
      <c r="AC1066" s="13">
        <v>1</v>
      </c>
      <c r="AD1066" s="13" t="str" cm="1">
        <f t="array" ref="AD1066">_xlfn.IFS(AC1066=0,"Prenovato",AC1066=1,"Novato",AC1066=2,"Principiante avanzado",AC1066=3,"Competente",AC1066=4,"Proficiente",AC1066=5,"Master")</f>
        <v>Novato</v>
      </c>
      <c r="AE1066" s="13" t="s">
        <v>442</v>
      </c>
    </row>
    <row r="1067" spans="1:31" x14ac:dyDescent="0.25">
      <c r="A1067" t="s">
        <v>323</v>
      </c>
      <c r="B1067" t="s">
        <v>324</v>
      </c>
      <c r="C1067" t="s">
        <v>208</v>
      </c>
      <c r="D1067" t="s">
        <v>201</v>
      </c>
      <c r="E1067" t="s">
        <v>350</v>
      </c>
      <c r="F1067" t="s">
        <v>351</v>
      </c>
      <c r="G1067" t="s">
        <v>352</v>
      </c>
      <c r="H1067" s="4"/>
      <c r="I1067" s="1">
        <f t="shared" ca="1" si="67"/>
        <v>1487</v>
      </c>
      <c r="J1067" s="1" t="str">
        <f t="shared" ca="1" si="68"/>
        <v>3. Mayor a 6 meses</v>
      </c>
      <c r="K1067" t="str">
        <f t="shared" si="69"/>
        <v>NO</v>
      </c>
      <c r="L1067" t="s">
        <v>250</v>
      </c>
      <c r="M1067" t="s">
        <v>438</v>
      </c>
      <c r="N1067" t="s">
        <v>425</v>
      </c>
      <c r="O1067" t="s">
        <v>425</v>
      </c>
      <c r="P1067" t="str">
        <f t="shared" si="70"/>
        <v>JULIO ENRIQUE MANDUJANO NALVARTEDesarrollo SeguroEVALUACION ANTERIOR</v>
      </c>
      <c r="Q1067" t="str">
        <f>BASE[[#This Row],[NombresCalificado]]&amp;BASE[[#This Row],[TipoEvaluacion]]</f>
        <v>JULIO ENRIQUE MANDUJANO NALVARTEEVALUACION ANTERIOR</v>
      </c>
      <c r="R1067">
        <v>2</v>
      </c>
      <c r="S1067" t="s">
        <v>4</v>
      </c>
      <c r="T1067" t="s">
        <v>439</v>
      </c>
      <c r="U1067" s="13">
        <v>1</v>
      </c>
      <c r="V1067" s="13" t="str" cm="1">
        <f t="array" ref="V1067">_xlfn.IFS(U1067=0,"Prenovato",U1067=1,"Novato",U1067=2,"Principiante avanzado",U1067=3,"Competente",U1067=4,"Proficiente",U1067=5,"Master")</f>
        <v>Novato</v>
      </c>
      <c r="W1067" s="13">
        <v>3</v>
      </c>
      <c r="X1067" s="13" t="str" cm="1">
        <f t="array" ref="X1067">_xlfn.IFS(W1067=0,"No evidenciado",W1067=1,"Novato",W1067=2,"Principiante avanzado",W1067=3,"Competente",W1067=4,"Proficiente",W1067=5,"Master")</f>
        <v>Competente</v>
      </c>
      <c r="Y1067" s="13">
        <v>3</v>
      </c>
      <c r="Z1067" s="13" t="str" cm="1">
        <f t="array" ref="Z1067">_xlfn.IFS(Y1067=0,"No evidenciado",Y1067=1,"Novato",Y1067=2,"Principiante avanzado",Y1067=3,"Competente",Y1067=4,"Proficiente",Y1067=5,"Master")</f>
        <v>Competente</v>
      </c>
      <c r="AA1067" s="13">
        <v>3</v>
      </c>
      <c r="AB1067" s="13" t="str" cm="1">
        <f t="array" ref="AB1067">_xlfn.IFS(AA1067=0,"No evidenciado",AA1067=1,"Novato",AA1067=2,"Principiante avanzado",AA1067=3,"Competente",AA1067=4,"Proficiente",AA1067=5,"Master")</f>
        <v>Competente</v>
      </c>
      <c r="AC1067" s="13">
        <v>1</v>
      </c>
      <c r="AD1067" s="13" t="str" cm="1">
        <f t="array" ref="AD1067">_xlfn.IFS(AC1067=0,"Prenovato",AC1067=1,"Novato",AC1067=2,"Principiante avanzado",AC1067=3,"Competente",AC1067=4,"Proficiente",AC1067=5,"Master")</f>
        <v>Novato</v>
      </c>
      <c r="AE1067" s="13" t="s">
        <v>442</v>
      </c>
    </row>
    <row r="1068" spans="1:31" x14ac:dyDescent="0.25">
      <c r="A1068" t="s">
        <v>323</v>
      </c>
      <c r="B1068" t="s">
        <v>324</v>
      </c>
      <c r="C1068" t="s">
        <v>208</v>
      </c>
      <c r="D1068" t="s">
        <v>201</v>
      </c>
      <c r="E1068" t="s">
        <v>350</v>
      </c>
      <c r="F1068" t="s">
        <v>351</v>
      </c>
      <c r="G1068" t="s">
        <v>352</v>
      </c>
      <c r="H1068" s="4"/>
      <c r="I1068" s="1">
        <f t="shared" ca="1" si="67"/>
        <v>1487</v>
      </c>
      <c r="J1068" s="1" t="str">
        <f t="shared" ca="1" si="68"/>
        <v>3. Mayor a 6 meses</v>
      </c>
      <c r="K1068" t="str">
        <f t="shared" si="69"/>
        <v>NO</v>
      </c>
      <c r="L1068" t="s">
        <v>250</v>
      </c>
      <c r="M1068" t="s">
        <v>432</v>
      </c>
      <c r="N1068" t="s">
        <v>425</v>
      </c>
      <c r="O1068" t="s">
        <v>425</v>
      </c>
      <c r="P1068" t="str">
        <f t="shared" si="70"/>
        <v>JULIO ENRIQUE MANDUJANO NALVARTEFrameworks de CiberseguridadEVALUACION ANTERIOR</v>
      </c>
      <c r="Q1068" t="str">
        <f>BASE[[#This Row],[NombresCalificado]]&amp;BASE[[#This Row],[TipoEvaluacion]]</f>
        <v>JULIO ENRIQUE MANDUJANO NALVARTEEVALUACION ANTERIOR</v>
      </c>
      <c r="R1068">
        <v>2</v>
      </c>
      <c r="S1068" t="s">
        <v>4</v>
      </c>
      <c r="T1068" t="s">
        <v>439</v>
      </c>
      <c r="U1068" s="13">
        <v>1</v>
      </c>
      <c r="V1068" s="13" t="str" cm="1">
        <f t="array" ref="V1068">_xlfn.IFS(U1068=0,"Prenovato",U1068=1,"Novato",U1068=2,"Principiante avanzado",U1068=3,"Competente",U1068=4,"Proficiente",U1068=5,"Master")</f>
        <v>Novato</v>
      </c>
      <c r="W1068" s="13">
        <v>3</v>
      </c>
      <c r="X1068" s="13" t="str" cm="1">
        <f t="array" ref="X1068">_xlfn.IFS(W1068=0,"No evidenciado",W1068=1,"Novato",W1068=2,"Principiante avanzado",W1068=3,"Competente",W1068=4,"Proficiente",W1068=5,"Master")</f>
        <v>Competente</v>
      </c>
      <c r="Y1068" s="13">
        <v>3</v>
      </c>
      <c r="Z1068" s="13" t="str" cm="1">
        <f t="array" ref="Z1068">_xlfn.IFS(Y1068=0,"No evidenciado",Y1068=1,"Novato",Y1068=2,"Principiante avanzado",Y1068=3,"Competente",Y1068=4,"Proficiente",Y1068=5,"Master")</f>
        <v>Competente</v>
      </c>
      <c r="AA1068" s="13">
        <v>3</v>
      </c>
      <c r="AB1068" s="13" t="str" cm="1">
        <f t="array" ref="AB1068">_xlfn.IFS(AA1068=0,"No evidenciado",AA1068=1,"Novato",AA1068=2,"Principiante avanzado",AA1068=3,"Competente",AA1068=4,"Proficiente",AA1068=5,"Master")</f>
        <v>Competente</v>
      </c>
      <c r="AC1068" s="13">
        <v>1</v>
      </c>
      <c r="AD1068" s="13" t="str" cm="1">
        <f t="array" ref="AD1068">_xlfn.IFS(AC1068=0,"Prenovato",AC1068=1,"Novato",AC1068=2,"Principiante avanzado",AC1068=3,"Competente",AC1068=4,"Proficiente",AC1068=5,"Master")</f>
        <v>Novato</v>
      </c>
      <c r="AE1068" s="13" t="s">
        <v>442</v>
      </c>
    </row>
    <row r="1069" spans="1:31" x14ac:dyDescent="0.25">
      <c r="A1069" t="s">
        <v>323</v>
      </c>
      <c r="B1069" t="s">
        <v>324</v>
      </c>
      <c r="C1069" t="s">
        <v>208</v>
      </c>
      <c r="D1069" t="s">
        <v>201</v>
      </c>
      <c r="E1069" t="s">
        <v>350</v>
      </c>
      <c r="F1069" t="s">
        <v>351</v>
      </c>
      <c r="G1069" t="s">
        <v>352</v>
      </c>
      <c r="H1069" s="4"/>
      <c r="I1069" s="1">
        <f t="shared" ca="1" si="67"/>
        <v>1487</v>
      </c>
      <c r="J1069" s="1" t="str">
        <f t="shared" ca="1" si="68"/>
        <v>3. Mayor a 6 meses</v>
      </c>
      <c r="K1069" t="str">
        <f t="shared" si="69"/>
        <v>NO</v>
      </c>
      <c r="L1069" t="s">
        <v>250</v>
      </c>
      <c r="M1069" t="s">
        <v>433</v>
      </c>
      <c r="N1069" t="s">
        <v>425</v>
      </c>
      <c r="O1069" t="s">
        <v>425</v>
      </c>
      <c r="P1069" t="str">
        <f t="shared" si="70"/>
        <v>JULIO ENRIQUE MANDUJANO NALVARTEGestión de IdentidadesEVALUACION ANTERIOR</v>
      </c>
      <c r="Q1069" t="str">
        <f>BASE[[#This Row],[NombresCalificado]]&amp;BASE[[#This Row],[TipoEvaluacion]]</f>
        <v>JULIO ENRIQUE MANDUJANO NALVARTEEVALUACION ANTERIOR</v>
      </c>
      <c r="R1069">
        <v>3</v>
      </c>
      <c r="S1069" t="s">
        <v>5</v>
      </c>
      <c r="T1069" t="s">
        <v>439</v>
      </c>
      <c r="U1069" s="13">
        <v>1</v>
      </c>
      <c r="V1069" s="13" t="str" cm="1">
        <f t="array" ref="V1069">_xlfn.IFS(U1069=0,"Prenovato",U1069=1,"Novato",U1069=2,"Principiante avanzado",U1069=3,"Competente",U1069=4,"Proficiente",U1069=5,"Master")</f>
        <v>Novato</v>
      </c>
      <c r="W1069" s="13">
        <v>3</v>
      </c>
      <c r="X1069" s="13" t="str" cm="1">
        <f t="array" ref="X1069">_xlfn.IFS(W1069=0,"No evidenciado",W1069=1,"Novato",W1069=2,"Principiante avanzado",W1069=3,"Competente",W1069=4,"Proficiente",W1069=5,"Master")</f>
        <v>Competente</v>
      </c>
      <c r="Y1069" s="13">
        <v>3</v>
      </c>
      <c r="Z1069" s="13" t="str" cm="1">
        <f t="array" ref="Z1069">_xlfn.IFS(Y1069=0,"No evidenciado",Y1069=1,"Novato",Y1069=2,"Principiante avanzado",Y1069=3,"Competente",Y1069=4,"Proficiente",Y1069=5,"Master")</f>
        <v>Competente</v>
      </c>
      <c r="AA1069" s="13">
        <v>3</v>
      </c>
      <c r="AB1069" s="13" t="str" cm="1">
        <f t="array" ref="AB1069">_xlfn.IFS(AA1069=0,"No evidenciado",AA1069=1,"Novato",AA1069=2,"Principiante avanzado",AA1069=3,"Competente",AA1069=4,"Proficiente",AA1069=5,"Master")</f>
        <v>Competente</v>
      </c>
      <c r="AC1069" s="13">
        <v>1</v>
      </c>
      <c r="AD1069" s="13" t="str" cm="1">
        <f t="array" ref="AD1069">_xlfn.IFS(AC1069=0,"Prenovato",AC1069=1,"Novato",AC1069=2,"Principiante avanzado",AC1069=3,"Competente",AC1069=4,"Proficiente",AC1069=5,"Master")</f>
        <v>Novato</v>
      </c>
      <c r="AE1069" s="13" t="s">
        <v>442</v>
      </c>
    </row>
    <row r="1070" spans="1:31" x14ac:dyDescent="0.25">
      <c r="A1070" t="s">
        <v>323</v>
      </c>
      <c r="B1070" t="s">
        <v>324</v>
      </c>
      <c r="C1070" t="s">
        <v>208</v>
      </c>
      <c r="D1070" t="s">
        <v>201</v>
      </c>
      <c r="E1070" t="s">
        <v>350</v>
      </c>
      <c r="F1070" t="s">
        <v>351</v>
      </c>
      <c r="G1070" t="s">
        <v>352</v>
      </c>
      <c r="H1070" s="4"/>
      <c r="I1070" s="1">
        <f t="shared" ca="1" si="67"/>
        <v>1487</v>
      </c>
      <c r="J1070" s="1" t="str">
        <f t="shared" ca="1" si="68"/>
        <v>3. Mayor a 6 meses</v>
      </c>
      <c r="K1070" t="str">
        <f t="shared" si="69"/>
        <v>NO</v>
      </c>
      <c r="L1070" t="s">
        <v>250</v>
      </c>
      <c r="M1070" t="s">
        <v>434</v>
      </c>
      <c r="N1070" t="s">
        <v>425</v>
      </c>
      <c r="O1070" t="s">
        <v>425</v>
      </c>
      <c r="P1070" t="str">
        <f t="shared" si="70"/>
        <v>JULIO ENRIQUE MANDUJANO NALVARTEGestión de VulnerabilidadesEVALUACION ANTERIOR</v>
      </c>
      <c r="Q1070" t="str">
        <f>BASE[[#This Row],[NombresCalificado]]&amp;BASE[[#This Row],[TipoEvaluacion]]</f>
        <v>JULIO ENRIQUE MANDUJANO NALVARTEEVALUACION ANTERIOR</v>
      </c>
      <c r="R1070">
        <v>2</v>
      </c>
      <c r="S1070" t="s">
        <v>4</v>
      </c>
      <c r="T1070" t="s">
        <v>439</v>
      </c>
      <c r="U1070" s="13">
        <v>1</v>
      </c>
      <c r="V1070" s="13" t="str" cm="1">
        <f t="array" ref="V1070">_xlfn.IFS(U1070=0,"Prenovato",U1070=1,"Novato",U1070=2,"Principiante avanzado",U1070=3,"Competente",U1070=4,"Proficiente",U1070=5,"Master")</f>
        <v>Novato</v>
      </c>
      <c r="W1070" s="13">
        <v>3</v>
      </c>
      <c r="X1070" s="13" t="str" cm="1">
        <f t="array" ref="X1070">_xlfn.IFS(W1070=0,"No evidenciado",W1070=1,"Novato",W1070=2,"Principiante avanzado",W1070=3,"Competente",W1070=4,"Proficiente",W1070=5,"Master")</f>
        <v>Competente</v>
      </c>
      <c r="Y1070" s="13">
        <v>3</v>
      </c>
      <c r="Z1070" s="13" t="str" cm="1">
        <f t="array" ref="Z1070">_xlfn.IFS(Y1070=0,"No evidenciado",Y1070=1,"Novato",Y1070=2,"Principiante avanzado",Y1070=3,"Competente",Y1070=4,"Proficiente",Y1070=5,"Master")</f>
        <v>Competente</v>
      </c>
      <c r="AA1070" s="13">
        <v>3</v>
      </c>
      <c r="AB1070" s="13" t="str" cm="1">
        <f t="array" ref="AB1070">_xlfn.IFS(AA1070=0,"No evidenciado",AA1070=1,"Novato",AA1070=2,"Principiante avanzado",AA1070=3,"Competente",AA1070=4,"Proficiente",AA1070=5,"Master")</f>
        <v>Competente</v>
      </c>
      <c r="AC1070" s="13">
        <v>1</v>
      </c>
      <c r="AD1070" s="13" t="str" cm="1">
        <f t="array" ref="AD1070">_xlfn.IFS(AC1070=0,"Prenovato",AC1070=1,"Novato",AC1070=2,"Principiante avanzado",AC1070=3,"Competente",AC1070=4,"Proficiente",AC1070=5,"Master")</f>
        <v>Novato</v>
      </c>
      <c r="AE1070" s="13" t="s">
        <v>442</v>
      </c>
    </row>
    <row r="1071" spans="1:31" x14ac:dyDescent="0.25">
      <c r="A1071" t="s">
        <v>323</v>
      </c>
      <c r="B1071" t="s">
        <v>324</v>
      </c>
      <c r="C1071" t="s">
        <v>200</v>
      </c>
      <c r="D1071" t="s">
        <v>201</v>
      </c>
      <c r="E1071" t="s">
        <v>329</v>
      </c>
      <c r="F1071" t="s">
        <v>330</v>
      </c>
      <c r="G1071" t="s">
        <v>331</v>
      </c>
      <c r="H1071" s="4"/>
      <c r="I1071" s="1">
        <f t="shared" ca="1" si="67"/>
        <v>1487</v>
      </c>
      <c r="J1071" s="1" t="str">
        <f t="shared" ca="1" si="68"/>
        <v>3. Mayor a 6 meses</v>
      </c>
      <c r="K1071" t="str">
        <f t="shared" si="69"/>
        <v>NO</v>
      </c>
      <c r="L1071" t="s">
        <v>251</v>
      </c>
      <c r="M1071" t="s">
        <v>406</v>
      </c>
      <c r="N1071" t="s">
        <v>407</v>
      </c>
      <c r="O1071" t="s">
        <v>407</v>
      </c>
      <c r="P1071" t="str">
        <f t="shared" si="70"/>
        <v>KEVIN JUNIOR MOGOLLÓN CALLENetwork SecurityEVALUACION</v>
      </c>
      <c r="Q1071" t="str">
        <f>BASE[[#This Row],[NombresCalificado]]&amp;BASE[[#This Row],[TipoEvaluacion]]</f>
        <v>KEVIN JUNIOR MOGOLLÓN CALLEEVALUACION</v>
      </c>
      <c r="R1071">
        <v>3</v>
      </c>
      <c r="S1071" t="s">
        <v>5</v>
      </c>
      <c r="T1071" t="s">
        <v>439</v>
      </c>
      <c r="U1071" s="13">
        <v>2</v>
      </c>
      <c r="V1071" s="13" t="str" cm="1">
        <f t="array" ref="V1071">_xlfn.IFS(U1071=0,"Prenovato",U1071=1,"Novato",U1071=2,"Principiante avanzado",U1071=3,"Competente",U1071=4,"Proficiente",U1071=5,"Master")</f>
        <v>Principiante avanzado</v>
      </c>
      <c r="W1071" s="13">
        <v>3</v>
      </c>
      <c r="X1071" s="13" t="str" cm="1">
        <f t="array" ref="X1071">_xlfn.IFS(W1071=0,"No evidenciado",W1071=1,"Novato",W1071=2,"Principiante avanzado",W1071=3,"Competente",W1071=4,"Proficiente",W1071=5,"Master")</f>
        <v>Competente</v>
      </c>
      <c r="Y1071" s="13">
        <v>3</v>
      </c>
      <c r="Z1071" s="13" t="str" cm="1">
        <f t="array" ref="Z1071">_xlfn.IFS(Y1071=0,"No evidenciado",Y1071=1,"Novato",Y1071=2,"Principiante avanzado",Y1071=3,"Competente",Y1071=4,"Proficiente",Y1071=5,"Master")</f>
        <v>Competente</v>
      </c>
      <c r="AA1071" s="13">
        <v>4</v>
      </c>
      <c r="AB1071" s="13" t="str" cm="1">
        <f t="array" ref="AB1071">_xlfn.IFS(AA1071=0,"No evidenciado",AA1071=1,"Novato",AA1071=2,"Principiante avanzado",AA1071=3,"Competente",AA1071=4,"Proficiente",AA1071=5,"Master")</f>
        <v>Proficiente</v>
      </c>
      <c r="AC1071" s="13">
        <v>2</v>
      </c>
      <c r="AD1071" s="13" t="str" cm="1">
        <f t="array" ref="AD1071">_xlfn.IFS(AC1071=0,"Prenovato",AC1071=1,"Novato",AC1071=2,"Principiante avanzado",AC1071=3,"Competente",AC1071=4,"Proficiente",AC1071=5,"Master")</f>
        <v>Principiante avanzado</v>
      </c>
      <c r="AE1071" s="13" t="s">
        <v>441</v>
      </c>
    </row>
    <row r="1072" spans="1:31" x14ac:dyDescent="0.25">
      <c r="A1072" t="s">
        <v>323</v>
      </c>
      <c r="B1072" t="s">
        <v>324</v>
      </c>
      <c r="C1072" t="s">
        <v>200</v>
      </c>
      <c r="D1072" t="s">
        <v>201</v>
      </c>
      <c r="E1072" t="s">
        <v>329</v>
      </c>
      <c r="F1072" t="s">
        <v>330</v>
      </c>
      <c r="G1072" t="s">
        <v>331</v>
      </c>
      <c r="H1072" s="4"/>
      <c r="I1072" s="1">
        <f t="shared" ca="1" si="67"/>
        <v>1487</v>
      </c>
      <c r="J1072" s="1" t="str">
        <f t="shared" ca="1" si="68"/>
        <v>3. Mayor a 6 meses</v>
      </c>
      <c r="K1072" t="str">
        <f t="shared" si="69"/>
        <v>NO</v>
      </c>
      <c r="L1072" t="s">
        <v>251</v>
      </c>
      <c r="M1072" t="s">
        <v>408</v>
      </c>
      <c r="N1072" t="s">
        <v>407</v>
      </c>
      <c r="O1072" t="s">
        <v>407</v>
      </c>
      <c r="P1072" t="str">
        <f t="shared" si="70"/>
        <v>KEVIN JUNIOR MOGOLLÓN CALLECloud &amp; Operation SystemEVALUACION</v>
      </c>
      <c r="Q1072" t="str">
        <f>BASE[[#This Row],[NombresCalificado]]&amp;BASE[[#This Row],[TipoEvaluacion]]</f>
        <v>KEVIN JUNIOR MOGOLLÓN CALLEEVALUACION</v>
      </c>
      <c r="R1072">
        <v>4</v>
      </c>
      <c r="S1072" t="s">
        <v>7</v>
      </c>
      <c r="T1072" t="s">
        <v>439</v>
      </c>
      <c r="U1072" s="13">
        <v>2</v>
      </c>
      <c r="V1072" s="13" t="str" cm="1">
        <f t="array" ref="V1072">_xlfn.IFS(U1072=0,"Prenovato",U1072=1,"Novato",U1072=2,"Principiante avanzado",U1072=3,"Competente",U1072=4,"Proficiente",U1072=5,"Master")</f>
        <v>Principiante avanzado</v>
      </c>
      <c r="W1072" s="13">
        <v>3</v>
      </c>
      <c r="X1072" s="13" t="str" cm="1">
        <f t="array" ref="X1072">_xlfn.IFS(W1072=0,"No evidenciado",W1072=1,"Novato",W1072=2,"Principiante avanzado",W1072=3,"Competente",W1072=4,"Proficiente",W1072=5,"Master")</f>
        <v>Competente</v>
      </c>
      <c r="Y1072" s="13">
        <v>3</v>
      </c>
      <c r="Z1072" s="13" t="str" cm="1">
        <f t="array" ref="Z1072">_xlfn.IFS(Y1072=0,"No evidenciado",Y1072=1,"Novato",Y1072=2,"Principiante avanzado",Y1072=3,"Competente",Y1072=4,"Proficiente",Y1072=5,"Master")</f>
        <v>Competente</v>
      </c>
      <c r="AA1072" s="13">
        <v>4</v>
      </c>
      <c r="AB1072" s="13" t="str" cm="1">
        <f t="array" ref="AB1072">_xlfn.IFS(AA1072=0,"No evidenciado",AA1072=1,"Novato",AA1072=2,"Principiante avanzado",AA1072=3,"Competente",AA1072=4,"Proficiente",AA1072=5,"Master")</f>
        <v>Proficiente</v>
      </c>
      <c r="AC1072" s="13">
        <v>2</v>
      </c>
      <c r="AD1072" s="13" t="str" cm="1">
        <f t="array" ref="AD1072">_xlfn.IFS(AC1072=0,"Prenovato",AC1072=1,"Novato",AC1072=2,"Principiante avanzado",AC1072=3,"Competente",AC1072=4,"Proficiente",AC1072=5,"Master")</f>
        <v>Principiante avanzado</v>
      </c>
      <c r="AE1072" s="13" t="s">
        <v>441</v>
      </c>
    </row>
    <row r="1073" spans="1:31" x14ac:dyDescent="0.25">
      <c r="A1073" t="s">
        <v>323</v>
      </c>
      <c r="B1073" t="s">
        <v>324</v>
      </c>
      <c r="C1073" t="s">
        <v>200</v>
      </c>
      <c r="D1073" t="s">
        <v>201</v>
      </c>
      <c r="E1073" t="s">
        <v>329</v>
      </c>
      <c r="F1073" t="s">
        <v>330</v>
      </c>
      <c r="G1073" t="s">
        <v>331</v>
      </c>
      <c r="H1073" s="4"/>
      <c r="I1073" s="1">
        <f t="shared" ca="1" si="67"/>
        <v>1487</v>
      </c>
      <c r="J1073" s="1" t="str">
        <f t="shared" ca="1" si="68"/>
        <v>3. Mayor a 6 meses</v>
      </c>
      <c r="K1073" t="str">
        <f t="shared" si="69"/>
        <v>NO</v>
      </c>
      <c r="L1073" t="s">
        <v>251</v>
      </c>
      <c r="M1073" t="s">
        <v>409</v>
      </c>
      <c r="N1073" t="s">
        <v>407</v>
      </c>
      <c r="O1073" t="s">
        <v>407</v>
      </c>
      <c r="P1073" t="str">
        <f t="shared" si="70"/>
        <v>KEVIN JUNIOR MOGOLLÓN CALLESecurity Program ManagementEVALUACION</v>
      </c>
      <c r="Q1073" t="str">
        <f>BASE[[#This Row],[NombresCalificado]]&amp;BASE[[#This Row],[TipoEvaluacion]]</f>
        <v>KEVIN JUNIOR MOGOLLÓN CALLEEVALUACION</v>
      </c>
      <c r="R1073">
        <v>3</v>
      </c>
      <c r="S1073" t="s">
        <v>5</v>
      </c>
      <c r="T1073" t="s">
        <v>439</v>
      </c>
      <c r="U1073" s="13">
        <v>2</v>
      </c>
      <c r="V1073" s="13" t="str" cm="1">
        <f t="array" ref="V1073">_xlfn.IFS(U1073=0,"Prenovato",U1073=1,"Novato",U1073=2,"Principiante avanzado",U1073=3,"Competente",U1073=4,"Proficiente",U1073=5,"Master")</f>
        <v>Principiante avanzado</v>
      </c>
      <c r="W1073" s="13">
        <v>3</v>
      </c>
      <c r="X1073" s="13" t="str" cm="1">
        <f t="array" ref="X1073">_xlfn.IFS(W1073=0,"No evidenciado",W1073=1,"Novato",W1073=2,"Principiante avanzado",W1073=3,"Competente",W1073=4,"Proficiente",W1073=5,"Master")</f>
        <v>Competente</v>
      </c>
      <c r="Y1073" s="13">
        <v>3</v>
      </c>
      <c r="Z1073" s="13" t="str" cm="1">
        <f t="array" ref="Z1073">_xlfn.IFS(Y1073=0,"No evidenciado",Y1073=1,"Novato",Y1073=2,"Principiante avanzado",Y1073=3,"Competente",Y1073=4,"Proficiente",Y1073=5,"Master")</f>
        <v>Competente</v>
      </c>
      <c r="AA1073" s="13">
        <v>4</v>
      </c>
      <c r="AB1073" s="13" t="str" cm="1">
        <f t="array" ref="AB1073">_xlfn.IFS(AA1073=0,"No evidenciado",AA1073=1,"Novato",AA1073=2,"Principiante avanzado",AA1073=3,"Competente",AA1073=4,"Proficiente",AA1073=5,"Master")</f>
        <v>Proficiente</v>
      </c>
      <c r="AC1073" s="13">
        <v>2</v>
      </c>
      <c r="AD1073" s="13" t="str" cm="1">
        <f t="array" ref="AD1073">_xlfn.IFS(AC1073=0,"Prenovato",AC1073=1,"Novato",AC1073=2,"Principiante avanzado",AC1073=3,"Competente",AC1073=4,"Proficiente",AC1073=5,"Master")</f>
        <v>Principiante avanzado</v>
      </c>
      <c r="AE1073" s="13" t="s">
        <v>441</v>
      </c>
    </row>
    <row r="1074" spans="1:31" x14ac:dyDescent="0.25">
      <c r="A1074" t="s">
        <v>323</v>
      </c>
      <c r="B1074" t="s">
        <v>324</v>
      </c>
      <c r="C1074" t="s">
        <v>200</v>
      </c>
      <c r="D1074" t="s">
        <v>201</v>
      </c>
      <c r="E1074" t="s">
        <v>329</v>
      </c>
      <c r="F1074" t="s">
        <v>330</v>
      </c>
      <c r="G1074" t="s">
        <v>331</v>
      </c>
      <c r="H1074" s="4"/>
      <c r="I1074" s="1">
        <f t="shared" ca="1" si="67"/>
        <v>1487</v>
      </c>
      <c r="J1074" s="1" t="str">
        <f t="shared" ca="1" si="68"/>
        <v>3. Mayor a 6 meses</v>
      </c>
      <c r="K1074" t="str">
        <f t="shared" si="69"/>
        <v>NO</v>
      </c>
      <c r="L1074" t="s">
        <v>251</v>
      </c>
      <c r="M1074" t="s">
        <v>410</v>
      </c>
      <c r="N1074" t="s">
        <v>411</v>
      </c>
      <c r="O1074" t="s">
        <v>411</v>
      </c>
      <c r="P1074" t="str">
        <f t="shared" si="70"/>
        <v>KEVIN JUNIOR MOGOLLÓN CALLEThreat IntelligenceEVALUACION</v>
      </c>
      <c r="Q1074" t="str">
        <f>BASE[[#This Row],[NombresCalificado]]&amp;BASE[[#This Row],[TipoEvaluacion]]</f>
        <v>KEVIN JUNIOR MOGOLLÓN CALLEEVALUACION</v>
      </c>
      <c r="R1074">
        <v>2</v>
      </c>
      <c r="S1074" t="s">
        <v>4</v>
      </c>
      <c r="T1074" t="s">
        <v>439</v>
      </c>
      <c r="U1074" s="13">
        <v>2</v>
      </c>
      <c r="V1074" s="13" t="str" cm="1">
        <f t="array" ref="V1074">_xlfn.IFS(U1074=0,"Prenovato",U1074=1,"Novato",U1074=2,"Principiante avanzado",U1074=3,"Competente",U1074=4,"Proficiente",U1074=5,"Master")</f>
        <v>Principiante avanzado</v>
      </c>
      <c r="W1074" s="13">
        <v>3</v>
      </c>
      <c r="X1074" s="13" t="str" cm="1">
        <f t="array" ref="X1074">_xlfn.IFS(W1074=0,"No evidenciado",W1074=1,"Novato",W1074=2,"Principiante avanzado",W1074=3,"Competente",W1074=4,"Proficiente",W1074=5,"Master")</f>
        <v>Competente</v>
      </c>
      <c r="Y1074" s="13">
        <v>3</v>
      </c>
      <c r="Z1074" s="13" t="str" cm="1">
        <f t="array" ref="Z1074">_xlfn.IFS(Y1074=0,"No evidenciado",Y1074=1,"Novato",Y1074=2,"Principiante avanzado",Y1074=3,"Competente",Y1074=4,"Proficiente",Y1074=5,"Master")</f>
        <v>Competente</v>
      </c>
      <c r="AA1074" s="13">
        <v>4</v>
      </c>
      <c r="AB1074" s="13" t="str" cm="1">
        <f t="array" ref="AB1074">_xlfn.IFS(AA1074=0,"No evidenciado",AA1074=1,"Novato",AA1074=2,"Principiante avanzado",AA1074=3,"Competente",AA1074=4,"Proficiente",AA1074=5,"Master")</f>
        <v>Proficiente</v>
      </c>
      <c r="AC1074" s="13">
        <v>2</v>
      </c>
      <c r="AD1074" s="13" t="str" cm="1">
        <f t="array" ref="AD1074">_xlfn.IFS(AC1074=0,"Prenovato",AC1074=1,"Novato",AC1074=2,"Principiante avanzado",AC1074=3,"Competente",AC1074=4,"Proficiente",AC1074=5,"Master")</f>
        <v>Principiante avanzado</v>
      </c>
      <c r="AE1074" s="13" t="s">
        <v>441</v>
      </c>
    </row>
    <row r="1075" spans="1:31" x14ac:dyDescent="0.25">
      <c r="A1075" t="s">
        <v>323</v>
      </c>
      <c r="B1075" t="s">
        <v>324</v>
      </c>
      <c r="C1075" t="s">
        <v>200</v>
      </c>
      <c r="D1075" t="s">
        <v>201</v>
      </c>
      <c r="E1075" t="s">
        <v>329</v>
      </c>
      <c r="F1075" t="s">
        <v>330</v>
      </c>
      <c r="G1075" t="s">
        <v>331</v>
      </c>
      <c r="H1075" s="4"/>
      <c r="I1075" s="1">
        <f t="shared" ca="1" si="67"/>
        <v>1487</v>
      </c>
      <c r="J1075" s="1" t="str">
        <f t="shared" ca="1" si="68"/>
        <v>3. Mayor a 6 meses</v>
      </c>
      <c r="K1075" t="str">
        <f t="shared" si="69"/>
        <v>NO</v>
      </c>
      <c r="L1075" t="s">
        <v>251</v>
      </c>
      <c r="M1075" t="s">
        <v>412</v>
      </c>
      <c r="N1075" t="s">
        <v>413</v>
      </c>
      <c r="O1075" t="s">
        <v>411</v>
      </c>
      <c r="P1075" t="str">
        <f t="shared" si="70"/>
        <v>KEVIN JUNIOR MOGOLLÓN CALLEForensic AnalysisEVALUACION</v>
      </c>
      <c r="Q1075" t="str">
        <f>BASE[[#This Row],[NombresCalificado]]&amp;BASE[[#This Row],[TipoEvaluacion]]</f>
        <v>KEVIN JUNIOR MOGOLLÓN CALLEEVALUACION</v>
      </c>
      <c r="R1075">
        <v>1</v>
      </c>
      <c r="S1075" t="s">
        <v>6</v>
      </c>
      <c r="T1075" t="s">
        <v>439</v>
      </c>
      <c r="U1075" s="13">
        <v>2</v>
      </c>
      <c r="V1075" s="13" t="str" cm="1">
        <f t="array" ref="V1075">_xlfn.IFS(U1075=0,"Prenovato",U1075=1,"Novato",U1075=2,"Principiante avanzado",U1075=3,"Competente",U1075=4,"Proficiente",U1075=5,"Master")</f>
        <v>Principiante avanzado</v>
      </c>
      <c r="W1075" s="13">
        <v>3</v>
      </c>
      <c r="X1075" s="13" t="str" cm="1">
        <f t="array" ref="X1075">_xlfn.IFS(W1075=0,"No evidenciado",W1075=1,"Novato",W1075=2,"Principiante avanzado",W1075=3,"Competente",W1075=4,"Proficiente",W1075=5,"Master")</f>
        <v>Competente</v>
      </c>
      <c r="Y1075" s="13">
        <v>3</v>
      </c>
      <c r="Z1075" s="13" t="str" cm="1">
        <f t="array" ref="Z1075">_xlfn.IFS(Y1075=0,"No evidenciado",Y1075=1,"Novato",Y1075=2,"Principiante avanzado",Y1075=3,"Competente",Y1075=4,"Proficiente",Y1075=5,"Master")</f>
        <v>Competente</v>
      </c>
      <c r="AA1075" s="13">
        <v>4</v>
      </c>
      <c r="AB1075" s="13" t="str" cm="1">
        <f t="array" ref="AB1075">_xlfn.IFS(AA1075=0,"No evidenciado",AA1075=1,"Novato",AA1075=2,"Principiante avanzado",AA1075=3,"Competente",AA1075=4,"Proficiente",AA1075=5,"Master")</f>
        <v>Proficiente</v>
      </c>
      <c r="AC1075" s="13">
        <v>2</v>
      </c>
      <c r="AD1075" s="13" t="str" cm="1">
        <f t="array" ref="AD1075">_xlfn.IFS(AC1075=0,"Prenovato",AC1075=1,"Novato",AC1075=2,"Principiante avanzado",AC1075=3,"Competente",AC1075=4,"Proficiente",AC1075=5,"Master")</f>
        <v>Principiante avanzado</v>
      </c>
      <c r="AE1075" s="13" t="s">
        <v>441</v>
      </c>
    </row>
    <row r="1076" spans="1:31" x14ac:dyDescent="0.25">
      <c r="A1076" t="s">
        <v>323</v>
      </c>
      <c r="B1076" t="s">
        <v>324</v>
      </c>
      <c r="C1076" t="s">
        <v>200</v>
      </c>
      <c r="D1076" t="s">
        <v>201</v>
      </c>
      <c r="E1076" t="s">
        <v>329</v>
      </c>
      <c r="F1076" t="s">
        <v>330</v>
      </c>
      <c r="G1076" t="s">
        <v>331</v>
      </c>
      <c r="H1076" s="4"/>
      <c r="I1076" s="1">
        <f t="shared" ca="1" si="67"/>
        <v>1487</v>
      </c>
      <c r="J1076" s="1" t="str">
        <f t="shared" ca="1" si="68"/>
        <v>3. Mayor a 6 meses</v>
      </c>
      <c r="K1076" t="str">
        <f t="shared" si="69"/>
        <v>NO</v>
      </c>
      <c r="L1076" t="s">
        <v>251</v>
      </c>
      <c r="M1076" t="s">
        <v>417</v>
      </c>
      <c r="N1076" t="s">
        <v>407</v>
      </c>
      <c r="O1076" t="s">
        <v>407</v>
      </c>
      <c r="P1076" t="str">
        <f t="shared" si="70"/>
        <v>KEVIN JUNIOR MOGOLLÓN CALLEDefensive SecurityEVALUACION</v>
      </c>
      <c r="Q1076" t="str">
        <f>BASE[[#This Row],[NombresCalificado]]&amp;BASE[[#This Row],[TipoEvaluacion]]</f>
        <v>KEVIN JUNIOR MOGOLLÓN CALLEEVALUACION</v>
      </c>
      <c r="R1076">
        <v>3</v>
      </c>
      <c r="S1076" t="s">
        <v>5</v>
      </c>
      <c r="T1076" t="s">
        <v>439</v>
      </c>
      <c r="U1076" s="13">
        <v>2</v>
      </c>
      <c r="V1076" s="13" t="str" cm="1">
        <f t="array" ref="V1076">_xlfn.IFS(U1076=0,"Prenovato",U1076=1,"Novato",U1076=2,"Principiante avanzado",U1076=3,"Competente",U1076=4,"Proficiente",U1076=5,"Master")</f>
        <v>Principiante avanzado</v>
      </c>
      <c r="W1076" s="13">
        <v>3</v>
      </c>
      <c r="X1076" s="13" t="str" cm="1">
        <f t="array" ref="X1076">_xlfn.IFS(W1076=0,"No evidenciado",W1076=1,"Novato",W1076=2,"Principiante avanzado",W1076=3,"Competente",W1076=4,"Proficiente",W1076=5,"Master")</f>
        <v>Competente</v>
      </c>
      <c r="Y1076" s="13">
        <v>3</v>
      </c>
      <c r="Z1076" s="13" t="str" cm="1">
        <f t="array" ref="Z1076">_xlfn.IFS(Y1076=0,"No evidenciado",Y1076=1,"Novato",Y1076=2,"Principiante avanzado",Y1076=3,"Competente",Y1076=4,"Proficiente",Y1076=5,"Master")</f>
        <v>Competente</v>
      </c>
      <c r="AA1076" s="13">
        <v>4</v>
      </c>
      <c r="AB1076" s="13" t="str" cm="1">
        <f t="array" ref="AB1076">_xlfn.IFS(AA1076=0,"No evidenciado",AA1076=1,"Novato",AA1076=2,"Principiante avanzado",AA1076=3,"Competente",AA1076=4,"Proficiente",AA1076=5,"Master")</f>
        <v>Proficiente</v>
      </c>
      <c r="AC1076" s="13">
        <v>2</v>
      </c>
      <c r="AD1076" s="13" t="str" cm="1">
        <f t="array" ref="AD1076">_xlfn.IFS(AC1076=0,"Prenovato",AC1076=1,"Novato",AC1076=2,"Principiante avanzado",AC1076=3,"Competente",AC1076=4,"Proficiente",AC1076=5,"Master")</f>
        <v>Principiante avanzado</v>
      </c>
      <c r="AE1076" s="13" t="s">
        <v>441</v>
      </c>
    </row>
    <row r="1077" spans="1:31" x14ac:dyDescent="0.25">
      <c r="A1077" t="s">
        <v>323</v>
      </c>
      <c r="B1077" t="s">
        <v>324</v>
      </c>
      <c r="C1077" t="s">
        <v>208</v>
      </c>
      <c r="D1077" t="s">
        <v>201</v>
      </c>
      <c r="E1077" t="s">
        <v>329</v>
      </c>
      <c r="F1077" t="s">
        <v>330</v>
      </c>
      <c r="G1077" t="s">
        <v>331</v>
      </c>
      <c r="H1077" s="4"/>
      <c r="I1077" s="1">
        <f t="shared" ca="1" si="67"/>
        <v>1487</v>
      </c>
      <c r="J1077" s="1" t="str">
        <f t="shared" ca="1" si="68"/>
        <v>3. Mayor a 6 meses</v>
      </c>
      <c r="K1077" t="str">
        <f t="shared" si="69"/>
        <v>NO</v>
      </c>
      <c r="L1077" t="s">
        <v>250</v>
      </c>
      <c r="M1077" t="s">
        <v>429</v>
      </c>
      <c r="N1077" t="s">
        <v>425</v>
      </c>
      <c r="O1077" t="s">
        <v>425</v>
      </c>
      <c r="P1077" t="str">
        <f t="shared" si="70"/>
        <v>KEVIN JUNIOR MOGOLLÓN CALLESeguridad DefensivaEVALUACION ANTERIOR</v>
      </c>
      <c r="Q1077" t="str">
        <f>BASE[[#This Row],[NombresCalificado]]&amp;BASE[[#This Row],[TipoEvaluacion]]</f>
        <v>KEVIN JUNIOR MOGOLLÓN CALLEEVALUACION ANTERIOR</v>
      </c>
      <c r="R1077">
        <v>2</v>
      </c>
      <c r="S1077" t="s">
        <v>4</v>
      </c>
      <c r="T1077" t="s">
        <v>439</v>
      </c>
      <c r="U1077" s="13">
        <v>2</v>
      </c>
      <c r="V1077" s="13" t="str" cm="1">
        <f t="array" ref="V1077">_xlfn.IFS(U1077=0,"Prenovato",U1077=1,"Novato",U1077=2,"Principiante avanzado",U1077=3,"Competente",U1077=4,"Proficiente",U1077=5,"Master")</f>
        <v>Principiante avanzado</v>
      </c>
      <c r="W1077" s="13">
        <v>3</v>
      </c>
      <c r="X1077" s="13" t="str" cm="1">
        <f t="array" ref="X1077">_xlfn.IFS(W1077=0,"No evidenciado",W1077=1,"Novato",W1077=2,"Principiante avanzado",W1077=3,"Competente",W1077=4,"Proficiente",W1077=5,"Master")</f>
        <v>Competente</v>
      </c>
      <c r="Y1077" s="13">
        <v>3</v>
      </c>
      <c r="Z1077" s="13" t="str" cm="1">
        <f t="array" ref="Z1077">_xlfn.IFS(Y1077=0,"No evidenciado",Y1077=1,"Novato",Y1077=2,"Principiante avanzado",Y1077=3,"Competente",Y1077=4,"Proficiente",Y1077=5,"Master")</f>
        <v>Competente</v>
      </c>
      <c r="AA1077" s="13">
        <v>3</v>
      </c>
      <c r="AB1077" s="13" t="str" cm="1">
        <f t="array" ref="AB1077">_xlfn.IFS(AA1077=0,"No evidenciado",AA1077=1,"Novato",AA1077=2,"Principiante avanzado",AA1077=3,"Competente",AA1077=4,"Proficiente",AA1077=5,"Master")</f>
        <v>Competente</v>
      </c>
      <c r="AC1077" s="13">
        <v>2</v>
      </c>
      <c r="AD1077" s="13" t="str" cm="1">
        <f t="array" ref="AD1077">_xlfn.IFS(AC1077=0,"Prenovato",AC1077=1,"Novato",AC1077=2,"Principiante avanzado",AC1077=3,"Competente",AC1077=4,"Proficiente",AC1077=5,"Master")</f>
        <v>Principiante avanzado</v>
      </c>
      <c r="AE1077" s="13" t="s">
        <v>442</v>
      </c>
    </row>
    <row r="1078" spans="1:31" x14ac:dyDescent="0.25">
      <c r="A1078" t="s">
        <v>323</v>
      </c>
      <c r="B1078" t="s">
        <v>324</v>
      </c>
      <c r="C1078" t="s">
        <v>208</v>
      </c>
      <c r="D1078" t="s">
        <v>201</v>
      </c>
      <c r="E1078" t="s">
        <v>329</v>
      </c>
      <c r="F1078" t="s">
        <v>330</v>
      </c>
      <c r="G1078" t="s">
        <v>331</v>
      </c>
      <c r="H1078" s="4"/>
      <c r="I1078" s="1">
        <f t="shared" ca="1" si="67"/>
        <v>1487</v>
      </c>
      <c r="J1078" s="1" t="str">
        <f t="shared" ca="1" si="68"/>
        <v>3. Mayor a 6 meses</v>
      </c>
      <c r="K1078" t="str">
        <f t="shared" si="69"/>
        <v>NO</v>
      </c>
      <c r="L1078" t="s">
        <v>250</v>
      </c>
      <c r="M1078" t="s">
        <v>430</v>
      </c>
      <c r="N1078" t="s">
        <v>425</v>
      </c>
      <c r="O1078" t="s">
        <v>425</v>
      </c>
      <c r="P1078" t="str">
        <f t="shared" si="70"/>
        <v>KEVIN JUNIOR MOGOLLÓN CALLESeguridad OfensivaEVALUACION ANTERIOR</v>
      </c>
      <c r="Q1078" t="str">
        <f>BASE[[#This Row],[NombresCalificado]]&amp;BASE[[#This Row],[TipoEvaluacion]]</f>
        <v>KEVIN JUNIOR MOGOLLÓN CALLEEVALUACION ANTERIOR</v>
      </c>
      <c r="R1078">
        <v>2</v>
      </c>
      <c r="S1078" t="s">
        <v>4</v>
      </c>
      <c r="T1078" t="s">
        <v>439</v>
      </c>
      <c r="U1078" s="13">
        <v>2</v>
      </c>
      <c r="V1078" s="13" t="str" cm="1">
        <f t="array" ref="V1078">_xlfn.IFS(U1078=0,"Prenovato",U1078=1,"Novato",U1078=2,"Principiante avanzado",U1078=3,"Competente",U1078=4,"Proficiente",U1078=5,"Master")</f>
        <v>Principiante avanzado</v>
      </c>
      <c r="W1078" s="13">
        <v>3</v>
      </c>
      <c r="X1078" s="13" t="str" cm="1">
        <f t="array" ref="X1078">_xlfn.IFS(W1078=0,"No evidenciado",W1078=1,"Novato",W1078=2,"Principiante avanzado",W1078=3,"Competente",W1078=4,"Proficiente",W1078=5,"Master")</f>
        <v>Competente</v>
      </c>
      <c r="Y1078" s="13">
        <v>3</v>
      </c>
      <c r="Z1078" s="13" t="str" cm="1">
        <f t="array" ref="Z1078">_xlfn.IFS(Y1078=0,"No evidenciado",Y1078=1,"Novato",Y1078=2,"Principiante avanzado",Y1078=3,"Competente",Y1078=4,"Proficiente",Y1078=5,"Master")</f>
        <v>Competente</v>
      </c>
      <c r="AA1078" s="13">
        <v>3</v>
      </c>
      <c r="AB1078" s="13" t="str" cm="1">
        <f t="array" ref="AB1078">_xlfn.IFS(AA1078=0,"No evidenciado",AA1078=1,"Novato",AA1078=2,"Principiante avanzado",AA1078=3,"Competente",AA1078=4,"Proficiente",AA1078=5,"Master")</f>
        <v>Competente</v>
      </c>
      <c r="AC1078" s="13">
        <v>2</v>
      </c>
      <c r="AD1078" s="13" t="str" cm="1">
        <f t="array" ref="AD1078">_xlfn.IFS(AC1078=0,"Prenovato",AC1078=1,"Novato",AC1078=2,"Principiante avanzado",AC1078=3,"Competente",AC1078=4,"Proficiente",AC1078=5,"Master")</f>
        <v>Principiante avanzado</v>
      </c>
      <c r="AE1078" s="13" t="s">
        <v>442</v>
      </c>
    </row>
    <row r="1079" spans="1:31" x14ac:dyDescent="0.25">
      <c r="A1079" t="s">
        <v>323</v>
      </c>
      <c r="B1079" t="s">
        <v>324</v>
      </c>
      <c r="C1079" t="s">
        <v>208</v>
      </c>
      <c r="D1079" t="s">
        <v>201</v>
      </c>
      <c r="E1079" t="s">
        <v>329</v>
      </c>
      <c r="F1079" t="s">
        <v>330</v>
      </c>
      <c r="G1079" t="s">
        <v>331</v>
      </c>
      <c r="H1079" s="4"/>
      <c r="I1079" s="1">
        <f t="shared" ca="1" si="67"/>
        <v>1487</v>
      </c>
      <c r="J1079" s="1" t="str">
        <f t="shared" ca="1" si="68"/>
        <v>3. Mayor a 6 meses</v>
      </c>
      <c r="K1079" t="str">
        <f t="shared" si="69"/>
        <v>NO</v>
      </c>
      <c r="L1079" t="s">
        <v>250</v>
      </c>
      <c r="M1079" t="s">
        <v>431</v>
      </c>
      <c r="N1079" t="s">
        <v>425</v>
      </c>
      <c r="O1079" t="s">
        <v>425</v>
      </c>
      <c r="P1079" t="str">
        <f t="shared" si="70"/>
        <v>KEVIN JUNIOR MOGOLLÓN CALLESeguridad PerimetralEVALUACION ANTERIOR</v>
      </c>
      <c r="Q1079" t="str">
        <f>BASE[[#This Row],[NombresCalificado]]&amp;BASE[[#This Row],[TipoEvaluacion]]</f>
        <v>KEVIN JUNIOR MOGOLLÓN CALLEEVALUACION ANTERIOR</v>
      </c>
      <c r="R1079">
        <v>3</v>
      </c>
      <c r="S1079" t="s">
        <v>5</v>
      </c>
      <c r="T1079" t="s">
        <v>439</v>
      </c>
      <c r="U1079" s="13">
        <v>2</v>
      </c>
      <c r="V1079" s="13" t="str" cm="1">
        <f t="array" ref="V1079">_xlfn.IFS(U1079=0,"Prenovato",U1079=1,"Novato",U1079=2,"Principiante avanzado",U1079=3,"Competente",U1079=4,"Proficiente",U1079=5,"Master")</f>
        <v>Principiante avanzado</v>
      </c>
      <c r="W1079" s="13">
        <v>3</v>
      </c>
      <c r="X1079" s="13" t="str" cm="1">
        <f t="array" ref="X1079">_xlfn.IFS(W1079=0,"No evidenciado",W1079=1,"Novato",W1079=2,"Principiante avanzado",W1079=3,"Competente",W1079=4,"Proficiente",W1079=5,"Master")</f>
        <v>Competente</v>
      </c>
      <c r="Y1079" s="13">
        <v>3</v>
      </c>
      <c r="Z1079" s="13" t="str" cm="1">
        <f t="array" ref="Z1079">_xlfn.IFS(Y1079=0,"No evidenciado",Y1079=1,"Novato",Y1079=2,"Principiante avanzado",Y1079=3,"Competente",Y1079=4,"Proficiente",Y1079=5,"Master")</f>
        <v>Competente</v>
      </c>
      <c r="AA1079" s="13">
        <v>3</v>
      </c>
      <c r="AB1079" s="13" t="str" cm="1">
        <f t="array" ref="AB1079">_xlfn.IFS(AA1079=0,"No evidenciado",AA1079=1,"Novato",AA1079=2,"Principiante avanzado",AA1079=3,"Competente",AA1079=4,"Proficiente",AA1079=5,"Master")</f>
        <v>Competente</v>
      </c>
      <c r="AC1079" s="13">
        <v>2</v>
      </c>
      <c r="AD1079" s="13" t="str" cm="1">
        <f t="array" ref="AD1079">_xlfn.IFS(AC1079=0,"Prenovato",AC1079=1,"Novato",AC1079=2,"Principiante avanzado",AC1079=3,"Competente",AC1079=4,"Proficiente",AC1079=5,"Master")</f>
        <v>Principiante avanzado</v>
      </c>
      <c r="AE1079" s="13" t="s">
        <v>442</v>
      </c>
    </row>
    <row r="1080" spans="1:31" x14ac:dyDescent="0.25">
      <c r="A1080" t="s">
        <v>323</v>
      </c>
      <c r="B1080" t="s">
        <v>324</v>
      </c>
      <c r="C1080" t="s">
        <v>208</v>
      </c>
      <c r="D1080" t="s">
        <v>201</v>
      </c>
      <c r="E1080" t="s">
        <v>329</v>
      </c>
      <c r="F1080" t="s">
        <v>330</v>
      </c>
      <c r="G1080" t="s">
        <v>331</v>
      </c>
      <c r="H1080" s="4"/>
      <c r="I1080" s="1">
        <f t="shared" ca="1" si="67"/>
        <v>1487</v>
      </c>
      <c r="J1080" s="1" t="str">
        <f t="shared" ca="1" si="68"/>
        <v>3. Mayor a 6 meses</v>
      </c>
      <c r="K1080" t="str">
        <f t="shared" si="69"/>
        <v>NO</v>
      </c>
      <c r="L1080" t="s">
        <v>250</v>
      </c>
      <c r="M1080" t="s">
        <v>424</v>
      </c>
      <c r="N1080" t="s">
        <v>425</v>
      </c>
      <c r="O1080" t="s">
        <v>425</v>
      </c>
      <c r="P1080" t="str">
        <f t="shared" si="70"/>
        <v>KEVIN JUNIOR MOGOLLÓN CALLESistemas Operativos y CloudEVALUACION ANTERIOR</v>
      </c>
      <c r="Q1080" t="str">
        <f>BASE[[#This Row],[NombresCalificado]]&amp;BASE[[#This Row],[TipoEvaluacion]]</f>
        <v>KEVIN JUNIOR MOGOLLÓN CALLEEVALUACION ANTERIOR</v>
      </c>
      <c r="R1080">
        <v>4</v>
      </c>
      <c r="S1080" t="s">
        <v>7</v>
      </c>
      <c r="T1080" t="s">
        <v>439</v>
      </c>
      <c r="U1080" s="13">
        <v>2</v>
      </c>
      <c r="V1080" s="13" t="str" cm="1">
        <f t="array" ref="V1080">_xlfn.IFS(U1080=0,"Prenovato",U1080=1,"Novato",U1080=2,"Principiante avanzado",U1080=3,"Competente",U1080=4,"Proficiente",U1080=5,"Master")</f>
        <v>Principiante avanzado</v>
      </c>
      <c r="W1080" s="13">
        <v>3</v>
      </c>
      <c r="X1080" s="13" t="str" cm="1">
        <f t="array" ref="X1080">_xlfn.IFS(W1080=0,"No evidenciado",W1080=1,"Novato",W1080=2,"Principiante avanzado",W1080=3,"Competente",W1080=4,"Proficiente",W1080=5,"Master")</f>
        <v>Competente</v>
      </c>
      <c r="Y1080" s="13">
        <v>3</v>
      </c>
      <c r="Z1080" s="13" t="str" cm="1">
        <f t="array" ref="Z1080">_xlfn.IFS(Y1080=0,"No evidenciado",Y1080=1,"Novato",Y1080=2,"Principiante avanzado",Y1080=3,"Competente",Y1080=4,"Proficiente",Y1080=5,"Master")</f>
        <v>Competente</v>
      </c>
      <c r="AA1080" s="13">
        <v>3</v>
      </c>
      <c r="AB1080" s="13" t="str" cm="1">
        <f t="array" ref="AB1080">_xlfn.IFS(AA1080=0,"No evidenciado",AA1080=1,"Novato",AA1080=2,"Principiante avanzado",AA1080=3,"Competente",AA1080=4,"Proficiente",AA1080=5,"Master")</f>
        <v>Competente</v>
      </c>
      <c r="AC1080" s="13">
        <v>2</v>
      </c>
      <c r="AD1080" s="13" t="str" cm="1">
        <f t="array" ref="AD1080">_xlfn.IFS(AC1080=0,"Prenovato",AC1080=1,"Novato",AC1080=2,"Principiante avanzado",AC1080=3,"Competente",AC1080=4,"Proficiente",AC1080=5,"Master")</f>
        <v>Principiante avanzado</v>
      </c>
      <c r="AE1080" s="13" t="s">
        <v>442</v>
      </c>
    </row>
    <row r="1081" spans="1:31" x14ac:dyDescent="0.25">
      <c r="A1081" t="s">
        <v>323</v>
      </c>
      <c r="B1081" t="s">
        <v>324</v>
      </c>
      <c r="C1081" t="s">
        <v>208</v>
      </c>
      <c r="D1081" t="s">
        <v>201</v>
      </c>
      <c r="E1081" t="s">
        <v>329</v>
      </c>
      <c r="F1081" t="s">
        <v>330</v>
      </c>
      <c r="G1081" t="s">
        <v>331</v>
      </c>
      <c r="H1081" s="4"/>
      <c r="I1081" s="1">
        <f t="shared" ca="1" si="67"/>
        <v>1487</v>
      </c>
      <c r="J1081" s="1" t="str">
        <f t="shared" ca="1" si="68"/>
        <v>3. Mayor a 6 meses</v>
      </c>
      <c r="K1081" t="str">
        <f t="shared" si="69"/>
        <v>NO</v>
      </c>
      <c r="L1081" t="s">
        <v>250</v>
      </c>
      <c r="M1081" t="s">
        <v>435</v>
      </c>
      <c r="N1081" t="s">
        <v>425</v>
      </c>
      <c r="O1081" t="s">
        <v>425</v>
      </c>
      <c r="P1081" t="str">
        <f t="shared" si="70"/>
        <v>KEVIN JUNIOR MOGOLLÓN CALLEIdentificación temprana de riesgosEVALUACION ANTERIOR</v>
      </c>
      <c r="Q1081" t="str">
        <f>BASE[[#This Row],[NombresCalificado]]&amp;BASE[[#This Row],[TipoEvaluacion]]</f>
        <v>KEVIN JUNIOR MOGOLLÓN CALLEEVALUACION ANTERIOR</v>
      </c>
      <c r="R1081">
        <v>3</v>
      </c>
      <c r="S1081" t="s">
        <v>5</v>
      </c>
      <c r="T1081" t="s">
        <v>439</v>
      </c>
      <c r="U1081" s="13">
        <v>2</v>
      </c>
      <c r="V1081" s="13" t="str" cm="1">
        <f t="array" ref="V1081">_xlfn.IFS(U1081=0,"Prenovato",U1081=1,"Novato",U1081=2,"Principiante avanzado",U1081=3,"Competente",U1081=4,"Proficiente",U1081=5,"Master")</f>
        <v>Principiante avanzado</v>
      </c>
      <c r="W1081" s="13">
        <v>3</v>
      </c>
      <c r="X1081" s="13" t="str" cm="1">
        <f t="array" ref="X1081">_xlfn.IFS(W1081=0,"No evidenciado",W1081=1,"Novato",W1081=2,"Principiante avanzado",W1081=3,"Competente",W1081=4,"Proficiente",W1081=5,"Master")</f>
        <v>Competente</v>
      </c>
      <c r="Y1081" s="13">
        <v>3</v>
      </c>
      <c r="Z1081" s="13" t="str" cm="1">
        <f t="array" ref="Z1081">_xlfn.IFS(Y1081=0,"No evidenciado",Y1081=1,"Novato",Y1081=2,"Principiante avanzado",Y1081=3,"Competente",Y1081=4,"Proficiente",Y1081=5,"Master")</f>
        <v>Competente</v>
      </c>
      <c r="AA1081" s="13">
        <v>3</v>
      </c>
      <c r="AB1081" s="13" t="str" cm="1">
        <f t="array" ref="AB1081">_xlfn.IFS(AA1081=0,"No evidenciado",AA1081=1,"Novato",AA1081=2,"Principiante avanzado",AA1081=3,"Competente",AA1081=4,"Proficiente",AA1081=5,"Master")</f>
        <v>Competente</v>
      </c>
      <c r="AC1081" s="13">
        <v>2</v>
      </c>
      <c r="AD1081" s="13" t="str" cm="1">
        <f t="array" ref="AD1081">_xlfn.IFS(AC1081=0,"Prenovato",AC1081=1,"Novato",AC1081=2,"Principiante avanzado",AC1081=3,"Competente",AC1081=4,"Proficiente",AC1081=5,"Master")</f>
        <v>Principiante avanzado</v>
      </c>
      <c r="AE1081" s="13" t="s">
        <v>442</v>
      </c>
    </row>
    <row r="1082" spans="1:31" x14ac:dyDescent="0.25">
      <c r="A1082" t="s">
        <v>323</v>
      </c>
      <c r="B1082" t="s">
        <v>324</v>
      </c>
      <c r="C1082" t="s">
        <v>208</v>
      </c>
      <c r="D1082" t="s">
        <v>201</v>
      </c>
      <c r="E1082" t="s">
        <v>329</v>
      </c>
      <c r="F1082" t="s">
        <v>330</v>
      </c>
      <c r="G1082" t="s">
        <v>331</v>
      </c>
      <c r="H1082" s="4"/>
      <c r="I1082" s="1">
        <f t="shared" ca="1" si="67"/>
        <v>1487</v>
      </c>
      <c r="J1082" s="1" t="str">
        <f t="shared" ca="1" si="68"/>
        <v>3. Mayor a 6 meses</v>
      </c>
      <c r="K1082" t="str">
        <f t="shared" si="69"/>
        <v>NO</v>
      </c>
      <c r="L1082" t="s">
        <v>250</v>
      </c>
      <c r="M1082" t="s">
        <v>436</v>
      </c>
      <c r="N1082" t="s">
        <v>425</v>
      </c>
      <c r="O1082" t="s">
        <v>425</v>
      </c>
      <c r="P1082" t="str">
        <f t="shared" si="70"/>
        <v>KEVIN JUNIOR MOGOLLÓN CALLEInteligencia de AmenazasEVALUACION ANTERIOR</v>
      </c>
      <c r="Q1082" t="str">
        <f>BASE[[#This Row],[NombresCalificado]]&amp;BASE[[#This Row],[TipoEvaluacion]]</f>
        <v>KEVIN JUNIOR MOGOLLÓN CALLEEVALUACION ANTERIOR</v>
      </c>
      <c r="R1082">
        <v>2</v>
      </c>
      <c r="S1082" t="s">
        <v>4</v>
      </c>
      <c r="T1082" t="s">
        <v>439</v>
      </c>
      <c r="U1082" s="13">
        <v>2</v>
      </c>
      <c r="V1082" s="13" t="str" cm="1">
        <f t="array" ref="V1082">_xlfn.IFS(U1082=0,"Prenovato",U1082=1,"Novato",U1082=2,"Principiante avanzado",U1082=3,"Competente",U1082=4,"Proficiente",U1082=5,"Master")</f>
        <v>Principiante avanzado</v>
      </c>
      <c r="W1082" s="13">
        <v>3</v>
      </c>
      <c r="X1082" s="13" t="str" cm="1">
        <f t="array" ref="X1082">_xlfn.IFS(W1082=0,"No evidenciado",W1082=1,"Novato",W1082=2,"Principiante avanzado",W1082=3,"Competente",W1082=4,"Proficiente",W1082=5,"Master")</f>
        <v>Competente</v>
      </c>
      <c r="Y1082" s="13">
        <v>3</v>
      </c>
      <c r="Z1082" s="13" t="str" cm="1">
        <f t="array" ref="Z1082">_xlfn.IFS(Y1082=0,"No evidenciado",Y1082=1,"Novato",Y1082=2,"Principiante avanzado",Y1082=3,"Competente",Y1082=4,"Proficiente",Y1082=5,"Master")</f>
        <v>Competente</v>
      </c>
      <c r="AA1082" s="13">
        <v>3</v>
      </c>
      <c r="AB1082" s="13" t="str" cm="1">
        <f t="array" ref="AB1082">_xlfn.IFS(AA1082=0,"No evidenciado",AA1082=1,"Novato",AA1082=2,"Principiante avanzado",AA1082=3,"Competente",AA1082=4,"Proficiente",AA1082=5,"Master")</f>
        <v>Competente</v>
      </c>
      <c r="AC1082" s="13">
        <v>2</v>
      </c>
      <c r="AD1082" s="13" t="str" cm="1">
        <f t="array" ref="AD1082">_xlfn.IFS(AC1082=0,"Prenovato",AC1082=1,"Novato",AC1082=2,"Principiante avanzado",AC1082=3,"Competente",AC1082=4,"Proficiente",AC1082=5,"Master")</f>
        <v>Principiante avanzado</v>
      </c>
      <c r="AE1082" s="13" t="s">
        <v>442</v>
      </c>
    </row>
    <row r="1083" spans="1:31" x14ac:dyDescent="0.25">
      <c r="A1083" t="s">
        <v>323</v>
      </c>
      <c r="B1083" t="s">
        <v>324</v>
      </c>
      <c r="C1083" t="s">
        <v>208</v>
      </c>
      <c r="D1083" t="s">
        <v>201</v>
      </c>
      <c r="E1083" t="s">
        <v>329</v>
      </c>
      <c r="F1083" t="s">
        <v>330</v>
      </c>
      <c r="G1083" t="s">
        <v>331</v>
      </c>
      <c r="H1083" s="4"/>
      <c r="I1083" s="1">
        <f t="shared" ca="1" si="67"/>
        <v>1487</v>
      </c>
      <c r="J1083" s="1" t="str">
        <f t="shared" ca="1" si="68"/>
        <v>3. Mayor a 6 meses</v>
      </c>
      <c r="K1083" t="str">
        <f t="shared" si="69"/>
        <v>NO</v>
      </c>
      <c r="L1083" t="s">
        <v>250</v>
      </c>
      <c r="M1083" t="s">
        <v>437</v>
      </c>
      <c r="N1083" t="s">
        <v>425</v>
      </c>
      <c r="O1083" t="s">
        <v>425</v>
      </c>
      <c r="P1083" t="str">
        <f t="shared" si="70"/>
        <v>KEVIN JUNIOR MOGOLLÓN CALLEInvestigación Forense DigitalEVALUACION ANTERIOR</v>
      </c>
      <c r="Q1083" t="str">
        <f>BASE[[#This Row],[NombresCalificado]]&amp;BASE[[#This Row],[TipoEvaluacion]]</f>
        <v>KEVIN JUNIOR MOGOLLÓN CALLEEVALUACION ANTERIOR</v>
      </c>
      <c r="R1083">
        <v>2</v>
      </c>
      <c r="S1083" t="s">
        <v>4</v>
      </c>
      <c r="T1083" t="s">
        <v>439</v>
      </c>
      <c r="U1083" s="13">
        <v>2</v>
      </c>
      <c r="V1083" s="13" t="str" cm="1">
        <f t="array" ref="V1083">_xlfn.IFS(U1083=0,"Prenovato",U1083=1,"Novato",U1083=2,"Principiante avanzado",U1083=3,"Competente",U1083=4,"Proficiente",U1083=5,"Master")</f>
        <v>Principiante avanzado</v>
      </c>
      <c r="W1083" s="13">
        <v>3</v>
      </c>
      <c r="X1083" s="13" t="str" cm="1">
        <f t="array" ref="X1083">_xlfn.IFS(W1083=0,"No evidenciado",W1083=1,"Novato",W1083=2,"Principiante avanzado",W1083=3,"Competente",W1083=4,"Proficiente",W1083=5,"Master")</f>
        <v>Competente</v>
      </c>
      <c r="Y1083" s="13">
        <v>3</v>
      </c>
      <c r="Z1083" s="13" t="str" cm="1">
        <f t="array" ref="Z1083">_xlfn.IFS(Y1083=0,"No evidenciado",Y1083=1,"Novato",Y1083=2,"Principiante avanzado",Y1083=3,"Competente",Y1083=4,"Proficiente",Y1083=5,"Master")</f>
        <v>Competente</v>
      </c>
      <c r="AA1083" s="13">
        <v>3</v>
      </c>
      <c r="AB1083" s="13" t="str" cm="1">
        <f t="array" ref="AB1083">_xlfn.IFS(AA1083=0,"No evidenciado",AA1083=1,"Novato",AA1083=2,"Principiante avanzado",AA1083=3,"Competente",AA1083=4,"Proficiente",AA1083=5,"Master")</f>
        <v>Competente</v>
      </c>
      <c r="AC1083" s="13">
        <v>2</v>
      </c>
      <c r="AD1083" s="13" t="str" cm="1">
        <f t="array" ref="AD1083">_xlfn.IFS(AC1083=0,"Prenovato",AC1083=1,"Novato",AC1083=2,"Principiante avanzado",AC1083=3,"Competente",AC1083=4,"Proficiente",AC1083=5,"Master")</f>
        <v>Principiante avanzado</v>
      </c>
      <c r="AE1083" s="13" t="s">
        <v>442</v>
      </c>
    </row>
    <row r="1084" spans="1:31" x14ac:dyDescent="0.25">
      <c r="A1084" t="s">
        <v>323</v>
      </c>
      <c r="B1084" t="s">
        <v>324</v>
      </c>
      <c r="C1084" t="s">
        <v>208</v>
      </c>
      <c r="D1084" t="s">
        <v>201</v>
      </c>
      <c r="E1084" t="s">
        <v>329</v>
      </c>
      <c r="F1084" t="s">
        <v>330</v>
      </c>
      <c r="G1084" t="s">
        <v>331</v>
      </c>
      <c r="H1084" s="4"/>
      <c r="I1084" s="1">
        <f t="shared" ca="1" si="67"/>
        <v>1487</v>
      </c>
      <c r="J1084" s="1" t="str">
        <f t="shared" ca="1" si="68"/>
        <v>3. Mayor a 6 meses</v>
      </c>
      <c r="K1084" t="str">
        <f t="shared" si="69"/>
        <v>NO</v>
      </c>
      <c r="L1084" t="s">
        <v>250</v>
      </c>
      <c r="M1084" t="s">
        <v>426</v>
      </c>
      <c r="N1084" t="s">
        <v>425</v>
      </c>
      <c r="O1084" t="s">
        <v>425</v>
      </c>
      <c r="P1084" t="str">
        <f t="shared" si="70"/>
        <v>KEVIN JUNIOR MOGOLLÓN CALLEManejo de IncidentesEVALUACION ANTERIOR</v>
      </c>
      <c r="Q1084" t="str">
        <f>BASE[[#This Row],[NombresCalificado]]&amp;BASE[[#This Row],[TipoEvaluacion]]</f>
        <v>KEVIN JUNIOR MOGOLLÓN CALLEEVALUACION ANTERIOR</v>
      </c>
      <c r="R1084">
        <v>3</v>
      </c>
      <c r="S1084" t="s">
        <v>5</v>
      </c>
      <c r="T1084" t="s">
        <v>439</v>
      </c>
      <c r="U1084" s="13">
        <v>2</v>
      </c>
      <c r="V1084" s="13" t="str" cm="1">
        <f t="array" ref="V1084">_xlfn.IFS(U1084=0,"Prenovato",U1084=1,"Novato",U1084=2,"Principiante avanzado",U1084=3,"Competente",U1084=4,"Proficiente",U1084=5,"Master")</f>
        <v>Principiante avanzado</v>
      </c>
      <c r="W1084" s="13">
        <v>3</v>
      </c>
      <c r="X1084" s="13" t="str" cm="1">
        <f t="array" ref="X1084">_xlfn.IFS(W1084=0,"No evidenciado",W1084=1,"Novato",W1084=2,"Principiante avanzado",W1084=3,"Competente",W1084=4,"Proficiente",W1084=5,"Master")</f>
        <v>Competente</v>
      </c>
      <c r="Y1084" s="13">
        <v>3</v>
      </c>
      <c r="Z1084" s="13" t="str" cm="1">
        <f t="array" ref="Z1084">_xlfn.IFS(Y1084=0,"No evidenciado",Y1084=1,"Novato",Y1084=2,"Principiante avanzado",Y1084=3,"Competente",Y1084=4,"Proficiente",Y1084=5,"Master")</f>
        <v>Competente</v>
      </c>
      <c r="AA1084" s="13">
        <v>3</v>
      </c>
      <c r="AB1084" s="13" t="str" cm="1">
        <f t="array" ref="AB1084">_xlfn.IFS(AA1084=0,"No evidenciado",AA1084=1,"Novato",AA1084=2,"Principiante avanzado",AA1084=3,"Competente",AA1084=4,"Proficiente",AA1084=5,"Master")</f>
        <v>Competente</v>
      </c>
      <c r="AC1084" s="13">
        <v>2</v>
      </c>
      <c r="AD1084" s="13" t="str" cm="1">
        <f t="array" ref="AD1084">_xlfn.IFS(AC1084=0,"Prenovato",AC1084=1,"Novato",AC1084=2,"Principiante avanzado",AC1084=3,"Competente",AC1084=4,"Proficiente",AC1084=5,"Master")</f>
        <v>Principiante avanzado</v>
      </c>
      <c r="AE1084" s="13" t="s">
        <v>442</v>
      </c>
    </row>
    <row r="1085" spans="1:31" x14ac:dyDescent="0.25">
      <c r="A1085" t="s">
        <v>323</v>
      </c>
      <c r="B1085" t="s">
        <v>324</v>
      </c>
      <c r="C1085" t="s">
        <v>208</v>
      </c>
      <c r="D1085" t="s">
        <v>201</v>
      </c>
      <c r="E1085" t="s">
        <v>329</v>
      </c>
      <c r="F1085" t="s">
        <v>330</v>
      </c>
      <c r="G1085" t="s">
        <v>331</v>
      </c>
      <c r="H1085" s="4"/>
      <c r="I1085" s="1">
        <f t="shared" ca="1" si="67"/>
        <v>1487</v>
      </c>
      <c r="J1085" s="1" t="str">
        <f t="shared" ca="1" si="68"/>
        <v>3. Mayor a 6 meses</v>
      </c>
      <c r="K1085" t="str">
        <f t="shared" si="69"/>
        <v>NO</v>
      </c>
      <c r="L1085" t="s">
        <v>250</v>
      </c>
      <c r="M1085" t="s">
        <v>427</v>
      </c>
      <c r="N1085" t="s">
        <v>425</v>
      </c>
      <c r="O1085" t="s">
        <v>425</v>
      </c>
      <c r="P1085" t="str">
        <f t="shared" si="70"/>
        <v>KEVIN JUNIOR MOGOLLÓN CALLEProtección de datosEVALUACION ANTERIOR</v>
      </c>
      <c r="Q1085" t="str">
        <f>BASE[[#This Row],[NombresCalificado]]&amp;BASE[[#This Row],[TipoEvaluacion]]</f>
        <v>KEVIN JUNIOR MOGOLLÓN CALLEEVALUACION ANTERIOR</v>
      </c>
      <c r="R1085">
        <v>3</v>
      </c>
      <c r="S1085" t="s">
        <v>5</v>
      </c>
      <c r="T1085" t="s">
        <v>439</v>
      </c>
      <c r="U1085" s="13">
        <v>2</v>
      </c>
      <c r="V1085" s="13" t="str" cm="1">
        <f t="array" ref="V1085">_xlfn.IFS(U1085=0,"Prenovato",U1085=1,"Novato",U1085=2,"Principiante avanzado",U1085=3,"Competente",U1085=4,"Proficiente",U1085=5,"Master")</f>
        <v>Principiante avanzado</v>
      </c>
      <c r="W1085" s="13">
        <v>3</v>
      </c>
      <c r="X1085" s="13" t="str" cm="1">
        <f t="array" ref="X1085">_xlfn.IFS(W1085=0,"No evidenciado",W1085=1,"Novato",W1085=2,"Principiante avanzado",W1085=3,"Competente",W1085=4,"Proficiente",W1085=5,"Master")</f>
        <v>Competente</v>
      </c>
      <c r="Y1085" s="13">
        <v>3</v>
      </c>
      <c r="Z1085" s="13" t="str" cm="1">
        <f t="array" ref="Z1085">_xlfn.IFS(Y1085=0,"No evidenciado",Y1085=1,"Novato",Y1085=2,"Principiante avanzado",Y1085=3,"Competente",Y1085=4,"Proficiente",Y1085=5,"Master")</f>
        <v>Competente</v>
      </c>
      <c r="AA1085" s="13">
        <v>3</v>
      </c>
      <c r="AB1085" s="13" t="str" cm="1">
        <f t="array" ref="AB1085">_xlfn.IFS(AA1085=0,"No evidenciado",AA1085=1,"Novato",AA1085=2,"Principiante avanzado",AA1085=3,"Competente",AA1085=4,"Proficiente",AA1085=5,"Master")</f>
        <v>Competente</v>
      </c>
      <c r="AC1085" s="13">
        <v>2</v>
      </c>
      <c r="AD1085" s="13" t="str" cm="1">
        <f t="array" ref="AD1085">_xlfn.IFS(AC1085=0,"Prenovato",AC1085=1,"Novato",AC1085=2,"Principiante avanzado",AC1085=3,"Competente",AC1085=4,"Proficiente",AC1085=5,"Master")</f>
        <v>Principiante avanzado</v>
      </c>
      <c r="AE1085" s="13" t="s">
        <v>442</v>
      </c>
    </row>
    <row r="1086" spans="1:31" x14ac:dyDescent="0.25">
      <c r="A1086" t="s">
        <v>323</v>
      </c>
      <c r="B1086" t="s">
        <v>324</v>
      </c>
      <c r="C1086" t="s">
        <v>208</v>
      </c>
      <c r="D1086" t="s">
        <v>201</v>
      </c>
      <c r="E1086" t="s">
        <v>329</v>
      </c>
      <c r="F1086" t="s">
        <v>330</v>
      </c>
      <c r="G1086" t="s">
        <v>331</v>
      </c>
      <c r="H1086" s="4"/>
      <c r="I1086" s="1">
        <f t="shared" ca="1" si="67"/>
        <v>1487</v>
      </c>
      <c r="J1086" s="1" t="str">
        <f t="shared" ca="1" si="68"/>
        <v>3. Mayor a 6 meses</v>
      </c>
      <c r="K1086" t="str">
        <f t="shared" si="69"/>
        <v>NO</v>
      </c>
      <c r="L1086" t="s">
        <v>250</v>
      </c>
      <c r="M1086" t="s">
        <v>428</v>
      </c>
      <c r="N1086" t="s">
        <v>425</v>
      </c>
      <c r="O1086" t="s">
        <v>425</v>
      </c>
      <c r="P1086" t="str">
        <f t="shared" si="70"/>
        <v>KEVIN JUNIOR MOGOLLÓN CALLESeguridad de OperacionesEVALUACION ANTERIOR</v>
      </c>
      <c r="Q1086" t="str">
        <f>BASE[[#This Row],[NombresCalificado]]&amp;BASE[[#This Row],[TipoEvaluacion]]</f>
        <v>KEVIN JUNIOR MOGOLLÓN CALLEEVALUACION ANTERIOR</v>
      </c>
      <c r="R1086">
        <v>3</v>
      </c>
      <c r="S1086" t="s">
        <v>5</v>
      </c>
      <c r="T1086" t="s">
        <v>439</v>
      </c>
      <c r="U1086" s="13">
        <v>2</v>
      </c>
      <c r="V1086" s="13" t="str" cm="1">
        <f t="array" ref="V1086">_xlfn.IFS(U1086=0,"Prenovato",U1086=1,"Novato",U1086=2,"Principiante avanzado",U1086=3,"Competente",U1086=4,"Proficiente",U1086=5,"Master")</f>
        <v>Principiante avanzado</v>
      </c>
      <c r="W1086" s="13">
        <v>3</v>
      </c>
      <c r="X1086" s="13" t="str" cm="1">
        <f t="array" ref="X1086">_xlfn.IFS(W1086=0,"No evidenciado",W1086=1,"Novato",W1086=2,"Principiante avanzado",W1086=3,"Competente",W1086=4,"Proficiente",W1086=5,"Master")</f>
        <v>Competente</v>
      </c>
      <c r="Y1086" s="13">
        <v>3</v>
      </c>
      <c r="Z1086" s="13" t="str" cm="1">
        <f t="array" ref="Z1086">_xlfn.IFS(Y1086=0,"No evidenciado",Y1086=1,"Novato",Y1086=2,"Principiante avanzado",Y1086=3,"Competente",Y1086=4,"Proficiente",Y1086=5,"Master")</f>
        <v>Competente</v>
      </c>
      <c r="AA1086" s="13">
        <v>3</v>
      </c>
      <c r="AB1086" s="13" t="str" cm="1">
        <f t="array" ref="AB1086">_xlfn.IFS(AA1086=0,"No evidenciado",AA1086=1,"Novato",AA1086=2,"Principiante avanzado",AA1086=3,"Competente",AA1086=4,"Proficiente",AA1086=5,"Master")</f>
        <v>Competente</v>
      </c>
      <c r="AC1086" s="13">
        <v>2</v>
      </c>
      <c r="AD1086" s="13" t="str" cm="1">
        <f t="array" ref="AD1086">_xlfn.IFS(AC1086=0,"Prenovato",AC1086=1,"Novato",AC1086=2,"Principiante avanzado",AC1086=3,"Competente",AC1086=4,"Proficiente",AC1086=5,"Master")</f>
        <v>Principiante avanzado</v>
      </c>
      <c r="AE1086" s="13" t="s">
        <v>442</v>
      </c>
    </row>
    <row r="1087" spans="1:31" x14ac:dyDescent="0.25">
      <c r="A1087" t="s">
        <v>323</v>
      </c>
      <c r="B1087" t="s">
        <v>324</v>
      </c>
      <c r="C1087" t="s">
        <v>208</v>
      </c>
      <c r="D1087" t="s">
        <v>201</v>
      </c>
      <c r="E1087" t="s">
        <v>329</v>
      </c>
      <c r="F1087" t="s">
        <v>330</v>
      </c>
      <c r="G1087" t="s">
        <v>331</v>
      </c>
      <c r="H1087" s="4"/>
      <c r="I1087" s="1">
        <f t="shared" ca="1" si="67"/>
        <v>1487</v>
      </c>
      <c r="J1087" s="1" t="str">
        <f t="shared" ca="1" si="68"/>
        <v>3. Mayor a 6 meses</v>
      </c>
      <c r="K1087" t="str">
        <f t="shared" si="69"/>
        <v>NO</v>
      </c>
      <c r="L1087" t="s">
        <v>250</v>
      </c>
      <c r="M1087" t="s">
        <v>438</v>
      </c>
      <c r="N1087" t="s">
        <v>425</v>
      </c>
      <c r="O1087" t="s">
        <v>425</v>
      </c>
      <c r="P1087" t="str">
        <f t="shared" si="70"/>
        <v>KEVIN JUNIOR MOGOLLÓN CALLEDesarrollo SeguroEVALUACION ANTERIOR</v>
      </c>
      <c r="Q1087" t="str">
        <f>BASE[[#This Row],[NombresCalificado]]&amp;BASE[[#This Row],[TipoEvaluacion]]</f>
        <v>KEVIN JUNIOR MOGOLLÓN CALLEEVALUACION ANTERIOR</v>
      </c>
      <c r="R1087">
        <v>3</v>
      </c>
      <c r="S1087" t="s">
        <v>5</v>
      </c>
      <c r="T1087" t="s">
        <v>439</v>
      </c>
      <c r="U1087" s="13">
        <v>2</v>
      </c>
      <c r="V1087" s="13" t="str" cm="1">
        <f t="array" ref="V1087">_xlfn.IFS(U1087=0,"Prenovato",U1087=1,"Novato",U1087=2,"Principiante avanzado",U1087=3,"Competente",U1087=4,"Proficiente",U1087=5,"Master")</f>
        <v>Principiante avanzado</v>
      </c>
      <c r="W1087" s="13">
        <v>3</v>
      </c>
      <c r="X1087" s="13" t="str" cm="1">
        <f t="array" ref="X1087">_xlfn.IFS(W1087=0,"No evidenciado",W1087=1,"Novato",W1087=2,"Principiante avanzado",W1087=3,"Competente",W1087=4,"Proficiente",W1087=5,"Master")</f>
        <v>Competente</v>
      </c>
      <c r="Y1087" s="13">
        <v>3</v>
      </c>
      <c r="Z1087" s="13" t="str" cm="1">
        <f t="array" ref="Z1087">_xlfn.IFS(Y1087=0,"No evidenciado",Y1087=1,"Novato",Y1087=2,"Principiante avanzado",Y1087=3,"Competente",Y1087=4,"Proficiente",Y1087=5,"Master")</f>
        <v>Competente</v>
      </c>
      <c r="AA1087" s="13">
        <v>3</v>
      </c>
      <c r="AB1087" s="13" t="str" cm="1">
        <f t="array" ref="AB1087">_xlfn.IFS(AA1087=0,"No evidenciado",AA1087=1,"Novato",AA1087=2,"Principiante avanzado",AA1087=3,"Competente",AA1087=4,"Proficiente",AA1087=5,"Master")</f>
        <v>Competente</v>
      </c>
      <c r="AC1087" s="13">
        <v>2</v>
      </c>
      <c r="AD1087" s="13" t="str" cm="1">
        <f t="array" ref="AD1087">_xlfn.IFS(AC1087=0,"Prenovato",AC1087=1,"Novato",AC1087=2,"Principiante avanzado",AC1087=3,"Competente",AC1087=4,"Proficiente",AC1087=5,"Master")</f>
        <v>Principiante avanzado</v>
      </c>
      <c r="AE1087" s="13" t="s">
        <v>442</v>
      </c>
    </row>
    <row r="1088" spans="1:31" x14ac:dyDescent="0.25">
      <c r="A1088" t="s">
        <v>323</v>
      </c>
      <c r="B1088" t="s">
        <v>324</v>
      </c>
      <c r="C1088" t="s">
        <v>208</v>
      </c>
      <c r="D1088" t="s">
        <v>201</v>
      </c>
      <c r="E1088" t="s">
        <v>329</v>
      </c>
      <c r="F1088" t="s">
        <v>330</v>
      </c>
      <c r="G1088" t="s">
        <v>331</v>
      </c>
      <c r="H1088" s="4"/>
      <c r="I1088" s="1">
        <f t="shared" ca="1" si="67"/>
        <v>1487</v>
      </c>
      <c r="J1088" s="1" t="str">
        <f t="shared" ca="1" si="68"/>
        <v>3. Mayor a 6 meses</v>
      </c>
      <c r="K1088" t="str">
        <f t="shared" si="69"/>
        <v>NO</v>
      </c>
      <c r="L1088" t="s">
        <v>250</v>
      </c>
      <c r="M1088" t="s">
        <v>432</v>
      </c>
      <c r="N1088" t="s">
        <v>425</v>
      </c>
      <c r="O1088" t="s">
        <v>425</v>
      </c>
      <c r="P1088" t="str">
        <f t="shared" si="70"/>
        <v>KEVIN JUNIOR MOGOLLÓN CALLEFrameworks de CiberseguridadEVALUACION ANTERIOR</v>
      </c>
      <c r="Q1088" t="str">
        <f>BASE[[#This Row],[NombresCalificado]]&amp;BASE[[#This Row],[TipoEvaluacion]]</f>
        <v>KEVIN JUNIOR MOGOLLÓN CALLEEVALUACION ANTERIOR</v>
      </c>
      <c r="R1088">
        <v>3</v>
      </c>
      <c r="S1088" t="s">
        <v>5</v>
      </c>
      <c r="T1088" t="s">
        <v>439</v>
      </c>
      <c r="U1088" s="13">
        <v>2</v>
      </c>
      <c r="V1088" s="13" t="str" cm="1">
        <f t="array" ref="V1088">_xlfn.IFS(U1088=0,"Prenovato",U1088=1,"Novato",U1088=2,"Principiante avanzado",U1088=3,"Competente",U1088=4,"Proficiente",U1088=5,"Master")</f>
        <v>Principiante avanzado</v>
      </c>
      <c r="W1088" s="13">
        <v>3</v>
      </c>
      <c r="X1088" s="13" t="str" cm="1">
        <f t="array" ref="X1088">_xlfn.IFS(W1088=0,"No evidenciado",W1088=1,"Novato",W1088=2,"Principiante avanzado",W1088=3,"Competente",W1088=4,"Proficiente",W1088=5,"Master")</f>
        <v>Competente</v>
      </c>
      <c r="Y1088" s="13">
        <v>3</v>
      </c>
      <c r="Z1088" s="13" t="str" cm="1">
        <f t="array" ref="Z1088">_xlfn.IFS(Y1088=0,"No evidenciado",Y1088=1,"Novato",Y1088=2,"Principiante avanzado",Y1088=3,"Competente",Y1088=4,"Proficiente",Y1088=5,"Master")</f>
        <v>Competente</v>
      </c>
      <c r="AA1088" s="13">
        <v>3</v>
      </c>
      <c r="AB1088" s="13" t="str" cm="1">
        <f t="array" ref="AB1088">_xlfn.IFS(AA1088=0,"No evidenciado",AA1088=1,"Novato",AA1088=2,"Principiante avanzado",AA1088=3,"Competente",AA1088=4,"Proficiente",AA1088=5,"Master")</f>
        <v>Competente</v>
      </c>
      <c r="AC1088" s="13">
        <v>2</v>
      </c>
      <c r="AD1088" s="13" t="str" cm="1">
        <f t="array" ref="AD1088">_xlfn.IFS(AC1088=0,"Prenovato",AC1088=1,"Novato",AC1088=2,"Principiante avanzado",AC1088=3,"Competente",AC1088=4,"Proficiente",AC1088=5,"Master")</f>
        <v>Principiante avanzado</v>
      </c>
      <c r="AE1088" s="13" t="s">
        <v>442</v>
      </c>
    </row>
    <row r="1089" spans="1:31" x14ac:dyDescent="0.25">
      <c r="A1089" t="s">
        <v>323</v>
      </c>
      <c r="B1089" t="s">
        <v>324</v>
      </c>
      <c r="C1089" t="s">
        <v>208</v>
      </c>
      <c r="D1089" t="s">
        <v>201</v>
      </c>
      <c r="E1089" t="s">
        <v>329</v>
      </c>
      <c r="F1089" t="s">
        <v>330</v>
      </c>
      <c r="G1089" t="s">
        <v>331</v>
      </c>
      <c r="H1089" s="4"/>
      <c r="I1089" s="1">
        <f t="shared" ca="1" si="67"/>
        <v>1487</v>
      </c>
      <c r="J1089" s="1" t="str">
        <f t="shared" ca="1" si="68"/>
        <v>3. Mayor a 6 meses</v>
      </c>
      <c r="K1089" t="str">
        <f t="shared" si="69"/>
        <v>NO</v>
      </c>
      <c r="L1089" t="s">
        <v>250</v>
      </c>
      <c r="M1089" t="s">
        <v>433</v>
      </c>
      <c r="N1089" t="s">
        <v>425</v>
      </c>
      <c r="O1089" t="s">
        <v>425</v>
      </c>
      <c r="P1089" t="str">
        <f t="shared" si="70"/>
        <v>KEVIN JUNIOR MOGOLLÓN CALLEGestión de IdentidadesEVALUACION ANTERIOR</v>
      </c>
      <c r="Q1089" t="str">
        <f>BASE[[#This Row],[NombresCalificado]]&amp;BASE[[#This Row],[TipoEvaluacion]]</f>
        <v>KEVIN JUNIOR MOGOLLÓN CALLEEVALUACION ANTERIOR</v>
      </c>
      <c r="R1089">
        <v>3</v>
      </c>
      <c r="S1089" t="s">
        <v>5</v>
      </c>
      <c r="T1089" t="s">
        <v>439</v>
      </c>
      <c r="U1089" s="13">
        <v>2</v>
      </c>
      <c r="V1089" s="13" t="str" cm="1">
        <f t="array" ref="V1089">_xlfn.IFS(U1089=0,"Prenovato",U1089=1,"Novato",U1089=2,"Principiante avanzado",U1089=3,"Competente",U1089=4,"Proficiente",U1089=5,"Master")</f>
        <v>Principiante avanzado</v>
      </c>
      <c r="W1089" s="13">
        <v>3</v>
      </c>
      <c r="X1089" s="13" t="str" cm="1">
        <f t="array" ref="X1089">_xlfn.IFS(W1089=0,"No evidenciado",W1089=1,"Novato",W1089=2,"Principiante avanzado",W1089=3,"Competente",W1089=4,"Proficiente",W1089=5,"Master")</f>
        <v>Competente</v>
      </c>
      <c r="Y1089" s="13">
        <v>3</v>
      </c>
      <c r="Z1089" s="13" t="str" cm="1">
        <f t="array" ref="Z1089">_xlfn.IFS(Y1089=0,"No evidenciado",Y1089=1,"Novato",Y1089=2,"Principiante avanzado",Y1089=3,"Competente",Y1089=4,"Proficiente",Y1089=5,"Master")</f>
        <v>Competente</v>
      </c>
      <c r="AA1089" s="13">
        <v>3</v>
      </c>
      <c r="AB1089" s="13" t="str" cm="1">
        <f t="array" ref="AB1089">_xlfn.IFS(AA1089=0,"No evidenciado",AA1089=1,"Novato",AA1089=2,"Principiante avanzado",AA1089=3,"Competente",AA1089=4,"Proficiente",AA1089=5,"Master")</f>
        <v>Competente</v>
      </c>
      <c r="AC1089" s="13">
        <v>2</v>
      </c>
      <c r="AD1089" s="13" t="str" cm="1">
        <f t="array" ref="AD1089">_xlfn.IFS(AC1089=0,"Prenovato",AC1089=1,"Novato",AC1089=2,"Principiante avanzado",AC1089=3,"Competente",AC1089=4,"Proficiente",AC1089=5,"Master")</f>
        <v>Principiante avanzado</v>
      </c>
      <c r="AE1089" s="13" t="s">
        <v>442</v>
      </c>
    </row>
    <row r="1090" spans="1:31" x14ac:dyDescent="0.25">
      <c r="A1090" t="s">
        <v>323</v>
      </c>
      <c r="B1090" t="s">
        <v>324</v>
      </c>
      <c r="C1090" t="s">
        <v>208</v>
      </c>
      <c r="D1090" t="s">
        <v>201</v>
      </c>
      <c r="E1090" t="s">
        <v>329</v>
      </c>
      <c r="F1090" t="s">
        <v>330</v>
      </c>
      <c r="G1090" t="s">
        <v>331</v>
      </c>
      <c r="H1090" s="4"/>
      <c r="I1090" s="1">
        <f t="shared" ca="1" si="67"/>
        <v>1487</v>
      </c>
      <c r="J1090" s="1" t="str">
        <f t="shared" ca="1" si="68"/>
        <v>3. Mayor a 6 meses</v>
      </c>
      <c r="K1090" t="str">
        <f t="shared" si="69"/>
        <v>NO</v>
      </c>
      <c r="L1090" t="s">
        <v>250</v>
      </c>
      <c r="M1090" t="s">
        <v>434</v>
      </c>
      <c r="N1090" t="s">
        <v>425</v>
      </c>
      <c r="O1090" t="s">
        <v>425</v>
      </c>
      <c r="P1090" t="str">
        <f t="shared" si="70"/>
        <v>KEVIN JUNIOR MOGOLLÓN CALLEGestión de VulnerabilidadesEVALUACION ANTERIOR</v>
      </c>
      <c r="Q1090" t="str">
        <f>BASE[[#This Row],[NombresCalificado]]&amp;BASE[[#This Row],[TipoEvaluacion]]</f>
        <v>KEVIN JUNIOR MOGOLLÓN CALLEEVALUACION ANTERIOR</v>
      </c>
      <c r="R1090">
        <v>2</v>
      </c>
      <c r="S1090" t="s">
        <v>4</v>
      </c>
      <c r="T1090" t="s">
        <v>439</v>
      </c>
      <c r="U1090" s="13">
        <v>2</v>
      </c>
      <c r="V1090" s="13" t="str" cm="1">
        <f t="array" ref="V1090">_xlfn.IFS(U1090=0,"Prenovato",U1090=1,"Novato",U1090=2,"Principiante avanzado",U1090=3,"Competente",U1090=4,"Proficiente",U1090=5,"Master")</f>
        <v>Principiante avanzado</v>
      </c>
      <c r="W1090" s="13">
        <v>3</v>
      </c>
      <c r="X1090" s="13" t="str" cm="1">
        <f t="array" ref="X1090">_xlfn.IFS(W1090=0,"No evidenciado",W1090=1,"Novato",W1090=2,"Principiante avanzado",W1090=3,"Competente",W1090=4,"Proficiente",W1090=5,"Master")</f>
        <v>Competente</v>
      </c>
      <c r="Y1090" s="13">
        <v>3</v>
      </c>
      <c r="Z1090" s="13" t="str" cm="1">
        <f t="array" ref="Z1090">_xlfn.IFS(Y1090=0,"No evidenciado",Y1090=1,"Novato",Y1090=2,"Principiante avanzado",Y1090=3,"Competente",Y1090=4,"Proficiente",Y1090=5,"Master")</f>
        <v>Competente</v>
      </c>
      <c r="AA1090" s="13">
        <v>3</v>
      </c>
      <c r="AB1090" s="13" t="str" cm="1">
        <f t="array" ref="AB1090">_xlfn.IFS(AA1090=0,"No evidenciado",AA1090=1,"Novato",AA1090=2,"Principiante avanzado",AA1090=3,"Competente",AA1090=4,"Proficiente",AA1090=5,"Master")</f>
        <v>Competente</v>
      </c>
      <c r="AC1090" s="13">
        <v>2</v>
      </c>
      <c r="AD1090" s="13" t="str" cm="1">
        <f t="array" ref="AD1090">_xlfn.IFS(AC1090=0,"Prenovato",AC1090=1,"Novato",AC1090=2,"Principiante avanzado",AC1090=3,"Competente",AC1090=4,"Proficiente",AC1090=5,"Master")</f>
        <v>Principiante avanzado</v>
      </c>
      <c r="AE1090" s="13" t="s">
        <v>442</v>
      </c>
    </row>
    <row r="1091" spans="1:31" x14ac:dyDescent="0.25">
      <c r="A1091" t="s">
        <v>323</v>
      </c>
      <c r="B1091" t="s">
        <v>324</v>
      </c>
      <c r="C1091" t="s">
        <v>200</v>
      </c>
      <c r="D1091" t="s">
        <v>201</v>
      </c>
      <c r="E1091" t="s">
        <v>209</v>
      </c>
      <c r="F1091" t="s">
        <v>210</v>
      </c>
      <c r="G1091" t="s">
        <v>211</v>
      </c>
      <c r="H1091" s="4"/>
      <c r="I1091" s="1">
        <f t="shared" ref="I1091:I1154" ca="1" si="71">DATEDIF(H1091,TODAY(),"m")</f>
        <v>1487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IF(COUNTIFS($E$2:$E$2700,E1091,$O$2:$O$2700,"PRINCIPAL",$R$2:$R$2700,0)&gt;0,"SI","NO")</f>
        <v>NO</v>
      </c>
      <c r="L1091" t="s">
        <v>251</v>
      </c>
      <c r="M1091" t="s">
        <v>406</v>
      </c>
      <c r="N1091" t="s">
        <v>407</v>
      </c>
      <c r="O1091" t="s">
        <v>407</v>
      </c>
      <c r="P1091" t="str">
        <f t="shared" ref="P1091:P1154" si="74">F1091&amp;M1091&amp;AE1091</f>
        <v>LEONCIO DAVID SEGOVIA ALTAMIRANONetwork SecurityEVALUACION</v>
      </c>
      <c r="Q1091" t="str">
        <f>BASE[[#This Row],[NombresCalificado]]&amp;BASE[[#This Row],[TipoEvaluacion]]</f>
        <v>LEONCIO DAVID SEGOVIA ALTAMIRANOEVALUACION</v>
      </c>
      <c r="R1091">
        <v>2</v>
      </c>
      <c r="S1091" t="s">
        <v>4</v>
      </c>
      <c r="T1091" t="s">
        <v>439</v>
      </c>
      <c r="U1091" s="13">
        <v>0</v>
      </c>
      <c r="V1091" s="13" t="str" cm="1">
        <f t="array" ref="V1091">_xlfn.IFS(U1091=0,"Prenovato",U1091=1,"Novato",U1091=2,"Principiante avanzado",U1091=3,"Competente",U1091=4,"Proficiente",U1091=5,"Master")</f>
        <v>Prenovato</v>
      </c>
      <c r="W1091" s="13">
        <v>1</v>
      </c>
      <c r="X1091" s="13" t="str" cm="1">
        <f t="array" ref="X1091">_xlfn.IFS(W1091=0,"No evidenciado",W1091=1,"Novato",W1091=2,"Principiante avanzado",W1091=3,"Competente",W1091=4,"Proficiente",W1091=5,"Master")</f>
        <v>Novato</v>
      </c>
      <c r="Y1091" s="13">
        <v>2</v>
      </c>
      <c r="Z1091" s="13" t="str" cm="1">
        <f t="array" ref="Z1091">_xlfn.IFS(Y1091=0,"No evidenciado",Y1091=1,"Novato",Y1091=2,"Principiante avanzado",Y1091=3,"Competente",Y1091=4,"Proficiente",Y1091=5,"Master")</f>
        <v>Principiante avanzado</v>
      </c>
      <c r="AA1091" s="13">
        <v>2</v>
      </c>
      <c r="AB1091" s="13" t="str" cm="1">
        <f t="array" ref="AB1091">_xlfn.IFS(AA1091=0,"No evidenciado",AA1091=1,"Novato",AA1091=2,"Principiante avanzado",AA1091=3,"Competente",AA1091=4,"Proficiente",AA1091=5,"Master")</f>
        <v>Principiante avanzado</v>
      </c>
      <c r="AC1091" s="13">
        <v>0</v>
      </c>
      <c r="AD1091" s="13" t="str" cm="1">
        <f t="array" ref="AD1091">_xlfn.IFS(AC1091=0,"Prenovato",AC1091=1,"Novato",AC1091=2,"Principiante avanzado",AC1091=3,"Competente",AC1091=4,"Proficiente",AC1091=5,"Master")</f>
        <v>Prenovato</v>
      </c>
      <c r="AE1091" s="13" t="s">
        <v>441</v>
      </c>
    </row>
    <row r="1092" spans="1:31" x14ac:dyDescent="0.25">
      <c r="A1092" t="s">
        <v>323</v>
      </c>
      <c r="B1092" t="s">
        <v>324</v>
      </c>
      <c r="C1092" t="s">
        <v>200</v>
      </c>
      <c r="D1092" t="s">
        <v>201</v>
      </c>
      <c r="E1092" t="s">
        <v>209</v>
      </c>
      <c r="F1092" t="s">
        <v>210</v>
      </c>
      <c r="G1092" t="s">
        <v>211</v>
      </c>
      <c r="H1092" s="4"/>
      <c r="I1092" s="1">
        <f t="shared" ca="1" si="71"/>
        <v>1487</v>
      </c>
      <c r="J1092" s="1" t="str">
        <f t="shared" ca="1" si="72"/>
        <v>3. Mayor a 6 meses</v>
      </c>
      <c r="K1092" t="str">
        <f t="shared" si="73"/>
        <v>NO</v>
      </c>
      <c r="L1092" t="s">
        <v>251</v>
      </c>
      <c r="M1092" t="s">
        <v>408</v>
      </c>
      <c r="N1092" t="s">
        <v>407</v>
      </c>
      <c r="O1092" t="s">
        <v>407</v>
      </c>
      <c r="P1092" t="str">
        <f t="shared" si="74"/>
        <v>LEONCIO DAVID SEGOVIA ALTAMIRANOCloud &amp; Operation SystemEVALUACION</v>
      </c>
      <c r="Q1092" t="str">
        <f>BASE[[#This Row],[NombresCalificado]]&amp;BASE[[#This Row],[TipoEvaluacion]]</f>
        <v>LEONCIO DAVID SEGOVIA ALTAMIRANOEVALUACION</v>
      </c>
      <c r="R1092">
        <v>1</v>
      </c>
      <c r="S1092" t="s">
        <v>6</v>
      </c>
      <c r="T1092" t="s">
        <v>439</v>
      </c>
      <c r="U1092" s="13">
        <v>0</v>
      </c>
      <c r="V1092" s="13" t="str" cm="1">
        <f t="array" ref="V1092">_xlfn.IFS(U1092=0,"Prenovato",U1092=1,"Novato",U1092=2,"Principiante avanzado",U1092=3,"Competente",U1092=4,"Proficiente",U1092=5,"Master")</f>
        <v>Prenovato</v>
      </c>
      <c r="W1092" s="13">
        <v>1</v>
      </c>
      <c r="X1092" s="13" t="str" cm="1">
        <f t="array" ref="X1092">_xlfn.IFS(W1092=0,"No evidenciado",W1092=1,"Novato",W1092=2,"Principiante avanzado",W1092=3,"Competente",W1092=4,"Proficiente",W1092=5,"Master")</f>
        <v>Novato</v>
      </c>
      <c r="Y1092" s="13">
        <v>2</v>
      </c>
      <c r="Z1092" s="13" t="str" cm="1">
        <f t="array" ref="Z1092">_xlfn.IFS(Y1092=0,"No evidenciado",Y1092=1,"Novato",Y1092=2,"Principiante avanzado",Y1092=3,"Competente",Y1092=4,"Proficiente",Y1092=5,"Master")</f>
        <v>Principiante avanzado</v>
      </c>
      <c r="AA1092" s="13">
        <v>2</v>
      </c>
      <c r="AB1092" s="13" t="str" cm="1">
        <f t="array" ref="AB1092">_xlfn.IFS(AA1092=0,"No evidenciado",AA1092=1,"Novato",AA1092=2,"Principiante avanzado",AA1092=3,"Competente",AA1092=4,"Proficiente",AA1092=5,"Master")</f>
        <v>Principiante avanzado</v>
      </c>
      <c r="AC1092" s="13">
        <v>0</v>
      </c>
      <c r="AD1092" s="13" t="str" cm="1">
        <f t="array" ref="AD1092">_xlfn.IFS(AC1092=0,"Prenovato",AC1092=1,"Novato",AC1092=2,"Principiante avanzado",AC1092=3,"Competente",AC1092=4,"Proficiente",AC1092=5,"Master")</f>
        <v>Prenovato</v>
      </c>
      <c r="AE1092" s="13" t="s">
        <v>441</v>
      </c>
    </row>
    <row r="1093" spans="1:31" x14ac:dyDescent="0.25">
      <c r="A1093" t="s">
        <v>323</v>
      </c>
      <c r="B1093" t="s">
        <v>324</v>
      </c>
      <c r="C1093" t="s">
        <v>200</v>
      </c>
      <c r="D1093" t="s">
        <v>201</v>
      </c>
      <c r="E1093" t="s">
        <v>209</v>
      </c>
      <c r="F1093" t="s">
        <v>210</v>
      </c>
      <c r="G1093" t="s">
        <v>211</v>
      </c>
      <c r="H1093" s="4"/>
      <c r="I1093" s="1">
        <f t="shared" ca="1" si="71"/>
        <v>1487</v>
      </c>
      <c r="J1093" s="1" t="str">
        <f t="shared" ca="1" si="72"/>
        <v>3. Mayor a 6 meses</v>
      </c>
      <c r="K1093" t="str">
        <f t="shared" si="73"/>
        <v>NO</v>
      </c>
      <c r="L1093" t="s">
        <v>251</v>
      </c>
      <c r="M1093" t="s">
        <v>409</v>
      </c>
      <c r="N1093" t="s">
        <v>407</v>
      </c>
      <c r="O1093" t="s">
        <v>407</v>
      </c>
      <c r="P1093" t="str">
        <f t="shared" si="74"/>
        <v>LEONCIO DAVID SEGOVIA ALTAMIRANOSecurity Program ManagementEVALUACION</v>
      </c>
      <c r="Q1093" t="str">
        <f>BASE[[#This Row],[NombresCalificado]]&amp;BASE[[#This Row],[TipoEvaluacion]]</f>
        <v>LEONCIO DAVID SEGOVIA ALTAMIRANOEVALUACION</v>
      </c>
      <c r="R1093">
        <v>1</v>
      </c>
      <c r="S1093" t="s">
        <v>6</v>
      </c>
      <c r="T1093" t="s">
        <v>439</v>
      </c>
      <c r="U1093" s="13">
        <v>0</v>
      </c>
      <c r="V1093" s="13" t="str" cm="1">
        <f t="array" ref="V1093">_xlfn.IFS(U1093=0,"Prenovato",U1093=1,"Novato",U1093=2,"Principiante avanzado",U1093=3,"Competente",U1093=4,"Proficiente",U1093=5,"Master")</f>
        <v>Prenovato</v>
      </c>
      <c r="W1093" s="13">
        <v>1</v>
      </c>
      <c r="X1093" s="13" t="str" cm="1">
        <f t="array" ref="X1093">_xlfn.IFS(W1093=0,"No evidenciado",W1093=1,"Novato",W1093=2,"Principiante avanzado",W1093=3,"Competente",W1093=4,"Proficiente",W1093=5,"Master")</f>
        <v>Novato</v>
      </c>
      <c r="Y1093" s="13">
        <v>2</v>
      </c>
      <c r="Z1093" s="13" t="str" cm="1">
        <f t="array" ref="Z1093">_xlfn.IFS(Y1093=0,"No evidenciado",Y1093=1,"Novato",Y1093=2,"Principiante avanzado",Y1093=3,"Competente",Y1093=4,"Proficiente",Y1093=5,"Master")</f>
        <v>Principiante avanzado</v>
      </c>
      <c r="AA1093" s="13">
        <v>2</v>
      </c>
      <c r="AB1093" s="13" t="str" cm="1">
        <f t="array" ref="AB1093">_xlfn.IFS(AA1093=0,"No evidenciado",AA1093=1,"Novato",AA1093=2,"Principiante avanzado",AA1093=3,"Competente",AA1093=4,"Proficiente",AA1093=5,"Master")</f>
        <v>Principiante avanzado</v>
      </c>
      <c r="AC1093" s="13">
        <v>0</v>
      </c>
      <c r="AD1093" s="13" t="str" cm="1">
        <f t="array" ref="AD1093">_xlfn.IFS(AC1093=0,"Prenovato",AC1093=1,"Novato",AC1093=2,"Principiante avanzado",AC1093=3,"Competente",AC1093=4,"Proficiente",AC1093=5,"Master")</f>
        <v>Prenovato</v>
      </c>
      <c r="AE1093" s="13" t="s">
        <v>441</v>
      </c>
    </row>
    <row r="1094" spans="1:31" x14ac:dyDescent="0.25">
      <c r="A1094" t="s">
        <v>323</v>
      </c>
      <c r="B1094" t="s">
        <v>324</v>
      </c>
      <c r="C1094" t="s">
        <v>200</v>
      </c>
      <c r="D1094" t="s">
        <v>201</v>
      </c>
      <c r="E1094" t="s">
        <v>209</v>
      </c>
      <c r="F1094" t="s">
        <v>210</v>
      </c>
      <c r="G1094" t="s">
        <v>211</v>
      </c>
      <c r="H1094" s="4"/>
      <c r="I1094" s="1">
        <f t="shared" ca="1" si="71"/>
        <v>1487</v>
      </c>
      <c r="J1094" s="1" t="str">
        <f t="shared" ca="1" si="72"/>
        <v>3. Mayor a 6 meses</v>
      </c>
      <c r="K1094" t="str">
        <f t="shared" si="73"/>
        <v>NO</v>
      </c>
      <c r="L1094" t="s">
        <v>251</v>
      </c>
      <c r="M1094" t="s">
        <v>410</v>
      </c>
      <c r="N1094" t="s">
        <v>411</v>
      </c>
      <c r="O1094" t="s">
        <v>411</v>
      </c>
      <c r="P1094" t="str">
        <f t="shared" si="74"/>
        <v>LEONCIO DAVID SEGOVIA ALTAMIRANOThreat IntelligenceEVALUACION</v>
      </c>
      <c r="Q1094" t="str">
        <f>BASE[[#This Row],[NombresCalificado]]&amp;BASE[[#This Row],[TipoEvaluacion]]</f>
        <v>LEONCIO DAVID SEGOVIA ALTAMIRANOEVALUACION</v>
      </c>
      <c r="R1094">
        <v>1</v>
      </c>
      <c r="S1094" t="s">
        <v>6</v>
      </c>
      <c r="T1094" t="s">
        <v>439</v>
      </c>
      <c r="U1094" s="13">
        <v>0</v>
      </c>
      <c r="V1094" s="13" t="str" cm="1">
        <f t="array" ref="V1094">_xlfn.IFS(U1094=0,"Prenovato",U1094=1,"Novato",U1094=2,"Principiante avanzado",U1094=3,"Competente",U1094=4,"Proficiente",U1094=5,"Master")</f>
        <v>Prenovato</v>
      </c>
      <c r="W1094" s="13">
        <v>1</v>
      </c>
      <c r="X1094" s="13" t="str" cm="1">
        <f t="array" ref="X1094">_xlfn.IFS(W1094=0,"No evidenciado",W1094=1,"Novato",W1094=2,"Principiante avanzado",W1094=3,"Competente",W1094=4,"Proficiente",W1094=5,"Master")</f>
        <v>Novato</v>
      </c>
      <c r="Y1094" s="13">
        <v>2</v>
      </c>
      <c r="Z1094" s="13" t="str" cm="1">
        <f t="array" ref="Z1094">_xlfn.IFS(Y1094=0,"No evidenciado",Y1094=1,"Novato",Y1094=2,"Principiante avanzado",Y1094=3,"Competente",Y1094=4,"Proficiente",Y1094=5,"Master")</f>
        <v>Principiante avanzado</v>
      </c>
      <c r="AA1094" s="13">
        <v>2</v>
      </c>
      <c r="AB1094" s="13" t="str" cm="1">
        <f t="array" ref="AB1094">_xlfn.IFS(AA1094=0,"No evidenciado",AA1094=1,"Novato",AA1094=2,"Principiante avanzado",AA1094=3,"Competente",AA1094=4,"Proficiente",AA1094=5,"Master")</f>
        <v>Principiante avanzado</v>
      </c>
      <c r="AC1094" s="13">
        <v>0</v>
      </c>
      <c r="AD1094" s="13" t="str" cm="1">
        <f t="array" ref="AD1094">_xlfn.IFS(AC1094=0,"Prenovato",AC1094=1,"Novato",AC1094=2,"Principiante avanzado",AC1094=3,"Competente",AC1094=4,"Proficiente",AC1094=5,"Master")</f>
        <v>Prenovato</v>
      </c>
      <c r="AE1094" s="13" t="s">
        <v>441</v>
      </c>
    </row>
    <row r="1095" spans="1:31" x14ac:dyDescent="0.25">
      <c r="A1095" t="s">
        <v>323</v>
      </c>
      <c r="B1095" t="s">
        <v>324</v>
      </c>
      <c r="C1095" t="s">
        <v>200</v>
      </c>
      <c r="D1095" t="s">
        <v>201</v>
      </c>
      <c r="E1095" t="s">
        <v>209</v>
      </c>
      <c r="F1095" t="s">
        <v>210</v>
      </c>
      <c r="G1095" t="s">
        <v>211</v>
      </c>
      <c r="H1095" s="4"/>
      <c r="I1095" s="1">
        <f t="shared" ca="1" si="71"/>
        <v>1487</v>
      </c>
      <c r="J1095" s="1" t="str">
        <f t="shared" ca="1" si="72"/>
        <v>3. Mayor a 6 meses</v>
      </c>
      <c r="K1095" t="str">
        <f t="shared" si="73"/>
        <v>NO</v>
      </c>
      <c r="L1095" t="s">
        <v>251</v>
      </c>
      <c r="M1095" t="s">
        <v>412</v>
      </c>
      <c r="N1095" t="s">
        <v>413</v>
      </c>
      <c r="O1095" t="s">
        <v>411</v>
      </c>
      <c r="P1095" t="str">
        <f t="shared" si="74"/>
        <v>LEONCIO DAVID SEGOVIA ALTAMIRANOForensic AnalysisEVALUACION</v>
      </c>
      <c r="Q1095" t="str">
        <f>BASE[[#This Row],[NombresCalificado]]&amp;BASE[[#This Row],[TipoEvaluacion]]</f>
        <v>LEONCIO DAVID SEGOVIA ALTAMIRANOEVALUACION</v>
      </c>
      <c r="R1095">
        <v>1</v>
      </c>
      <c r="S1095" t="s">
        <v>6</v>
      </c>
      <c r="T1095" t="s">
        <v>439</v>
      </c>
      <c r="U1095" s="13">
        <v>0</v>
      </c>
      <c r="V1095" s="13" t="str" cm="1">
        <f t="array" ref="V1095">_xlfn.IFS(U1095=0,"Prenovato",U1095=1,"Novato",U1095=2,"Principiante avanzado",U1095=3,"Competente",U1095=4,"Proficiente",U1095=5,"Master")</f>
        <v>Prenovato</v>
      </c>
      <c r="W1095" s="13">
        <v>1</v>
      </c>
      <c r="X1095" s="13" t="str" cm="1">
        <f t="array" ref="X1095">_xlfn.IFS(W1095=0,"No evidenciado",W1095=1,"Novato",W1095=2,"Principiante avanzado",W1095=3,"Competente",W1095=4,"Proficiente",W1095=5,"Master")</f>
        <v>Novato</v>
      </c>
      <c r="Y1095" s="13">
        <v>2</v>
      </c>
      <c r="Z1095" s="13" t="str" cm="1">
        <f t="array" ref="Z1095">_xlfn.IFS(Y1095=0,"No evidenciado",Y1095=1,"Novato",Y1095=2,"Principiante avanzado",Y1095=3,"Competente",Y1095=4,"Proficiente",Y1095=5,"Master")</f>
        <v>Principiante avanzado</v>
      </c>
      <c r="AA1095" s="13">
        <v>2</v>
      </c>
      <c r="AB1095" s="13" t="str" cm="1">
        <f t="array" ref="AB1095">_xlfn.IFS(AA1095=0,"No evidenciado",AA1095=1,"Novato",AA1095=2,"Principiante avanzado",AA1095=3,"Competente",AA1095=4,"Proficiente",AA1095=5,"Master")</f>
        <v>Principiante avanzado</v>
      </c>
      <c r="AC1095" s="13">
        <v>0</v>
      </c>
      <c r="AD1095" s="13" t="str" cm="1">
        <f t="array" ref="AD1095">_xlfn.IFS(AC1095=0,"Prenovato",AC1095=1,"Novato",AC1095=2,"Principiante avanzado",AC1095=3,"Competente",AC1095=4,"Proficiente",AC1095=5,"Master")</f>
        <v>Prenovato</v>
      </c>
      <c r="AE1095" s="13" t="s">
        <v>441</v>
      </c>
    </row>
    <row r="1096" spans="1:31" x14ac:dyDescent="0.25">
      <c r="A1096" t="s">
        <v>323</v>
      </c>
      <c r="B1096" t="s">
        <v>324</v>
      </c>
      <c r="C1096" t="s">
        <v>200</v>
      </c>
      <c r="D1096" t="s">
        <v>201</v>
      </c>
      <c r="E1096" t="s">
        <v>209</v>
      </c>
      <c r="F1096" t="s">
        <v>210</v>
      </c>
      <c r="G1096" t="s">
        <v>211</v>
      </c>
      <c r="H1096" s="4"/>
      <c r="I1096" s="1">
        <f t="shared" ca="1" si="71"/>
        <v>1487</v>
      </c>
      <c r="J1096" s="1" t="str">
        <f t="shared" ca="1" si="72"/>
        <v>3. Mayor a 6 meses</v>
      </c>
      <c r="K1096" t="str">
        <f t="shared" si="73"/>
        <v>NO</v>
      </c>
      <c r="L1096" t="s">
        <v>251</v>
      </c>
      <c r="M1096" t="s">
        <v>417</v>
      </c>
      <c r="N1096" t="s">
        <v>407</v>
      </c>
      <c r="O1096" t="s">
        <v>407</v>
      </c>
      <c r="P1096" t="str">
        <f t="shared" si="74"/>
        <v>LEONCIO DAVID SEGOVIA ALTAMIRANODefensive SecurityEVALUACION</v>
      </c>
      <c r="Q1096" t="str">
        <f>BASE[[#This Row],[NombresCalificado]]&amp;BASE[[#This Row],[TipoEvaluacion]]</f>
        <v>LEONCIO DAVID SEGOVIA ALTAMIRANOEVALUACION</v>
      </c>
      <c r="R1096">
        <v>2</v>
      </c>
      <c r="S1096" t="s">
        <v>4</v>
      </c>
      <c r="T1096" t="s">
        <v>439</v>
      </c>
      <c r="U1096" s="13">
        <v>0</v>
      </c>
      <c r="V1096" s="13" t="str" cm="1">
        <f t="array" ref="V1096">_xlfn.IFS(U1096=0,"Prenovato",U1096=1,"Novato",U1096=2,"Principiante avanzado",U1096=3,"Competente",U1096=4,"Proficiente",U1096=5,"Master")</f>
        <v>Prenovato</v>
      </c>
      <c r="W1096" s="13">
        <v>1</v>
      </c>
      <c r="X1096" s="13" t="str" cm="1">
        <f t="array" ref="X1096">_xlfn.IFS(W1096=0,"No evidenciado",W1096=1,"Novato",W1096=2,"Principiante avanzado",W1096=3,"Competente",W1096=4,"Proficiente",W1096=5,"Master")</f>
        <v>Novato</v>
      </c>
      <c r="Y1096" s="13">
        <v>2</v>
      </c>
      <c r="Z1096" s="13" t="str" cm="1">
        <f t="array" ref="Z1096">_xlfn.IFS(Y1096=0,"No evidenciado",Y1096=1,"Novato",Y1096=2,"Principiante avanzado",Y1096=3,"Competente",Y1096=4,"Proficiente",Y1096=5,"Master")</f>
        <v>Principiante avanzado</v>
      </c>
      <c r="AA1096" s="13">
        <v>2</v>
      </c>
      <c r="AB1096" s="13" t="str" cm="1">
        <f t="array" ref="AB1096">_xlfn.IFS(AA1096=0,"No evidenciado",AA1096=1,"Novato",AA1096=2,"Principiante avanzado",AA1096=3,"Competente",AA1096=4,"Proficiente",AA1096=5,"Master")</f>
        <v>Principiante avanzado</v>
      </c>
      <c r="AC1096" s="13">
        <v>0</v>
      </c>
      <c r="AD1096" s="13" t="str" cm="1">
        <f t="array" ref="AD1096">_xlfn.IFS(AC1096=0,"Prenovato",AC1096=1,"Novato",AC1096=2,"Principiante avanzado",AC1096=3,"Competente",AC1096=4,"Proficiente",AC1096=5,"Master")</f>
        <v>Prenovato</v>
      </c>
      <c r="AE1096" s="13" t="s">
        <v>441</v>
      </c>
    </row>
    <row r="1097" spans="1:31" x14ac:dyDescent="0.25">
      <c r="A1097" t="s">
        <v>323</v>
      </c>
      <c r="B1097" t="s">
        <v>324</v>
      </c>
      <c r="C1097" t="s">
        <v>200</v>
      </c>
      <c r="D1097" t="s">
        <v>201</v>
      </c>
      <c r="E1097" t="s">
        <v>209</v>
      </c>
      <c r="F1097" t="s">
        <v>210</v>
      </c>
      <c r="G1097" t="s">
        <v>211</v>
      </c>
      <c r="H1097" s="4"/>
      <c r="I1097" s="1">
        <f t="shared" ca="1" si="71"/>
        <v>1487</v>
      </c>
      <c r="J1097" s="1" t="str">
        <f t="shared" ca="1" si="72"/>
        <v>3. Mayor a 6 meses</v>
      </c>
      <c r="K1097" t="str">
        <f t="shared" si="73"/>
        <v>NO</v>
      </c>
      <c r="L1097" t="s">
        <v>251</v>
      </c>
      <c r="M1097" t="s">
        <v>422</v>
      </c>
      <c r="N1097" t="s">
        <v>407</v>
      </c>
      <c r="O1097" t="s">
        <v>407</v>
      </c>
      <c r="P1097" t="str">
        <f t="shared" si="74"/>
        <v>LEONCIO DAVID SEGOVIA ALTAMIRANOVulnerability ManagementEVALUACION</v>
      </c>
      <c r="Q1097" t="str">
        <f>BASE[[#This Row],[NombresCalificado]]&amp;BASE[[#This Row],[TipoEvaluacion]]</f>
        <v>LEONCIO DAVID SEGOVIA ALTAMIRANOEVALUACION</v>
      </c>
      <c r="R1097">
        <v>1</v>
      </c>
      <c r="S1097" t="s">
        <v>6</v>
      </c>
      <c r="T1097" t="s">
        <v>439</v>
      </c>
      <c r="U1097" s="13">
        <v>0</v>
      </c>
      <c r="V1097" s="13" t="str" cm="1">
        <f t="array" ref="V1097">_xlfn.IFS(U1097=0,"Prenovato",U1097=1,"Novato",U1097=2,"Principiante avanzado",U1097=3,"Competente",U1097=4,"Proficiente",U1097=5,"Master")</f>
        <v>Prenovato</v>
      </c>
      <c r="W1097" s="13">
        <v>1</v>
      </c>
      <c r="X1097" s="13" t="str" cm="1">
        <f t="array" ref="X1097">_xlfn.IFS(W1097=0,"No evidenciado",W1097=1,"Novato",W1097=2,"Principiante avanzado",W1097=3,"Competente",W1097=4,"Proficiente",W1097=5,"Master")</f>
        <v>Novato</v>
      </c>
      <c r="Y1097" s="13">
        <v>2</v>
      </c>
      <c r="Z1097" s="13" t="str" cm="1">
        <f t="array" ref="Z1097">_xlfn.IFS(Y1097=0,"No evidenciado",Y1097=1,"Novato",Y1097=2,"Principiante avanzado",Y1097=3,"Competente",Y1097=4,"Proficiente",Y1097=5,"Master")</f>
        <v>Principiante avanzado</v>
      </c>
      <c r="AA1097" s="13">
        <v>2</v>
      </c>
      <c r="AB1097" s="13" t="str" cm="1">
        <f t="array" ref="AB1097">_xlfn.IFS(AA1097=0,"No evidenciado",AA1097=1,"Novato",AA1097=2,"Principiante avanzado",AA1097=3,"Competente",AA1097=4,"Proficiente",AA1097=5,"Master")</f>
        <v>Principiante avanzado</v>
      </c>
      <c r="AC1097" s="13">
        <v>0</v>
      </c>
      <c r="AD1097" s="13" t="str" cm="1">
        <f t="array" ref="AD1097">_xlfn.IFS(AC1097=0,"Prenovato",AC1097=1,"Novato",AC1097=2,"Principiante avanzado",AC1097=3,"Competente",AC1097=4,"Proficiente",AC1097=5,"Master")</f>
        <v>Prenovato</v>
      </c>
      <c r="AE1097" s="13" t="s">
        <v>441</v>
      </c>
    </row>
    <row r="1098" spans="1:31" x14ac:dyDescent="0.25">
      <c r="A1098" t="s">
        <v>323</v>
      </c>
      <c r="B1098" t="s">
        <v>324</v>
      </c>
      <c r="C1098" t="s">
        <v>200</v>
      </c>
      <c r="D1098" t="s">
        <v>201</v>
      </c>
      <c r="E1098" t="s">
        <v>209</v>
      </c>
      <c r="F1098" t="s">
        <v>210</v>
      </c>
      <c r="G1098" t="s">
        <v>211</v>
      </c>
      <c r="H1098" s="4"/>
      <c r="I1098" s="1">
        <f t="shared" ca="1" si="71"/>
        <v>1487</v>
      </c>
      <c r="J1098" s="1" t="str">
        <f t="shared" ca="1" si="72"/>
        <v>3. Mayor a 6 meses</v>
      </c>
      <c r="K1098" t="str">
        <f t="shared" si="73"/>
        <v>NO</v>
      </c>
      <c r="L1098" t="s">
        <v>251</v>
      </c>
      <c r="M1098" t="s">
        <v>423</v>
      </c>
      <c r="N1098" t="s">
        <v>411</v>
      </c>
      <c r="O1098" t="s">
        <v>411</v>
      </c>
      <c r="P1098" t="str">
        <f t="shared" si="74"/>
        <v>LEONCIO DAVID SEGOVIA ALTAMIRANOSecurity AssessmentEVALUACION</v>
      </c>
      <c r="Q1098" t="str">
        <f>BASE[[#This Row],[NombresCalificado]]&amp;BASE[[#This Row],[TipoEvaluacion]]</f>
        <v>LEONCIO DAVID SEGOVIA ALTAMIRANOEVALUACION</v>
      </c>
      <c r="R1098">
        <v>1</v>
      </c>
      <c r="S1098" t="s">
        <v>6</v>
      </c>
      <c r="T1098" t="s">
        <v>439</v>
      </c>
      <c r="U1098" s="13">
        <v>0</v>
      </c>
      <c r="V1098" s="13" t="str" cm="1">
        <f t="array" ref="V1098">_xlfn.IFS(U1098=0,"Prenovato",U1098=1,"Novato",U1098=2,"Principiante avanzado",U1098=3,"Competente",U1098=4,"Proficiente",U1098=5,"Master")</f>
        <v>Prenovato</v>
      </c>
      <c r="W1098" s="13">
        <v>1</v>
      </c>
      <c r="X1098" s="13" t="str" cm="1">
        <f t="array" ref="X1098">_xlfn.IFS(W1098=0,"No evidenciado",W1098=1,"Novato",W1098=2,"Principiante avanzado",W1098=3,"Competente",W1098=4,"Proficiente",W1098=5,"Master")</f>
        <v>Novato</v>
      </c>
      <c r="Y1098" s="13">
        <v>2</v>
      </c>
      <c r="Z1098" s="13" t="str" cm="1">
        <f t="array" ref="Z1098">_xlfn.IFS(Y1098=0,"No evidenciado",Y1098=1,"Novato",Y1098=2,"Principiante avanzado",Y1098=3,"Competente",Y1098=4,"Proficiente",Y1098=5,"Master")</f>
        <v>Principiante avanzado</v>
      </c>
      <c r="AA1098" s="13">
        <v>2</v>
      </c>
      <c r="AB1098" s="13" t="str" cm="1">
        <f t="array" ref="AB1098">_xlfn.IFS(AA1098=0,"No evidenciado",AA1098=1,"Novato",AA1098=2,"Principiante avanzado",AA1098=3,"Competente",AA1098=4,"Proficiente",AA1098=5,"Master")</f>
        <v>Principiante avanzado</v>
      </c>
      <c r="AC1098" s="13">
        <v>0</v>
      </c>
      <c r="AD1098" s="13" t="str" cm="1">
        <f t="array" ref="AD1098">_xlfn.IFS(AC1098=0,"Prenovato",AC1098=1,"Novato",AC1098=2,"Principiante avanzado",AC1098=3,"Competente",AC1098=4,"Proficiente",AC1098=5,"Master")</f>
        <v>Prenovato</v>
      </c>
      <c r="AE1098" s="13" t="s">
        <v>441</v>
      </c>
    </row>
    <row r="1099" spans="1:31" x14ac:dyDescent="0.25">
      <c r="A1099" t="s">
        <v>323</v>
      </c>
      <c r="B1099" t="s">
        <v>324</v>
      </c>
      <c r="C1099" t="s">
        <v>200</v>
      </c>
      <c r="D1099" t="s">
        <v>201</v>
      </c>
      <c r="E1099" t="s">
        <v>209</v>
      </c>
      <c r="F1099" t="s">
        <v>210</v>
      </c>
      <c r="G1099" t="s">
        <v>211</v>
      </c>
      <c r="H1099" s="4"/>
      <c r="I1099" s="1">
        <f t="shared" ca="1" si="71"/>
        <v>1487</v>
      </c>
      <c r="J1099" s="1" t="str">
        <f t="shared" ca="1" si="72"/>
        <v>3. Mayor a 6 meses</v>
      </c>
      <c r="K1099" t="str">
        <f t="shared" si="73"/>
        <v>NO</v>
      </c>
      <c r="L1099" t="s">
        <v>251</v>
      </c>
      <c r="M1099" t="s">
        <v>415</v>
      </c>
      <c r="N1099" t="s">
        <v>413</v>
      </c>
      <c r="O1099" t="s">
        <v>411</v>
      </c>
      <c r="P1099" t="str">
        <f t="shared" si="74"/>
        <v>LEONCIO DAVID SEGOVIA ALTAMIRANOSecurity Process AutomationEVALUACION</v>
      </c>
      <c r="Q1099" t="str">
        <f>BASE[[#This Row],[NombresCalificado]]&amp;BASE[[#This Row],[TipoEvaluacion]]</f>
        <v>LEONCIO DAVID SEGOVIA ALTAMIRANOEVALUACION</v>
      </c>
      <c r="R1099">
        <v>1</v>
      </c>
      <c r="S1099" t="s">
        <v>6</v>
      </c>
      <c r="T1099" t="s">
        <v>439</v>
      </c>
      <c r="U1099" s="13">
        <v>0</v>
      </c>
      <c r="V1099" s="13" t="str" cm="1">
        <f t="array" ref="V1099">_xlfn.IFS(U1099=0,"Prenovato",U1099=1,"Novato",U1099=2,"Principiante avanzado",U1099=3,"Competente",U1099=4,"Proficiente",U1099=5,"Master")</f>
        <v>Prenovato</v>
      </c>
      <c r="W1099" s="13">
        <v>1</v>
      </c>
      <c r="X1099" s="13" t="str" cm="1">
        <f t="array" ref="X1099">_xlfn.IFS(W1099=0,"No evidenciado",W1099=1,"Novato",W1099=2,"Principiante avanzado",W1099=3,"Competente",W1099=4,"Proficiente",W1099=5,"Master")</f>
        <v>Novato</v>
      </c>
      <c r="Y1099" s="13">
        <v>2</v>
      </c>
      <c r="Z1099" s="13" t="str" cm="1">
        <f t="array" ref="Z1099">_xlfn.IFS(Y1099=0,"No evidenciado",Y1099=1,"Novato",Y1099=2,"Principiante avanzado",Y1099=3,"Competente",Y1099=4,"Proficiente",Y1099=5,"Master")</f>
        <v>Principiante avanzado</v>
      </c>
      <c r="AA1099" s="13">
        <v>2</v>
      </c>
      <c r="AB1099" s="13" t="str" cm="1">
        <f t="array" ref="AB1099">_xlfn.IFS(AA1099=0,"No evidenciado",AA1099=1,"Novato",AA1099=2,"Principiante avanzado",AA1099=3,"Competente",AA1099=4,"Proficiente",AA1099=5,"Master")</f>
        <v>Principiante avanzado</v>
      </c>
      <c r="AC1099" s="13">
        <v>0</v>
      </c>
      <c r="AD1099" s="13" t="str" cm="1">
        <f t="array" ref="AD1099">_xlfn.IFS(AC1099=0,"Prenovato",AC1099=1,"Novato",AC1099=2,"Principiante avanzado",AC1099=3,"Competente",AC1099=4,"Proficiente",AC1099=5,"Master")</f>
        <v>Prenovato</v>
      </c>
      <c r="AE1099" s="13" t="s">
        <v>441</v>
      </c>
    </row>
    <row r="1100" spans="1:31" x14ac:dyDescent="0.25">
      <c r="A1100" t="s">
        <v>323</v>
      </c>
      <c r="B1100" t="s">
        <v>324</v>
      </c>
      <c r="C1100" t="s">
        <v>200</v>
      </c>
      <c r="D1100" t="s">
        <v>201</v>
      </c>
      <c r="E1100" t="s">
        <v>209</v>
      </c>
      <c r="F1100" t="s">
        <v>210</v>
      </c>
      <c r="G1100" t="s">
        <v>211</v>
      </c>
      <c r="H1100" s="4"/>
      <c r="I1100" s="1">
        <f t="shared" ca="1" si="71"/>
        <v>1487</v>
      </c>
      <c r="J1100" s="1" t="str">
        <f t="shared" ca="1" si="72"/>
        <v>3. Mayor a 6 meses</v>
      </c>
      <c r="K1100" t="str">
        <f t="shared" si="73"/>
        <v>NO</v>
      </c>
      <c r="L1100" t="s">
        <v>251</v>
      </c>
      <c r="M1100" t="s">
        <v>416</v>
      </c>
      <c r="N1100" t="s">
        <v>411</v>
      </c>
      <c r="O1100" t="s">
        <v>411</v>
      </c>
      <c r="P1100" t="str">
        <f t="shared" si="74"/>
        <v>LEONCIO DAVID SEGOVIA ALTAMIRANOIncident ManagementEVALUACION</v>
      </c>
      <c r="Q1100" t="str">
        <f>BASE[[#This Row],[NombresCalificado]]&amp;BASE[[#This Row],[TipoEvaluacion]]</f>
        <v>LEONCIO DAVID SEGOVIA ALTAMIRANOEVALUACION</v>
      </c>
      <c r="R1100">
        <v>2</v>
      </c>
      <c r="S1100" t="s">
        <v>4</v>
      </c>
      <c r="T1100" t="s">
        <v>439</v>
      </c>
      <c r="U1100" s="13">
        <v>0</v>
      </c>
      <c r="V1100" s="13" t="str" cm="1">
        <f t="array" ref="V1100">_xlfn.IFS(U1100=0,"Prenovato",U1100=1,"Novato",U1100=2,"Principiante avanzado",U1100=3,"Competente",U1100=4,"Proficiente",U1100=5,"Master")</f>
        <v>Prenovato</v>
      </c>
      <c r="W1100" s="13">
        <v>1</v>
      </c>
      <c r="X1100" s="13" t="str" cm="1">
        <f t="array" ref="X1100">_xlfn.IFS(W1100=0,"No evidenciado",W1100=1,"Novato",W1100=2,"Principiante avanzado",W1100=3,"Competente",W1100=4,"Proficiente",W1100=5,"Master")</f>
        <v>Novato</v>
      </c>
      <c r="Y1100" s="13">
        <v>2</v>
      </c>
      <c r="Z1100" s="13" t="str" cm="1">
        <f t="array" ref="Z1100">_xlfn.IFS(Y1100=0,"No evidenciado",Y1100=1,"Novato",Y1100=2,"Principiante avanzado",Y1100=3,"Competente",Y1100=4,"Proficiente",Y1100=5,"Master")</f>
        <v>Principiante avanzado</v>
      </c>
      <c r="AA1100" s="13">
        <v>2</v>
      </c>
      <c r="AB1100" s="13" t="str" cm="1">
        <f t="array" ref="AB1100">_xlfn.IFS(AA1100=0,"No evidenciado",AA1100=1,"Novato",AA1100=2,"Principiante avanzado",AA1100=3,"Competente",AA1100=4,"Proficiente",AA1100=5,"Master")</f>
        <v>Principiante avanzado</v>
      </c>
      <c r="AC1100" s="13">
        <v>0</v>
      </c>
      <c r="AD1100" s="13" t="str" cm="1">
        <f t="array" ref="AD1100">_xlfn.IFS(AC1100=0,"Prenovato",AC1100=1,"Novato",AC1100=2,"Principiante avanzado",AC1100=3,"Competente",AC1100=4,"Proficiente",AC1100=5,"Master")</f>
        <v>Prenovato</v>
      </c>
      <c r="AE1100" s="13" t="s">
        <v>441</v>
      </c>
    </row>
    <row r="1101" spans="1:31" x14ac:dyDescent="0.25">
      <c r="A1101" t="s">
        <v>323</v>
      </c>
      <c r="B1101" t="s">
        <v>324</v>
      </c>
      <c r="C1101" t="s">
        <v>200</v>
      </c>
      <c r="D1101" t="s">
        <v>201</v>
      </c>
      <c r="E1101" t="s">
        <v>209</v>
      </c>
      <c r="F1101" t="s">
        <v>210</v>
      </c>
      <c r="G1101" t="s">
        <v>211</v>
      </c>
      <c r="H1101" s="4"/>
      <c r="I1101" s="1">
        <f t="shared" ca="1" si="71"/>
        <v>1487</v>
      </c>
      <c r="J1101" s="1" t="str">
        <f t="shared" ca="1" si="72"/>
        <v>3. Mayor a 6 meses</v>
      </c>
      <c r="K1101" t="str">
        <f t="shared" si="73"/>
        <v>NO</v>
      </c>
      <c r="L1101" t="s">
        <v>251</v>
      </c>
      <c r="M1101" t="s">
        <v>414</v>
      </c>
      <c r="N1101" t="s">
        <v>411</v>
      </c>
      <c r="O1101" t="s">
        <v>411</v>
      </c>
      <c r="P1101" t="str">
        <f t="shared" si="74"/>
        <v>LEONCIO DAVID SEGOVIA ALTAMIRANOOfensive SecurityEVALUACION</v>
      </c>
      <c r="Q1101" t="str">
        <f>BASE[[#This Row],[NombresCalificado]]&amp;BASE[[#This Row],[TipoEvaluacion]]</f>
        <v>LEONCIO DAVID SEGOVIA ALTAMIRANOEVALUACION</v>
      </c>
      <c r="R1101">
        <v>2</v>
      </c>
      <c r="S1101" t="s">
        <v>4</v>
      </c>
      <c r="T1101" t="s">
        <v>439</v>
      </c>
      <c r="U1101" s="13">
        <v>0</v>
      </c>
      <c r="V1101" s="13" t="str" cm="1">
        <f t="array" ref="V1101">_xlfn.IFS(U1101=0,"Prenovato",U1101=1,"Novato",U1101=2,"Principiante avanzado",U1101=3,"Competente",U1101=4,"Proficiente",U1101=5,"Master")</f>
        <v>Prenovato</v>
      </c>
      <c r="W1101" s="13">
        <v>1</v>
      </c>
      <c r="X1101" s="13" t="str" cm="1">
        <f t="array" ref="X1101">_xlfn.IFS(W1101=0,"No evidenciado",W1101=1,"Novato",W1101=2,"Principiante avanzado",W1101=3,"Competente",W1101=4,"Proficiente",W1101=5,"Master")</f>
        <v>Novato</v>
      </c>
      <c r="Y1101" s="13">
        <v>2</v>
      </c>
      <c r="Z1101" s="13" t="str" cm="1">
        <f t="array" ref="Z1101">_xlfn.IFS(Y1101=0,"No evidenciado",Y1101=1,"Novato",Y1101=2,"Principiante avanzado",Y1101=3,"Competente",Y1101=4,"Proficiente",Y1101=5,"Master")</f>
        <v>Principiante avanzado</v>
      </c>
      <c r="AA1101" s="13">
        <v>2</v>
      </c>
      <c r="AB1101" s="13" t="str" cm="1">
        <f t="array" ref="AB1101">_xlfn.IFS(AA1101=0,"No evidenciado",AA1101=1,"Novato",AA1101=2,"Principiante avanzado",AA1101=3,"Competente",AA1101=4,"Proficiente",AA1101=5,"Master")</f>
        <v>Principiante avanzado</v>
      </c>
      <c r="AC1101" s="13">
        <v>0</v>
      </c>
      <c r="AD1101" s="13" t="str" cm="1">
        <f t="array" ref="AD1101">_xlfn.IFS(AC1101=0,"Prenovato",AC1101=1,"Novato",AC1101=2,"Principiante avanzado",AC1101=3,"Competente",AC1101=4,"Proficiente",AC1101=5,"Master")</f>
        <v>Prenovato</v>
      </c>
      <c r="AE1101" s="13" t="s">
        <v>441</v>
      </c>
    </row>
    <row r="1102" spans="1:31" x14ac:dyDescent="0.25">
      <c r="A1102" t="s">
        <v>323</v>
      </c>
      <c r="B1102" t="s">
        <v>324</v>
      </c>
      <c r="C1102" t="s">
        <v>200</v>
      </c>
      <c r="D1102" t="s">
        <v>201</v>
      </c>
      <c r="E1102" t="s">
        <v>209</v>
      </c>
      <c r="F1102" t="s">
        <v>210</v>
      </c>
      <c r="G1102" t="s">
        <v>211</v>
      </c>
      <c r="H1102" s="4"/>
      <c r="I1102" s="1">
        <f t="shared" ca="1" si="71"/>
        <v>1487</v>
      </c>
      <c r="J1102" s="1" t="str">
        <f t="shared" ca="1" si="72"/>
        <v>3. Mayor a 6 meses</v>
      </c>
      <c r="K1102" t="str">
        <f t="shared" si="73"/>
        <v>NO</v>
      </c>
      <c r="L1102" t="s">
        <v>251</v>
      </c>
      <c r="M1102" t="s">
        <v>418</v>
      </c>
      <c r="N1102" t="s">
        <v>407</v>
      </c>
      <c r="O1102" t="s">
        <v>407</v>
      </c>
      <c r="P1102" t="str">
        <f t="shared" si="74"/>
        <v>LEONCIO DAVID SEGOVIA ALTAMIRANOSDLC Y DevSecOpsEVALUACION</v>
      </c>
      <c r="Q1102" t="str">
        <f>BASE[[#This Row],[NombresCalificado]]&amp;BASE[[#This Row],[TipoEvaluacion]]</f>
        <v>LEONCIO DAVID SEGOVIA ALTAMIRANOEVALUACION</v>
      </c>
      <c r="R1102">
        <v>1</v>
      </c>
      <c r="S1102" t="s">
        <v>6</v>
      </c>
      <c r="T1102" t="s">
        <v>439</v>
      </c>
      <c r="U1102" s="13">
        <v>0</v>
      </c>
      <c r="V1102" s="13" t="str" cm="1">
        <f t="array" ref="V1102">_xlfn.IFS(U1102=0,"Prenovato",U1102=1,"Novato",U1102=2,"Principiante avanzado",U1102=3,"Competente",U1102=4,"Proficiente",U1102=5,"Master")</f>
        <v>Prenovato</v>
      </c>
      <c r="W1102" s="13">
        <v>1</v>
      </c>
      <c r="X1102" s="13" t="str" cm="1">
        <f t="array" ref="X1102">_xlfn.IFS(W1102=0,"No evidenciado",W1102=1,"Novato",W1102=2,"Principiante avanzado",W1102=3,"Competente",W1102=4,"Proficiente",W1102=5,"Master")</f>
        <v>Novato</v>
      </c>
      <c r="Y1102" s="13">
        <v>2</v>
      </c>
      <c r="Z1102" s="13" t="str" cm="1">
        <f t="array" ref="Z1102">_xlfn.IFS(Y1102=0,"No evidenciado",Y1102=1,"Novato",Y1102=2,"Principiante avanzado",Y1102=3,"Competente",Y1102=4,"Proficiente",Y1102=5,"Master")</f>
        <v>Principiante avanzado</v>
      </c>
      <c r="AA1102" s="13">
        <v>2</v>
      </c>
      <c r="AB1102" s="13" t="str" cm="1">
        <f t="array" ref="AB1102">_xlfn.IFS(AA1102=0,"No evidenciado",AA1102=1,"Novato",AA1102=2,"Principiante avanzado",AA1102=3,"Competente",AA1102=4,"Proficiente",AA1102=5,"Master")</f>
        <v>Principiante avanzado</v>
      </c>
      <c r="AC1102" s="13">
        <v>0</v>
      </c>
      <c r="AD1102" s="13" t="str" cm="1">
        <f t="array" ref="AD1102">_xlfn.IFS(AC1102=0,"Prenovato",AC1102=1,"Novato",AC1102=2,"Principiante avanzado",AC1102=3,"Competente",AC1102=4,"Proficiente",AC1102=5,"Master")</f>
        <v>Prenovato</v>
      </c>
      <c r="AE1102" s="13" t="s">
        <v>441</v>
      </c>
    </row>
    <row r="1103" spans="1:31" x14ac:dyDescent="0.25">
      <c r="A1103" t="s">
        <v>323</v>
      </c>
      <c r="B1103" t="s">
        <v>324</v>
      </c>
      <c r="C1103" t="s">
        <v>200</v>
      </c>
      <c r="D1103" t="s">
        <v>201</v>
      </c>
      <c r="E1103" t="s">
        <v>209</v>
      </c>
      <c r="F1103" t="s">
        <v>210</v>
      </c>
      <c r="G1103" t="s">
        <v>211</v>
      </c>
      <c r="H1103" s="4"/>
      <c r="I1103" s="1">
        <f t="shared" ca="1" si="71"/>
        <v>1487</v>
      </c>
      <c r="J1103" s="1" t="str">
        <f t="shared" ca="1" si="72"/>
        <v>3. Mayor a 6 meses</v>
      </c>
      <c r="K1103" t="str">
        <f t="shared" si="73"/>
        <v>NO</v>
      </c>
      <c r="L1103" t="s">
        <v>251</v>
      </c>
      <c r="M1103" t="s">
        <v>419</v>
      </c>
      <c r="N1103" t="s">
        <v>413</v>
      </c>
      <c r="O1103" t="s">
        <v>411</v>
      </c>
      <c r="P1103" t="str">
        <f t="shared" si="74"/>
        <v>LEONCIO DAVID SEGOVIA ALTAMIRANOCryptography &amp; Data ProtectionEVALUACION</v>
      </c>
      <c r="Q1103" t="str">
        <f>BASE[[#This Row],[NombresCalificado]]&amp;BASE[[#This Row],[TipoEvaluacion]]</f>
        <v>LEONCIO DAVID SEGOVIA ALTAMIRANOEVALUACION</v>
      </c>
      <c r="R1103">
        <v>2</v>
      </c>
      <c r="S1103" t="s">
        <v>4</v>
      </c>
      <c r="T1103" t="s">
        <v>439</v>
      </c>
      <c r="U1103" s="13">
        <v>0</v>
      </c>
      <c r="V1103" s="13" t="str" cm="1">
        <f t="array" ref="V1103">_xlfn.IFS(U1103=0,"Prenovato",U1103=1,"Novato",U1103=2,"Principiante avanzado",U1103=3,"Competente",U1103=4,"Proficiente",U1103=5,"Master")</f>
        <v>Prenovato</v>
      </c>
      <c r="W1103" s="13">
        <v>1</v>
      </c>
      <c r="X1103" s="13" t="str" cm="1">
        <f t="array" ref="X1103">_xlfn.IFS(W1103=0,"No evidenciado",W1103=1,"Novato",W1103=2,"Principiante avanzado",W1103=3,"Competente",W1103=4,"Proficiente",W1103=5,"Master")</f>
        <v>Novato</v>
      </c>
      <c r="Y1103" s="13">
        <v>2</v>
      </c>
      <c r="Z1103" s="13" t="str" cm="1">
        <f t="array" ref="Z1103">_xlfn.IFS(Y1103=0,"No evidenciado",Y1103=1,"Novato",Y1103=2,"Principiante avanzado",Y1103=3,"Competente",Y1103=4,"Proficiente",Y1103=5,"Master")</f>
        <v>Principiante avanzado</v>
      </c>
      <c r="AA1103" s="13">
        <v>2</v>
      </c>
      <c r="AB1103" s="13" t="str" cm="1">
        <f t="array" ref="AB1103">_xlfn.IFS(AA1103=0,"No evidenciado",AA1103=1,"Novato",AA1103=2,"Principiante avanzado",AA1103=3,"Competente",AA1103=4,"Proficiente",AA1103=5,"Master")</f>
        <v>Principiante avanzado</v>
      </c>
      <c r="AC1103" s="13">
        <v>0</v>
      </c>
      <c r="AD1103" s="13" t="str" cm="1">
        <f t="array" ref="AD1103">_xlfn.IFS(AC1103=0,"Prenovato",AC1103=1,"Novato",AC1103=2,"Principiante avanzado",AC1103=3,"Competente",AC1103=4,"Proficiente",AC1103=5,"Master")</f>
        <v>Prenovato</v>
      </c>
      <c r="AE1103" s="13" t="s">
        <v>441</v>
      </c>
    </row>
    <row r="1104" spans="1:31" x14ac:dyDescent="0.25">
      <c r="A1104" t="s">
        <v>323</v>
      </c>
      <c r="B1104" t="s">
        <v>324</v>
      </c>
      <c r="C1104" t="s">
        <v>200</v>
      </c>
      <c r="D1104" t="s">
        <v>201</v>
      </c>
      <c r="E1104" t="s">
        <v>209</v>
      </c>
      <c r="F1104" t="s">
        <v>210</v>
      </c>
      <c r="G1104" t="s">
        <v>211</v>
      </c>
      <c r="H1104" s="4"/>
      <c r="I1104" s="1">
        <f t="shared" ca="1" si="71"/>
        <v>1487</v>
      </c>
      <c r="J1104" s="1" t="str">
        <f t="shared" ca="1" si="72"/>
        <v>3. Mayor a 6 meses</v>
      </c>
      <c r="K1104" t="str">
        <f t="shared" si="73"/>
        <v>NO</v>
      </c>
      <c r="L1104" t="s">
        <v>251</v>
      </c>
      <c r="M1104" t="s">
        <v>420</v>
      </c>
      <c r="N1104" t="s">
        <v>413</v>
      </c>
      <c r="O1104" t="s">
        <v>411</v>
      </c>
      <c r="P1104" t="str">
        <f t="shared" si="74"/>
        <v>LEONCIO DAVID SEGOVIA ALTAMIRANOIdentity &amp; Access ManagementEVALUACION</v>
      </c>
      <c r="Q1104" t="str">
        <f>BASE[[#This Row],[NombresCalificado]]&amp;BASE[[#This Row],[TipoEvaluacion]]</f>
        <v>LEONCIO DAVID SEGOVIA ALTAMIRANOEVALUACION</v>
      </c>
      <c r="R1104">
        <v>1</v>
      </c>
      <c r="S1104" t="s">
        <v>6</v>
      </c>
      <c r="T1104" t="s">
        <v>439</v>
      </c>
      <c r="U1104" s="13">
        <v>0</v>
      </c>
      <c r="V1104" s="13" t="str" cm="1">
        <f t="array" ref="V1104">_xlfn.IFS(U1104=0,"Prenovato",U1104=1,"Novato",U1104=2,"Principiante avanzado",U1104=3,"Competente",U1104=4,"Proficiente",U1104=5,"Master")</f>
        <v>Prenovato</v>
      </c>
      <c r="W1104" s="13">
        <v>1</v>
      </c>
      <c r="X1104" s="13" t="str" cm="1">
        <f t="array" ref="X1104">_xlfn.IFS(W1104=0,"No evidenciado",W1104=1,"Novato",W1104=2,"Principiante avanzado",W1104=3,"Competente",W1104=4,"Proficiente",W1104=5,"Master")</f>
        <v>Novato</v>
      </c>
      <c r="Y1104" s="13">
        <v>2</v>
      </c>
      <c r="Z1104" s="13" t="str" cm="1">
        <f t="array" ref="Z1104">_xlfn.IFS(Y1104=0,"No evidenciado",Y1104=1,"Novato",Y1104=2,"Principiante avanzado",Y1104=3,"Competente",Y1104=4,"Proficiente",Y1104=5,"Master")</f>
        <v>Principiante avanzado</v>
      </c>
      <c r="AA1104" s="13">
        <v>2</v>
      </c>
      <c r="AB1104" s="13" t="str" cm="1">
        <f t="array" ref="AB1104">_xlfn.IFS(AA1104=0,"No evidenciado",AA1104=1,"Novato",AA1104=2,"Principiante avanzado",AA1104=3,"Competente",AA1104=4,"Proficiente",AA1104=5,"Master")</f>
        <v>Principiante avanzado</v>
      </c>
      <c r="AC1104" s="13">
        <v>0</v>
      </c>
      <c r="AD1104" s="13" t="str" cm="1">
        <f t="array" ref="AD1104">_xlfn.IFS(AC1104=0,"Prenovato",AC1104=1,"Novato",AC1104=2,"Principiante avanzado",AC1104=3,"Competente",AC1104=4,"Proficiente",AC1104=5,"Master")</f>
        <v>Prenovato</v>
      </c>
      <c r="AE1104" s="13" t="s">
        <v>441</v>
      </c>
    </row>
    <row r="1105" spans="1:31" x14ac:dyDescent="0.25">
      <c r="A1105" t="s">
        <v>323</v>
      </c>
      <c r="B1105" t="s">
        <v>324</v>
      </c>
      <c r="C1105" t="s">
        <v>200</v>
      </c>
      <c r="D1105" t="s">
        <v>201</v>
      </c>
      <c r="E1105" t="s">
        <v>209</v>
      </c>
      <c r="F1105" t="s">
        <v>210</v>
      </c>
      <c r="G1105" t="s">
        <v>211</v>
      </c>
      <c r="H1105" s="4"/>
      <c r="I1105" s="1">
        <f t="shared" ca="1" si="71"/>
        <v>1487</v>
      </c>
      <c r="J1105" s="1" t="str">
        <f t="shared" ca="1" si="72"/>
        <v>3. Mayor a 6 meses</v>
      </c>
      <c r="K1105" t="str">
        <f t="shared" si="73"/>
        <v>NO</v>
      </c>
      <c r="L1105" t="s">
        <v>251</v>
      </c>
      <c r="M1105" t="s">
        <v>421</v>
      </c>
      <c r="N1105" t="s">
        <v>411</v>
      </c>
      <c r="O1105" t="s">
        <v>411</v>
      </c>
      <c r="P1105" t="str">
        <f t="shared" si="74"/>
        <v>LEONCIO DAVID SEGOVIA ALTAMIRANOFrameworks &amp; Security ArchitectureEVALUACION</v>
      </c>
      <c r="Q1105" t="str">
        <f>BASE[[#This Row],[NombresCalificado]]&amp;BASE[[#This Row],[TipoEvaluacion]]</f>
        <v>LEONCIO DAVID SEGOVIA ALTAMIRANOEVALUACION</v>
      </c>
      <c r="R1105">
        <v>1</v>
      </c>
      <c r="S1105" t="s">
        <v>6</v>
      </c>
      <c r="T1105" t="s">
        <v>439</v>
      </c>
      <c r="U1105" s="13">
        <v>0</v>
      </c>
      <c r="V1105" s="13" t="str" cm="1">
        <f t="array" ref="V1105">_xlfn.IFS(U1105=0,"Prenovato",U1105=1,"Novato",U1105=2,"Principiante avanzado",U1105=3,"Competente",U1105=4,"Proficiente",U1105=5,"Master")</f>
        <v>Prenovato</v>
      </c>
      <c r="W1105" s="13">
        <v>1</v>
      </c>
      <c r="X1105" s="13" t="str" cm="1">
        <f t="array" ref="X1105">_xlfn.IFS(W1105=0,"No evidenciado",W1105=1,"Novato",W1105=2,"Principiante avanzado",W1105=3,"Competente",W1105=4,"Proficiente",W1105=5,"Master")</f>
        <v>Novato</v>
      </c>
      <c r="Y1105" s="13">
        <v>2</v>
      </c>
      <c r="Z1105" s="13" t="str" cm="1">
        <f t="array" ref="Z1105">_xlfn.IFS(Y1105=0,"No evidenciado",Y1105=1,"Novato",Y1105=2,"Principiante avanzado",Y1105=3,"Competente",Y1105=4,"Proficiente",Y1105=5,"Master")</f>
        <v>Principiante avanzado</v>
      </c>
      <c r="AA1105" s="13">
        <v>2</v>
      </c>
      <c r="AB1105" s="13" t="str" cm="1">
        <f t="array" ref="AB1105">_xlfn.IFS(AA1105=0,"No evidenciado",AA1105=1,"Novato",AA1105=2,"Principiante avanzado",AA1105=3,"Competente",AA1105=4,"Proficiente",AA1105=5,"Master")</f>
        <v>Principiante avanzado</v>
      </c>
      <c r="AC1105" s="13">
        <v>0</v>
      </c>
      <c r="AD1105" s="13" t="str" cm="1">
        <f t="array" ref="AD1105">_xlfn.IFS(AC1105=0,"Prenovato",AC1105=1,"Novato",AC1105=2,"Principiante avanzado",AC1105=3,"Competente",AC1105=4,"Proficiente",AC1105=5,"Master")</f>
        <v>Prenovato</v>
      </c>
      <c r="AE1105" s="13" t="s">
        <v>441</v>
      </c>
    </row>
    <row r="1106" spans="1:31" x14ac:dyDescent="0.25">
      <c r="A1106" t="s">
        <v>323</v>
      </c>
      <c r="B1106" t="s">
        <v>324</v>
      </c>
      <c r="C1106" t="s">
        <v>200</v>
      </c>
      <c r="D1106" t="s">
        <v>201</v>
      </c>
      <c r="E1106" t="s">
        <v>353</v>
      </c>
      <c r="F1106" t="s">
        <v>354</v>
      </c>
      <c r="G1106" t="s">
        <v>355</v>
      </c>
      <c r="H1106" s="4"/>
      <c r="I1106" s="1">
        <f t="shared" ca="1" si="71"/>
        <v>1487</v>
      </c>
      <c r="J1106" s="1" t="str">
        <f t="shared" ca="1" si="72"/>
        <v>3. Mayor a 6 meses</v>
      </c>
      <c r="K1106" t="str">
        <f t="shared" si="73"/>
        <v>NO</v>
      </c>
      <c r="L1106" t="s">
        <v>251</v>
      </c>
      <c r="M1106" t="s">
        <v>408</v>
      </c>
      <c r="N1106" t="s">
        <v>407</v>
      </c>
      <c r="O1106" t="s">
        <v>407</v>
      </c>
      <c r="P1106" t="str">
        <f t="shared" si="74"/>
        <v>CHRISTIAN ANDRES CUEVA CONTRERASCloud &amp; Operation SystemEVALUACION</v>
      </c>
      <c r="Q1106" t="str">
        <f>BASE[[#This Row],[NombresCalificado]]&amp;BASE[[#This Row],[TipoEvaluacion]]</f>
        <v>CHRISTIAN ANDRES CUEVA CONTRERASEVALUACION</v>
      </c>
      <c r="R1106">
        <v>1</v>
      </c>
      <c r="S1106" t="s">
        <v>6</v>
      </c>
      <c r="T1106" t="s">
        <v>439</v>
      </c>
      <c r="U1106" s="13">
        <v>0</v>
      </c>
      <c r="V1106" s="13" t="str" cm="1">
        <f t="array" ref="V1106">_xlfn.IFS(U1106=0,"Prenovato",U1106=1,"Novato",U1106=2,"Principiante avanzado",U1106=3,"Competente",U1106=4,"Proficiente",U1106=5,"Master")</f>
        <v>Prenovato</v>
      </c>
      <c r="W1106" s="13">
        <v>2</v>
      </c>
      <c r="X1106" s="13" t="str" cm="1">
        <f t="array" ref="X1106">_xlfn.IFS(W1106=0,"No evidenciado",W1106=1,"Novato",W1106=2,"Principiante avanzado",W1106=3,"Competente",W1106=4,"Proficiente",W1106=5,"Master")</f>
        <v>Principiante avanzado</v>
      </c>
      <c r="Y1106" s="13">
        <v>2</v>
      </c>
      <c r="Z1106" s="13" t="str" cm="1">
        <f t="array" ref="Z1106">_xlfn.IFS(Y1106=0,"No evidenciado",Y1106=1,"Novato",Y1106=2,"Principiante avanzado",Y1106=3,"Competente",Y1106=4,"Proficiente",Y1106=5,"Master")</f>
        <v>Principiante avanzado</v>
      </c>
      <c r="AA1106" s="13">
        <v>3</v>
      </c>
      <c r="AB1106" s="13" t="str" cm="1">
        <f t="array" ref="AB1106">_xlfn.IFS(AA1106=0,"No evidenciado",AA1106=1,"Novato",AA1106=2,"Principiante avanzado",AA1106=3,"Competente",AA1106=4,"Proficiente",AA1106=5,"Master")</f>
        <v>Competente</v>
      </c>
      <c r="AC1106" s="13">
        <v>0</v>
      </c>
      <c r="AD1106" s="13" t="str" cm="1">
        <f t="array" ref="AD1106">_xlfn.IFS(AC1106=0,"Prenovato",AC1106=1,"Novato",AC1106=2,"Principiante avanzado",AC1106=3,"Competente",AC1106=4,"Proficiente",AC1106=5,"Master")</f>
        <v>Prenovato</v>
      </c>
      <c r="AE1106" s="13" t="s">
        <v>441</v>
      </c>
    </row>
    <row r="1107" spans="1:31" x14ac:dyDescent="0.25">
      <c r="A1107" t="s">
        <v>323</v>
      </c>
      <c r="B1107" t="s">
        <v>324</v>
      </c>
      <c r="C1107" t="s">
        <v>200</v>
      </c>
      <c r="D1107" t="s">
        <v>201</v>
      </c>
      <c r="E1107" t="s">
        <v>353</v>
      </c>
      <c r="F1107" t="s">
        <v>354</v>
      </c>
      <c r="G1107" t="s">
        <v>355</v>
      </c>
      <c r="H1107" s="4"/>
      <c r="I1107" s="1">
        <f t="shared" ca="1" si="71"/>
        <v>1487</v>
      </c>
      <c r="J1107" s="1" t="str">
        <f t="shared" ca="1" si="72"/>
        <v>3. Mayor a 6 meses</v>
      </c>
      <c r="K1107" t="str">
        <f t="shared" si="73"/>
        <v>NO</v>
      </c>
      <c r="L1107" t="s">
        <v>251</v>
      </c>
      <c r="M1107" t="s">
        <v>409</v>
      </c>
      <c r="N1107" t="s">
        <v>407</v>
      </c>
      <c r="O1107" t="s">
        <v>407</v>
      </c>
      <c r="P1107" t="str">
        <f t="shared" si="74"/>
        <v>CHRISTIAN ANDRES CUEVA CONTRERASSecurity Program ManagementEVALUACION</v>
      </c>
      <c r="Q1107" t="str">
        <f>BASE[[#This Row],[NombresCalificado]]&amp;BASE[[#This Row],[TipoEvaluacion]]</f>
        <v>CHRISTIAN ANDRES CUEVA CONTRERASEVALUACION</v>
      </c>
      <c r="R1107">
        <v>2</v>
      </c>
      <c r="S1107" t="s">
        <v>4</v>
      </c>
      <c r="T1107" t="s">
        <v>439</v>
      </c>
      <c r="U1107" s="13">
        <v>0</v>
      </c>
      <c r="V1107" s="13" t="str" cm="1">
        <f t="array" ref="V1107">_xlfn.IFS(U1107=0,"Prenovato",U1107=1,"Novato",U1107=2,"Principiante avanzado",U1107=3,"Competente",U1107=4,"Proficiente",U1107=5,"Master")</f>
        <v>Prenovato</v>
      </c>
      <c r="W1107" s="13">
        <v>2</v>
      </c>
      <c r="X1107" s="13" t="str" cm="1">
        <f t="array" ref="X1107">_xlfn.IFS(W1107=0,"No evidenciado",W1107=1,"Novato",W1107=2,"Principiante avanzado",W1107=3,"Competente",W1107=4,"Proficiente",W1107=5,"Master")</f>
        <v>Principiante avanzado</v>
      </c>
      <c r="Y1107" s="13">
        <v>2</v>
      </c>
      <c r="Z1107" s="13" t="str" cm="1">
        <f t="array" ref="Z1107">_xlfn.IFS(Y1107=0,"No evidenciado",Y1107=1,"Novato",Y1107=2,"Principiante avanzado",Y1107=3,"Competente",Y1107=4,"Proficiente",Y1107=5,"Master")</f>
        <v>Principiante avanzado</v>
      </c>
      <c r="AA1107" s="13">
        <v>3</v>
      </c>
      <c r="AB1107" s="13" t="str" cm="1">
        <f t="array" ref="AB1107">_xlfn.IFS(AA1107=0,"No evidenciado",AA1107=1,"Novato",AA1107=2,"Principiante avanzado",AA1107=3,"Competente",AA1107=4,"Proficiente",AA1107=5,"Master")</f>
        <v>Competente</v>
      </c>
      <c r="AC1107" s="13">
        <v>0</v>
      </c>
      <c r="AD1107" s="13" t="str" cm="1">
        <f t="array" ref="AD1107">_xlfn.IFS(AC1107=0,"Prenovato",AC1107=1,"Novato",AC1107=2,"Principiante avanzado",AC1107=3,"Competente",AC1107=4,"Proficiente",AC1107=5,"Master")</f>
        <v>Prenovato</v>
      </c>
      <c r="AE1107" s="13" t="s">
        <v>441</v>
      </c>
    </row>
    <row r="1108" spans="1:31" x14ac:dyDescent="0.25">
      <c r="A1108" t="s">
        <v>323</v>
      </c>
      <c r="B1108" t="s">
        <v>324</v>
      </c>
      <c r="C1108" t="s">
        <v>200</v>
      </c>
      <c r="D1108" t="s">
        <v>201</v>
      </c>
      <c r="E1108" t="s">
        <v>353</v>
      </c>
      <c r="F1108" t="s">
        <v>354</v>
      </c>
      <c r="G1108" t="s">
        <v>355</v>
      </c>
      <c r="H1108" s="4"/>
      <c r="I1108" s="1">
        <f t="shared" ca="1" si="71"/>
        <v>1487</v>
      </c>
      <c r="J1108" s="1" t="str">
        <f t="shared" ca="1" si="72"/>
        <v>3. Mayor a 6 meses</v>
      </c>
      <c r="K1108" t="str">
        <f t="shared" si="73"/>
        <v>NO</v>
      </c>
      <c r="L1108" t="s">
        <v>251</v>
      </c>
      <c r="M1108" t="s">
        <v>419</v>
      </c>
      <c r="N1108" t="s">
        <v>413</v>
      </c>
      <c r="O1108" t="s">
        <v>411</v>
      </c>
      <c r="P1108" t="str">
        <f t="shared" si="74"/>
        <v>CHRISTIAN ANDRES CUEVA CONTRERASCryptography &amp; Data ProtectionEVALUACION</v>
      </c>
      <c r="Q1108" t="str">
        <f>BASE[[#This Row],[NombresCalificado]]&amp;BASE[[#This Row],[TipoEvaluacion]]</f>
        <v>CHRISTIAN ANDRES CUEVA CONTRERASEVALUACION</v>
      </c>
      <c r="R1108">
        <v>2</v>
      </c>
      <c r="S1108" t="s">
        <v>4</v>
      </c>
      <c r="T1108" t="s">
        <v>439</v>
      </c>
      <c r="U1108" s="13">
        <v>0</v>
      </c>
      <c r="V1108" s="13" t="str" cm="1">
        <f t="array" ref="V1108">_xlfn.IFS(U1108=0,"Prenovato",U1108=1,"Novato",U1108=2,"Principiante avanzado",U1108=3,"Competente",U1108=4,"Proficiente",U1108=5,"Master")</f>
        <v>Prenovato</v>
      </c>
      <c r="W1108" s="13">
        <v>2</v>
      </c>
      <c r="X1108" s="13" t="str" cm="1">
        <f t="array" ref="X1108">_xlfn.IFS(W1108=0,"No evidenciado",W1108=1,"Novato",W1108=2,"Principiante avanzado",W1108=3,"Competente",W1108=4,"Proficiente",W1108=5,"Master")</f>
        <v>Principiante avanzado</v>
      </c>
      <c r="Y1108" s="13">
        <v>2</v>
      </c>
      <c r="Z1108" s="13" t="str" cm="1">
        <f t="array" ref="Z1108">_xlfn.IFS(Y1108=0,"No evidenciado",Y1108=1,"Novato",Y1108=2,"Principiante avanzado",Y1108=3,"Competente",Y1108=4,"Proficiente",Y1108=5,"Master")</f>
        <v>Principiante avanzado</v>
      </c>
      <c r="AA1108" s="13">
        <v>3</v>
      </c>
      <c r="AB1108" s="13" t="str" cm="1">
        <f t="array" ref="AB1108">_xlfn.IFS(AA1108=0,"No evidenciado",AA1108=1,"Novato",AA1108=2,"Principiante avanzado",AA1108=3,"Competente",AA1108=4,"Proficiente",AA1108=5,"Master")</f>
        <v>Competente</v>
      </c>
      <c r="AC1108" s="13">
        <v>0</v>
      </c>
      <c r="AD1108" s="13" t="str" cm="1">
        <f t="array" ref="AD1108">_xlfn.IFS(AC1108=0,"Prenovato",AC1108=1,"Novato",AC1108=2,"Principiante avanzado",AC1108=3,"Competente",AC1108=4,"Proficiente",AC1108=5,"Master")</f>
        <v>Prenovato</v>
      </c>
      <c r="AE1108" s="13" t="s">
        <v>441</v>
      </c>
    </row>
    <row r="1109" spans="1:31" x14ac:dyDescent="0.25">
      <c r="A1109" t="s">
        <v>323</v>
      </c>
      <c r="B1109" t="s">
        <v>324</v>
      </c>
      <c r="C1109" t="s">
        <v>200</v>
      </c>
      <c r="D1109" t="s">
        <v>201</v>
      </c>
      <c r="E1109" t="s">
        <v>353</v>
      </c>
      <c r="F1109" t="s">
        <v>354</v>
      </c>
      <c r="G1109" t="s">
        <v>355</v>
      </c>
      <c r="H1109" s="4"/>
      <c r="I1109" s="1">
        <f t="shared" ca="1" si="71"/>
        <v>1487</v>
      </c>
      <c r="J1109" s="1" t="str">
        <f t="shared" ca="1" si="72"/>
        <v>3. Mayor a 6 meses</v>
      </c>
      <c r="K1109" t="str">
        <f t="shared" si="73"/>
        <v>NO</v>
      </c>
      <c r="L1109" t="s">
        <v>251</v>
      </c>
      <c r="M1109" t="s">
        <v>420</v>
      </c>
      <c r="N1109" t="s">
        <v>413</v>
      </c>
      <c r="O1109" t="s">
        <v>411</v>
      </c>
      <c r="P1109" t="str">
        <f t="shared" si="74"/>
        <v>CHRISTIAN ANDRES CUEVA CONTRERASIdentity &amp; Access ManagementEVALUACION</v>
      </c>
      <c r="Q1109" t="str">
        <f>BASE[[#This Row],[NombresCalificado]]&amp;BASE[[#This Row],[TipoEvaluacion]]</f>
        <v>CHRISTIAN ANDRES CUEVA CONTRERASEVALUACION</v>
      </c>
      <c r="R1109">
        <v>3</v>
      </c>
      <c r="S1109" t="s">
        <v>5</v>
      </c>
      <c r="T1109" t="s">
        <v>439</v>
      </c>
      <c r="U1109" s="13">
        <v>0</v>
      </c>
      <c r="V1109" s="13" t="str" cm="1">
        <f t="array" ref="V1109">_xlfn.IFS(U1109=0,"Prenovato",U1109=1,"Novato",U1109=2,"Principiante avanzado",U1109=3,"Competente",U1109=4,"Proficiente",U1109=5,"Master")</f>
        <v>Prenovato</v>
      </c>
      <c r="W1109" s="13">
        <v>2</v>
      </c>
      <c r="X1109" s="13" t="str" cm="1">
        <f t="array" ref="X1109">_xlfn.IFS(W1109=0,"No evidenciado",W1109=1,"Novato",W1109=2,"Principiante avanzado",W1109=3,"Competente",W1109=4,"Proficiente",W1109=5,"Master")</f>
        <v>Principiante avanzado</v>
      </c>
      <c r="Y1109" s="13">
        <v>2</v>
      </c>
      <c r="Z1109" s="13" t="str" cm="1">
        <f t="array" ref="Z1109">_xlfn.IFS(Y1109=0,"No evidenciado",Y1109=1,"Novato",Y1109=2,"Principiante avanzado",Y1109=3,"Competente",Y1109=4,"Proficiente",Y1109=5,"Master")</f>
        <v>Principiante avanzado</v>
      </c>
      <c r="AA1109" s="13">
        <v>3</v>
      </c>
      <c r="AB1109" s="13" t="str" cm="1">
        <f t="array" ref="AB1109">_xlfn.IFS(AA1109=0,"No evidenciado",AA1109=1,"Novato",AA1109=2,"Principiante avanzado",AA1109=3,"Competente",AA1109=4,"Proficiente",AA1109=5,"Master")</f>
        <v>Competente</v>
      </c>
      <c r="AC1109" s="13">
        <v>0</v>
      </c>
      <c r="AD1109" s="13" t="str" cm="1">
        <f t="array" ref="AD1109">_xlfn.IFS(AC1109=0,"Prenovato",AC1109=1,"Novato",AC1109=2,"Principiante avanzado",AC1109=3,"Competente",AC1109=4,"Proficiente",AC1109=5,"Master")</f>
        <v>Prenovato</v>
      </c>
      <c r="AE1109" s="13" t="s">
        <v>441</v>
      </c>
    </row>
    <row r="1110" spans="1:31" x14ac:dyDescent="0.25">
      <c r="A1110" t="s">
        <v>323</v>
      </c>
      <c r="B1110" t="s">
        <v>324</v>
      </c>
      <c r="C1110" t="s">
        <v>200</v>
      </c>
      <c r="D1110" t="s">
        <v>201</v>
      </c>
      <c r="E1110" t="s">
        <v>353</v>
      </c>
      <c r="F1110" t="s">
        <v>354</v>
      </c>
      <c r="G1110" t="s">
        <v>355</v>
      </c>
      <c r="H1110" s="4"/>
      <c r="I1110" s="1">
        <f t="shared" ca="1" si="71"/>
        <v>1487</v>
      </c>
      <c r="J1110" s="1" t="str">
        <f t="shared" ca="1" si="72"/>
        <v>3. Mayor a 6 meses</v>
      </c>
      <c r="K1110" t="str">
        <f t="shared" si="73"/>
        <v>NO</v>
      </c>
      <c r="L1110" t="s">
        <v>251</v>
      </c>
      <c r="M1110" t="s">
        <v>421</v>
      </c>
      <c r="N1110" t="s">
        <v>411</v>
      </c>
      <c r="O1110" t="s">
        <v>411</v>
      </c>
      <c r="P1110" t="str">
        <f t="shared" si="74"/>
        <v>CHRISTIAN ANDRES CUEVA CONTRERASFrameworks &amp; Security ArchitectureEVALUACION</v>
      </c>
      <c r="Q1110" t="str">
        <f>BASE[[#This Row],[NombresCalificado]]&amp;BASE[[#This Row],[TipoEvaluacion]]</f>
        <v>CHRISTIAN ANDRES CUEVA CONTRERASEVALUACION</v>
      </c>
      <c r="R1110">
        <v>1</v>
      </c>
      <c r="S1110" t="s">
        <v>6</v>
      </c>
      <c r="T1110" t="s">
        <v>439</v>
      </c>
      <c r="U1110" s="13">
        <v>0</v>
      </c>
      <c r="V1110" s="13" t="str" cm="1">
        <f t="array" ref="V1110">_xlfn.IFS(U1110=0,"Prenovato",U1110=1,"Novato",U1110=2,"Principiante avanzado",U1110=3,"Competente",U1110=4,"Proficiente",U1110=5,"Master")</f>
        <v>Prenovato</v>
      </c>
      <c r="W1110" s="13">
        <v>2</v>
      </c>
      <c r="X1110" s="13" t="str" cm="1">
        <f t="array" ref="X1110">_xlfn.IFS(W1110=0,"No evidenciado",W1110=1,"Novato",W1110=2,"Principiante avanzado",W1110=3,"Competente",W1110=4,"Proficiente",W1110=5,"Master")</f>
        <v>Principiante avanzado</v>
      </c>
      <c r="Y1110" s="13">
        <v>2</v>
      </c>
      <c r="Z1110" s="13" t="str" cm="1">
        <f t="array" ref="Z1110">_xlfn.IFS(Y1110=0,"No evidenciado",Y1110=1,"Novato",Y1110=2,"Principiante avanzado",Y1110=3,"Competente",Y1110=4,"Proficiente",Y1110=5,"Master")</f>
        <v>Principiante avanzado</v>
      </c>
      <c r="AA1110" s="13">
        <v>3</v>
      </c>
      <c r="AB1110" s="13" t="str" cm="1">
        <f t="array" ref="AB1110">_xlfn.IFS(AA1110=0,"No evidenciado",AA1110=1,"Novato",AA1110=2,"Principiante avanzado",AA1110=3,"Competente",AA1110=4,"Proficiente",AA1110=5,"Master")</f>
        <v>Competente</v>
      </c>
      <c r="AC1110" s="13">
        <v>0</v>
      </c>
      <c r="AD1110" s="13" t="str" cm="1">
        <f t="array" ref="AD1110">_xlfn.IFS(AC1110=0,"Prenovato",AC1110=1,"Novato",AC1110=2,"Principiante avanzado",AC1110=3,"Competente",AC1110=4,"Proficiente",AC1110=5,"Master")</f>
        <v>Prenovato</v>
      </c>
      <c r="AE1110" s="13" t="s">
        <v>441</v>
      </c>
    </row>
    <row r="1111" spans="1:31" x14ac:dyDescent="0.25">
      <c r="A1111" t="s">
        <v>323</v>
      </c>
      <c r="B1111" t="s">
        <v>324</v>
      </c>
      <c r="C1111" t="s">
        <v>200</v>
      </c>
      <c r="D1111" t="s">
        <v>201</v>
      </c>
      <c r="E1111" t="s">
        <v>353</v>
      </c>
      <c r="F1111" t="s">
        <v>354</v>
      </c>
      <c r="G1111" t="s">
        <v>355</v>
      </c>
      <c r="H1111" s="4"/>
      <c r="I1111" s="1">
        <f t="shared" ca="1" si="71"/>
        <v>1487</v>
      </c>
      <c r="J1111" s="1" t="str">
        <f t="shared" ca="1" si="72"/>
        <v>3. Mayor a 6 meses</v>
      </c>
      <c r="K1111" t="str">
        <f t="shared" si="73"/>
        <v>NO</v>
      </c>
      <c r="L1111" t="s">
        <v>251</v>
      </c>
      <c r="M1111" t="s">
        <v>422</v>
      </c>
      <c r="N1111" t="s">
        <v>407</v>
      </c>
      <c r="O1111" t="s">
        <v>407</v>
      </c>
      <c r="P1111" t="str">
        <f t="shared" si="74"/>
        <v>CHRISTIAN ANDRES CUEVA CONTRERASVulnerability ManagementEVALUACION</v>
      </c>
      <c r="Q1111" t="str">
        <f>BASE[[#This Row],[NombresCalificado]]&amp;BASE[[#This Row],[TipoEvaluacion]]</f>
        <v>CHRISTIAN ANDRES CUEVA CONTRERASEVALUACION</v>
      </c>
      <c r="R1111">
        <v>1</v>
      </c>
      <c r="S1111" t="s">
        <v>6</v>
      </c>
      <c r="T1111" t="s">
        <v>439</v>
      </c>
      <c r="U1111" s="13">
        <v>0</v>
      </c>
      <c r="V1111" s="13" t="str" cm="1">
        <f t="array" ref="V1111">_xlfn.IFS(U1111=0,"Prenovato",U1111=1,"Novato",U1111=2,"Principiante avanzado",U1111=3,"Competente",U1111=4,"Proficiente",U1111=5,"Master")</f>
        <v>Prenovato</v>
      </c>
      <c r="W1111" s="13">
        <v>2</v>
      </c>
      <c r="X1111" s="13" t="str" cm="1">
        <f t="array" ref="X1111">_xlfn.IFS(W1111=0,"No evidenciado",W1111=1,"Novato",W1111=2,"Principiante avanzado",W1111=3,"Competente",W1111=4,"Proficiente",W1111=5,"Master")</f>
        <v>Principiante avanzado</v>
      </c>
      <c r="Y1111" s="13">
        <v>2</v>
      </c>
      <c r="Z1111" s="13" t="str" cm="1">
        <f t="array" ref="Z1111">_xlfn.IFS(Y1111=0,"No evidenciado",Y1111=1,"Novato",Y1111=2,"Principiante avanzado",Y1111=3,"Competente",Y1111=4,"Proficiente",Y1111=5,"Master")</f>
        <v>Principiante avanzado</v>
      </c>
      <c r="AA1111" s="13">
        <v>3</v>
      </c>
      <c r="AB1111" s="13" t="str" cm="1">
        <f t="array" ref="AB1111">_xlfn.IFS(AA1111=0,"No evidenciado",AA1111=1,"Novato",AA1111=2,"Principiante avanzado",AA1111=3,"Competente",AA1111=4,"Proficiente",AA1111=5,"Master")</f>
        <v>Competente</v>
      </c>
      <c r="AC1111" s="13">
        <v>0</v>
      </c>
      <c r="AD1111" s="13" t="str" cm="1">
        <f t="array" ref="AD1111">_xlfn.IFS(AC1111=0,"Prenovato",AC1111=1,"Novato",AC1111=2,"Principiante avanzado",AC1111=3,"Competente",AC1111=4,"Proficiente",AC1111=5,"Master")</f>
        <v>Prenovato</v>
      </c>
      <c r="AE1111" s="13" t="s">
        <v>441</v>
      </c>
    </row>
    <row r="1112" spans="1:31" x14ac:dyDescent="0.25">
      <c r="A1112" t="s">
        <v>323</v>
      </c>
      <c r="B1112" t="s">
        <v>324</v>
      </c>
      <c r="C1112" t="s">
        <v>200</v>
      </c>
      <c r="D1112" t="s">
        <v>201</v>
      </c>
      <c r="E1112" t="s">
        <v>353</v>
      </c>
      <c r="F1112" t="s">
        <v>354</v>
      </c>
      <c r="G1112" t="s">
        <v>355</v>
      </c>
      <c r="H1112" s="4"/>
      <c r="I1112" s="1">
        <f t="shared" ca="1" si="71"/>
        <v>1487</v>
      </c>
      <c r="J1112" s="1" t="str">
        <f t="shared" ca="1" si="72"/>
        <v>3. Mayor a 6 meses</v>
      </c>
      <c r="K1112" t="str">
        <f t="shared" si="73"/>
        <v>NO</v>
      </c>
      <c r="L1112" t="s">
        <v>251</v>
      </c>
      <c r="M1112" t="s">
        <v>423</v>
      </c>
      <c r="N1112" t="s">
        <v>411</v>
      </c>
      <c r="O1112" t="s">
        <v>411</v>
      </c>
      <c r="P1112" t="str">
        <f t="shared" si="74"/>
        <v>CHRISTIAN ANDRES CUEVA CONTRERASSecurity AssessmentEVALUACION</v>
      </c>
      <c r="Q1112" t="str">
        <f>BASE[[#This Row],[NombresCalificado]]&amp;BASE[[#This Row],[TipoEvaluacion]]</f>
        <v>CHRISTIAN ANDRES CUEVA CONTRERASEVALUACION</v>
      </c>
      <c r="R1112">
        <v>1</v>
      </c>
      <c r="S1112" t="s">
        <v>6</v>
      </c>
      <c r="T1112" t="s">
        <v>439</v>
      </c>
      <c r="U1112" s="13">
        <v>0</v>
      </c>
      <c r="V1112" s="13" t="str" cm="1">
        <f t="array" ref="V1112">_xlfn.IFS(U1112=0,"Prenovato",U1112=1,"Novato",U1112=2,"Principiante avanzado",U1112=3,"Competente",U1112=4,"Proficiente",U1112=5,"Master")</f>
        <v>Prenovato</v>
      </c>
      <c r="W1112" s="13">
        <v>2</v>
      </c>
      <c r="X1112" s="13" t="str" cm="1">
        <f t="array" ref="X1112">_xlfn.IFS(W1112=0,"No evidenciado",W1112=1,"Novato",W1112=2,"Principiante avanzado",W1112=3,"Competente",W1112=4,"Proficiente",W1112=5,"Master")</f>
        <v>Principiante avanzado</v>
      </c>
      <c r="Y1112" s="13">
        <v>2</v>
      </c>
      <c r="Z1112" s="13" t="str" cm="1">
        <f t="array" ref="Z1112">_xlfn.IFS(Y1112=0,"No evidenciado",Y1112=1,"Novato",Y1112=2,"Principiante avanzado",Y1112=3,"Competente",Y1112=4,"Proficiente",Y1112=5,"Master")</f>
        <v>Principiante avanzado</v>
      </c>
      <c r="AA1112" s="13">
        <v>3</v>
      </c>
      <c r="AB1112" s="13" t="str" cm="1">
        <f t="array" ref="AB1112">_xlfn.IFS(AA1112=0,"No evidenciado",AA1112=1,"Novato",AA1112=2,"Principiante avanzado",AA1112=3,"Competente",AA1112=4,"Proficiente",AA1112=5,"Master")</f>
        <v>Competente</v>
      </c>
      <c r="AC1112" s="13">
        <v>0</v>
      </c>
      <c r="AD1112" s="13" t="str" cm="1">
        <f t="array" ref="AD1112">_xlfn.IFS(AC1112=0,"Prenovato",AC1112=1,"Novato",AC1112=2,"Principiante avanzado",AC1112=3,"Competente",AC1112=4,"Proficiente",AC1112=5,"Master")</f>
        <v>Prenovato</v>
      </c>
      <c r="AE1112" s="13" t="s">
        <v>441</v>
      </c>
    </row>
    <row r="1113" spans="1:31" x14ac:dyDescent="0.25">
      <c r="A1113" t="s">
        <v>323</v>
      </c>
      <c r="B1113" t="s">
        <v>324</v>
      </c>
      <c r="C1113" t="s">
        <v>200</v>
      </c>
      <c r="D1113" t="s">
        <v>201</v>
      </c>
      <c r="E1113" t="s">
        <v>353</v>
      </c>
      <c r="F1113" t="s">
        <v>354</v>
      </c>
      <c r="G1113" t="s">
        <v>355</v>
      </c>
      <c r="H1113" s="4"/>
      <c r="I1113" s="1">
        <f t="shared" ca="1" si="71"/>
        <v>1487</v>
      </c>
      <c r="J1113" s="1" t="str">
        <f t="shared" ca="1" si="72"/>
        <v>3. Mayor a 6 meses</v>
      </c>
      <c r="K1113" t="str">
        <f t="shared" si="73"/>
        <v>NO</v>
      </c>
      <c r="L1113" t="s">
        <v>251</v>
      </c>
      <c r="M1113" t="s">
        <v>415</v>
      </c>
      <c r="N1113" t="s">
        <v>413</v>
      </c>
      <c r="O1113" t="s">
        <v>411</v>
      </c>
      <c r="P1113" t="str">
        <f t="shared" si="74"/>
        <v>CHRISTIAN ANDRES CUEVA CONTRERASSecurity Process AutomationEVALUACION</v>
      </c>
      <c r="Q1113" t="str">
        <f>BASE[[#This Row],[NombresCalificado]]&amp;BASE[[#This Row],[TipoEvaluacion]]</f>
        <v>CHRISTIAN ANDRES CUEVA CONTRERASEVALUACION</v>
      </c>
      <c r="R1113">
        <v>1</v>
      </c>
      <c r="S1113" t="s">
        <v>6</v>
      </c>
      <c r="T1113" t="s">
        <v>439</v>
      </c>
      <c r="U1113" s="13">
        <v>0</v>
      </c>
      <c r="V1113" s="13" t="str" cm="1">
        <f t="array" ref="V1113">_xlfn.IFS(U1113=0,"Prenovato",U1113=1,"Novato",U1113=2,"Principiante avanzado",U1113=3,"Competente",U1113=4,"Proficiente",U1113=5,"Master")</f>
        <v>Prenovato</v>
      </c>
      <c r="W1113" s="13">
        <v>2</v>
      </c>
      <c r="X1113" s="13" t="str" cm="1">
        <f t="array" ref="X1113">_xlfn.IFS(W1113=0,"No evidenciado",W1113=1,"Novato",W1113=2,"Principiante avanzado",W1113=3,"Competente",W1113=4,"Proficiente",W1113=5,"Master")</f>
        <v>Principiante avanzado</v>
      </c>
      <c r="Y1113" s="13">
        <v>2</v>
      </c>
      <c r="Z1113" s="13" t="str" cm="1">
        <f t="array" ref="Z1113">_xlfn.IFS(Y1113=0,"No evidenciado",Y1113=1,"Novato",Y1113=2,"Principiante avanzado",Y1113=3,"Competente",Y1113=4,"Proficiente",Y1113=5,"Master")</f>
        <v>Principiante avanzado</v>
      </c>
      <c r="AA1113" s="13">
        <v>3</v>
      </c>
      <c r="AB1113" s="13" t="str" cm="1">
        <f t="array" ref="AB1113">_xlfn.IFS(AA1113=0,"No evidenciado",AA1113=1,"Novato",AA1113=2,"Principiante avanzado",AA1113=3,"Competente",AA1113=4,"Proficiente",AA1113=5,"Master")</f>
        <v>Competente</v>
      </c>
      <c r="AC1113" s="13">
        <v>0</v>
      </c>
      <c r="AD1113" s="13" t="str" cm="1">
        <f t="array" ref="AD1113">_xlfn.IFS(AC1113=0,"Prenovato",AC1113=1,"Novato",AC1113=2,"Principiante avanzado",AC1113=3,"Competente",AC1113=4,"Proficiente",AC1113=5,"Master")</f>
        <v>Prenovato</v>
      </c>
      <c r="AE1113" s="13" t="s">
        <v>441</v>
      </c>
    </row>
    <row r="1114" spans="1:31" x14ac:dyDescent="0.25">
      <c r="A1114" t="s">
        <v>323</v>
      </c>
      <c r="B1114" t="s">
        <v>324</v>
      </c>
      <c r="C1114" t="s">
        <v>200</v>
      </c>
      <c r="D1114" t="s">
        <v>201</v>
      </c>
      <c r="E1114" t="s">
        <v>353</v>
      </c>
      <c r="F1114" t="s">
        <v>354</v>
      </c>
      <c r="G1114" t="s">
        <v>355</v>
      </c>
      <c r="H1114" s="4"/>
      <c r="I1114" s="1">
        <f t="shared" ca="1" si="71"/>
        <v>1487</v>
      </c>
      <c r="J1114" s="1" t="str">
        <f t="shared" ca="1" si="72"/>
        <v>3. Mayor a 6 meses</v>
      </c>
      <c r="K1114" t="str">
        <f t="shared" si="73"/>
        <v>NO</v>
      </c>
      <c r="L1114" t="s">
        <v>251</v>
      </c>
      <c r="M1114" t="s">
        <v>410</v>
      </c>
      <c r="N1114" t="s">
        <v>411</v>
      </c>
      <c r="O1114" t="s">
        <v>411</v>
      </c>
      <c r="P1114" t="str">
        <f t="shared" si="74"/>
        <v>CHRISTIAN ANDRES CUEVA CONTRERASThreat IntelligenceEVALUACION</v>
      </c>
      <c r="Q1114" t="str">
        <f>BASE[[#This Row],[NombresCalificado]]&amp;BASE[[#This Row],[TipoEvaluacion]]</f>
        <v>CHRISTIAN ANDRES CUEVA CONTRERASEVALUACION</v>
      </c>
      <c r="R1114">
        <v>1</v>
      </c>
      <c r="S1114" t="s">
        <v>6</v>
      </c>
      <c r="T1114" t="s">
        <v>439</v>
      </c>
      <c r="U1114" s="13">
        <v>0</v>
      </c>
      <c r="V1114" s="13" t="str" cm="1">
        <f t="array" ref="V1114">_xlfn.IFS(U1114=0,"Prenovato",U1114=1,"Novato",U1114=2,"Principiante avanzado",U1114=3,"Competente",U1114=4,"Proficiente",U1114=5,"Master")</f>
        <v>Prenovato</v>
      </c>
      <c r="W1114" s="13">
        <v>2</v>
      </c>
      <c r="X1114" s="13" t="str" cm="1">
        <f t="array" ref="X1114">_xlfn.IFS(W1114=0,"No evidenciado",W1114=1,"Novato",W1114=2,"Principiante avanzado",W1114=3,"Competente",W1114=4,"Proficiente",W1114=5,"Master")</f>
        <v>Principiante avanzado</v>
      </c>
      <c r="Y1114" s="13">
        <v>2</v>
      </c>
      <c r="Z1114" s="13" t="str" cm="1">
        <f t="array" ref="Z1114">_xlfn.IFS(Y1114=0,"No evidenciado",Y1114=1,"Novato",Y1114=2,"Principiante avanzado",Y1114=3,"Competente",Y1114=4,"Proficiente",Y1114=5,"Master")</f>
        <v>Principiante avanzado</v>
      </c>
      <c r="AA1114" s="13">
        <v>3</v>
      </c>
      <c r="AB1114" s="13" t="str" cm="1">
        <f t="array" ref="AB1114">_xlfn.IFS(AA1114=0,"No evidenciado",AA1114=1,"Novato",AA1114=2,"Principiante avanzado",AA1114=3,"Competente",AA1114=4,"Proficiente",AA1114=5,"Master")</f>
        <v>Competente</v>
      </c>
      <c r="AC1114" s="13">
        <v>0</v>
      </c>
      <c r="AD1114" s="13" t="str" cm="1">
        <f t="array" ref="AD1114">_xlfn.IFS(AC1114=0,"Prenovato",AC1114=1,"Novato",AC1114=2,"Principiante avanzado",AC1114=3,"Competente",AC1114=4,"Proficiente",AC1114=5,"Master")</f>
        <v>Prenovato</v>
      </c>
      <c r="AE1114" s="13" t="s">
        <v>441</v>
      </c>
    </row>
    <row r="1115" spans="1:31" x14ac:dyDescent="0.25">
      <c r="A1115" t="s">
        <v>323</v>
      </c>
      <c r="B1115" t="s">
        <v>324</v>
      </c>
      <c r="C1115" t="s">
        <v>200</v>
      </c>
      <c r="D1115" t="s">
        <v>201</v>
      </c>
      <c r="E1115" t="s">
        <v>353</v>
      </c>
      <c r="F1115" t="s">
        <v>354</v>
      </c>
      <c r="G1115" t="s">
        <v>355</v>
      </c>
      <c r="H1115" s="4"/>
      <c r="I1115" s="1">
        <f t="shared" ca="1" si="71"/>
        <v>1487</v>
      </c>
      <c r="J1115" s="1" t="str">
        <f t="shared" ca="1" si="72"/>
        <v>3. Mayor a 6 meses</v>
      </c>
      <c r="K1115" t="str">
        <f t="shared" si="73"/>
        <v>NO</v>
      </c>
      <c r="L1115" t="s">
        <v>251</v>
      </c>
      <c r="M1115" t="s">
        <v>412</v>
      </c>
      <c r="N1115" t="s">
        <v>413</v>
      </c>
      <c r="O1115" t="s">
        <v>411</v>
      </c>
      <c r="P1115" t="str">
        <f t="shared" si="74"/>
        <v>CHRISTIAN ANDRES CUEVA CONTRERASForensic AnalysisEVALUACION</v>
      </c>
      <c r="Q1115" t="str">
        <f>BASE[[#This Row],[NombresCalificado]]&amp;BASE[[#This Row],[TipoEvaluacion]]</f>
        <v>CHRISTIAN ANDRES CUEVA CONTRERASEVALUACION</v>
      </c>
      <c r="R1115">
        <v>1</v>
      </c>
      <c r="S1115" t="s">
        <v>6</v>
      </c>
      <c r="T1115" t="s">
        <v>439</v>
      </c>
      <c r="U1115" s="13">
        <v>0</v>
      </c>
      <c r="V1115" s="13" t="str" cm="1">
        <f t="array" ref="V1115">_xlfn.IFS(U1115=0,"Prenovato",U1115=1,"Novato",U1115=2,"Principiante avanzado",U1115=3,"Competente",U1115=4,"Proficiente",U1115=5,"Master")</f>
        <v>Prenovato</v>
      </c>
      <c r="W1115" s="13">
        <v>2</v>
      </c>
      <c r="X1115" s="13" t="str" cm="1">
        <f t="array" ref="X1115">_xlfn.IFS(W1115=0,"No evidenciado",W1115=1,"Novato",W1115=2,"Principiante avanzado",W1115=3,"Competente",W1115=4,"Proficiente",W1115=5,"Master")</f>
        <v>Principiante avanzado</v>
      </c>
      <c r="Y1115" s="13">
        <v>2</v>
      </c>
      <c r="Z1115" s="13" t="str" cm="1">
        <f t="array" ref="Z1115">_xlfn.IFS(Y1115=0,"No evidenciado",Y1115=1,"Novato",Y1115=2,"Principiante avanzado",Y1115=3,"Competente",Y1115=4,"Proficiente",Y1115=5,"Master")</f>
        <v>Principiante avanzado</v>
      </c>
      <c r="AA1115" s="13">
        <v>3</v>
      </c>
      <c r="AB1115" s="13" t="str" cm="1">
        <f t="array" ref="AB1115">_xlfn.IFS(AA1115=0,"No evidenciado",AA1115=1,"Novato",AA1115=2,"Principiante avanzado",AA1115=3,"Competente",AA1115=4,"Proficiente",AA1115=5,"Master")</f>
        <v>Competente</v>
      </c>
      <c r="AC1115" s="13">
        <v>0</v>
      </c>
      <c r="AD1115" s="13" t="str" cm="1">
        <f t="array" ref="AD1115">_xlfn.IFS(AC1115=0,"Prenovato",AC1115=1,"Novato",AC1115=2,"Principiante avanzado",AC1115=3,"Competente",AC1115=4,"Proficiente",AC1115=5,"Master")</f>
        <v>Prenovato</v>
      </c>
      <c r="AE1115" s="13" t="s">
        <v>441</v>
      </c>
    </row>
    <row r="1116" spans="1:31" x14ac:dyDescent="0.25">
      <c r="A1116" t="s">
        <v>323</v>
      </c>
      <c r="B1116" t="s">
        <v>324</v>
      </c>
      <c r="C1116" t="s">
        <v>200</v>
      </c>
      <c r="D1116" t="s">
        <v>201</v>
      </c>
      <c r="E1116" t="s">
        <v>353</v>
      </c>
      <c r="F1116" t="s">
        <v>354</v>
      </c>
      <c r="G1116" t="s">
        <v>355</v>
      </c>
      <c r="H1116" s="4"/>
      <c r="I1116" s="1">
        <f t="shared" ca="1" si="71"/>
        <v>1487</v>
      </c>
      <c r="J1116" s="1" t="str">
        <f t="shared" ca="1" si="72"/>
        <v>3. Mayor a 6 meses</v>
      </c>
      <c r="K1116" t="str">
        <f t="shared" si="73"/>
        <v>NO</v>
      </c>
      <c r="L1116" t="s">
        <v>251</v>
      </c>
      <c r="M1116" t="s">
        <v>417</v>
      </c>
      <c r="N1116" t="s">
        <v>407</v>
      </c>
      <c r="O1116" t="s">
        <v>407</v>
      </c>
      <c r="P1116" t="str">
        <f t="shared" si="74"/>
        <v>CHRISTIAN ANDRES CUEVA CONTRERASDefensive SecurityEVALUACION</v>
      </c>
      <c r="Q1116" t="str">
        <f>BASE[[#This Row],[NombresCalificado]]&amp;BASE[[#This Row],[TipoEvaluacion]]</f>
        <v>CHRISTIAN ANDRES CUEVA CONTRERASEVALUACION</v>
      </c>
      <c r="R1116">
        <v>1</v>
      </c>
      <c r="S1116" t="s">
        <v>6</v>
      </c>
      <c r="T1116" t="s">
        <v>439</v>
      </c>
      <c r="U1116" s="13">
        <v>0</v>
      </c>
      <c r="V1116" s="13" t="str" cm="1">
        <f t="array" ref="V1116">_xlfn.IFS(U1116=0,"Prenovato",U1116=1,"Novato",U1116=2,"Principiante avanzado",U1116=3,"Competente",U1116=4,"Proficiente",U1116=5,"Master")</f>
        <v>Prenovato</v>
      </c>
      <c r="W1116" s="13">
        <v>2</v>
      </c>
      <c r="X1116" s="13" t="str" cm="1">
        <f t="array" ref="X1116">_xlfn.IFS(W1116=0,"No evidenciado",W1116=1,"Novato",W1116=2,"Principiante avanzado",W1116=3,"Competente",W1116=4,"Proficiente",W1116=5,"Master")</f>
        <v>Principiante avanzado</v>
      </c>
      <c r="Y1116" s="13">
        <v>2</v>
      </c>
      <c r="Z1116" s="13" t="str" cm="1">
        <f t="array" ref="Z1116">_xlfn.IFS(Y1116=0,"No evidenciado",Y1116=1,"Novato",Y1116=2,"Principiante avanzado",Y1116=3,"Competente",Y1116=4,"Proficiente",Y1116=5,"Master")</f>
        <v>Principiante avanzado</v>
      </c>
      <c r="AA1116" s="13">
        <v>3</v>
      </c>
      <c r="AB1116" s="13" t="str" cm="1">
        <f t="array" ref="AB1116">_xlfn.IFS(AA1116=0,"No evidenciado",AA1116=1,"Novato",AA1116=2,"Principiante avanzado",AA1116=3,"Competente",AA1116=4,"Proficiente",AA1116=5,"Master")</f>
        <v>Competente</v>
      </c>
      <c r="AC1116" s="13">
        <v>0</v>
      </c>
      <c r="AD1116" s="13" t="str" cm="1">
        <f t="array" ref="AD1116">_xlfn.IFS(AC1116=0,"Prenovato",AC1116=1,"Novato",AC1116=2,"Principiante avanzado",AC1116=3,"Competente",AC1116=4,"Proficiente",AC1116=5,"Master")</f>
        <v>Prenovato</v>
      </c>
      <c r="AE1116" s="13" t="s">
        <v>441</v>
      </c>
    </row>
    <row r="1117" spans="1:31" x14ac:dyDescent="0.25">
      <c r="A1117" t="s">
        <v>323</v>
      </c>
      <c r="B1117" t="s">
        <v>324</v>
      </c>
      <c r="C1117" t="s">
        <v>200</v>
      </c>
      <c r="D1117" t="s">
        <v>201</v>
      </c>
      <c r="E1117" t="s">
        <v>353</v>
      </c>
      <c r="F1117" t="s">
        <v>354</v>
      </c>
      <c r="G1117" t="s">
        <v>355</v>
      </c>
      <c r="H1117" s="4"/>
      <c r="I1117" s="1">
        <f t="shared" ca="1" si="71"/>
        <v>1487</v>
      </c>
      <c r="J1117" s="1" t="str">
        <f t="shared" ca="1" si="72"/>
        <v>3. Mayor a 6 meses</v>
      </c>
      <c r="K1117" t="str">
        <f t="shared" si="73"/>
        <v>NO</v>
      </c>
      <c r="L1117" t="s">
        <v>251</v>
      </c>
      <c r="M1117" t="s">
        <v>416</v>
      </c>
      <c r="N1117" t="s">
        <v>411</v>
      </c>
      <c r="O1117" t="s">
        <v>411</v>
      </c>
      <c r="P1117" t="str">
        <f t="shared" si="74"/>
        <v>CHRISTIAN ANDRES CUEVA CONTRERASIncident ManagementEVALUACION</v>
      </c>
      <c r="Q1117" t="str">
        <f>BASE[[#This Row],[NombresCalificado]]&amp;BASE[[#This Row],[TipoEvaluacion]]</f>
        <v>CHRISTIAN ANDRES CUEVA CONTRERASEVALUACION</v>
      </c>
      <c r="R1117">
        <v>1</v>
      </c>
      <c r="S1117" t="s">
        <v>6</v>
      </c>
      <c r="T1117" t="s">
        <v>439</v>
      </c>
      <c r="U1117" s="13">
        <v>0</v>
      </c>
      <c r="V1117" s="13" t="str" cm="1">
        <f t="array" ref="V1117">_xlfn.IFS(U1117=0,"Prenovato",U1117=1,"Novato",U1117=2,"Principiante avanzado",U1117=3,"Competente",U1117=4,"Proficiente",U1117=5,"Master")</f>
        <v>Prenovato</v>
      </c>
      <c r="W1117" s="13">
        <v>2</v>
      </c>
      <c r="X1117" s="13" t="str" cm="1">
        <f t="array" ref="X1117">_xlfn.IFS(W1117=0,"No evidenciado",W1117=1,"Novato",W1117=2,"Principiante avanzado",W1117=3,"Competente",W1117=4,"Proficiente",W1117=5,"Master")</f>
        <v>Principiante avanzado</v>
      </c>
      <c r="Y1117" s="13">
        <v>2</v>
      </c>
      <c r="Z1117" s="13" t="str" cm="1">
        <f t="array" ref="Z1117">_xlfn.IFS(Y1117=0,"No evidenciado",Y1117=1,"Novato",Y1117=2,"Principiante avanzado",Y1117=3,"Competente",Y1117=4,"Proficiente",Y1117=5,"Master")</f>
        <v>Principiante avanzado</v>
      </c>
      <c r="AA1117" s="13">
        <v>3</v>
      </c>
      <c r="AB1117" s="13" t="str" cm="1">
        <f t="array" ref="AB1117">_xlfn.IFS(AA1117=0,"No evidenciado",AA1117=1,"Novato",AA1117=2,"Principiante avanzado",AA1117=3,"Competente",AA1117=4,"Proficiente",AA1117=5,"Master")</f>
        <v>Competente</v>
      </c>
      <c r="AC1117" s="13">
        <v>0</v>
      </c>
      <c r="AD1117" s="13" t="str" cm="1">
        <f t="array" ref="AD1117">_xlfn.IFS(AC1117=0,"Prenovato",AC1117=1,"Novato",AC1117=2,"Principiante avanzado",AC1117=3,"Competente",AC1117=4,"Proficiente",AC1117=5,"Master")</f>
        <v>Prenovato</v>
      </c>
      <c r="AE1117" s="13" t="s">
        <v>441</v>
      </c>
    </row>
    <row r="1118" spans="1:31" x14ac:dyDescent="0.25">
      <c r="A1118" t="s">
        <v>323</v>
      </c>
      <c r="B1118" t="s">
        <v>324</v>
      </c>
      <c r="C1118" t="s">
        <v>200</v>
      </c>
      <c r="D1118" t="s">
        <v>201</v>
      </c>
      <c r="E1118" t="s">
        <v>353</v>
      </c>
      <c r="F1118" t="s">
        <v>354</v>
      </c>
      <c r="G1118" t="s">
        <v>355</v>
      </c>
      <c r="H1118" s="4"/>
      <c r="I1118" s="1">
        <f t="shared" ca="1" si="71"/>
        <v>1487</v>
      </c>
      <c r="J1118" s="1" t="str">
        <f t="shared" ca="1" si="72"/>
        <v>3. Mayor a 6 meses</v>
      </c>
      <c r="K1118" t="str">
        <f t="shared" si="73"/>
        <v>NO</v>
      </c>
      <c r="L1118" t="s">
        <v>251</v>
      </c>
      <c r="M1118" t="s">
        <v>414</v>
      </c>
      <c r="N1118" t="s">
        <v>411</v>
      </c>
      <c r="O1118" t="s">
        <v>411</v>
      </c>
      <c r="P1118" t="str">
        <f t="shared" si="74"/>
        <v>CHRISTIAN ANDRES CUEVA CONTRERASOfensive SecurityEVALUACION</v>
      </c>
      <c r="Q1118" t="str">
        <f>BASE[[#This Row],[NombresCalificado]]&amp;BASE[[#This Row],[TipoEvaluacion]]</f>
        <v>CHRISTIAN ANDRES CUEVA CONTRERASEVALUACION</v>
      </c>
      <c r="R1118">
        <v>1</v>
      </c>
      <c r="S1118" t="s">
        <v>6</v>
      </c>
      <c r="T1118" t="s">
        <v>439</v>
      </c>
      <c r="U1118" s="13">
        <v>0</v>
      </c>
      <c r="V1118" s="13" t="str" cm="1">
        <f t="array" ref="V1118">_xlfn.IFS(U1118=0,"Prenovato",U1118=1,"Novato",U1118=2,"Principiante avanzado",U1118=3,"Competente",U1118=4,"Proficiente",U1118=5,"Master")</f>
        <v>Prenovato</v>
      </c>
      <c r="W1118" s="13">
        <v>2</v>
      </c>
      <c r="X1118" s="13" t="str" cm="1">
        <f t="array" ref="X1118">_xlfn.IFS(W1118=0,"No evidenciado",W1118=1,"Novato",W1118=2,"Principiante avanzado",W1118=3,"Competente",W1118=4,"Proficiente",W1118=5,"Master")</f>
        <v>Principiante avanzado</v>
      </c>
      <c r="Y1118" s="13">
        <v>2</v>
      </c>
      <c r="Z1118" s="13" t="str" cm="1">
        <f t="array" ref="Z1118">_xlfn.IFS(Y1118=0,"No evidenciado",Y1118=1,"Novato",Y1118=2,"Principiante avanzado",Y1118=3,"Competente",Y1118=4,"Proficiente",Y1118=5,"Master")</f>
        <v>Principiante avanzado</v>
      </c>
      <c r="AA1118" s="13">
        <v>3</v>
      </c>
      <c r="AB1118" s="13" t="str" cm="1">
        <f t="array" ref="AB1118">_xlfn.IFS(AA1118=0,"No evidenciado",AA1118=1,"Novato",AA1118=2,"Principiante avanzado",AA1118=3,"Competente",AA1118=4,"Proficiente",AA1118=5,"Master")</f>
        <v>Competente</v>
      </c>
      <c r="AC1118" s="13">
        <v>0</v>
      </c>
      <c r="AD1118" s="13" t="str" cm="1">
        <f t="array" ref="AD1118">_xlfn.IFS(AC1118=0,"Prenovato",AC1118=1,"Novato",AC1118=2,"Principiante avanzado",AC1118=3,"Competente",AC1118=4,"Proficiente",AC1118=5,"Master")</f>
        <v>Prenovato</v>
      </c>
      <c r="AE1118" s="13" t="s">
        <v>441</v>
      </c>
    </row>
    <row r="1119" spans="1:31" x14ac:dyDescent="0.25">
      <c r="A1119" t="s">
        <v>323</v>
      </c>
      <c r="B1119" t="s">
        <v>324</v>
      </c>
      <c r="C1119" t="s">
        <v>200</v>
      </c>
      <c r="D1119" t="s">
        <v>201</v>
      </c>
      <c r="E1119" t="s">
        <v>353</v>
      </c>
      <c r="F1119" t="s">
        <v>354</v>
      </c>
      <c r="G1119" t="s">
        <v>355</v>
      </c>
      <c r="H1119" s="4"/>
      <c r="I1119" s="1">
        <f t="shared" ca="1" si="71"/>
        <v>1487</v>
      </c>
      <c r="J1119" s="1" t="str">
        <f t="shared" ca="1" si="72"/>
        <v>3. Mayor a 6 meses</v>
      </c>
      <c r="K1119" t="str">
        <f t="shared" si="73"/>
        <v>NO</v>
      </c>
      <c r="L1119" t="s">
        <v>251</v>
      </c>
      <c r="M1119" t="s">
        <v>418</v>
      </c>
      <c r="N1119" t="s">
        <v>407</v>
      </c>
      <c r="O1119" t="s">
        <v>407</v>
      </c>
      <c r="P1119" t="str">
        <f t="shared" si="74"/>
        <v>CHRISTIAN ANDRES CUEVA CONTRERASSDLC Y DevSecOpsEVALUACION</v>
      </c>
      <c r="Q1119" t="str">
        <f>BASE[[#This Row],[NombresCalificado]]&amp;BASE[[#This Row],[TipoEvaluacion]]</f>
        <v>CHRISTIAN ANDRES CUEVA CONTRERASEVALUACION</v>
      </c>
      <c r="R1119">
        <v>1</v>
      </c>
      <c r="S1119" t="s">
        <v>6</v>
      </c>
      <c r="T1119" t="s">
        <v>439</v>
      </c>
      <c r="U1119" s="13">
        <v>0</v>
      </c>
      <c r="V1119" s="13" t="str" cm="1">
        <f t="array" ref="V1119">_xlfn.IFS(U1119=0,"Prenovato",U1119=1,"Novato",U1119=2,"Principiante avanzado",U1119=3,"Competente",U1119=4,"Proficiente",U1119=5,"Master")</f>
        <v>Prenovato</v>
      </c>
      <c r="W1119" s="13">
        <v>2</v>
      </c>
      <c r="X1119" s="13" t="str" cm="1">
        <f t="array" ref="X1119">_xlfn.IFS(W1119=0,"No evidenciado",W1119=1,"Novato",W1119=2,"Principiante avanzado",W1119=3,"Competente",W1119=4,"Proficiente",W1119=5,"Master")</f>
        <v>Principiante avanzado</v>
      </c>
      <c r="Y1119" s="13">
        <v>2</v>
      </c>
      <c r="Z1119" s="13" t="str" cm="1">
        <f t="array" ref="Z1119">_xlfn.IFS(Y1119=0,"No evidenciado",Y1119=1,"Novato",Y1119=2,"Principiante avanzado",Y1119=3,"Competente",Y1119=4,"Proficiente",Y1119=5,"Master")</f>
        <v>Principiante avanzado</v>
      </c>
      <c r="AA1119" s="13">
        <v>3</v>
      </c>
      <c r="AB1119" s="13" t="str" cm="1">
        <f t="array" ref="AB1119">_xlfn.IFS(AA1119=0,"No evidenciado",AA1119=1,"Novato",AA1119=2,"Principiante avanzado",AA1119=3,"Competente",AA1119=4,"Proficiente",AA1119=5,"Master")</f>
        <v>Competente</v>
      </c>
      <c r="AC1119" s="13">
        <v>0</v>
      </c>
      <c r="AD1119" s="13" t="str" cm="1">
        <f t="array" ref="AD1119">_xlfn.IFS(AC1119=0,"Prenovato",AC1119=1,"Novato",AC1119=2,"Principiante avanzado",AC1119=3,"Competente",AC1119=4,"Proficiente",AC1119=5,"Master")</f>
        <v>Prenovato</v>
      </c>
      <c r="AE1119" s="13" t="s">
        <v>441</v>
      </c>
    </row>
    <row r="1120" spans="1:31" x14ac:dyDescent="0.25">
      <c r="A1120" t="s">
        <v>323</v>
      </c>
      <c r="B1120" t="s">
        <v>324</v>
      </c>
      <c r="C1120" t="s">
        <v>200</v>
      </c>
      <c r="D1120" t="s">
        <v>201</v>
      </c>
      <c r="E1120" t="s">
        <v>353</v>
      </c>
      <c r="F1120" t="s">
        <v>354</v>
      </c>
      <c r="G1120" t="s">
        <v>355</v>
      </c>
      <c r="H1120" s="4"/>
      <c r="I1120" s="1">
        <f t="shared" ca="1" si="71"/>
        <v>1487</v>
      </c>
      <c r="J1120" s="1" t="str">
        <f t="shared" ca="1" si="72"/>
        <v>3. Mayor a 6 meses</v>
      </c>
      <c r="K1120" t="str">
        <f t="shared" si="73"/>
        <v>NO</v>
      </c>
      <c r="L1120" t="s">
        <v>251</v>
      </c>
      <c r="M1120" t="s">
        <v>406</v>
      </c>
      <c r="N1120" t="s">
        <v>407</v>
      </c>
      <c r="O1120" t="s">
        <v>407</v>
      </c>
      <c r="P1120" t="str">
        <f t="shared" si="74"/>
        <v>CHRISTIAN ANDRES CUEVA CONTRERASNetwork SecurityEVALUACION</v>
      </c>
      <c r="Q1120" t="str">
        <f>BASE[[#This Row],[NombresCalificado]]&amp;BASE[[#This Row],[TipoEvaluacion]]</f>
        <v>CHRISTIAN ANDRES CUEVA CONTRERASEVALUACION</v>
      </c>
      <c r="R1120">
        <v>1</v>
      </c>
      <c r="S1120" t="s">
        <v>6</v>
      </c>
      <c r="T1120" t="s">
        <v>439</v>
      </c>
      <c r="U1120" s="13">
        <v>0</v>
      </c>
      <c r="V1120" s="13" t="str" cm="1">
        <f t="array" ref="V1120">_xlfn.IFS(U1120=0,"Prenovato",U1120=1,"Novato",U1120=2,"Principiante avanzado",U1120=3,"Competente",U1120=4,"Proficiente",U1120=5,"Master")</f>
        <v>Prenovato</v>
      </c>
      <c r="W1120" s="13">
        <v>2</v>
      </c>
      <c r="X1120" s="13" t="str" cm="1">
        <f t="array" ref="X1120">_xlfn.IFS(W1120=0,"No evidenciado",W1120=1,"Novato",W1120=2,"Principiante avanzado",W1120=3,"Competente",W1120=4,"Proficiente",W1120=5,"Master")</f>
        <v>Principiante avanzado</v>
      </c>
      <c r="Y1120" s="13">
        <v>2</v>
      </c>
      <c r="Z1120" s="13" t="str" cm="1">
        <f t="array" ref="Z1120">_xlfn.IFS(Y1120=0,"No evidenciado",Y1120=1,"Novato",Y1120=2,"Principiante avanzado",Y1120=3,"Competente",Y1120=4,"Proficiente",Y1120=5,"Master")</f>
        <v>Principiante avanzado</v>
      </c>
      <c r="AA1120" s="13">
        <v>3</v>
      </c>
      <c r="AB1120" s="13" t="str" cm="1">
        <f t="array" ref="AB1120">_xlfn.IFS(AA1120=0,"No evidenciado",AA1120=1,"Novato",AA1120=2,"Principiante avanzado",AA1120=3,"Competente",AA1120=4,"Proficiente",AA1120=5,"Master")</f>
        <v>Competente</v>
      </c>
      <c r="AC1120" s="13">
        <v>0</v>
      </c>
      <c r="AD1120" s="13" t="str" cm="1">
        <f t="array" ref="AD1120">_xlfn.IFS(AC1120=0,"Prenovato",AC1120=1,"Novato",AC1120=2,"Principiante avanzado",AC1120=3,"Competente",AC1120=4,"Proficiente",AC1120=5,"Master")</f>
        <v>Prenovato</v>
      </c>
      <c r="AE1120" s="13" t="s">
        <v>441</v>
      </c>
    </row>
    <row r="1121" spans="1:31" x14ac:dyDescent="0.25">
      <c r="A1121" t="s">
        <v>323</v>
      </c>
      <c r="B1121" t="s">
        <v>324</v>
      </c>
      <c r="C1121" t="s">
        <v>208</v>
      </c>
      <c r="D1121" t="s">
        <v>201</v>
      </c>
      <c r="E1121" t="s">
        <v>353</v>
      </c>
      <c r="F1121" t="s">
        <v>354</v>
      </c>
      <c r="G1121" t="s">
        <v>355</v>
      </c>
      <c r="H1121" s="4"/>
      <c r="I1121" s="1">
        <f t="shared" ca="1" si="71"/>
        <v>1487</v>
      </c>
      <c r="J1121" s="1" t="str">
        <f t="shared" ca="1" si="72"/>
        <v>3. Mayor a 6 meses</v>
      </c>
      <c r="K1121" t="str">
        <f t="shared" si="73"/>
        <v>NO</v>
      </c>
      <c r="L1121" t="s">
        <v>250</v>
      </c>
      <c r="M1121" t="s">
        <v>429</v>
      </c>
      <c r="N1121" t="s">
        <v>425</v>
      </c>
      <c r="O1121" t="s">
        <v>425</v>
      </c>
      <c r="P1121" t="str">
        <f t="shared" si="74"/>
        <v>CHRISTIAN ANDRES CUEVA CONTRERASSeguridad DefensivaEVALUACION ANTERIOR</v>
      </c>
      <c r="Q1121" t="str">
        <f>BASE[[#This Row],[NombresCalificado]]&amp;BASE[[#This Row],[TipoEvaluacion]]</f>
        <v>CHRISTIAN ANDRES CUEVA CONTRERASEVALUACION ANTERIOR</v>
      </c>
      <c r="R1121">
        <v>1</v>
      </c>
      <c r="S1121" t="s">
        <v>6</v>
      </c>
      <c r="T1121" t="s">
        <v>439</v>
      </c>
      <c r="U1121" s="13">
        <v>0</v>
      </c>
      <c r="V1121" s="13" t="str" cm="1">
        <f t="array" ref="V1121">_xlfn.IFS(U1121=0,"Prenovato",U1121=1,"Novato",U1121=2,"Principiante avanzado",U1121=3,"Competente",U1121=4,"Proficiente",U1121=5,"Master")</f>
        <v>Prenovato</v>
      </c>
      <c r="W1121" s="13">
        <v>2</v>
      </c>
      <c r="X1121" s="13" t="str" cm="1">
        <f t="array" ref="X1121">_xlfn.IFS(W1121=0,"No evidenciado",W1121=1,"Novato",W1121=2,"Principiante avanzado",W1121=3,"Competente",W1121=4,"Proficiente",W1121=5,"Master")</f>
        <v>Principiante avanzado</v>
      </c>
      <c r="Y1121" s="13">
        <v>2</v>
      </c>
      <c r="Z1121" s="13" t="str" cm="1">
        <f t="array" ref="Z1121">_xlfn.IFS(Y1121=0,"No evidenciado",Y1121=1,"Novato",Y1121=2,"Principiante avanzado",Y1121=3,"Competente",Y1121=4,"Proficiente",Y1121=5,"Master")</f>
        <v>Principiante avanzado</v>
      </c>
      <c r="AA1121" s="13">
        <v>3</v>
      </c>
      <c r="AB1121" s="13" t="str" cm="1">
        <f t="array" ref="AB1121">_xlfn.IFS(AA1121=0,"No evidenciado",AA1121=1,"Novato",AA1121=2,"Principiante avanzado",AA1121=3,"Competente",AA1121=4,"Proficiente",AA1121=5,"Master")</f>
        <v>Competente</v>
      </c>
      <c r="AC1121" s="13">
        <v>0</v>
      </c>
      <c r="AD1121" s="13" t="str" cm="1">
        <f t="array" ref="AD1121">_xlfn.IFS(AC1121=0,"Prenovato",AC1121=1,"Novato",AC1121=2,"Principiante avanzado",AC1121=3,"Competente",AC1121=4,"Proficiente",AC1121=5,"Master")</f>
        <v>Prenovato</v>
      </c>
      <c r="AE1121" s="13" t="s">
        <v>442</v>
      </c>
    </row>
    <row r="1122" spans="1:31" x14ac:dyDescent="0.25">
      <c r="A1122" t="s">
        <v>323</v>
      </c>
      <c r="B1122" t="s">
        <v>324</v>
      </c>
      <c r="C1122" t="s">
        <v>208</v>
      </c>
      <c r="D1122" t="s">
        <v>201</v>
      </c>
      <c r="E1122" t="s">
        <v>353</v>
      </c>
      <c r="F1122" t="s">
        <v>354</v>
      </c>
      <c r="G1122" t="s">
        <v>355</v>
      </c>
      <c r="H1122" s="4"/>
      <c r="I1122" s="1">
        <f t="shared" ca="1" si="71"/>
        <v>1487</v>
      </c>
      <c r="J1122" s="1" t="str">
        <f t="shared" ca="1" si="72"/>
        <v>3. Mayor a 6 meses</v>
      </c>
      <c r="K1122" t="str">
        <f t="shared" si="73"/>
        <v>NO</v>
      </c>
      <c r="L1122" t="s">
        <v>250</v>
      </c>
      <c r="M1122" t="s">
        <v>430</v>
      </c>
      <c r="N1122" t="s">
        <v>425</v>
      </c>
      <c r="O1122" t="s">
        <v>425</v>
      </c>
      <c r="P1122" t="str">
        <f t="shared" si="74"/>
        <v>CHRISTIAN ANDRES CUEVA CONTRERASSeguridad OfensivaEVALUACION ANTERIOR</v>
      </c>
      <c r="Q1122" t="str">
        <f>BASE[[#This Row],[NombresCalificado]]&amp;BASE[[#This Row],[TipoEvaluacion]]</f>
        <v>CHRISTIAN ANDRES CUEVA CONTRERASEVALUACION ANTERIOR</v>
      </c>
      <c r="R1122">
        <v>1</v>
      </c>
      <c r="S1122" t="s">
        <v>6</v>
      </c>
      <c r="T1122" t="s">
        <v>439</v>
      </c>
      <c r="U1122" s="13">
        <v>0</v>
      </c>
      <c r="V1122" s="13" t="str" cm="1">
        <f t="array" ref="V1122">_xlfn.IFS(U1122=0,"Prenovato",U1122=1,"Novato",U1122=2,"Principiante avanzado",U1122=3,"Competente",U1122=4,"Proficiente",U1122=5,"Master")</f>
        <v>Prenovato</v>
      </c>
      <c r="W1122" s="13">
        <v>2</v>
      </c>
      <c r="X1122" s="13" t="str" cm="1">
        <f t="array" ref="X1122">_xlfn.IFS(W1122=0,"No evidenciado",W1122=1,"Novato",W1122=2,"Principiante avanzado",W1122=3,"Competente",W1122=4,"Proficiente",W1122=5,"Master")</f>
        <v>Principiante avanzado</v>
      </c>
      <c r="Y1122" s="13">
        <v>2</v>
      </c>
      <c r="Z1122" s="13" t="str" cm="1">
        <f t="array" ref="Z1122">_xlfn.IFS(Y1122=0,"No evidenciado",Y1122=1,"Novato",Y1122=2,"Principiante avanzado",Y1122=3,"Competente",Y1122=4,"Proficiente",Y1122=5,"Master")</f>
        <v>Principiante avanzado</v>
      </c>
      <c r="AA1122" s="13">
        <v>3</v>
      </c>
      <c r="AB1122" s="13" t="str" cm="1">
        <f t="array" ref="AB1122">_xlfn.IFS(AA1122=0,"No evidenciado",AA1122=1,"Novato",AA1122=2,"Principiante avanzado",AA1122=3,"Competente",AA1122=4,"Proficiente",AA1122=5,"Master")</f>
        <v>Competente</v>
      </c>
      <c r="AC1122" s="13">
        <v>0</v>
      </c>
      <c r="AD1122" s="13" t="str" cm="1">
        <f t="array" ref="AD1122">_xlfn.IFS(AC1122=0,"Prenovato",AC1122=1,"Novato",AC1122=2,"Principiante avanzado",AC1122=3,"Competente",AC1122=4,"Proficiente",AC1122=5,"Master")</f>
        <v>Prenovato</v>
      </c>
      <c r="AE1122" s="13" t="s">
        <v>442</v>
      </c>
    </row>
    <row r="1123" spans="1:31" x14ac:dyDescent="0.25">
      <c r="A1123" t="s">
        <v>323</v>
      </c>
      <c r="B1123" t="s">
        <v>324</v>
      </c>
      <c r="C1123" t="s">
        <v>208</v>
      </c>
      <c r="D1123" t="s">
        <v>201</v>
      </c>
      <c r="E1123" t="s">
        <v>353</v>
      </c>
      <c r="F1123" t="s">
        <v>354</v>
      </c>
      <c r="G1123" t="s">
        <v>355</v>
      </c>
      <c r="H1123" s="4"/>
      <c r="I1123" s="1">
        <f t="shared" ca="1" si="71"/>
        <v>1487</v>
      </c>
      <c r="J1123" s="1" t="str">
        <f t="shared" ca="1" si="72"/>
        <v>3. Mayor a 6 meses</v>
      </c>
      <c r="K1123" t="str">
        <f t="shared" si="73"/>
        <v>NO</v>
      </c>
      <c r="L1123" t="s">
        <v>250</v>
      </c>
      <c r="M1123" t="s">
        <v>431</v>
      </c>
      <c r="N1123" t="s">
        <v>425</v>
      </c>
      <c r="O1123" t="s">
        <v>425</v>
      </c>
      <c r="P1123" t="str">
        <f t="shared" si="74"/>
        <v>CHRISTIAN ANDRES CUEVA CONTRERASSeguridad PerimetralEVALUACION ANTERIOR</v>
      </c>
      <c r="Q1123" t="str">
        <f>BASE[[#This Row],[NombresCalificado]]&amp;BASE[[#This Row],[TipoEvaluacion]]</f>
        <v>CHRISTIAN ANDRES CUEVA CONTRERASEVALUACION ANTERIOR</v>
      </c>
      <c r="R1123">
        <v>1</v>
      </c>
      <c r="S1123" t="s">
        <v>6</v>
      </c>
      <c r="T1123" t="s">
        <v>439</v>
      </c>
      <c r="U1123" s="13">
        <v>0</v>
      </c>
      <c r="V1123" s="13" t="str" cm="1">
        <f t="array" ref="V1123">_xlfn.IFS(U1123=0,"Prenovato",U1123=1,"Novato",U1123=2,"Principiante avanzado",U1123=3,"Competente",U1123=4,"Proficiente",U1123=5,"Master")</f>
        <v>Prenovato</v>
      </c>
      <c r="W1123" s="13">
        <v>2</v>
      </c>
      <c r="X1123" s="13" t="str" cm="1">
        <f t="array" ref="X1123">_xlfn.IFS(W1123=0,"No evidenciado",W1123=1,"Novato",W1123=2,"Principiante avanzado",W1123=3,"Competente",W1123=4,"Proficiente",W1123=5,"Master")</f>
        <v>Principiante avanzado</v>
      </c>
      <c r="Y1123" s="13">
        <v>2</v>
      </c>
      <c r="Z1123" s="13" t="str" cm="1">
        <f t="array" ref="Z1123">_xlfn.IFS(Y1123=0,"No evidenciado",Y1123=1,"Novato",Y1123=2,"Principiante avanzado",Y1123=3,"Competente",Y1123=4,"Proficiente",Y1123=5,"Master")</f>
        <v>Principiante avanzado</v>
      </c>
      <c r="AA1123" s="13">
        <v>3</v>
      </c>
      <c r="AB1123" s="13" t="str" cm="1">
        <f t="array" ref="AB1123">_xlfn.IFS(AA1123=0,"No evidenciado",AA1123=1,"Novato",AA1123=2,"Principiante avanzado",AA1123=3,"Competente",AA1123=4,"Proficiente",AA1123=5,"Master")</f>
        <v>Competente</v>
      </c>
      <c r="AC1123" s="13">
        <v>0</v>
      </c>
      <c r="AD1123" s="13" t="str" cm="1">
        <f t="array" ref="AD1123">_xlfn.IFS(AC1123=0,"Prenovato",AC1123=1,"Novato",AC1123=2,"Principiante avanzado",AC1123=3,"Competente",AC1123=4,"Proficiente",AC1123=5,"Master")</f>
        <v>Prenovato</v>
      </c>
      <c r="AE1123" s="13" t="s">
        <v>442</v>
      </c>
    </row>
    <row r="1124" spans="1:31" x14ac:dyDescent="0.25">
      <c r="A1124" t="s">
        <v>323</v>
      </c>
      <c r="B1124" t="s">
        <v>324</v>
      </c>
      <c r="C1124" t="s">
        <v>208</v>
      </c>
      <c r="D1124" t="s">
        <v>201</v>
      </c>
      <c r="E1124" t="s">
        <v>353</v>
      </c>
      <c r="F1124" t="s">
        <v>354</v>
      </c>
      <c r="G1124" t="s">
        <v>355</v>
      </c>
      <c r="H1124" s="4"/>
      <c r="I1124" s="1">
        <f t="shared" ca="1" si="71"/>
        <v>1487</v>
      </c>
      <c r="J1124" s="1" t="str">
        <f t="shared" ca="1" si="72"/>
        <v>3. Mayor a 6 meses</v>
      </c>
      <c r="K1124" t="str">
        <f t="shared" si="73"/>
        <v>NO</v>
      </c>
      <c r="L1124" t="s">
        <v>250</v>
      </c>
      <c r="M1124" t="s">
        <v>424</v>
      </c>
      <c r="N1124" t="s">
        <v>425</v>
      </c>
      <c r="O1124" t="s">
        <v>425</v>
      </c>
      <c r="P1124" t="str">
        <f t="shared" si="74"/>
        <v>CHRISTIAN ANDRES CUEVA CONTRERASSistemas Operativos y CloudEVALUACION ANTERIOR</v>
      </c>
      <c r="Q1124" t="str">
        <f>BASE[[#This Row],[NombresCalificado]]&amp;BASE[[#This Row],[TipoEvaluacion]]</f>
        <v>CHRISTIAN ANDRES CUEVA CONTRERASEVALUACION ANTERIOR</v>
      </c>
      <c r="R1124">
        <v>1</v>
      </c>
      <c r="S1124" t="s">
        <v>6</v>
      </c>
      <c r="T1124" t="s">
        <v>439</v>
      </c>
      <c r="U1124" s="13">
        <v>0</v>
      </c>
      <c r="V1124" s="13" t="str" cm="1">
        <f t="array" ref="V1124">_xlfn.IFS(U1124=0,"Prenovato",U1124=1,"Novato",U1124=2,"Principiante avanzado",U1124=3,"Competente",U1124=4,"Proficiente",U1124=5,"Master")</f>
        <v>Prenovato</v>
      </c>
      <c r="W1124" s="13">
        <v>2</v>
      </c>
      <c r="X1124" s="13" t="str" cm="1">
        <f t="array" ref="X1124">_xlfn.IFS(W1124=0,"No evidenciado",W1124=1,"Novato",W1124=2,"Principiante avanzado",W1124=3,"Competente",W1124=4,"Proficiente",W1124=5,"Master")</f>
        <v>Principiante avanzado</v>
      </c>
      <c r="Y1124" s="13">
        <v>2</v>
      </c>
      <c r="Z1124" s="13" t="str" cm="1">
        <f t="array" ref="Z1124">_xlfn.IFS(Y1124=0,"No evidenciado",Y1124=1,"Novato",Y1124=2,"Principiante avanzado",Y1124=3,"Competente",Y1124=4,"Proficiente",Y1124=5,"Master")</f>
        <v>Principiante avanzado</v>
      </c>
      <c r="AA1124" s="13">
        <v>3</v>
      </c>
      <c r="AB1124" s="13" t="str" cm="1">
        <f t="array" ref="AB1124">_xlfn.IFS(AA1124=0,"No evidenciado",AA1124=1,"Novato",AA1124=2,"Principiante avanzado",AA1124=3,"Competente",AA1124=4,"Proficiente",AA1124=5,"Master")</f>
        <v>Competente</v>
      </c>
      <c r="AC1124" s="13">
        <v>0</v>
      </c>
      <c r="AD1124" s="13" t="str" cm="1">
        <f t="array" ref="AD1124">_xlfn.IFS(AC1124=0,"Prenovato",AC1124=1,"Novato",AC1124=2,"Principiante avanzado",AC1124=3,"Competente",AC1124=4,"Proficiente",AC1124=5,"Master")</f>
        <v>Prenovato</v>
      </c>
      <c r="AE1124" s="13" t="s">
        <v>442</v>
      </c>
    </row>
    <row r="1125" spans="1:31" x14ac:dyDescent="0.25">
      <c r="A1125" t="s">
        <v>323</v>
      </c>
      <c r="B1125" t="s">
        <v>324</v>
      </c>
      <c r="C1125" t="s">
        <v>208</v>
      </c>
      <c r="D1125" t="s">
        <v>201</v>
      </c>
      <c r="E1125" t="s">
        <v>353</v>
      </c>
      <c r="F1125" t="s">
        <v>354</v>
      </c>
      <c r="G1125" t="s">
        <v>355</v>
      </c>
      <c r="H1125" s="4"/>
      <c r="I1125" s="1">
        <f t="shared" ca="1" si="71"/>
        <v>1487</v>
      </c>
      <c r="J1125" s="1" t="str">
        <f t="shared" ca="1" si="72"/>
        <v>3. Mayor a 6 meses</v>
      </c>
      <c r="K1125" t="str">
        <f t="shared" si="73"/>
        <v>NO</v>
      </c>
      <c r="L1125" t="s">
        <v>250</v>
      </c>
      <c r="M1125" t="s">
        <v>435</v>
      </c>
      <c r="N1125" t="s">
        <v>425</v>
      </c>
      <c r="O1125" t="s">
        <v>425</v>
      </c>
      <c r="P1125" t="str">
        <f t="shared" si="74"/>
        <v>CHRISTIAN ANDRES CUEVA CONTRERASIdentificación temprana de riesgosEVALUACION ANTERIOR</v>
      </c>
      <c r="Q1125" t="str">
        <f>BASE[[#This Row],[NombresCalificado]]&amp;BASE[[#This Row],[TipoEvaluacion]]</f>
        <v>CHRISTIAN ANDRES CUEVA CONTRERASEVALUACION ANTERIOR</v>
      </c>
      <c r="R1125">
        <v>1</v>
      </c>
      <c r="S1125" t="s">
        <v>6</v>
      </c>
      <c r="T1125" t="s">
        <v>439</v>
      </c>
      <c r="U1125" s="13">
        <v>0</v>
      </c>
      <c r="V1125" s="13" t="str" cm="1">
        <f t="array" ref="V1125">_xlfn.IFS(U1125=0,"Prenovato",U1125=1,"Novato",U1125=2,"Principiante avanzado",U1125=3,"Competente",U1125=4,"Proficiente",U1125=5,"Master")</f>
        <v>Prenovato</v>
      </c>
      <c r="W1125" s="13">
        <v>2</v>
      </c>
      <c r="X1125" s="13" t="str" cm="1">
        <f t="array" ref="X1125">_xlfn.IFS(W1125=0,"No evidenciado",W1125=1,"Novato",W1125=2,"Principiante avanzado",W1125=3,"Competente",W1125=4,"Proficiente",W1125=5,"Master")</f>
        <v>Principiante avanzado</v>
      </c>
      <c r="Y1125" s="13">
        <v>2</v>
      </c>
      <c r="Z1125" s="13" t="str" cm="1">
        <f t="array" ref="Z1125">_xlfn.IFS(Y1125=0,"No evidenciado",Y1125=1,"Novato",Y1125=2,"Principiante avanzado",Y1125=3,"Competente",Y1125=4,"Proficiente",Y1125=5,"Master")</f>
        <v>Principiante avanzado</v>
      </c>
      <c r="AA1125" s="13">
        <v>3</v>
      </c>
      <c r="AB1125" s="13" t="str" cm="1">
        <f t="array" ref="AB1125">_xlfn.IFS(AA1125=0,"No evidenciado",AA1125=1,"Novato",AA1125=2,"Principiante avanzado",AA1125=3,"Competente",AA1125=4,"Proficiente",AA1125=5,"Master")</f>
        <v>Competente</v>
      </c>
      <c r="AC1125" s="13">
        <v>0</v>
      </c>
      <c r="AD1125" s="13" t="str" cm="1">
        <f t="array" ref="AD1125">_xlfn.IFS(AC1125=0,"Prenovato",AC1125=1,"Novato",AC1125=2,"Principiante avanzado",AC1125=3,"Competente",AC1125=4,"Proficiente",AC1125=5,"Master")</f>
        <v>Prenovato</v>
      </c>
      <c r="AE1125" s="13" t="s">
        <v>442</v>
      </c>
    </row>
    <row r="1126" spans="1:31" x14ac:dyDescent="0.25">
      <c r="A1126" t="s">
        <v>323</v>
      </c>
      <c r="B1126" t="s">
        <v>324</v>
      </c>
      <c r="C1126" t="s">
        <v>208</v>
      </c>
      <c r="D1126" t="s">
        <v>201</v>
      </c>
      <c r="E1126" t="s">
        <v>353</v>
      </c>
      <c r="F1126" t="s">
        <v>354</v>
      </c>
      <c r="G1126" t="s">
        <v>355</v>
      </c>
      <c r="H1126" s="4"/>
      <c r="I1126" s="1">
        <f t="shared" ca="1" si="71"/>
        <v>1487</v>
      </c>
      <c r="J1126" s="1" t="str">
        <f t="shared" ca="1" si="72"/>
        <v>3. Mayor a 6 meses</v>
      </c>
      <c r="K1126" t="str">
        <f t="shared" si="73"/>
        <v>NO</v>
      </c>
      <c r="L1126" t="s">
        <v>250</v>
      </c>
      <c r="M1126" t="s">
        <v>436</v>
      </c>
      <c r="N1126" t="s">
        <v>425</v>
      </c>
      <c r="O1126" t="s">
        <v>425</v>
      </c>
      <c r="P1126" t="str">
        <f t="shared" si="74"/>
        <v>CHRISTIAN ANDRES CUEVA CONTRERASInteligencia de AmenazasEVALUACION ANTERIOR</v>
      </c>
      <c r="Q1126" t="str">
        <f>BASE[[#This Row],[NombresCalificado]]&amp;BASE[[#This Row],[TipoEvaluacion]]</f>
        <v>CHRISTIAN ANDRES CUEVA CONTRERASEVALUACION ANTERIOR</v>
      </c>
      <c r="R1126">
        <v>1</v>
      </c>
      <c r="S1126" t="s">
        <v>6</v>
      </c>
      <c r="T1126" t="s">
        <v>439</v>
      </c>
      <c r="U1126" s="13">
        <v>0</v>
      </c>
      <c r="V1126" s="13" t="str" cm="1">
        <f t="array" ref="V1126">_xlfn.IFS(U1126=0,"Prenovato",U1126=1,"Novato",U1126=2,"Principiante avanzado",U1126=3,"Competente",U1126=4,"Proficiente",U1126=5,"Master")</f>
        <v>Prenovato</v>
      </c>
      <c r="W1126" s="13">
        <v>2</v>
      </c>
      <c r="X1126" s="13" t="str" cm="1">
        <f t="array" ref="X1126">_xlfn.IFS(W1126=0,"No evidenciado",W1126=1,"Novato",W1126=2,"Principiante avanzado",W1126=3,"Competente",W1126=4,"Proficiente",W1126=5,"Master")</f>
        <v>Principiante avanzado</v>
      </c>
      <c r="Y1126" s="13">
        <v>2</v>
      </c>
      <c r="Z1126" s="13" t="str" cm="1">
        <f t="array" ref="Z1126">_xlfn.IFS(Y1126=0,"No evidenciado",Y1126=1,"Novato",Y1126=2,"Principiante avanzado",Y1126=3,"Competente",Y1126=4,"Proficiente",Y1126=5,"Master")</f>
        <v>Principiante avanzado</v>
      </c>
      <c r="AA1126" s="13">
        <v>3</v>
      </c>
      <c r="AB1126" s="13" t="str" cm="1">
        <f t="array" ref="AB1126">_xlfn.IFS(AA1126=0,"No evidenciado",AA1126=1,"Novato",AA1126=2,"Principiante avanzado",AA1126=3,"Competente",AA1126=4,"Proficiente",AA1126=5,"Master")</f>
        <v>Competente</v>
      </c>
      <c r="AC1126" s="13">
        <v>0</v>
      </c>
      <c r="AD1126" s="13" t="str" cm="1">
        <f t="array" ref="AD1126">_xlfn.IFS(AC1126=0,"Prenovato",AC1126=1,"Novato",AC1126=2,"Principiante avanzado",AC1126=3,"Competente",AC1126=4,"Proficiente",AC1126=5,"Master")</f>
        <v>Prenovato</v>
      </c>
      <c r="AE1126" s="13" t="s">
        <v>442</v>
      </c>
    </row>
    <row r="1127" spans="1:31" x14ac:dyDescent="0.25">
      <c r="A1127" t="s">
        <v>323</v>
      </c>
      <c r="B1127" t="s">
        <v>324</v>
      </c>
      <c r="C1127" t="s">
        <v>208</v>
      </c>
      <c r="D1127" t="s">
        <v>201</v>
      </c>
      <c r="E1127" t="s">
        <v>353</v>
      </c>
      <c r="F1127" t="s">
        <v>354</v>
      </c>
      <c r="G1127" t="s">
        <v>355</v>
      </c>
      <c r="H1127" s="4"/>
      <c r="I1127" s="1">
        <f t="shared" ca="1" si="71"/>
        <v>1487</v>
      </c>
      <c r="J1127" s="1" t="str">
        <f t="shared" ca="1" si="72"/>
        <v>3. Mayor a 6 meses</v>
      </c>
      <c r="K1127" t="str">
        <f t="shared" si="73"/>
        <v>NO</v>
      </c>
      <c r="L1127" t="s">
        <v>250</v>
      </c>
      <c r="M1127" t="s">
        <v>437</v>
      </c>
      <c r="N1127" t="s">
        <v>425</v>
      </c>
      <c r="O1127" t="s">
        <v>425</v>
      </c>
      <c r="P1127" t="str">
        <f t="shared" si="74"/>
        <v>CHRISTIAN ANDRES CUEVA CONTRERASInvestigación Forense DigitalEVALUACION ANTERIOR</v>
      </c>
      <c r="Q1127" t="str">
        <f>BASE[[#This Row],[NombresCalificado]]&amp;BASE[[#This Row],[TipoEvaluacion]]</f>
        <v>CHRISTIAN ANDRES CUEVA CONTRERASEVALUACION ANTERIOR</v>
      </c>
      <c r="R1127">
        <v>1</v>
      </c>
      <c r="S1127" t="s">
        <v>6</v>
      </c>
      <c r="T1127" t="s">
        <v>439</v>
      </c>
      <c r="U1127" s="13">
        <v>0</v>
      </c>
      <c r="V1127" s="13" t="str" cm="1">
        <f t="array" ref="V1127">_xlfn.IFS(U1127=0,"Prenovato",U1127=1,"Novato",U1127=2,"Principiante avanzado",U1127=3,"Competente",U1127=4,"Proficiente",U1127=5,"Master")</f>
        <v>Prenovato</v>
      </c>
      <c r="W1127" s="13">
        <v>2</v>
      </c>
      <c r="X1127" s="13" t="str" cm="1">
        <f t="array" ref="X1127">_xlfn.IFS(W1127=0,"No evidenciado",W1127=1,"Novato",W1127=2,"Principiante avanzado",W1127=3,"Competente",W1127=4,"Proficiente",W1127=5,"Master")</f>
        <v>Principiante avanzado</v>
      </c>
      <c r="Y1127" s="13">
        <v>2</v>
      </c>
      <c r="Z1127" s="13" t="str" cm="1">
        <f t="array" ref="Z1127">_xlfn.IFS(Y1127=0,"No evidenciado",Y1127=1,"Novato",Y1127=2,"Principiante avanzado",Y1127=3,"Competente",Y1127=4,"Proficiente",Y1127=5,"Master")</f>
        <v>Principiante avanzado</v>
      </c>
      <c r="AA1127" s="13">
        <v>3</v>
      </c>
      <c r="AB1127" s="13" t="str" cm="1">
        <f t="array" ref="AB1127">_xlfn.IFS(AA1127=0,"No evidenciado",AA1127=1,"Novato",AA1127=2,"Principiante avanzado",AA1127=3,"Competente",AA1127=4,"Proficiente",AA1127=5,"Master")</f>
        <v>Competente</v>
      </c>
      <c r="AC1127" s="13">
        <v>0</v>
      </c>
      <c r="AD1127" s="13" t="str" cm="1">
        <f t="array" ref="AD1127">_xlfn.IFS(AC1127=0,"Prenovato",AC1127=1,"Novato",AC1127=2,"Principiante avanzado",AC1127=3,"Competente",AC1127=4,"Proficiente",AC1127=5,"Master")</f>
        <v>Prenovato</v>
      </c>
      <c r="AE1127" s="13" t="s">
        <v>442</v>
      </c>
    </row>
    <row r="1128" spans="1:31" x14ac:dyDescent="0.25">
      <c r="A1128" t="s">
        <v>323</v>
      </c>
      <c r="B1128" t="s">
        <v>324</v>
      </c>
      <c r="C1128" t="s">
        <v>208</v>
      </c>
      <c r="D1128" t="s">
        <v>201</v>
      </c>
      <c r="E1128" t="s">
        <v>353</v>
      </c>
      <c r="F1128" t="s">
        <v>354</v>
      </c>
      <c r="G1128" t="s">
        <v>355</v>
      </c>
      <c r="H1128" s="4"/>
      <c r="I1128" s="1">
        <f t="shared" ca="1" si="71"/>
        <v>1487</v>
      </c>
      <c r="J1128" s="1" t="str">
        <f t="shared" ca="1" si="72"/>
        <v>3. Mayor a 6 meses</v>
      </c>
      <c r="K1128" t="str">
        <f t="shared" si="73"/>
        <v>NO</v>
      </c>
      <c r="L1128" t="s">
        <v>250</v>
      </c>
      <c r="M1128" t="s">
        <v>426</v>
      </c>
      <c r="N1128" t="s">
        <v>425</v>
      </c>
      <c r="O1128" t="s">
        <v>425</v>
      </c>
      <c r="P1128" t="str">
        <f t="shared" si="74"/>
        <v>CHRISTIAN ANDRES CUEVA CONTRERASManejo de IncidentesEVALUACION ANTERIOR</v>
      </c>
      <c r="Q1128" t="str">
        <f>BASE[[#This Row],[NombresCalificado]]&amp;BASE[[#This Row],[TipoEvaluacion]]</f>
        <v>CHRISTIAN ANDRES CUEVA CONTRERASEVALUACION ANTERIOR</v>
      </c>
      <c r="R1128">
        <v>2</v>
      </c>
      <c r="S1128" t="s">
        <v>4</v>
      </c>
      <c r="T1128" t="s">
        <v>439</v>
      </c>
      <c r="U1128" s="13">
        <v>0</v>
      </c>
      <c r="V1128" s="13" t="str" cm="1">
        <f t="array" ref="V1128">_xlfn.IFS(U1128=0,"Prenovato",U1128=1,"Novato",U1128=2,"Principiante avanzado",U1128=3,"Competente",U1128=4,"Proficiente",U1128=5,"Master")</f>
        <v>Prenovato</v>
      </c>
      <c r="W1128" s="13">
        <v>2</v>
      </c>
      <c r="X1128" s="13" t="str" cm="1">
        <f t="array" ref="X1128">_xlfn.IFS(W1128=0,"No evidenciado",W1128=1,"Novato",W1128=2,"Principiante avanzado",W1128=3,"Competente",W1128=4,"Proficiente",W1128=5,"Master")</f>
        <v>Principiante avanzado</v>
      </c>
      <c r="Y1128" s="13">
        <v>2</v>
      </c>
      <c r="Z1128" s="13" t="str" cm="1">
        <f t="array" ref="Z1128">_xlfn.IFS(Y1128=0,"No evidenciado",Y1128=1,"Novato",Y1128=2,"Principiante avanzado",Y1128=3,"Competente",Y1128=4,"Proficiente",Y1128=5,"Master")</f>
        <v>Principiante avanzado</v>
      </c>
      <c r="AA1128" s="13">
        <v>3</v>
      </c>
      <c r="AB1128" s="13" t="str" cm="1">
        <f t="array" ref="AB1128">_xlfn.IFS(AA1128=0,"No evidenciado",AA1128=1,"Novato",AA1128=2,"Principiante avanzado",AA1128=3,"Competente",AA1128=4,"Proficiente",AA1128=5,"Master")</f>
        <v>Competente</v>
      </c>
      <c r="AC1128" s="13">
        <v>0</v>
      </c>
      <c r="AD1128" s="13" t="str" cm="1">
        <f t="array" ref="AD1128">_xlfn.IFS(AC1128=0,"Prenovato",AC1128=1,"Novato",AC1128=2,"Principiante avanzado",AC1128=3,"Competente",AC1128=4,"Proficiente",AC1128=5,"Master")</f>
        <v>Prenovato</v>
      </c>
      <c r="AE1128" s="13" t="s">
        <v>442</v>
      </c>
    </row>
    <row r="1129" spans="1:31" x14ac:dyDescent="0.25">
      <c r="A1129" t="s">
        <v>323</v>
      </c>
      <c r="B1129" t="s">
        <v>324</v>
      </c>
      <c r="C1129" t="s">
        <v>208</v>
      </c>
      <c r="D1129" t="s">
        <v>201</v>
      </c>
      <c r="E1129" t="s">
        <v>353</v>
      </c>
      <c r="F1129" t="s">
        <v>354</v>
      </c>
      <c r="G1129" t="s">
        <v>355</v>
      </c>
      <c r="H1129" s="4"/>
      <c r="I1129" s="1">
        <f t="shared" ca="1" si="71"/>
        <v>1487</v>
      </c>
      <c r="J1129" s="1" t="str">
        <f t="shared" ca="1" si="72"/>
        <v>3. Mayor a 6 meses</v>
      </c>
      <c r="K1129" t="str">
        <f t="shared" si="73"/>
        <v>NO</v>
      </c>
      <c r="L1129" t="s">
        <v>250</v>
      </c>
      <c r="M1129" t="s">
        <v>427</v>
      </c>
      <c r="N1129" t="s">
        <v>425</v>
      </c>
      <c r="O1129" t="s">
        <v>425</v>
      </c>
      <c r="P1129" t="str">
        <f t="shared" si="74"/>
        <v>CHRISTIAN ANDRES CUEVA CONTRERASProtección de datosEVALUACION ANTERIOR</v>
      </c>
      <c r="Q1129" t="str">
        <f>BASE[[#This Row],[NombresCalificado]]&amp;BASE[[#This Row],[TipoEvaluacion]]</f>
        <v>CHRISTIAN ANDRES CUEVA CONTRERASEVALUACION ANTERIOR</v>
      </c>
      <c r="R1129">
        <v>2</v>
      </c>
      <c r="S1129" t="s">
        <v>4</v>
      </c>
      <c r="T1129" t="s">
        <v>439</v>
      </c>
      <c r="U1129" s="13">
        <v>0</v>
      </c>
      <c r="V1129" s="13" t="str" cm="1">
        <f t="array" ref="V1129">_xlfn.IFS(U1129=0,"Prenovato",U1129=1,"Novato",U1129=2,"Principiante avanzado",U1129=3,"Competente",U1129=4,"Proficiente",U1129=5,"Master")</f>
        <v>Prenovato</v>
      </c>
      <c r="W1129" s="13">
        <v>2</v>
      </c>
      <c r="X1129" s="13" t="str" cm="1">
        <f t="array" ref="X1129">_xlfn.IFS(W1129=0,"No evidenciado",W1129=1,"Novato",W1129=2,"Principiante avanzado",W1129=3,"Competente",W1129=4,"Proficiente",W1129=5,"Master")</f>
        <v>Principiante avanzado</v>
      </c>
      <c r="Y1129" s="13">
        <v>2</v>
      </c>
      <c r="Z1129" s="13" t="str" cm="1">
        <f t="array" ref="Z1129">_xlfn.IFS(Y1129=0,"No evidenciado",Y1129=1,"Novato",Y1129=2,"Principiante avanzado",Y1129=3,"Competente",Y1129=4,"Proficiente",Y1129=5,"Master")</f>
        <v>Principiante avanzado</v>
      </c>
      <c r="AA1129" s="13">
        <v>3</v>
      </c>
      <c r="AB1129" s="13" t="str" cm="1">
        <f t="array" ref="AB1129">_xlfn.IFS(AA1129=0,"No evidenciado",AA1129=1,"Novato",AA1129=2,"Principiante avanzado",AA1129=3,"Competente",AA1129=4,"Proficiente",AA1129=5,"Master")</f>
        <v>Competente</v>
      </c>
      <c r="AC1129" s="13">
        <v>0</v>
      </c>
      <c r="AD1129" s="13" t="str" cm="1">
        <f t="array" ref="AD1129">_xlfn.IFS(AC1129=0,"Prenovato",AC1129=1,"Novato",AC1129=2,"Principiante avanzado",AC1129=3,"Competente",AC1129=4,"Proficiente",AC1129=5,"Master")</f>
        <v>Prenovato</v>
      </c>
      <c r="AE1129" s="13" t="s">
        <v>442</v>
      </c>
    </row>
    <row r="1130" spans="1:31" x14ac:dyDescent="0.25">
      <c r="A1130" t="s">
        <v>323</v>
      </c>
      <c r="B1130" t="s">
        <v>324</v>
      </c>
      <c r="C1130" t="s">
        <v>208</v>
      </c>
      <c r="D1130" t="s">
        <v>201</v>
      </c>
      <c r="E1130" t="s">
        <v>353</v>
      </c>
      <c r="F1130" t="s">
        <v>354</v>
      </c>
      <c r="G1130" t="s">
        <v>355</v>
      </c>
      <c r="H1130" s="4"/>
      <c r="I1130" s="1">
        <f t="shared" ca="1" si="71"/>
        <v>1487</v>
      </c>
      <c r="J1130" s="1" t="str">
        <f t="shared" ca="1" si="72"/>
        <v>3. Mayor a 6 meses</v>
      </c>
      <c r="K1130" t="str">
        <f t="shared" si="73"/>
        <v>NO</v>
      </c>
      <c r="L1130" t="s">
        <v>250</v>
      </c>
      <c r="M1130" t="s">
        <v>428</v>
      </c>
      <c r="N1130" t="s">
        <v>425</v>
      </c>
      <c r="O1130" t="s">
        <v>425</v>
      </c>
      <c r="P1130" t="str">
        <f t="shared" si="74"/>
        <v>CHRISTIAN ANDRES CUEVA CONTRERASSeguridad de OperacionesEVALUACION ANTERIOR</v>
      </c>
      <c r="Q1130" t="str">
        <f>BASE[[#This Row],[NombresCalificado]]&amp;BASE[[#This Row],[TipoEvaluacion]]</f>
        <v>CHRISTIAN ANDRES CUEVA CONTRERASEVALUACION ANTERIOR</v>
      </c>
      <c r="R1130">
        <v>1</v>
      </c>
      <c r="S1130" t="s">
        <v>6</v>
      </c>
      <c r="T1130" t="s">
        <v>439</v>
      </c>
      <c r="U1130" s="13">
        <v>0</v>
      </c>
      <c r="V1130" s="13" t="str" cm="1">
        <f t="array" ref="V1130">_xlfn.IFS(U1130=0,"Prenovato",U1130=1,"Novato",U1130=2,"Principiante avanzado",U1130=3,"Competente",U1130=4,"Proficiente",U1130=5,"Master")</f>
        <v>Prenovato</v>
      </c>
      <c r="W1130" s="13">
        <v>2</v>
      </c>
      <c r="X1130" s="13" t="str" cm="1">
        <f t="array" ref="X1130">_xlfn.IFS(W1130=0,"No evidenciado",W1130=1,"Novato",W1130=2,"Principiante avanzado",W1130=3,"Competente",W1130=4,"Proficiente",W1130=5,"Master")</f>
        <v>Principiante avanzado</v>
      </c>
      <c r="Y1130" s="13">
        <v>2</v>
      </c>
      <c r="Z1130" s="13" t="str" cm="1">
        <f t="array" ref="Z1130">_xlfn.IFS(Y1130=0,"No evidenciado",Y1130=1,"Novato",Y1130=2,"Principiante avanzado",Y1130=3,"Competente",Y1130=4,"Proficiente",Y1130=5,"Master")</f>
        <v>Principiante avanzado</v>
      </c>
      <c r="AA1130" s="13">
        <v>3</v>
      </c>
      <c r="AB1130" s="13" t="str" cm="1">
        <f t="array" ref="AB1130">_xlfn.IFS(AA1130=0,"No evidenciado",AA1130=1,"Novato",AA1130=2,"Principiante avanzado",AA1130=3,"Competente",AA1130=4,"Proficiente",AA1130=5,"Master")</f>
        <v>Competente</v>
      </c>
      <c r="AC1130" s="13">
        <v>0</v>
      </c>
      <c r="AD1130" s="13" t="str" cm="1">
        <f t="array" ref="AD1130">_xlfn.IFS(AC1130=0,"Prenovato",AC1130=1,"Novato",AC1130=2,"Principiante avanzado",AC1130=3,"Competente",AC1130=4,"Proficiente",AC1130=5,"Master")</f>
        <v>Prenovato</v>
      </c>
      <c r="AE1130" s="13" t="s">
        <v>442</v>
      </c>
    </row>
    <row r="1131" spans="1:31" x14ac:dyDescent="0.25">
      <c r="A1131" t="s">
        <v>323</v>
      </c>
      <c r="B1131" t="s">
        <v>324</v>
      </c>
      <c r="C1131" t="s">
        <v>208</v>
      </c>
      <c r="D1131" t="s">
        <v>201</v>
      </c>
      <c r="E1131" t="s">
        <v>353</v>
      </c>
      <c r="F1131" t="s">
        <v>354</v>
      </c>
      <c r="G1131" t="s">
        <v>355</v>
      </c>
      <c r="H1131" s="4"/>
      <c r="I1131" s="1">
        <f t="shared" ca="1" si="71"/>
        <v>1487</v>
      </c>
      <c r="J1131" s="1" t="str">
        <f t="shared" ca="1" si="72"/>
        <v>3. Mayor a 6 meses</v>
      </c>
      <c r="K1131" t="str">
        <f t="shared" si="73"/>
        <v>NO</v>
      </c>
      <c r="L1131" t="s">
        <v>250</v>
      </c>
      <c r="M1131" t="s">
        <v>438</v>
      </c>
      <c r="N1131" t="s">
        <v>425</v>
      </c>
      <c r="O1131" t="s">
        <v>425</v>
      </c>
      <c r="P1131" t="str">
        <f t="shared" si="74"/>
        <v>CHRISTIAN ANDRES CUEVA CONTRERASDesarrollo SeguroEVALUACION ANTERIOR</v>
      </c>
      <c r="Q1131" t="str">
        <f>BASE[[#This Row],[NombresCalificado]]&amp;BASE[[#This Row],[TipoEvaluacion]]</f>
        <v>CHRISTIAN ANDRES CUEVA CONTRERASEVALUACION ANTERIOR</v>
      </c>
      <c r="R1131">
        <v>1</v>
      </c>
      <c r="S1131" t="s">
        <v>6</v>
      </c>
      <c r="T1131" t="s">
        <v>439</v>
      </c>
      <c r="U1131" s="13">
        <v>0</v>
      </c>
      <c r="V1131" s="13" t="str" cm="1">
        <f t="array" ref="V1131">_xlfn.IFS(U1131=0,"Prenovato",U1131=1,"Novato",U1131=2,"Principiante avanzado",U1131=3,"Competente",U1131=4,"Proficiente",U1131=5,"Master")</f>
        <v>Prenovato</v>
      </c>
      <c r="W1131" s="13">
        <v>2</v>
      </c>
      <c r="X1131" s="13" t="str" cm="1">
        <f t="array" ref="X1131">_xlfn.IFS(W1131=0,"No evidenciado",W1131=1,"Novato",W1131=2,"Principiante avanzado",W1131=3,"Competente",W1131=4,"Proficiente",W1131=5,"Master")</f>
        <v>Principiante avanzado</v>
      </c>
      <c r="Y1131" s="13">
        <v>2</v>
      </c>
      <c r="Z1131" s="13" t="str" cm="1">
        <f t="array" ref="Z1131">_xlfn.IFS(Y1131=0,"No evidenciado",Y1131=1,"Novato",Y1131=2,"Principiante avanzado",Y1131=3,"Competente",Y1131=4,"Proficiente",Y1131=5,"Master")</f>
        <v>Principiante avanzado</v>
      </c>
      <c r="AA1131" s="13">
        <v>3</v>
      </c>
      <c r="AB1131" s="13" t="str" cm="1">
        <f t="array" ref="AB1131">_xlfn.IFS(AA1131=0,"No evidenciado",AA1131=1,"Novato",AA1131=2,"Principiante avanzado",AA1131=3,"Competente",AA1131=4,"Proficiente",AA1131=5,"Master")</f>
        <v>Competente</v>
      </c>
      <c r="AC1131" s="13">
        <v>0</v>
      </c>
      <c r="AD1131" s="13" t="str" cm="1">
        <f t="array" ref="AD1131">_xlfn.IFS(AC1131=0,"Prenovato",AC1131=1,"Novato",AC1131=2,"Principiante avanzado",AC1131=3,"Competente",AC1131=4,"Proficiente",AC1131=5,"Master")</f>
        <v>Prenovato</v>
      </c>
      <c r="AE1131" s="13" t="s">
        <v>442</v>
      </c>
    </row>
    <row r="1132" spans="1:31" x14ac:dyDescent="0.25">
      <c r="A1132" t="s">
        <v>323</v>
      </c>
      <c r="B1132" t="s">
        <v>324</v>
      </c>
      <c r="C1132" t="s">
        <v>208</v>
      </c>
      <c r="D1132" t="s">
        <v>201</v>
      </c>
      <c r="E1132" t="s">
        <v>353</v>
      </c>
      <c r="F1132" t="s">
        <v>354</v>
      </c>
      <c r="G1132" t="s">
        <v>355</v>
      </c>
      <c r="H1132" s="4"/>
      <c r="I1132" s="1">
        <f t="shared" ca="1" si="71"/>
        <v>1487</v>
      </c>
      <c r="J1132" s="1" t="str">
        <f t="shared" ca="1" si="72"/>
        <v>3. Mayor a 6 meses</v>
      </c>
      <c r="K1132" t="str">
        <f t="shared" si="73"/>
        <v>NO</v>
      </c>
      <c r="L1132" t="s">
        <v>250</v>
      </c>
      <c r="M1132" t="s">
        <v>432</v>
      </c>
      <c r="N1132" t="s">
        <v>425</v>
      </c>
      <c r="O1132" t="s">
        <v>425</v>
      </c>
      <c r="P1132" t="str">
        <f t="shared" si="74"/>
        <v>CHRISTIAN ANDRES CUEVA CONTRERASFrameworks de CiberseguridadEVALUACION ANTERIOR</v>
      </c>
      <c r="Q1132" t="str">
        <f>BASE[[#This Row],[NombresCalificado]]&amp;BASE[[#This Row],[TipoEvaluacion]]</f>
        <v>CHRISTIAN ANDRES CUEVA CONTRERASEVALUACION ANTERIOR</v>
      </c>
      <c r="R1132">
        <v>2</v>
      </c>
      <c r="S1132" t="s">
        <v>4</v>
      </c>
      <c r="T1132" t="s">
        <v>439</v>
      </c>
      <c r="U1132" s="13">
        <v>0</v>
      </c>
      <c r="V1132" s="13" t="str" cm="1">
        <f t="array" ref="V1132">_xlfn.IFS(U1132=0,"Prenovato",U1132=1,"Novato",U1132=2,"Principiante avanzado",U1132=3,"Competente",U1132=4,"Proficiente",U1132=5,"Master")</f>
        <v>Prenovato</v>
      </c>
      <c r="W1132" s="13">
        <v>2</v>
      </c>
      <c r="X1132" s="13" t="str" cm="1">
        <f t="array" ref="X1132">_xlfn.IFS(W1132=0,"No evidenciado",W1132=1,"Novato",W1132=2,"Principiante avanzado",W1132=3,"Competente",W1132=4,"Proficiente",W1132=5,"Master")</f>
        <v>Principiante avanzado</v>
      </c>
      <c r="Y1132" s="13">
        <v>2</v>
      </c>
      <c r="Z1132" s="13" t="str" cm="1">
        <f t="array" ref="Z1132">_xlfn.IFS(Y1132=0,"No evidenciado",Y1132=1,"Novato",Y1132=2,"Principiante avanzado",Y1132=3,"Competente",Y1132=4,"Proficiente",Y1132=5,"Master")</f>
        <v>Principiante avanzado</v>
      </c>
      <c r="AA1132" s="13">
        <v>3</v>
      </c>
      <c r="AB1132" s="13" t="str" cm="1">
        <f t="array" ref="AB1132">_xlfn.IFS(AA1132=0,"No evidenciado",AA1132=1,"Novato",AA1132=2,"Principiante avanzado",AA1132=3,"Competente",AA1132=4,"Proficiente",AA1132=5,"Master")</f>
        <v>Competente</v>
      </c>
      <c r="AC1132" s="13">
        <v>0</v>
      </c>
      <c r="AD1132" s="13" t="str" cm="1">
        <f t="array" ref="AD1132">_xlfn.IFS(AC1132=0,"Prenovato",AC1132=1,"Novato",AC1132=2,"Principiante avanzado",AC1132=3,"Competente",AC1132=4,"Proficiente",AC1132=5,"Master")</f>
        <v>Prenovato</v>
      </c>
      <c r="AE1132" s="13" t="s">
        <v>442</v>
      </c>
    </row>
    <row r="1133" spans="1:31" x14ac:dyDescent="0.25">
      <c r="A1133" t="s">
        <v>323</v>
      </c>
      <c r="B1133" t="s">
        <v>324</v>
      </c>
      <c r="C1133" t="s">
        <v>208</v>
      </c>
      <c r="D1133" t="s">
        <v>201</v>
      </c>
      <c r="E1133" t="s">
        <v>353</v>
      </c>
      <c r="F1133" t="s">
        <v>354</v>
      </c>
      <c r="G1133" t="s">
        <v>355</v>
      </c>
      <c r="H1133" s="4"/>
      <c r="I1133" s="1">
        <f t="shared" ca="1" si="71"/>
        <v>1487</v>
      </c>
      <c r="J1133" s="1" t="str">
        <f t="shared" ca="1" si="72"/>
        <v>3. Mayor a 6 meses</v>
      </c>
      <c r="K1133" t="str">
        <f t="shared" si="73"/>
        <v>NO</v>
      </c>
      <c r="L1133" t="s">
        <v>250</v>
      </c>
      <c r="M1133" t="s">
        <v>433</v>
      </c>
      <c r="N1133" t="s">
        <v>425</v>
      </c>
      <c r="O1133" t="s">
        <v>425</v>
      </c>
      <c r="P1133" t="str">
        <f t="shared" si="74"/>
        <v>CHRISTIAN ANDRES CUEVA CONTRERASGestión de IdentidadesEVALUACION ANTERIOR</v>
      </c>
      <c r="Q1133" t="str">
        <f>BASE[[#This Row],[NombresCalificado]]&amp;BASE[[#This Row],[TipoEvaluacion]]</f>
        <v>CHRISTIAN ANDRES CUEVA CONTRERASEVALUACION ANTERIOR</v>
      </c>
      <c r="R1133">
        <v>2</v>
      </c>
      <c r="S1133" t="s">
        <v>4</v>
      </c>
      <c r="T1133" t="s">
        <v>439</v>
      </c>
      <c r="U1133" s="13">
        <v>0</v>
      </c>
      <c r="V1133" s="13" t="str" cm="1">
        <f t="array" ref="V1133">_xlfn.IFS(U1133=0,"Prenovato",U1133=1,"Novato",U1133=2,"Principiante avanzado",U1133=3,"Competente",U1133=4,"Proficiente",U1133=5,"Master")</f>
        <v>Prenovato</v>
      </c>
      <c r="W1133" s="13">
        <v>2</v>
      </c>
      <c r="X1133" s="13" t="str" cm="1">
        <f t="array" ref="X1133">_xlfn.IFS(W1133=0,"No evidenciado",W1133=1,"Novato",W1133=2,"Principiante avanzado",W1133=3,"Competente",W1133=4,"Proficiente",W1133=5,"Master")</f>
        <v>Principiante avanzado</v>
      </c>
      <c r="Y1133" s="13">
        <v>2</v>
      </c>
      <c r="Z1133" s="13" t="str" cm="1">
        <f t="array" ref="Z1133">_xlfn.IFS(Y1133=0,"No evidenciado",Y1133=1,"Novato",Y1133=2,"Principiante avanzado",Y1133=3,"Competente",Y1133=4,"Proficiente",Y1133=5,"Master")</f>
        <v>Principiante avanzado</v>
      </c>
      <c r="AA1133" s="13">
        <v>3</v>
      </c>
      <c r="AB1133" s="13" t="str" cm="1">
        <f t="array" ref="AB1133">_xlfn.IFS(AA1133=0,"No evidenciado",AA1133=1,"Novato",AA1133=2,"Principiante avanzado",AA1133=3,"Competente",AA1133=4,"Proficiente",AA1133=5,"Master")</f>
        <v>Competente</v>
      </c>
      <c r="AC1133" s="13">
        <v>0</v>
      </c>
      <c r="AD1133" s="13" t="str" cm="1">
        <f t="array" ref="AD1133">_xlfn.IFS(AC1133=0,"Prenovato",AC1133=1,"Novato",AC1133=2,"Principiante avanzado",AC1133=3,"Competente",AC1133=4,"Proficiente",AC1133=5,"Master")</f>
        <v>Prenovato</v>
      </c>
      <c r="AE1133" s="13" t="s">
        <v>442</v>
      </c>
    </row>
    <row r="1134" spans="1:31" x14ac:dyDescent="0.25">
      <c r="A1134" t="s">
        <v>323</v>
      </c>
      <c r="B1134" t="s">
        <v>324</v>
      </c>
      <c r="C1134" t="s">
        <v>208</v>
      </c>
      <c r="D1134" t="s">
        <v>201</v>
      </c>
      <c r="E1134" t="s">
        <v>353</v>
      </c>
      <c r="F1134" t="s">
        <v>354</v>
      </c>
      <c r="G1134" t="s">
        <v>355</v>
      </c>
      <c r="H1134" s="4"/>
      <c r="I1134" s="1">
        <f t="shared" ca="1" si="71"/>
        <v>1487</v>
      </c>
      <c r="J1134" s="1" t="str">
        <f t="shared" ca="1" si="72"/>
        <v>3. Mayor a 6 meses</v>
      </c>
      <c r="K1134" t="str">
        <f t="shared" si="73"/>
        <v>NO</v>
      </c>
      <c r="L1134" t="s">
        <v>250</v>
      </c>
      <c r="M1134" t="s">
        <v>434</v>
      </c>
      <c r="N1134" t="s">
        <v>425</v>
      </c>
      <c r="O1134" t="s">
        <v>425</v>
      </c>
      <c r="P1134" t="str">
        <f t="shared" si="74"/>
        <v>CHRISTIAN ANDRES CUEVA CONTRERASGestión de VulnerabilidadesEVALUACION ANTERIOR</v>
      </c>
      <c r="Q1134" t="str">
        <f>BASE[[#This Row],[NombresCalificado]]&amp;BASE[[#This Row],[TipoEvaluacion]]</f>
        <v>CHRISTIAN ANDRES CUEVA CONTRERASEVALUACION ANTERIOR</v>
      </c>
      <c r="R1134">
        <v>1</v>
      </c>
      <c r="S1134" t="s">
        <v>6</v>
      </c>
      <c r="T1134" t="s">
        <v>439</v>
      </c>
      <c r="U1134" s="13">
        <v>0</v>
      </c>
      <c r="V1134" s="13" t="str" cm="1">
        <f t="array" ref="V1134">_xlfn.IFS(U1134=0,"Prenovato",U1134=1,"Novato",U1134=2,"Principiante avanzado",U1134=3,"Competente",U1134=4,"Proficiente",U1134=5,"Master")</f>
        <v>Prenovato</v>
      </c>
      <c r="W1134" s="13">
        <v>2</v>
      </c>
      <c r="X1134" s="13" t="str" cm="1">
        <f t="array" ref="X1134">_xlfn.IFS(W1134=0,"No evidenciado",W1134=1,"Novato",W1134=2,"Principiante avanzado",W1134=3,"Competente",W1134=4,"Proficiente",W1134=5,"Master")</f>
        <v>Principiante avanzado</v>
      </c>
      <c r="Y1134" s="13">
        <v>2</v>
      </c>
      <c r="Z1134" s="13" t="str" cm="1">
        <f t="array" ref="Z1134">_xlfn.IFS(Y1134=0,"No evidenciado",Y1134=1,"Novato",Y1134=2,"Principiante avanzado",Y1134=3,"Competente",Y1134=4,"Proficiente",Y1134=5,"Master")</f>
        <v>Principiante avanzado</v>
      </c>
      <c r="AA1134" s="13">
        <v>3</v>
      </c>
      <c r="AB1134" s="13" t="str" cm="1">
        <f t="array" ref="AB1134">_xlfn.IFS(AA1134=0,"No evidenciado",AA1134=1,"Novato",AA1134=2,"Principiante avanzado",AA1134=3,"Competente",AA1134=4,"Proficiente",AA1134=5,"Master")</f>
        <v>Competente</v>
      </c>
      <c r="AC1134" s="13">
        <v>0</v>
      </c>
      <c r="AD1134" s="13" t="str" cm="1">
        <f t="array" ref="AD1134">_xlfn.IFS(AC1134=0,"Prenovato",AC1134=1,"Novato",AC1134=2,"Principiante avanzado",AC1134=3,"Competente",AC1134=4,"Proficiente",AC1134=5,"Master")</f>
        <v>Prenovato</v>
      </c>
      <c r="AE1134" s="13" t="s">
        <v>442</v>
      </c>
    </row>
    <row r="1135" spans="1:31" x14ac:dyDescent="0.25">
      <c r="A1135" t="s">
        <v>323</v>
      </c>
      <c r="B1135" t="s">
        <v>324</v>
      </c>
      <c r="C1135" t="s">
        <v>208</v>
      </c>
      <c r="D1135" t="s">
        <v>201</v>
      </c>
      <c r="E1135" t="s">
        <v>356</v>
      </c>
      <c r="F1135" t="s">
        <v>357</v>
      </c>
      <c r="G1135" t="s">
        <v>358</v>
      </c>
      <c r="H1135" s="4"/>
      <c r="I1135" s="1">
        <f t="shared" ca="1" si="71"/>
        <v>1487</v>
      </c>
      <c r="J1135" s="1" t="str">
        <f t="shared" ca="1" si="72"/>
        <v>3. Mayor a 6 meses</v>
      </c>
      <c r="K1135" t="str">
        <f t="shared" si="73"/>
        <v>NO</v>
      </c>
      <c r="L1135" t="s">
        <v>250</v>
      </c>
      <c r="M1135" t="s">
        <v>438</v>
      </c>
      <c r="N1135" t="s">
        <v>425</v>
      </c>
      <c r="O1135" t="s">
        <v>425</v>
      </c>
      <c r="P1135" t="str">
        <f t="shared" si="74"/>
        <v>JOSÉ ADRIAN ALVAREZ URGAMPILLETADesarrollo SeguroEVALUACION ANTERIOR</v>
      </c>
      <c r="Q1135" t="str">
        <f>BASE[[#This Row],[NombresCalificado]]&amp;BASE[[#This Row],[TipoEvaluacion]]</f>
        <v>JOSÉ ADRIAN ALVAREZ URGAMPILLETAEVALUACION ANTERIOR</v>
      </c>
      <c r="R1135">
        <v>3</v>
      </c>
      <c r="S1135" t="s">
        <v>5</v>
      </c>
      <c r="T1135" t="s">
        <v>439</v>
      </c>
      <c r="U1135" s="13">
        <v>1</v>
      </c>
      <c r="V1135" s="13" t="str" cm="1">
        <f t="array" ref="V1135">_xlfn.IFS(U1135=0,"Prenovato",U1135=1,"Novato",U1135=2,"Principiante avanzado",U1135=3,"Competente",U1135=4,"Proficiente",U1135=5,"Master")</f>
        <v>Novato</v>
      </c>
      <c r="W1135" s="13">
        <v>3</v>
      </c>
      <c r="X1135" s="13" t="str" cm="1">
        <f t="array" ref="X1135">_xlfn.IFS(W1135=0,"No evidenciado",W1135=1,"Novato",W1135=2,"Principiante avanzado",W1135=3,"Competente",W1135=4,"Proficiente",W1135=5,"Master")</f>
        <v>Competente</v>
      </c>
      <c r="Y1135" s="13">
        <v>3</v>
      </c>
      <c r="Z1135" s="13" t="str" cm="1">
        <f t="array" ref="Z1135">_xlfn.IFS(Y1135=0,"No evidenciado",Y1135=1,"Novato",Y1135=2,"Principiante avanzado",Y1135=3,"Competente",Y1135=4,"Proficiente",Y1135=5,"Master")</f>
        <v>Competente</v>
      </c>
      <c r="AA1135" s="13">
        <v>3</v>
      </c>
      <c r="AB1135" s="13" t="str" cm="1">
        <f t="array" ref="AB1135">_xlfn.IFS(AA1135=0,"No evidenciado",AA1135=1,"Novato",AA1135=2,"Principiante avanzado",AA1135=3,"Competente",AA1135=4,"Proficiente",AA1135=5,"Master")</f>
        <v>Competente</v>
      </c>
      <c r="AC1135" s="13">
        <v>1</v>
      </c>
      <c r="AD1135" s="13" t="str" cm="1">
        <f t="array" ref="AD1135">_xlfn.IFS(AC1135=0,"Prenovato",AC1135=1,"Novato",AC1135=2,"Principiante avanzado",AC1135=3,"Competente",AC1135=4,"Proficiente",AC1135=5,"Master")</f>
        <v>Novato</v>
      </c>
      <c r="AE1135" s="13" t="s">
        <v>442</v>
      </c>
    </row>
    <row r="1136" spans="1:31" x14ac:dyDescent="0.25">
      <c r="A1136" t="s">
        <v>323</v>
      </c>
      <c r="B1136" t="s">
        <v>324</v>
      </c>
      <c r="C1136" t="s">
        <v>208</v>
      </c>
      <c r="D1136" t="s">
        <v>201</v>
      </c>
      <c r="E1136" t="s">
        <v>356</v>
      </c>
      <c r="F1136" t="s">
        <v>357</v>
      </c>
      <c r="G1136" t="s">
        <v>358</v>
      </c>
      <c r="H1136" s="4"/>
      <c r="I1136" s="1">
        <f t="shared" ca="1" si="71"/>
        <v>1487</v>
      </c>
      <c r="J1136" s="1" t="str">
        <f t="shared" ca="1" si="72"/>
        <v>3. Mayor a 6 meses</v>
      </c>
      <c r="K1136" t="str">
        <f t="shared" si="73"/>
        <v>NO</v>
      </c>
      <c r="L1136" t="s">
        <v>250</v>
      </c>
      <c r="M1136" t="s">
        <v>432</v>
      </c>
      <c r="N1136" t="s">
        <v>425</v>
      </c>
      <c r="O1136" t="s">
        <v>425</v>
      </c>
      <c r="P1136" t="str">
        <f t="shared" si="74"/>
        <v>JOSÉ ADRIAN ALVAREZ URGAMPILLETAFrameworks de CiberseguridadEVALUACION ANTERIOR</v>
      </c>
      <c r="Q1136" t="str">
        <f>BASE[[#This Row],[NombresCalificado]]&amp;BASE[[#This Row],[TipoEvaluacion]]</f>
        <v>JOSÉ ADRIAN ALVAREZ URGAMPILLETAEVALUACION ANTERIOR</v>
      </c>
      <c r="R1136">
        <v>3</v>
      </c>
      <c r="S1136" t="s">
        <v>5</v>
      </c>
      <c r="T1136" t="s">
        <v>439</v>
      </c>
      <c r="U1136" s="13">
        <v>1</v>
      </c>
      <c r="V1136" s="13" t="str" cm="1">
        <f t="array" ref="V1136">_xlfn.IFS(U1136=0,"Prenovato",U1136=1,"Novato",U1136=2,"Principiante avanzado",U1136=3,"Competente",U1136=4,"Proficiente",U1136=5,"Master")</f>
        <v>Novato</v>
      </c>
      <c r="W1136" s="13">
        <v>3</v>
      </c>
      <c r="X1136" s="13" t="str" cm="1">
        <f t="array" ref="X1136">_xlfn.IFS(W1136=0,"No evidenciado",W1136=1,"Novato",W1136=2,"Principiante avanzado",W1136=3,"Competente",W1136=4,"Proficiente",W1136=5,"Master")</f>
        <v>Competente</v>
      </c>
      <c r="Y1136" s="13">
        <v>3</v>
      </c>
      <c r="Z1136" s="13" t="str" cm="1">
        <f t="array" ref="Z1136">_xlfn.IFS(Y1136=0,"No evidenciado",Y1136=1,"Novato",Y1136=2,"Principiante avanzado",Y1136=3,"Competente",Y1136=4,"Proficiente",Y1136=5,"Master")</f>
        <v>Competente</v>
      </c>
      <c r="AA1136" s="13">
        <v>3</v>
      </c>
      <c r="AB1136" s="13" t="str" cm="1">
        <f t="array" ref="AB1136">_xlfn.IFS(AA1136=0,"No evidenciado",AA1136=1,"Novato",AA1136=2,"Principiante avanzado",AA1136=3,"Competente",AA1136=4,"Proficiente",AA1136=5,"Master")</f>
        <v>Competente</v>
      </c>
      <c r="AC1136" s="13">
        <v>1</v>
      </c>
      <c r="AD1136" s="13" t="str" cm="1">
        <f t="array" ref="AD1136">_xlfn.IFS(AC1136=0,"Prenovato",AC1136=1,"Novato",AC1136=2,"Principiante avanzado",AC1136=3,"Competente",AC1136=4,"Proficiente",AC1136=5,"Master")</f>
        <v>Novato</v>
      </c>
      <c r="AE1136" s="13" t="s">
        <v>442</v>
      </c>
    </row>
    <row r="1137" spans="1:31" x14ac:dyDescent="0.25">
      <c r="A1137" t="s">
        <v>323</v>
      </c>
      <c r="B1137" t="s">
        <v>324</v>
      </c>
      <c r="C1137" t="s">
        <v>208</v>
      </c>
      <c r="D1137" t="s">
        <v>201</v>
      </c>
      <c r="E1137" t="s">
        <v>356</v>
      </c>
      <c r="F1137" t="s">
        <v>357</v>
      </c>
      <c r="G1137" t="s">
        <v>358</v>
      </c>
      <c r="H1137" s="4"/>
      <c r="I1137" s="1">
        <f t="shared" ca="1" si="71"/>
        <v>1487</v>
      </c>
      <c r="J1137" s="1" t="str">
        <f t="shared" ca="1" si="72"/>
        <v>3. Mayor a 6 meses</v>
      </c>
      <c r="K1137" t="str">
        <f t="shared" si="73"/>
        <v>NO</v>
      </c>
      <c r="L1137" t="s">
        <v>250</v>
      </c>
      <c r="M1137" t="s">
        <v>433</v>
      </c>
      <c r="N1137" t="s">
        <v>425</v>
      </c>
      <c r="O1137" t="s">
        <v>425</v>
      </c>
      <c r="P1137" t="str">
        <f t="shared" si="74"/>
        <v>JOSÉ ADRIAN ALVAREZ URGAMPILLETAGestión de IdentidadesEVALUACION ANTERIOR</v>
      </c>
      <c r="Q1137" t="str">
        <f>BASE[[#This Row],[NombresCalificado]]&amp;BASE[[#This Row],[TipoEvaluacion]]</f>
        <v>JOSÉ ADRIAN ALVAREZ URGAMPILLETAEVALUACION ANTERIOR</v>
      </c>
      <c r="R1137">
        <v>2</v>
      </c>
      <c r="S1137" t="s">
        <v>4</v>
      </c>
      <c r="T1137" t="s">
        <v>439</v>
      </c>
      <c r="U1137" s="13">
        <v>1</v>
      </c>
      <c r="V1137" s="13" t="str" cm="1">
        <f t="array" ref="V1137">_xlfn.IFS(U1137=0,"Prenovato",U1137=1,"Novato",U1137=2,"Principiante avanzado",U1137=3,"Competente",U1137=4,"Proficiente",U1137=5,"Master")</f>
        <v>Novato</v>
      </c>
      <c r="W1137" s="13">
        <v>3</v>
      </c>
      <c r="X1137" s="13" t="str" cm="1">
        <f t="array" ref="X1137">_xlfn.IFS(W1137=0,"No evidenciado",W1137=1,"Novato",W1137=2,"Principiante avanzado",W1137=3,"Competente",W1137=4,"Proficiente",W1137=5,"Master")</f>
        <v>Competente</v>
      </c>
      <c r="Y1137" s="13">
        <v>3</v>
      </c>
      <c r="Z1137" s="13" t="str" cm="1">
        <f t="array" ref="Z1137">_xlfn.IFS(Y1137=0,"No evidenciado",Y1137=1,"Novato",Y1137=2,"Principiante avanzado",Y1137=3,"Competente",Y1137=4,"Proficiente",Y1137=5,"Master")</f>
        <v>Competente</v>
      </c>
      <c r="AA1137" s="13">
        <v>3</v>
      </c>
      <c r="AB1137" s="13" t="str" cm="1">
        <f t="array" ref="AB1137">_xlfn.IFS(AA1137=0,"No evidenciado",AA1137=1,"Novato",AA1137=2,"Principiante avanzado",AA1137=3,"Competente",AA1137=4,"Proficiente",AA1137=5,"Master")</f>
        <v>Competente</v>
      </c>
      <c r="AC1137" s="13">
        <v>1</v>
      </c>
      <c r="AD1137" s="13" t="str" cm="1">
        <f t="array" ref="AD1137">_xlfn.IFS(AC1137=0,"Prenovato",AC1137=1,"Novato",AC1137=2,"Principiante avanzado",AC1137=3,"Competente",AC1137=4,"Proficiente",AC1137=5,"Master")</f>
        <v>Novato</v>
      </c>
      <c r="AE1137" s="13" t="s">
        <v>442</v>
      </c>
    </row>
    <row r="1138" spans="1:31" x14ac:dyDescent="0.25">
      <c r="A1138" t="s">
        <v>323</v>
      </c>
      <c r="B1138" t="s">
        <v>324</v>
      </c>
      <c r="C1138" t="s">
        <v>208</v>
      </c>
      <c r="D1138" t="s">
        <v>201</v>
      </c>
      <c r="E1138" t="s">
        <v>356</v>
      </c>
      <c r="F1138" t="s">
        <v>357</v>
      </c>
      <c r="G1138" t="s">
        <v>358</v>
      </c>
      <c r="H1138" s="4"/>
      <c r="I1138" s="1">
        <f t="shared" ca="1" si="71"/>
        <v>1487</v>
      </c>
      <c r="J1138" s="1" t="str">
        <f t="shared" ca="1" si="72"/>
        <v>3. Mayor a 6 meses</v>
      </c>
      <c r="K1138" t="str">
        <f t="shared" si="73"/>
        <v>NO</v>
      </c>
      <c r="L1138" t="s">
        <v>250</v>
      </c>
      <c r="M1138" t="s">
        <v>434</v>
      </c>
      <c r="N1138" t="s">
        <v>425</v>
      </c>
      <c r="O1138" t="s">
        <v>425</v>
      </c>
      <c r="P1138" t="str">
        <f t="shared" si="74"/>
        <v>JOSÉ ADRIAN ALVAREZ URGAMPILLETAGestión de VulnerabilidadesEVALUACION ANTERIOR</v>
      </c>
      <c r="Q1138" t="str">
        <f>BASE[[#This Row],[NombresCalificado]]&amp;BASE[[#This Row],[TipoEvaluacion]]</f>
        <v>JOSÉ ADRIAN ALVAREZ URGAMPILLETAEVALUACION ANTERIOR</v>
      </c>
      <c r="R1138">
        <v>2</v>
      </c>
      <c r="S1138" t="s">
        <v>4</v>
      </c>
      <c r="T1138" t="s">
        <v>439</v>
      </c>
      <c r="U1138" s="13">
        <v>1</v>
      </c>
      <c r="V1138" s="13" t="str" cm="1">
        <f t="array" ref="V1138">_xlfn.IFS(U1138=0,"Prenovato",U1138=1,"Novato",U1138=2,"Principiante avanzado",U1138=3,"Competente",U1138=4,"Proficiente",U1138=5,"Master")</f>
        <v>Novato</v>
      </c>
      <c r="W1138" s="13">
        <v>3</v>
      </c>
      <c r="X1138" s="13" t="str" cm="1">
        <f t="array" ref="X1138">_xlfn.IFS(W1138=0,"No evidenciado",W1138=1,"Novato",W1138=2,"Principiante avanzado",W1138=3,"Competente",W1138=4,"Proficiente",W1138=5,"Master")</f>
        <v>Competente</v>
      </c>
      <c r="Y1138" s="13">
        <v>3</v>
      </c>
      <c r="Z1138" s="13" t="str" cm="1">
        <f t="array" ref="Z1138">_xlfn.IFS(Y1138=0,"No evidenciado",Y1138=1,"Novato",Y1138=2,"Principiante avanzado",Y1138=3,"Competente",Y1138=4,"Proficiente",Y1138=5,"Master")</f>
        <v>Competente</v>
      </c>
      <c r="AA1138" s="13">
        <v>3</v>
      </c>
      <c r="AB1138" s="13" t="str" cm="1">
        <f t="array" ref="AB1138">_xlfn.IFS(AA1138=0,"No evidenciado",AA1138=1,"Novato",AA1138=2,"Principiante avanzado",AA1138=3,"Competente",AA1138=4,"Proficiente",AA1138=5,"Master")</f>
        <v>Competente</v>
      </c>
      <c r="AC1138" s="13">
        <v>1</v>
      </c>
      <c r="AD1138" s="13" t="str" cm="1">
        <f t="array" ref="AD1138">_xlfn.IFS(AC1138=0,"Prenovato",AC1138=1,"Novato",AC1138=2,"Principiante avanzado",AC1138=3,"Competente",AC1138=4,"Proficiente",AC1138=5,"Master")</f>
        <v>Novato</v>
      </c>
      <c r="AE1138" s="13" t="s">
        <v>442</v>
      </c>
    </row>
    <row r="1139" spans="1:31" x14ac:dyDescent="0.25">
      <c r="A1139" t="s">
        <v>323</v>
      </c>
      <c r="B1139" t="s">
        <v>324</v>
      </c>
      <c r="C1139" t="s">
        <v>200</v>
      </c>
      <c r="D1139" t="s">
        <v>201</v>
      </c>
      <c r="E1139" t="s">
        <v>252</v>
      </c>
      <c r="F1139" t="s">
        <v>253</v>
      </c>
      <c r="G1139" t="s">
        <v>254</v>
      </c>
      <c r="H1139" s="4"/>
      <c r="I1139" s="1">
        <f t="shared" ca="1" si="71"/>
        <v>1487</v>
      </c>
      <c r="J1139" s="1" t="str">
        <f t="shared" ca="1" si="72"/>
        <v>3. Mayor a 6 meses</v>
      </c>
      <c r="K1139" t="str">
        <f t="shared" si="73"/>
        <v>NO</v>
      </c>
      <c r="L1139" t="s">
        <v>251</v>
      </c>
      <c r="M1139" t="s">
        <v>408</v>
      </c>
      <c r="N1139" t="s">
        <v>407</v>
      </c>
      <c r="O1139" t="s">
        <v>407</v>
      </c>
      <c r="P1139" t="str">
        <f t="shared" si="74"/>
        <v>OMAR LOZADA VILELACloud &amp; Operation SystemEVALUACION</v>
      </c>
      <c r="Q1139" t="str">
        <f>BASE[[#This Row],[NombresCalificado]]&amp;BASE[[#This Row],[TipoEvaluacion]]</f>
        <v>OMAR LOZADA VILELAEVALUACION</v>
      </c>
      <c r="R1139">
        <v>3</v>
      </c>
      <c r="S1139" t="s">
        <v>5</v>
      </c>
      <c r="T1139" t="s">
        <v>439</v>
      </c>
      <c r="U1139" s="13">
        <v>3</v>
      </c>
      <c r="V1139" s="13" t="str" cm="1">
        <f t="array" ref="V1139">_xlfn.IFS(U1139=0,"Prenovato",U1139=1,"Novato",U1139=2,"Principiante avanzado",U1139=3,"Competente",U1139=4,"Proficiente",U1139=5,"Master")</f>
        <v>Competente</v>
      </c>
      <c r="W1139" s="13">
        <v>4</v>
      </c>
      <c r="X1139" s="13" t="str" cm="1">
        <f t="array" ref="X1139">_xlfn.IFS(W1139=0,"No evidenciado",W1139=1,"Novato",W1139=2,"Principiante avanzado",W1139=3,"Competente",W1139=4,"Proficiente",W1139=5,"Master")</f>
        <v>Proficiente</v>
      </c>
      <c r="Y1139" s="13">
        <v>4</v>
      </c>
      <c r="Z1139" s="13" t="str" cm="1">
        <f t="array" ref="Z1139">_xlfn.IFS(Y1139=0,"No evidenciado",Y1139=1,"Novato",Y1139=2,"Principiante avanzado",Y1139=3,"Competente",Y1139=4,"Proficiente",Y1139=5,"Master")</f>
        <v>Proficiente</v>
      </c>
      <c r="AA1139" s="13">
        <v>5</v>
      </c>
      <c r="AB1139" s="13" t="str" cm="1">
        <f t="array" ref="AB1139">_xlfn.IFS(AA1139=0,"No evidenciado",AA1139=1,"Novato",AA1139=2,"Principiante avanzado",AA1139=3,"Competente",AA1139=4,"Proficiente",AA1139=5,"Master")</f>
        <v>Master</v>
      </c>
      <c r="AC1139" s="13">
        <v>3</v>
      </c>
      <c r="AD1139" s="13" t="str" cm="1">
        <f t="array" ref="AD1139">_xlfn.IFS(AC1139=0,"Prenovato",AC1139=1,"Novato",AC1139=2,"Principiante avanzado",AC1139=3,"Competente",AC1139=4,"Proficiente",AC1139=5,"Master")</f>
        <v>Competente</v>
      </c>
      <c r="AE1139" s="13" t="s">
        <v>441</v>
      </c>
    </row>
    <row r="1140" spans="1:31" x14ac:dyDescent="0.25">
      <c r="A1140" t="s">
        <v>323</v>
      </c>
      <c r="B1140" t="s">
        <v>324</v>
      </c>
      <c r="C1140" t="s">
        <v>200</v>
      </c>
      <c r="D1140" t="s">
        <v>201</v>
      </c>
      <c r="E1140" t="s">
        <v>252</v>
      </c>
      <c r="F1140" t="s">
        <v>253</v>
      </c>
      <c r="G1140" t="s">
        <v>254</v>
      </c>
      <c r="H1140" s="4"/>
      <c r="I1140" s="1">
        <f t="shared" ca="1" si="71"/>
        <v>1487</v>
      </c>
      <c r="J1140" s="1" t="str">
        <f t="shared" ca="1" si="72"/>
        <v>3. Mayor a 6 meses</v>
      </c>
      <c r="K1140" t="str">
        <f t="shared" si="73"/>
        <v>NO</v>
      </c>
      <c r="L1140" t="s">
        <v>251</v>
      </c>
      <c r="M1140" t="s">
        <v>409</v>
      </c>
      <c r="N1140" t="s">
        <v>407</v>
      </c>
      <c r="O1140" t="s">
        <v>407</v>
      </c>
      <c r="P1140" t="str">
        <f t="shared" si="74"/>
        <v>OMAR LOZADA VILELASecurity Program ManagementEVALUACION</v>
      </c>
      <c r="Q1140" t="str">
        <f>BASE[[#This Row],[NombresCalificado]]&amp;BASE[[#This Row],[TipoEvaluacion]]</f>
        <v>OMAR LOZADA VILELAEVALUACION</v>
      </c>
      <c r="R1140">
        <v>4</v>
      </c>
      <c r="S1140" t="s">
        <v>7</v>
      </c>
      <c r="T1140" t="s">
        <v>439</v>
      </c>
      <c r="U1140" s="13">
        <v>3</v>
      </c>
      <c r="V1140" s="13" t="str" cm="1">
        <f t="array" ref="V1140">_xlfn.IFS(U1140=0,"Prenovato",U1140=1,"Novato",U1140=2,"Principiante avanzado",U1140=3,"Competente",U1140=4,"Proficiente",U1140=5,"Master")</f>
        <v>Competente</v>
      </c>
      <c r="W1140" s="13">
        <v>4</v>
      </c>
      <c r="X1140" s="13" t="str" cm="1">
        <f t="array" ref="X1140">_xlfn.IFS(W1140=0,"No evidenciado",W1140=1,"Novato",W1140=2,"Principiante avanzado",W1140=3,"Competente",W1140=4,"Proficiente",W1140=5,"Master")</f>
        <v>Proficiente</v>
      </c>
      <c r="Y1140" s="13">
        <v>4</v>
      </c>
      <c r="Z1140" s="13" t="str" cm="1">
        <f t="array" ref="Z1140">_xlfn.IFS(Y1140=0,"No evidenciado",Y1140=1,"Novato",Y1140=2,"Principiante avanzado",Y1140=3,"Competente",Y1140=4,"Proficiente",Y1140=5,"Master")</f>
        <v>Proficiente</v>
      </c>
      <c r="AA1140" s="13">
        <v>5</v>
      </c>
      <c r="AB1140" s="13" t="str" cm="1">
        <f t="array" ref="AB1140">_xlfn.IFS(AA1140=0,"No evidenciado",AA1140=1,"Novato",AA1140=2,"Principiante avanzado",AA1140=3,"Competente",AA1140=4,"Proficiente",AA1140=5,"Master")</f>
        <v>Master</v>
      </c>
      <c r="AC1140" s="13">
        <v>3</v>
      </c>
      <c r="AD1140" s="13" t="str" cm="1">
        <f t="array" ref="AD1140">_xlfn.IFS(AC1140=0,"Prenovato",AC1140=1,"Novato",AC1140=2,"Principiante avanzado",AC1140=3,"Competente",AC1140=4,"Proficiente",AC1140=5,"Master")</f>
        <v>Competente</v>
      </c>
      <c r="AE1140" s="13" t="s">
        <v>441</v>
      </c>
    </row>
    <row r="1141" spans="1:31" x14ac:dyDescent="0.25">
      <c r="A1141" t="s">
        <v>323</v>
      </c>
      <c r="B1141" t="s">
        <v>324</v>
      </c>
      <c r="C1141" t="s">
        <v>208</v>
      </c>
      <c r="D1141" t="s">
        <v>201</v>
      </c>
      <c r="E1141" t="s">
        <v>356</v>
      </c>
      <c r="F1141" t="s">
        <v>357</v>
      </c>
      <c r="G1141" t="s">
        <v>358</v>
      </c>
      <c r="H1141" s="4"/>
      <c r="I1141" s="1">
        <f t="shared" ca="1" si="71"/>
        <v>1487</v>
      </c>
      <c r="J1141" s="1" t="str">
        <f t="shared" ca="1" si="72"/>
        <v>3. Mayor a 6 meses</v>
      </c>
      <c r="K1141" t="str">
        <f t="shared" si="73"/>
        <v>NO</v>
      </c>
      <c r="L1141" t="s">
        <v>250</v>
      </c>
      <c r="M1141" t="s">
        <v>429</v>
      </c>
      <c r="N1141" t="s">
        <v>425</v>
      </c>
      <c r="O1141" t="s">
        <v>425</v>
      </c>
      <c r="P1141" t="str">
        <f t="shared" si="74"/>
        <v>JOSÉ ADRIAN ALVAREZ URGAMPILLETASeguridad DefensivaEVALUACION ANTERIOR</v>
      </c>
      <c r="Q1141" t="str">
        <f>BASE[[#This Row],[NombresCalificado]]&amp;BASE[[#This Row],[TipoEvaluacion]]</f>
        <v>JOSÉ ADRIAN ALVAREZ URGAMPILLETAEVALUACION ANTERIOR</v>
      </c>
      <c r="R1141">
        <v>2</v>
      </c>
      <c r="S1141" t="s">
        <v>4</v>
      </c>
      <c r="T1141" t="s">
        <v>439</v>
      </c>
      <c r="U1141" s="13">
        <v>1</v>
      </c>
      <c r="V1141" s="13" t="str" cm="1">
        <f t="array" ref="V1141">_xlfn.IFS(U1141=0,"Prenovato",U1141=1,"Novato",U1141=2,"Principiante avanzado",U1141=3,"Competente",U1141=4,"Proficiente",U1141=5,"Master")</f>
        <v>Novato</v>
      </c>
      <c r="W1141" s="13">
        <v>3</v>
      </c>
      <c r="X1141" s="13" t="str" cm="1">
        <f t="array" ref="X1141">_xlfn.IFS(W1141=0,"No evidenciado",W1141=1,"Novato",W1141=2,"Principiante avanzado",W1141=3,"Competente",W1141=4,"Proficiente",W1141=5,"Master")</f>
        <v>Competente</v>
      </c>
      <c r="Y1141" s="13">
        <v>3</v>
      </c>
      <c r="Z1141" s="13" t="str" cm="1">
        <f t="array" ref="Z1141">_xlfn.IFS(Y1141=0,"No evidenciado",Y1141=1,"Novato",Y1141=2,"Principiante avanzado",Y1141=3,"Competente",Y1141=4,"Proficiente",Y1141=5,"Master")</f>
        <v>Competente</v>
      </c>
      <c r="AA1141" s="13">
        <v>3</v>
      </c>
      <c r="AB1141" s="13" t="str" cm="1">
        <f t="array" ref="AB1141">_xlfn.IFS(AA1141=0,"No evidenciado",AA1141=1,"Novato",AA1141=2,"Principiante avanzado",AA1141=3,"Competente",AA1141=4,"Proficiente",AA1141=5,"Master")</f>
        <v>Competente</v>
      </c>
      <c r="AC1141" s="13">
        <v>1</v>
      </c>
      <c r="AD1141" s="13" t="str" cm="1">
        <f t="array" ref="AD1141">_xlfn.IFS(AC1141=0,"Prenovato",AC1141=1,"Novato",AC1141=2,"Principiante avanzado",AC1141=3,"Competente",AC1141=4,"Proficiente",AC1141=5,"Master")</f>
        <v>Novato</v>
      </c>
      <c r="AE1141" s="13" t="s">
        <v>442</v>
      </c>
    </row>
    <row r="1142" spans="1:31" x14ac:dyDescent="0.25">
      <c r="A1142" t="s">
        <v>323</v>
      </c>
      <c r="B1142" t="s">
        <v>324</v>
      </c>
      <c r="C1142" t="s">
        <v>208</v>
      </c>
      <c r="D1142" t="s">
        <v>201</v>
      </c>
      <c r="E1142" t="s">
        <v>356</v>
      </c>
      <c r="F1142" t="s">
        <v>357</v>
      </c>
      <c r="G1142" t="s">
        <v>358</v>
      </c>
      <c r="H1142" s="4"/>
      <c r="I1142" s="1">
        <f t="shared" ca="1" si="71"/>
        <v>1487</v>
      </c>
      <c r="J1142" s="1" t="str">
        <f t="shared" ca="1" si="72"/>
        <v>3. Mayor a 6 meses</v>
      </c>
      <c r="K1142" t="str">
        <f t="shared" si="73"/>
        <v>NO</v>
      </c>
      <c r="L1142" t="s">
        <v>250</v>
      </c>
      <c r="M1142" t="s">
        <v>430</v>
      </c>
      <c r="N1142" t="s">
        <v>425</v>
      </c>
      <c r="O1142" t="s">
        <v>425</v>
      </c>
      <c r="P1142" t="str">
        <f t="shared" si="74"/>
        <v>JOSÉ ADRIAN ALVAREZ URGAMPILLETASeguridad OfensivaEVALUACION ANTERIOR</v>
      </c>
      <c r="Q1142" t="str">
        <f>BASE[[#This Row],[NombresCalificado]]&amp;BASE[[#This Row],[TipoEvaluacion]]</f>
        <v>JOSÉ ADRIAN ALVAREZ URGAMPILLETAEVALUACION ANTERIOR</v>
      </c>
      <c r="R1142">
        <v>2</v>
      </c>
      <c r="S1142" t="s">
        <v>4</v>
      </c>
      <c r="T1142" t="s">
        <v>439</v>
      </c>
      <c r="U1142" s="13">
        <v>1</v>
      </c>
      <c r="V1142" s="13" t="str" cm="1">
        <f t="array" ref="V1142">_xlfn.IFS(U1142=0,"Prenovato",U1142=1,"Novato",U1142=2,"Principiante avanzado",U1142=3,"Competente",U1142=4,"Proficiente",U1142=5,"Master")</f>
        <v>Novato</v>
      </c>
      <c r="W1142" s="13">
        <v>3</v>
      </c>
      <c r="X1142" s="13" t="str" cm="1">
        <f t="array" ref="X1142">_xlfn.IFS(W1142=0,"No evidenciado",W1142=1,"Novato",W1142=2,"Principiante avanzado",W1142=3,"Competente",W1142=4,"Proficiente",W1142=5,"Master")</f>
        <v>Competente</v>
      </c>
      <c r="Y1142" s="13">
        <v>3</v>
      </c>
      <c r="Z1142" s="13" t="str" cm="1">
        <f t="array" ref="Z1142">_xlfn.IFS(Y1142=0,"No evidenciado",Y1142=1,"Novato",Y1142=2,"Principiante avanzado",Y1142=3,"Competente",Y1142=4,"Proficiente",Y1142=5,"Master")</f>
        <v>Competente</v>
      </c>
      <c r="AA1142" s="13">
        <v>3</v>
      </c>
      <c r="AB1142" s="13" t="str" cm="1">
        <f t="array" ref="AB1142">_xlfn.IFS(AA1142=0,"No evidenciado",AA1142=1,"Novato",AA1142=2,"Principiante avanzado",AA1142=3,"Competente",AA1142=4,"Proficiente",AA1142=5,"Master")</f>
        <v>Competente</v>
      </c>
      <c r="AC1142" s="13">
        <v>1</v>
      </c>
      <c r="AD1142" s="13" t="str" cm="1">
        <f t="array" ref="AD1142">_xlfn.IFS(AC1142=0,"Prenovato",AC1142=1,"Novato",AC1142=2,"Principiante avanzado",AC1142=3,"Competente",AC1142=4,"Proficiente",AC1142=5,"Master")</f>
        <v>Novato</v>
      </c>
      <c r="AE1142" s="13" t="s">
        <v>442</v>
      </c>
    </row>
    <row r="1143" spans="1:31" x14ac:dyDescent="0.25">
      <c r="A1143" t="s">
        <v>323</v>
      </c>
      <c r="B1143" t="s">
        <v>324</v>
      </c>
      <c r="C1143" t="s">
        <v>208</v>
      </c>
      <c r="D1143" t="s">
        <v>201</v>
      </c>
      <c r="E1143" t="s">
        <v>356</v>
      </c>
      <c r="F1143" t="s">
        <v>357</v>
      </c>
      <c r="G1143" t="s">
        <v>358</v>
      </c>
      <c r="H1143" s="4"/>
      <c r="I1143" s="1">
        <f t="shared" ca="1" si="71"/>
        <v>1487</v>
      </c>
      <c r="J1143" s="1" t="str">
        <f t="shared" ca="1" si="72"/>
        <v>3. Mayor a 6 meses</v>
      </c>
      <c r="K1143" t="str">
        <f t="shared" si="73"/>
        <v>NO</v>
      </c>
      <c r="L1143" t="s">
        <v>250</v>
      </c>
      <c r="M1143" t="s">
        <v>431</v>
      </c>
      <c r="N1143" t="s">
        <v>425</v>
      </c>
      <c r="O1143" t="s">
        <v>425</v>
      </c>
      <c r="P1143" t="str">
        <f t="shared" si="74"/>
        <v>JOSÉ ADRIAN ALVAREZ URGAMPILLETASeguridad PerimetralEVALUACION ANTERIOR</v>
      </c>
      <c r="Q1143" t="str">
        <f>BASE[[#This Row],[NombresCalificado]]&amp;BASE[[#This Row],[TipoEvaluacion]]</f>
        <v>JOSÉ ADRIAN ALVAREZ URGAMPILLETAEVALUACION ANTERIOR</v>
      </c>
      <c r="R1143">
        <v>1</v>
      </c>
      <c r="S1143" t="s">
        <v>6</v>
      </c>
      <c r="T1143" t="s">
        <v>439</v>
      </c>
      <c r="U1143" s="13">
        <v>1</v>
      </c>
      <c r="V1143" s="13" t="str" cm="1">
        <f t="array" ref="V1143">_xlfn.IFS(U1143=0,"Prenovato",U1143=1,"Novato",U1143=2,"Principiante avanzado",U1143=3,"Competente",U1143=4,"Proficiente",U1143=5,"Master")</f>
        <v>Novato</v>
      </c>
      <c r="W1143" s="13">
        <v>3</v>
      </c>
      <c r="X1143" s="13" t="str" cm="1">
        <f t="array" ref="X1143">_xlfn.IFS(W1143=0,"No evidenciado",W1143=1,"Novato",W1143=2,"Principiante avanzado",W1143=3,"Competente",W1143=4,"Proficiente",W1143=5,"Master")</f>
        <v>Competente</v>
      </c>
      <c r="Y1143" s="13">
        <v>3</v>
      </c>
      <c r="Z1143" s="13" t="str" cm="1">
        <f t="array" ref="Z1143">_xlfn.IFS(Y1143=0,"No evidenciado",Y1143=1,"Novato",Y1143=2,"Principiante avanzado",Y1143=3,"Competente",Y1143=4,"Proficiente",Y1143=5,"Master")</f>
        <v>Competente</v>
      </c>
      <c r="AA1143" s="13">
        <v>3</v>
      </c>
      <c r="AB1143" s="13" t="str" cm="1">
        <f t="array" ref="AB1143">_xlfn.IFS(AA1143=0,"No evidenciado",AA1143=1,"Novato",AA1143=2,"Principiante avanzado",AA1143=3,"Competente",AA1143=4,"Proficiente",AA1143=5,"Master")</f>
        <v>Competente</v>
      </c>
      <c r="AC1143" s="13">
        <v>1</v>
      </c>
      <c r="AD1143" s="13" t="str" cm="1">
        <f t="array" ref="AD1143">_xlfn.IFS(AC1143=0,"Prenovato",AC1143=1,"Novato",AC1143=2,"Principiante avanzado",AC1143=3,"Competente",AC1143=4,"Proficiente",AC1143=5,"Master")</f>
        <v>Novato</v>
      </c>
      <c r="AE1143" s="13" t="s">
        <v>442</v>
      </c>
    </row>
    <row r="1144" spans="1:31" x14ac:dyDescent="0.25">
      <c r="A1144" t="s">
        <v>323</v>
      </c>
      <c r="B1144" t="s">
        <v>324</v>
      </c>
      <c r="C1144" t="s">
        <v>208</v>
      </c>
      <c r="D1144" t="s">
        <v>201</v>
      </c>
      <c r="E1144" t="s">
        <v>356</v>
      </c>
      <c r="F1144" t="s">
        <v>357</v>
      </c>
      <c r="G1144" t="s">
        <v>358</v>
      </c>
      <c r="H1144" s="4"/>
      <c r="I1144" s="1">
        <f t="shared" ca="1" si="71"/>
        <v>1487</v>
      </c>
      <c r="J1144" s="1" t="str">
        <f t="shared" ca="1" si="72"/>
        <v>3. Mayor a 6 meses</v>
      </c>
      <c r="K1144" t="str">
        <f t="shared" si="73"/>
        <v>NO</v>
      </c>
      <c r="L1144" t="s">
        <v>250</v>
      </c>
      <c r="M1144" t="s">
        <v>424</v>
      </c>
      <c r="N1144" t="s">
        <v>425</v>
      </c>
      <c r="O1144" t="s">
        <v>425</v>
      </c>
      <c r="P1144" t="str">
        <f t="shared" si="74"/>
        <v>JOSÉ ADRIAN ALVAREZ URGAMPILLETASistemas Operativos y CloudEVALUACION ANTERIOR</v>
      </c>
      <c r="Q1144" t="str">
        <f>BASE[[#This Row],[NombresCalificado]]&amp;BASE[[#This Row],[TipoEvaluacion]]</f>
        <v>JOSÉ ADRIAN ALVAREZ URGAMPILLETAEVALUACION ANTERIOR</v>
      </c>
      <c r="R1144">
        <v>2</v>
      </c>
      <c r="S1144" t="s">
        <v>4</v>
      </c>
      <c r="T1144" t="s">
        <v>439</v>
      </c>
      <c r="U1144" s="13">
        <v>1</v>
      </c>
      <c r="V1144" s="13" t="str" cm="1">
        <f t="array" ref="V1144">_xlfn.IFS(U1144=0,"Prenovato",U1144=1,"Novato",U1144=2,"Principiante avanzado",U1144=3,"Competente",U1144=4,"Proficiente",U1144=5,"Master")</f>
        <v>Novato</v>
      </c>
      <c r="W1144" s="13">
        <v>3</v>
      </c>
      <c r="X1144" s="13" t="str" cm="1">
        <f t="array" ref="X1144">_xlfn.IFS(W1144=0,"No evidenciado",W1144=1,"Novato",W1144=2,"Principiante avanzado",W1144=3,"Competente",W1144=4,"Proficiente",W1144=5,"Master")</f>
        <v>Competente</v>
      </c>
      <c r="Y1144" s="13">
        <v>3</v>
      </c>
      <c r="Z1144" s="13" t="str" cm="1">
        <f t="array" ref="Z1144">_xlfn.IFS(Y1144=0,"No evidenciado",Y1144=1,"Novato",Y1144=2,"Principiante avanzado",Y1144=3,"Competente",Y1144=4,"Proficiente",Y1144=5,"Master")</f>
        <v>Competente</v>
      </c>
      <c r="AA1144" s="13">
        <v>3</v>
      </c>
      <c r="AB1144" s="13" t="str" cm="1">
        <f t="array" ref="AB1144">_xlfn.IFS(AA1144=0,"No evidenciado",AA1144=1,"Novato",AA1144=2,"Principiante avanzado",AA1144=3,"Competente",AA1144=4,"Proficiente",AA1144=5,"Master")</f>
        <v>Competente</v>
      </c>
      <c r="AC1144" s="13">
        <v>1</v>
      </c>
      <c r="AD1144" s="13" t="str" cm="1">
        <f t="array" ref="AD1144">_xlfn.IFS(AC1144=0,"Prenovato",AC1144=1,"Novato",AC1144=2,"Principiante avanzado",AC1144=3,"Competente",AC1144=4,"Proficiente",AC1144=5,"Master")</f>
        <v>Novato</v>
      </c>
      <c r="AE1144" s="13" t="s">
        <v>442</v>
      </c>
    </row>
    <row r="1145" spans="1:31" x14ac:dyDescent="0.25">
      <c r="A1145" t="s">
        <v>323</v>
      </c>
      <c r="B1145" t="s">
        <v>324</v>
      </c>
      <c r="C1145" t="s">
        <v>208</v>
      </c>
      <c r="D1145" t="s">
        <v>201</v>
      </c>
      <c r="E1145" t="s">
        <v>356</v>
      </c>
      <c r="F1145" t="s">
        <v>357</v>
      </c>
      <c r="G1145" t="s">
        <v>358</v>
      </c>
      <c r="H1145" s="4"/>
      <c r="I1145" s="1">
        <f t="shared" ca="1" si="71"/>
        <v>1487</v>
      </c>
      <c r="J1145" s="1" t="str">
        <f t="shared" ca="1" si="72"/>
        <v>3. Mayor a 6 meses</v>
      </c>
      <c r="K1145" t="str">
        <f t="shared" si="73"/>
        <v>NO</v>
      </c>
      <c r="L1145" t="s">
        <v>250</v>
      </c>
      <c r="M1145" t="s">
        <v>435</v>
      </c>
      <c r="N1145" t="s">
        <v>425</v>
      </c>
      <c r="O1145" t="s">
        <v>425</v>
      </c>
      <c r="P1145" t="str">
        <f t="shared" si="74"/>
        <v>JOSÉ ADRIAN ALVAREZ URGAMPILLETAIdentificación temprana de riesgosEVALUACION ANTERIOR</v>
      </c>
      <c r="Q1145" t="str">
        <f>BASE[[#This Row],[NombresCalificado]]&amp;BASE[[#This Row],[TipoEvaluacion]]</f>
        <v>JOSÉ ADRIAN ALVAREZ URGAMPILLETAEVALUACION ANTERIOR</v>
      </c>
      <c r="R1145">
        <v>3</v>
      </c>
      <c r="S1145" t="s">
        <v>5</v>
      </c>
      <c r="T1145" t="s">
        <v>439</v>
      </c>
      <c r="U1145" s="13">
        <v>1</v>
      </c>
      <c r="V1145" s="13" t="str" cm="1">
        <f t="array" ref="V1145">_xlfn.IFS(U1145=0,"Prenovato",U1145=1,"Novato",U1145=2,"Principiante avanzado",U1145=3,"Competente",U1145=4,"Proficiente",U1145=5,"Master")</f>
        <v>Novato</v>
      </c>
      <c r="W1145" s="13">
        <v>3</v>
      </c>
      <c r="X1145" s="13" t="str" cm="1">
        <f t="array" ref="X1145">_xlfn.IFS(W1145=0,"No evidenciado",W1145=1,"Novato",W1145=2,"Principiante avanzado",W1145=3,"Competente",W1145=4,"Proficiente",W1145=5,"Master")</f>
        <v>Competente</v>
      </c>
      <c r="Y1145" s="13">
        <v>3</v>
      </c>
      <c r="Z1145" s="13" t="str" cm="1">
        <f t="array" ref="Z1145">_xlfn.IFS(Y1145=0,"No evidenciado",Y1145=1,"Novato",Y1145=2,"Principiante avanzado",Y1145=3,"Competente",Y1145=4,"Proficiente",Y1145=5,"Master")</f>
        <v>Competente</v>
      </c>
      <c r="AA1145" s="13">
        <v>3</v>
      </c>
      <c r="AB1145" s="13" t="str" cm="1">
        <f t="array" ref="AB1145">_xlfn.IFS(AA1145=0,"No evidenciado",AA1145=1,"Novato",AA1145=2,"Principiante avanzado",AA1145=3,"Competente",AA1145=4,"Proficiente",AA1145=5,"Master")</f>
        <v>Competente</v>
      </c>
      <c r="AC1145" s="13">
        <v>1</v>
      </c>
      <c r="AD1145" s="13" t="str" cm="1">
        <f t="array" ref="AD1145">_xlfn.IFS(AC1145=0,"Prenovato",AC1145=1,"Novato",AC1145=2,"Principiante avanzado",AC1145=3,"Competente",AC1145=4,"Proficiente",AC1145=5,"Master")</f>
        <v>Novato</v>
      </c>
      <c r="AE1145" s="13" t="s">
        <v>442</v>
      </c>
    </row>
    <row r="1146" spans="1:31" x14ac:dyDescent="0.25">
      <c r="A1146" t="s">
        <v>323</v>
      </c>
      <c r="B1146" t="s">
        <v>324</v>
      </c>
      <c r="C1146" t="s">
        <v>208</v>
      </c>
      <c r="D1146" t="s">
        <v>201</v>
      </c>
      <c r="E1146" t="s">
        <v>356</v>
      </c>
      <c r="F1146" t="s">
        <v>357</v>
      </c>
      <c r="G1146" t="s">
        <v>358</v>
      </c>
      <c r="H1146" s="4"/>
      <c r="I1146" s="1">
        <f t="shared" ca="1" si="71"/>
        <v>1487</v>
      </c>
      <c r="J1146" s="1" t="str">
        <f t="shared" ca="1" si="72"/>
        <v>3. Mayor a 6 meses</v>
      </c>
      <c r="K1146" t="str">
        <f t="shared" si="73"/>
        <v>NO</v>
      </c>
      <c r="L1146" t="s">
        <v>250</v>
      </c>
      <c r="M1146" t="s">
        <v>436</v>
      </c>
      <c r="N1146" t="s">
        <v>425</v>
      </c>
      <c r="O1146" t="s">
        <v>425</v>
      </c>
      <c r="P1146" t="str">
        <f t="shared" si="74"/>
        <v>JOSÉ ADRIAN ALVAREZ URGAMPILLETAInteligencia de AmenazasEVALUACION ANTERIOR</v>
      </c>
      <c r="Q1146" t="str">
        <f>BASE[[#This Row],[NombresCalificado]]&amp;BASE[[#This Row],[TipoEvaluacion]]</f>
        <v>JOSÉ ADRIAN ALVAREZ URGAMPILLETAEVALUACION ANTERIOR</v>
      </c>
      <c r="R1146">
        <v>2</v>
      </c>
      <c r="S1146" t="s">
        <v>4</v>
      </c>
      <c r="T1146" t="s">
        <v>439</v>
      </c>
      <c r="U1146" s="13">
        <v>1</v>
      </c>
      <c r="V1146" s="13" t="str" cm="1">
        <f t="array" ref="V1146">_xlfn.IFS(U1146=0,"Prenovato",U1146=1,"Novato",U1146=2,"Principiante avanzado",U1146=3,"Competente",U1146=4,"Proficiente",U1146=5,"Master")</f>
        <v>Novato</v>
      </c>
      <c r="W1146" s="13">
        <v>3</v>
      </c>
      <c r="X1146" s="13" t="str" cm="1">
        <f t="array" ref="X1146">_xlfn.IFS(W1146=0,"No evidenciado",W1146=1,"Novato",W1146=2,"Principiante avanzado",W1146=3,"Competente",W1146=4,"Proficiente",W1146=5,"Master")</f>
        <v>Competente</v>
      </c>
      <c r="Y1146" s="13">
        <v>3</v>
      </c>
      <c r="Z1146" s="13" t="str" cm="1">
        <f t="array" ref="Z1146">_xlfn.IFS(Y1146=0,"No evidenciado",Y1146=1,"Novato",Y1146=2,"Principiante avanzado",Y1146=3,"Competente",Y1146=4,"Proficiente",Y1146=5,"Master")</f>
        <v>Competente</v>
      </c>
      <c r="AA1146" s="13">
        <v>3</v>
      </c>
      <c r="AB1146" s="13" t="str" cm="1">
        <f t="array" ref="AB1146">_xlfn.IFS(AA1146=0,"No evidenciado",AA1146=1,"Novato",AA1146=2,"Principiante avanzado",AA1146=3,"Competente",AA1146=4,"Proficiente",AA1146=5,"Master")</f>
        <v>Competente</v>
      </c>
      <c r="AC1146" s="13">
        <v>1</v>
      </c>
      <c r="AD1146" s="13" t="str" cm="1">
        <f t="array" ref="AD1146">_xlfn.IFS(AC1146=0,"Prenovato",AC1146=1,"Novato",AC1146=2,"Principiante avanzado",AC1146=3,"Competente",AC1146=4,"Proficiente",AC1146=5,"Master")</f>
        <v>Novato</v>
      </c>
      <c r="AE1146" s="13" t="s">
        <v>442</v>
      </c>
    </row>
    <row r="1147" spans="1:31" x14ac:dyDescent="0.25">
      <c r="A1147" t="s">
        <v>323</v>
      </c>
      <c r="B1147" t="s">
        <v>324</v>
      </c>
      <c r="C1147" t="s">
        <v>208</v>
      </c>
      <c r="D1147" t="s">
        <v>201</v>
      </c>
      <c r="E1147" t="s">
        <v>356</v>
      </c>
      <c r="F1147" t="s">
        <v>357</v>
      </c>
      <c r="G1147" t="s">
        <v>358</v>
      </c>
      <c r="H1147" s="4"/>
      <c r="I1147" s="1">
        <f t="shared" ca="1" si="71"/>
        <v>1487</v>
      </c>
      <c r="J1147" s="1" t="str">
        <f t="shared" ca="1" si="72"/>
        <v>3. Mayor a 6 meses</v>
      </c>
      <c r="K1147" t="str">
        <f t="shared" si="73"/>
        <v>NO</v>
      </c>
      <c r="L1147" t="s">
        <v>250</v>
      </c>
      <c r="M1147" t="s">
        <v>437</v>
      </c>
      <c r="N1147" t="s">
        <v>425</v>
      </c>
      <c r="O1147" t="s">
        <v>425</v>
      </c>
      <c r="P1147" t="str">
        <f t="shared" si="74"/>
        <v>JOSÉ ADRIAN ALVAREZ URGAMPILLETAInvestigación Forense DigitalEVALUACION ANTERIOR</v>
      </c>
      <c r="Q1147" t="str">
        <f>BASE[[#This Row],[NombresCalificado]]&amp;BASE[[#This Row],[TipoEvaluacion]]</f>
        <v>JOSÉ ADRIAN ALVAREZ URGAMPILLETAEVALUACION ANTERIOR</v>
      </c>
      <c r="R1147">
        <v>2</v>
      </c>
      <c r="S1147" t="s">
        <v>4</v>
      </c>
      <c r="T1147" t="s">
        <v>439</v>
      </c>
      <c r="U1147" s="13">
        <v>1</v>
      </c>
      <c r="V1147" s="13" t="str" cm="1">
        <f t="array" ref="V1147">_xlfn.IFS(U1147=0,"Prenovato",U1147=1,"Novato",U1147=2,"Principiante avanzado",U1147=3,"Competente",U1147=4,"Proficiente",U1147=5,"Master")</f>
        <v>Novato</v>
      </c>
      <c r="W1147" s="13">
        <v>3</v>
      </c>
      <c r="X1147" s="13" t="str" cm="1">
        <f t="array" ref="X1147">_xlfn.IFS(W1147=0,"No evidenciado",W1147=1,"Novato",W1147=2,"Principiante avanzado",W1147=3,"Competente",W1147=4,"Proficiente",W1147=5,"Master")</f>
        <v>Competente</v>
      </c>
      <c r="Y1147" s="13">
        <v>3</v>
      </c>
      <c r="Z1147" s="13" t="str" cm="1">
        <f t="array" ref="Z1147">_xlfn.IFS(Y1147=0,"No evidenciado",Y1147=1,"Novato",Y1147=2,"Principiante avanzado",Y1147=3,"Competente",Y1147=4,"Proficiente",Y1147=5,"Master")</f>
        <v>Competente</v>
      </c>
      <c r="AA1147" s="13">
        <v>3</v>
      </c>
      <c r="AB1147" s="13" t="str" cm="1">
        <f t="array" ref="AB1147">_xlfn.IFS(AA1147=0,"No evidenciado",AA1147=1,"Novato",AA1147=2,"Principiante avanzado",AA1147=3,"Competente",AA1147=4,"Proficiente",AA1147=5,"Master")</f>
        <v>Competente</v>
      </c>
      <c r="AC1147" s="13">
        <v>1</v>
      </c>
      <c r="AD1147" s="13" t="str" cm="1">
        <f t="array" ref="AD1147">_xlfn.IFS(AC1147=0,"Prenovato",AC1147=1,"Novato",AC1147=2,"Principiante avanzado",AC1147=3,"Competente",AC1147=4,"Proficiente",AC1147=5,"Master")</f>
        <v>Novato</v>
      </c>
      <c r="AE1147" s="13" t="s">
        <v>442</v>
      </c>
    </row>
    <row r="1148" spans="1:31" x14ac:dyDescent="0.25">
      <c r="A1148" t="s">
        <v>323</v>
      </c>
      <c r="B1148" t="s">
        <v>324</v>
      </c>
      <c r="C1148" t="s">
        <v>208</v>
      </c>
      <c r="D1148" t="s">
        <v>201</v>
      </c>
      <c r="E1148" t="s">
        <v>356</v>
      </c>
      <c r="F1148" t="s">
        <v>357</v>
      </c>
      <c r="G1148" t="s">
        <v>358</v>
      </c>
      <c r="H1148" s="4"/>
      <c r="I1148" s="1">
        <f t="shared" ca="1" si="71"/>
        <v>1487</v>
      </c>
      <c r="J1148" s="1" t="str">
        <f t="shared" ca="1" si="72"/>
        <v>3. Mayor a 6 meses</v>
      </c>
      <c r="K1148" t="str">
        <f t="shared" si="73"/>
        <v>NO</v>
      </c>
      <c r="L1148" t="s">
        <v>250</v>
      </c>
      <c r="M1148" t="s">
        <v>426</v>
      </c>
      <c r="N1148" t="s">
        <v>425</v>
      </c>
      <c r="O1148" t="s">
        <v>425</v>
      </c>
      <c r="P1148" t="str">
        <f t="shared" si="74"/>
        <v>JOSÉ ADRIAN ALVAREZ URGAMPILLETAManejo de IncidentesEVALUACION ANTERIOR</v>
      </c>
      <c r="Q1148" t="str">
        <f>BASE[[#This Row],[NombresCalificado]]&amp;BASE[[#This Row],[TipoEvaluacion]]</f>
        <v>JOSÉ ADRIAN ALVAREZ URGAMPILLETAEVALUACION ANTERIOR</v>
      </c>
      <c r="R1148">
        <v>3</v>
      </c>
      <c r="S1148" t="s">
        <v>5</v>
      </c>
      <c r="T1148" t="s">
        <v>439</v>
      </c>
      <c r="U1148" s="13">
        <v>1</v>
      </c>
      <c r="V1148" s="13" t="str" cm="1">
        <f t="array" ref="V1148">_xlfn.IFS(U1148=0,"Prenovato",U1148=1,"Novato",U1148=2,"Principiante avanzado",U1148=3,"Competente",U1148=4,"Proficiente",U1148=5,"Master")</f>
        <v>Novato</v>
      </c>
      <c r="W1148" s="13">
        <v>3</v>
      </c>
      <c r="X1148" s="13" t="str" cm="1">
        <f t="array" ref="X1148">_xlfn.IFS(W1148=0,"No evidenciado",W1148=1,"Novato",W1148=2,"Principiante avanzado",W1148=3,"Competente",W1148=4,"Proficiente",W1148=5,"Master")</f>
        <v>Competente</v>
      </c>
      <c r="Y1148" s="13">
        <v>3</v>
      </c>
      <c r="Z1148" s="13" t="str" cm="1">
        <f t="array" ref="Z1148">_xlfn.IFS(Y1148=0,"No evidenciado",Y1148=1,"Novato",Y1148=2,"Principiante avanzado",Y1148=3,"Competente",Y1148=4,"Proficiente",Y1148=5,"Master")</f>
        <v>Competente</v>
      </c>
      <c r="AA1148" s="13">
        <v>3</v>
      </c>
      <c r="AB1148" s="13" t="str" cm="1">
        <f t="array" ref="AB1148">_xlfn.IFS(AA1148=0,"No evidenciado",AA1148=1,"Novato",AA1148=2,"Principiante avanzado",AA1148=3,"Competente",AA1148=4,"Proficiente",AA1148=5,"Master")</f>
        <v>Competente</v>
      </c>
      <c r="AC1148" s="13">
        <v>1</v>
      </c>
      <c r="AD1148" s="13" t="str" cm="1">
        <f t="array" ref="AD1148">_xlfn.IFS(AC1148=0,"Prenovato",AC1148=1,"Novato",AC1148=2,"Principiante avanzado",AC1148=3,"Competente",AC1148=4,"Proficiente",AC1148=5,"Master")</f>
        <v>Novato</v>
      </c>
      <c r="AE1148" s="13" t="s">
        <v>442</v>
      </c>
    </row>
    <row r="1149" spans="1:31" x14ac:dyDescent="0.25">
      <c r="A1149" t="s">
        <v>323</v>
      </c>
      <c r="B1149" t="s">
        <v>324</v>
      </c>
      <c r="C1149" t="s">
        <v>208</v>
      </c>
      <c r="D1149" t="s">
        <v>201</v>
      </c>
      <c r="E1149" t="s">
        <v>356</v>
      </c>
      <c r="F1149" t="s">
        <v>357</v>
      </c>
      <c r="G1149" t="s">
        <v>358</v>
      </c>
      <c r="H1149" s="4"/>
      <c r="I1149" s="1">
        <f t="shared" ca="1" si="71"/>
        <v>1487</v>
      </c>
      <c r="J1149" s="1" t="str">
        <f t="shared" ca="1" si="72"/>
        <v>3. Mayor a 6 meses</v>
      </c>
      <c r="K1149" t="str">
        <f t="shared" si="73"/>
        <v>NO</v>
      </c>
      <c r="L1149" t="s">
        <v>250</v>
      </c>
      <c r="M1149" t="s">
        <v>427</v>
      </c>
      <c r="N1149" t="s">
        <v>425</v>
      </c>
      <c r="O1149" t="s">
        <v>425</v>
      </c>
      <c r="P1149" t="str">
        <f t="shared" si="74"/>
        <v>JOSÉ ADRIAN ALVAREZ URGAMPILLETAProtección de datosEVALUACION ANTERIOR</v>
      </c>
      <c r="Q1149" t="str">
        <f>BASE[[#This Row],[NombresCalificado]]&amp;BASE[[#This Row],[TipoEvaluacion]]</f>
        <v>JOSÉ ADRIAN ALVAREZ URGAMPILLETAEVALUACION ANTERIOR</v>
      </c>
      <c r="R1149">
        <v>3</v>
      </c>
      <c r="S1149" t="s">
        <v>5</v>
      </c>
      <c r="T1149" t="s">
        <v>439</v>
      </c>
      <c r="U1149" s="13">
        <v>1</v>
      </c>
      <c r="V1149" s="13" t="str" cm="1">
        <f t="array" ref="V1149">_xlfn.IFS(U1149=0,"Prenovato",U1149=1,"Novato",U1149=2,"Principiante avanzado",U1149=3,"Competente",U1149=4,"Proficiente",U1149=5,"Master")</f>
        <v>Novato</v>
      </c>
      <c r="W1149" s="13">
        <v>3</v>
      </c>
      <c r="X1149" s="13" t="str" cm="1">
        <f t="array" ref="X1149">_xlfn.IFS(W1149=0,"No evidenciado",W1149=1,"Novato",W1149=2,"Principiante avanzado",W1149=3,"Competente",W1149=4,"Proficiente",W1149=5,"Master")</f>
        <v>Competente</v>
      </c>
      <c r="Y1149" s="13">
        <v>3</v>
      </c>
      <c r="Z1149" s="13" t="str" cm="1">
        <f t="array" ref="Z1149">_xlfn.IFS(Y1149=0,"No evidenciado",Y1149=1,"Novato",Y1149=2,"Principiante avanzado",Y1149=3,"Competente",Y1149=4,"Proficiente",Y1149=5,"Master")</f>
        <v>Competente</v>
      </c>
      <c r="AA1149" s="13">
        <v>3</v>
      </c>
      <c r="AB1149" s="13" t="str" cm="1">
        <f t="array" ref="AB1149">_xlfn.IFS(AA1149=0,"No evidenciado",AA1149=1,"Novato",AA1149=2,"Principiante avanzado",AA1149=3,"Competente",AA1149=4,"Proficiente",AA1149=5,"Master")</f>
        <v>Competente</v>
      </c>
      <c r="AC1149" s="13">
        <v>1</v>
      </c>
      <c r="AD1149" s="13" t="str" cm="1">
        <f t="array" ref="AD1149">_xlfn.IFS(AC1149=0,"Prenovato",AC1149=1,"Novato",AC1149=2,"Principiante avanzado",AC1149=3,"Competente",AC1149=4,"Proficiente",AC1149=5,"Master")</f>
        <v>Novato</v>
      </c>
      <c r="AE1149" s="13" t="s">
        <v>442</v>
      </c>
    </row>
    <row r="1150" spans="1:31" x14ac:dyDescent="0.25">
      <c r="A1150" t="s">
        <v>323</v>
      </c>
      <c r="B1150" t="s">
        <v>324</v>
      </c>
      <c r="C1150" t="s">
        <v>208</v>
      </c>
      <c r="D1150" t="s">
        <v>201</v>
      </c>
      <c r="E1150" t="s">
        <v>356</v>
      </c>
      <c r="F1150" t="s">
        <v>357</v>
      </c>
      <c r="G1150" t="s">
        <v>358</v>
      </c>
      <c r="H1150" s="4"/>
      <c r="I1150" s="1">
        <f t="shared" ca="1" si="71"/>
        <v>1487</v>
      </c>
      <c r="J1150" s="1" t="str">
        <f t="shared" ca="1" si="72"/>
        <v>3. Mayor a 6 meses</v>
      </c>
      <c r="K1150" t="str">
        <f t="shared" si="73"/>
        <v>NO</v>
      </c>
      <c r="L1150" t="s">
        <v>250</v>
      </c>
      <c r="M1150" t="s">
        <v>428</v>
      </c>
      <c r="N1150" t="s">
        <v>425</v>
      </c>
      <c r="O1150" t="s">
        <v>425</v>
      </c>
      <c r="P1150" t="str">
        <f t="shared" si="74"/>
        <v>JOSÉ ADRIAN ALVAREZ URGAMPILLETASeguridad de OperacionesEVALUACION ANTERIOR</v>
      </c>
      <c r="Q1150" t="str">
        <f>BASE[[#This Row],[NombresCalificado]]&amp;BASE[[#This Row],[TipoEvaluacion]]</f>
        <v>JOSÉ ADRIAN ALVAREZ URGAMPILLETAEVALUACION ANTERIOR</v>
      </c>
      <c r="R1150">
        <v>3</v>
      </c>
      <c r="S1150" t="s">
        <v>5</v>
      </c>
      <c r="T1150" t="s">
        <v>439</v>
      </c>
      <c r="U1150" s="13">
        <v>1</v>
      </c>
      <c r="V1150" s="13" t="str" cm="1">
        <f t="array" ref="V1150">_xlfn.IFS(U1150=0,"Prenovato",U1150=1,"Novato",U1150=2,"Principiante avanzado",U1150=3,"Competente",U1150=4,"Proficiente",U1150=5,"Master")</f>
        <v>Novato</v>
      </c>
      <c r="W1150" s="13">
        <v>3</v>
      </c>
      <c r="X1150" s="13" t="str" cm="1">
        <f t="array" ref="X1150">_xlfn.IFS(W1150=0,"No evidenciado",W1150=1,"Novato",W1150=2,"Principiante avanzado",W1150=3,"Competente",W1150=4,"Proficiente",W1150=5,"Master")</f>
        <v>Competente</v>
      </c>
      <c r="Y1150" s="13">
        <v>3</v>
      </c>
      <c r="Z1150" s="13" t="str" cm="1">
        <f t="array" ref="Z1150">_xlfn.IFS(Y1150=0,"No evidenciado",Y1150=1,"Novato",Y1150=2,"Principiante avanzado",Y1150=3,"Competente",Y1150=4,"Proficiente",Y1150=5,"Master")</f>
        <v>Competente</v>
      </c>
      <c r="AA1150" s="13">
        <v>3</v>
      </c>
      <c r="AB1150" s="13" t="str" cm="1">
        <f t="array" ref="AB1150">_xlfn.IFS(AA1150=0,"No evidenciado",AA1150=1,"Novato",AA1150=2,"Principiante avanzado",AA1150=3,"Competente",AA1150=4,"Proficiente",AA1150=5,"Master")</f>
        <v>Competente</v>
      </c>
      <c r="AC1150" s="13">
        <v>1</v>
      </c>
      <c r="AD1150" s="13" t="str" cm="1">
        <f t="array" ref="AD1150">_xlfn.IFS(AC1150=0,"Prenovato",AC1150=1,"Novato",AC1150=2,"Principiante avanzado",AC1150=3,"Competente",AC1150=4,"Proficiente",AC1150=5,"Master")</f>
        <v>Novato</v>
      </c>
      <c r="AE1150" s="13" t="s">
        <v>442</v>
      </c>
    </row>
    <row r="1151" spans="1:31" x14ac:dyDescent="0.25">
      <c r="A1151" t="s">
        <v>323</v>
      </c>
      <c r="B1151" t="s">
        <v>324</v>
      </c>
      <c r="C1151" t="s">
        <v>200</v>
      </c>
      <c r="D1151" t="s">
        <v>201</v>
      </c>
      <c r="E1151" t="s">
        <v>260</v>
      </c>
      <c r="F1151" t="s">
        <v>261</v>
      </c>
      <c r="G1151" t="s">
        <v>262</v>
      </c>
      <c r="H1151" s="4"/>
      <c r="I1151" s="1">
        <f t="shared" ca="1" si="71"/>
        <v>1487</v>
      </c>
      <c r="J1151" s="1" t="str">
        <f t="shared" ca="1" si="72"/>
        <v>3. Mayor a 6 meses</v>
      </c>
      <c r="K1151" t="str">
        <f t="shared" si="73"/>
        <v>NO</v>
      </c>
      <c r="L1151" t="s">
        <v>251</v>
      </c>
      <c r="M1151" t="s">
        <v>420</v>
      </c>
      <c r="N1151" t="s">
        <v>413</v>
      </c>
      <c r="O1151" t="s">
        <v>411</v>
      </c>
      <c r="P1151" t="str">
        <f t="shared" si="74"/>
        <v>JHONATTAN SABINO LLANOS CUEVAIdentity &amp; Access ManagementEVALUACION</v>
      </c>
      <c r="Q1151" t="str">
        <f>BASE[[#This Row],[NombresCalificado]]&amp;BASE[[#This Row],[TipoEvaluacion]]</f>
        <v>JHONATTAN SABINO LLANOS CUEVAEVALUACION</v>
      </c>
      <c r="R1151">
        <v>3</v>
      </c>
      <c r="S1151" t="s">
        <v>5</v>
      </c>
      <c r="T1151" t="s">
        <v>439</v>
      </c>
      <c r="U1151" s="13">
        <v>1</v>
      </c>
      <c r="V1151" s="13" t="str" cm="1">
        <f t="array" ref="V1151">_xlfn.IFS(U1151=0,"Prenovato",U1151=1,"Novato",U1151=2,"Principiante avanzado",U1151=3,"Competente",U1151=4,"Proficiente",U1151=5,"Master")</f>
        <v>Novato</v>
      </c>
      <c r="W1151" s="13">
        <v>3</v>
      </c>
      <c r="X1151" s="13" t="str" cm="1">
        <f t="array" ref="X1151">_xlfn.IFS(W1151=0,"No evidenciado",W1151=1,"Novato",W1151=2,"Principiante avanzado",W1151=3,"Competente",W1151=4,"Proficiente",W1151=5,"Master")</f>
        <v>Competente</v>
      </c>
      <c r="Y1151" s="13">
        <v>3</v>
      </c>
      <c r="Z1151" s="13" t="str" cm="1">
        <f t="array" ref="Z1151">_xlfn.IFS(Y1151=0,"No evidenciado",Y1151=1,"Novato",Y1151=2,"Principiante avanzado",Y1151=3,"Competente",Y1151=4,"Proficiente",Y1151=5,"Master")</f>
        <v>Competente</v>
      </c>
      <c r="AA1151" s="13">
        <v>3</v>
      </c>
      <c r="AB1151" s="13" t="str" cm="1">
        <f t="array" ref="AB1151">_xlfn.IFS(AA1151=0,"No evidenciado",AA1151=1,"Novato",AA1151=2,"Principiante avanzado",AA1151=3,"Competente",AA1151=4,"Proficiente",AA1151=5,"Master")</f>
        <v>Competente</v>
      </c>
      <c r="AC1151" s="13">
        <v>1</v>
      </c>
      <c r="AD1151" s="13" t="str" cm="1">
        <f t="array" ref="AD1151">_xlfn.IFS(AC1151=0,"Prenovato",AC1151=1,"Novato",AC1151=2,"Principiante avanzado",AC1151=3,"Competente",AC1151=4,"Proficiente",AC1151=5,"Master")</f>
        <v>Novato</v>
      </c>
      <c r="AE1151" s="13" t="s">
        <v>441</v>
      </c>
    </row>
    <row r="1152" spans="1:31" x14ac:dyDescent="0.25">
      <c r="A1152" t="s">
        <v>323</v>
      </c>
      <c r="B1152" t="s">
        <v>324</v>
      </c>
      <c r="C1152" t="s">
        <v>200</v>
      </c>
      <c r="D1152" t="s">
        <v>201</v>
      </c>
      <c r="E1152" t="s">
        <v>260</v>
      </c>
      <c r="F1152" t="s">
        <v>261</v>
      </c>
      <c r="G1152" t="s">
        <v>262</v>
      </c>
      <c r="H1152" s="4"/>
      <c r="I1152" s="1">
        <f t="shared" ca="1" si="71"/>
        <v>1487</v>
      </c>
      <c r="J1152" s="1" t="str">
        <f t="shared" ca="1" si="72"/>
        <v>3. Mayor a 6 meses</v>
      </c>
      <c r="K1152" t="str">
        <f t="shared" si="73"/>
        <v>NO</v>
      </c>
      <c r="L1152" t="s">
        <v>251</v>
      </c>
      <c r="M1152" t="s">
        <v>421</v>
      </c>
      <c r="N1152" t="s">
        <v>411</v>
      </c>
      <c r="O1152" t="s">
        <v>411</v>
      </c>
      <c r="P1152" t="str">
        <f t="shared" si="74"/>
        <v>JHONATTAN SABINO LLANOS CUEVAFrameworks &amp; Security ArchitectureEVALUACION</v>
      </c>
      <c r="Q1152" t="str">
        <f>BASE[[#This Row],[NombresCalificado]]&amp;BASE[[#This Row],[TipoEvaluacion]]</f>
        <v>JHONATTAN SABINO LLANOS CUEVAEVALUACION</v>
      </c>
      <c r="R1152">
        <v>2</v>
      </c>
      <c r="S1152" t="s">
        <v>4</v>
      </c>
      <c r="T1152" t="s">
        <v>439</v>
      </c>
      <c r="U1152" s="13">
        <v>1</v>
      </c>
      <c r="V1152" s="13" t="str" cm="1">
        <f t="array" ref="V1152">_xlfn.IFS(U1152=0,"Prenovato",U1152=1,"Novato",U1152=2,"Principiante avanzado",U1152=3,"Competente",U1152=4,"Proficiente",U1152=5,"Master")</f>
        <v>Novato</v>
      </c>
      <c r="W1152" s="13">
        <v>3</v>
      </c>
      <c r="X1152" s="13" t="str" cm="1">
        <f t="array" ref="X1152">_xlfn.IFS(W1152=0,"No evidenciado",W1152=1,"Novato",W1152=2,"Principiante avanzado",W1152=3,"Competente",W1152=4,"Proficiente",W1152=5,"Master")</f>
        <v>Competente</v>
      </c>
      <c r="Y1152" s="13">
        <v>3</v>
      </c>
      <c r="Z1152" s="13" t="str" cm="1">
        <f t="array" ref="Z1152">_xlfn.IFS(Y1152=0,"No evidenciado",Y1152=1,"Novato",Y1152=2,"Principiante avanzado",Y1152=3,"Competente",Y1152=4,"Proficiente",Y1152=5,"Master")</f>
        <v>Competente</v>
      </c>
      <c r="AA1152" s="13">
        <v>3</v>
      </c>
      <c r="AB1152" s="13" t="str" cm="1">
        <f t="array" ref="AB1152">_xlfn.IFS(AA1152=0,"No evidenciado",AA1152=1,"Novato",AA1152=2,"Principiante avanzado",AA1152=3,"Competente",AA1152=4,"Proficiente",AA1152=5,"Master")</f>
        <v>Competente</v>
      </c>
      <c r="AC1152" s="13">
        <v>1</v>
      </c>
      <c r="AD1152" s="13" t="str" cm="1">
        <f t="array" ref="AD1152">_xlfn.IFS(AC1152=0,"Prenovato",AC1152=1,"Novato",AC1152=2,"Principiante avanzado",AC1152=3,"Competente",AC1152=4,"Proficiente",AC1152=5,"Master")</f>
        <v>Novato</v>
      </c>
      <c r="AE1152" s="13" t="s">
        <v>441</v>
      </c>
    </row>
    <row r="1153" spans="1:31" x14ac:dyDescent="0.25">
      <c r="A1153" t="s">
        <v>323</v>
      </c>
      <c r="B1153" t="s">
        <v>324</v>
      </c>
      <c r="C1153" t="s">
        <v>200</v>
      </c>
      <c r="D1153" t="s">
        <v>201</v>
      </c>
      <c r="E1153" t="s">
        <v>260</v>
      </c>
      <c r="F1153" t="s">
        <v>261</v>
      </c>
      <c r="G1153" t="s">
        <v>262</v>
      </c>
      <c r="H1153" s="4"/>
      <c r="I1153" s="1">
        <f t="shared" ca="1" si="71"/>
        <v>1487</v>
      </c>
      <c r="J1153" s="1" t="str">
        <f t="shared" ca="1" si="72"/>
        <v>3. Mayor a 6 meses</v>
      </c>
      <c r="K1153" t="str">
        <f t="shared" si="73"/>
        <v>NO</v>
      </c>
      <c r="L1153" t="s">
        <v>251</v>
      </c>
      <c r="M1153" t="s">
        <v>422</v>
      </c>
      <c r="N1153" t="s">
        <v>407</v>
      </c>
      <c r="O1153" t="s">
        <v>407</v>
      </c>
      <c r="P1153" t="str">
        <f t="shared" si="74"/>
        <v>JHONATTAN SABINO LLANOS CUEVAVulnerability ManagementEVALUACION</v>
      </c>
      <c r="Q1153" t="str">
        <f>BASE[[#This Row],[NombresCalificado]]&amp;BASE[[#This Row],[TipoEvaluacion]]</f>
        <v>JHONATTAN SABINO LLANOS CUEVAEVALUACION</v>
      </c>
      <c r="R1153">
        <v>3</v>
      </c>
      <c r="S1153" t="s">
        <v>5</v>
      </c>
      <c r="T1153" t="s">
        <v>439</v>
      </c>
      <c r="U1153" s="13">
        <v>1</v>
      </c>
      <c r="V1153" s="13" t="str" cm="1">
        <f t="array" ref="V1153">_xlfn.IFS(U1153=0,"Prenovato",U1153=1,"Novato",U1153=2,"Principiante avanzado",U1153=3,"Competente",U1153=4,"Proficiente",U1153=5,"Master")</f>
        <v>Novato</v>
      </c>
      <c r="W1153" s="13">
        <v>3</v>
      </c>
      <c r="X1153" s="13" t="str" cm="1">
        <f t="array" ref="X1153">_xlfn.IFS(W1153=0,"No evidenciado",W1153=1,"Novato",W1153=2,"Principiante avanzado",W1153=3,"Competente",W1153=4,"Proficiente",W1153=5,"Master")</f>
        <v>Competente</v>
      </c>
      <c r="Y1153" s="13">
        <v>3</v>
      </c>
      <c r="Z1153" s="13" t="str" cm="1">
        <f t="array" ref="Z1153">_xlfn.IFS(Y1153=0,"No evidenciado",Y1153=1,"Novato",Y1153=2,"Principiante avanzado",Y1153=3,"Competente",Y1153=4,"Proficiente",Y1153=5,"Master")</f>
        <v>Competente</v>
      </c>
      <c r="AA1153" s="13">
        <v>3</v>
      </c>
      <c r="AB1153" s="13" t="str" cm="1">
        <f t="array" ref="AB1153">_xlfn.IFS(AA1153=0,"No evidenciado",AA1153=1,"Novato",AA1153=2,"Principiante avanzado",AA1153=3,"Competente",AA1153=4,"Proficiente",AA1153=5,"Master")</f>
        <v>Competente</v>
      </c>
      <c r="AC1153" s="13">
        <v>1</v>
      </c>
      <c r="AD1153" s="13" t="str" cm="1">
        <f t="array" ref="AD1153">_xlfn.IFS(AC1153=0,"Prenovato",AC1153=1,"Novato",AC1153=2,"Principiante avanzado",AC1153=3,"Competente",AC1153=4,"Proficiente",AC1153=5,"Master")</f>
        <v>Novato</v>
      </c>
      <c r="AE1153" s="13" t="s">
        <v>441</v>
      </c>
    </row>
    <row r="1154" spans="1:31" x14ac:dyDescent="0.25">
      <c r="A1154" t="s">
        <v>323</v>
      </c>
      <c r="B1154" t="s">
        <v>324</v>
      </c>
      <c r="C1154" t="s">
        <v>200</v>
      </c>
      <c r="D1154" t="s">
        <v>201</v>
      </c>
      <c r="E1154" t="s">
        <v>260</v>
      </c>
      <c r="F1154" t="s">
        <v>261</v>
      </c>
      <c r="G1154" t="s">
        <v>262</v>
      </c>
      <c r="H1154" s="4"/>
      <c r="I1154" s="1">
        <f t="shared" ca="1" si="71"/>
        <v>1487</v>
      </c>
      <c r="J1154" s="1" t="str">
        <f t="shared" ca="1" si="72"/>
        <v>3. Mayor a 6 meses</v>
      </c>
      <c r="K1154" t="str">
        <f t="shared" si="73"/>
        <v>NO</v>
      </c>
      <c r="L1154" t="s">
        <v>251</v>
      </c>
      <c r="M1154" t="s">
        <v>423</v>
      </c>
      <c r="N1154" t="s">
        <v>411</v>
      </c>
      <c r="O1154" t="s">
        <v>411</v>
      </c>
      <c r="P1154" t="str">
        <f t="shared" si="74"/>
        <v>JHONATTAN SABINO LLANOS CUEVASecurity AssessmentEVALUACION</v>
      </c>
      <c r="Q1154" t="str">
        <f>BASE[[#This Row],[NombresCalificado]]&amp;BASE[[#This Row],[TipoEvaluacion]]</f>
        <v>JHONATTAN SABINO LLANOS CUEVAEVALUACION</v>
      </c>
      <c r="R1154">
        <v>3</v>
      </c>
      <c r="S1154" t="s">
        <v>5</v>
      </c>
      <c r="T1154" t="s">
        <v>439</v>
      </c>
      <c r="U1154" s="13">
        <v>1</v>
      </c>
      <c r="V1154" s="13" t="str" cm="1">
        <f t="array" ref="V1154">_xlfn.IFS(U1154=0,"Prenovato",U1154=1,"Novato",U1154=2,"Principiante avanzado",U1154=3,"Competente",U1154=4,"Proficiente",U1154=5,"Master")</f>
        <v>Novato</v>
      </c>
      <c r="W1154" s="13">
        <v>3</v>
      </c>
      <c r="X1154" s="13" t="str" cm="1">
        <f t="array" ref="X1154">_xlfn.IFS(W1154=0,"No evidenciado",W1154=1,"Novato",W1154=2,"Principiante avanzado",W1154=3,"Competente",W1154=4,"Proficiente",W1154=5,"Master")</f>
        <v>Competente</v>
      </c>
      <c r="Y1154" s="13">
        <v>3</v>
      </c>
      <c r="Z1154" s="13" t="str" cm="1">
        <f t="array" ref="Z1154">_xlfn.IFS(Y1154=0,"No evidenciado",Y1154=1,"Novato",Y1154=2,"Principiante avanzado",Y1154=3,"Competente",Y1154=4,"Proficiente",Y1154=5,"Master")</f>
        <v>Competente</v>
      </c>
      <c r="AA1154" s="13">
        <v>3</v>
      </c>
      <c r="AB1154" s="13" t="str" cm="1">
        <f t="array" ref="AB1154">_xlfn.IFS(AA1154=0,"No evidenciado",AA1154=1,"Novato",AA1154=2,"Principiante avanzado",AA1154=3,"Competente",AA1154=4,"Proficiente",AA1154=5,"Master")</f>
        <v>Competente</v>
      </c>
      <c r="AC1154" s="13">
        <v>1</v>
      </c>
      <c r="AD1154" s="13" t="str" cm="1">
        <f t="array" ref="AD1154">_xlfn.IFS(AC1154=0,"Prenovato",AC1154=1,"Novato",AC1154=2,"Principiante avanzado",AC1154=3,"Competente",AC1154=4,"Proficiente",AC1154=5,"Master")</f>
        <v>Novato</v>
      </c>
      <c r="AE1154" s="13" t="s">
        <v>441</v>
      </c>
    </row>
    <row r="1155" spans="1:31" x14ac:dyDescent="0.25">
      <c r="A1155" t="s">
        <v>323</v>
      </c>
      <c r="B1155" t="s">
        <v>324</v>
      </c>
      <c r="C1155" t="s">
        <v>200</v>
      </c>
      <c r="D1155" t="s">
        <v>201</v>
      </c>
      <c r="E1155" t="s">
        <v>260</v>
      </c>
      <c r="F1155" t="s">
        <v>261</v>
      </c>
      <c r="G1155" t="s">
        <v>262</v>
      </c>
      <c r="H1155" s="4"/>
      <c r="I1155" s="1">
        <f t="shared" ref="I1155:I1218" ca="1" si="75">DATEDIF(H1155,TODAY(),"m")</f>
        <v>1487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IF(COUNTIFS($E$2:$E$2700,E1155,$O$2:$O$2700,"PRINCIPAL",$R$2:$R$2700,0)&gt;0,"SI","NO")</f>
        <v>NO</v>
      </c>
      <c r="L1155" t="s">
        <v>251</v>
      </c>
      <c r="M1155" t="s">
        <v>415</v>
      </c>
      <c r="N1155" t="s">
        <v>413</v>
      </c>
      <c r="O1155" t="s">
        <v>411</v>
      </c>
      <c r="P1155" t="str">
        <f t="shared" ref="P1155:P1218" si="78">F1155&amp;M1155&amp;AE1155</f>
        <v>JHONATTAN SABINO LLANOS CUEVASecurity Process AutomationEVALUACION</v>
      </c>
      <c r="Q1155" t="str">
        <f>BASE[[#This Row],[NombresCalificado]]&amp;BASE[[#This Row],[TipoEvaluacion]]</f>
        <v>JHONATTAN SABINO LLANOS CUEVAEVALUACION</v>
      </c>
      <c r="R1155">
        <v>2</v>
      </c>
      <c r="S1155" t="s">
        <v>4</v>
      </c>
      <c r="T1155" t="s">
        <v>439</v>
      </c>
      <c r="U1155" s="13">
        <v>1</v>
      </c>
      <c r="V1155" s="13" t="str" cm="1">
        <f t="array" ref="V1155">_xlfn.IFS(U1155=0,"Prenovato",U1155=1,"Novato",U1155=2,"Principiante avanzado",U1155=3,"Competente",U1155=4,"Proficiente",U1155=5,"Master")</f>
        <v>Novato</v>
      </c>
      <c r="W1155" s="13">
        <v>3</v>
      </c>
      <c r="X1155" s="13" t="str" cm="1">
        <f t="array" ref="X1155">_xlfn.IFS(W1155=0,"No evidenciado",W1155=1,"Novato",W1155=2,"Principiante avanzado",W1155=3,"Competente",W1155=4,"Proficiente",W1155=5,"Master")</f>
        <v>Competente</v>
      </c>
      <c r="Y1155" s="13">
        <v>3</v>
      </c>
      <c r="Z1155" s="13" t="str" cm="1">
        <f t="array" ref="Z1155">_xlfn.IFS(Y1155=0,"No evidenciado",Y1155=1,"Novato",Y1155=2,"Principiante avanzado",Y1155=3,"Competente",Y1155=4,"Proficiente",Y1155=5,"Master")</f>
        <v>Competente</v>
      </c>
      <c r="AA1155" s="13">
        <v>3</v>
      </c>
      <c r="AB1155" s="13" t="str" cm="1">
        <f t="array" ref="AB1155">_xlfn.IFS(AA1155=0,"No evidenciado",AA1155=1,"Novato",AA1155=2,"Principiante avanzado",AA1155=3,"Competente",AA1155=4,"Proficiente",AA1155=5,"Master")</f>
        <v>Competente</v>
      </c>
      <c r="AC1155" s="13">
        <v>1</v>
      </c>
      <c r="AD1155" s="13" t="str" cm="1">
        <f t="array" ref="AD1155">_xlfn.IFS(AC1155=0,"Prenovato",AC1155=1,"Novato",AC1155=2,"Principiante avanzado",AC1155=3,"Competente",AC1155=4,"Proficiente",AC1155=5,"Master")</f>
        <v>Novato</v>
      </c>
      <c r="AE1155" s="13" t="s">
        <v>441</v>
      </c>
    </row>
    <row r="1156" spans="1:31" x14ac:dyDescent="0.25">
      <c r="A1156" t="s">
        <v>323</v>
      </c>
      <c r="B1156" t="s">
        <v>324</v>
      </c>
      <c r="C1156" t="s">
        <v>200</v>
      </c>
      <c r="D1156" t="s">
        <v>201</v>
      </c>
      <c r="E1156" t="s">
        <v>260</v>
      </c>
      <c r="F1156" t="s">
        <v>261</v>
      </c>
      <c r="G1156" t="s">
        <v>262</v>
      </c>
      <c r="H1156" s="4"/>
      <c r="I1156" s="1">
        <f t="shared" ca="1" si="75"/>
        <v>1487</v>
      </c>
      <c r="J1156" s="1" t="str">
        <f t="shared" ca="1" si="76"/>
        <v>3. Mayor a 6 meses</v>
      </c>
      <c r="K1156" t="str">
        <f t="shared" si="77"/>
        <v>NO</v>
      </c>
      <c r="L1156" t="s">
        <v>251</v>
      </c>
      <c r="M1156" t="s">
        <v>412</v>
      </c>
      <c r="N1156" t="s">
        <v>413</v>
      </c>
      <c r="O1156" t="s">
        <v>411</v>
      </c>
      <c r="P1156" t="str">
        <f t="shared" si="78"/>
        <v>JHONATTAN SABINO LLANOS CUEVAForensic AnalysisEVALUACION</v>
      </c>
      <c r="Q1156" t="str">
        <f>BASE[[#This Row],[NombresCalificado]]&amp;BASE[[#This Row],[TipoEvaluacion]]</f>
        <v>JHONATTAN SABINO LLANOS CUEVAEVALUACION</v>
      </c>
      <c r="R1156">
        <v>3</v>
      </c>
      <c r="S1156" t="s">
        <v>5</v>
      </c>
      <c r="T1156" t="s">
        <v>439</v>
      </c>
      <c r="U1156" s="13">
        <v>1</v>
      </c>
      <c r="V1156" s="13" t="str" cm="1">
        <f t="array" ref="V1156">_xlfn.IFS(U1156=0,"Prenovato",U1156=1,"Novato",U1156=2,"Principiante avanzado",U1156=3,"Competente",U1156=4,"Proficiente",U1156=5,"Master")</f>
        <v>Novato</v>
      </c>
      <c r="W1156" s="13">
        <v>3</v>
      </c>
      <c r="X1156" s="13" t="str" cm="1">
        <f t="array" ref="X1156">_xlfn.IFS(W1156=0,"No evidenciado",W1156=1,"Novato",W1156=2,"Principiante avanzado",W1156=3,"Competente",W1156=4,"Proficiente",W1156=5,"Master")</f>
        <v>Competente</v>
      </c>
      <c r="Y1156" s="13">
        <v>3</v>
      </c>
      <c r="Z1156" s="13" t="str" cm="1">
        <f t="array" ref="Z1156">_xlfn.IFS(Y1156=0,"No evidenciado",Y1156=1,"Novato",Y1156=2,"Principiante avanzado",Y1156=3,"Competente",Y1156=4,"Proficiente",Y1156=5,"Master")</f>
        <v>Competente</v>
      </c>
      <c r="AA1156" s="13">
        <v>3</v>
      </c>
      <c r="AB1156" s="13" t="str" cm="1">
        <f t="array" ref="AB1156">_xlfn.IFS(AA1156=0,"No evidenciado",AA1156=1,"Novato",AA1156=2,"Principiante avanzado",AA1156=3,"Competente",AA1156=4,"Proficiente",AA1156=5,"Master")</f>
        <v>Competente</v>
      </c>
      <c r="AC1156" s="13">
        <v>1</v>
      </c>
      <c r="AD1156" s="13" t="str" cm="1">
        <f t="array" ref="AD1156">_xlfn.IFS(AC1156=0,"Prenovato",AC1156=1,"Novato",AC1156=2,"Principiante avanzado",AC1156=3,"Competente",AC1156=4,"Proficiente",AC1156=5,"Master")</f>
        <v>Novato</v>
      </c>
      <c r="AE1156" s="13" t="s">
        <v>441</v>
      </c>
    </row>
    <row r="1157" spans="1:31" x14ac:dyDescent="0.25">
      <c r="A1157" t="s">
        <v>323</v>
      </c>
      <c r="B1157" t="s">
        <v>324</v>
      </c>
      <c r="C1157" t="s">
        <v>200</v>
      </c>
      <c r="D1157" t="s">
        <v>201</v>
      </c>
      <c r="E1157" t="s">
        <v>260</v>
      </c>
      <c r="F1157" t="s">
        <v>261</v>
      </c>
      <c r="G1157" t="s">
        <v>262</v>
      </c>
      <c r="H1157" s="4"/>
      <c r="I1157" s="1">
        <f t="shared" ca="1" si="75"/>
        <v>1487</v>
      </c>
      <c r="J1157" s="1" t="str">
        <f t="shared" ca="1" si="76"/>
        <v>3. Mayor a 6 meses</v>
      </c>
      <c r="K1157" t="str">
        <f t="shared" si="77"/>
        <v>NO</v>
      </c>
      <c r="L1157" t="s">
        <v>251</v>
      </c>
      <c r="M1157" t="s">
        <v>417</v>
      </c>
      <c r="N1157" t="s">
        <v>407</v>
      </c>
      <c r="O1157" t="s">
        <v>407</v>
      </c>
      <c r="P1157" t="str">
        <f t="shared" si="78"/>
        <v>JHONATTAN SABINO LLANOS CUEVADefensive SecurityEVALUACION</v>
      </c>
      <c r="Q1157" t="str">
        <f>BASE[[#This Row],[NombresCalificado]]&amp;BASE[[#This Row],[TipoEvaluacion]]</f>
        <v>JHONATTAN SABINO LLANOS CUEVAEVALUACION</v>
      </c>
      <c r="R1157">
        <v>3</v>
      </c>
      <c r="S1157" t="s">
        <v>5</v>
      </c>
      <c r="T1157" t="s">
        <v>439</v>
      </c>
      <c r="U1157" s="13">
        <v>1</v>
      </c>
      <c r="V1157" s="13" t="str" cm="1">
        <f t="array" ref="V1157">_xlfn.IFS(U1157=0,"Prenovato",U1157=1,"Novato",U1157=2,"Principiante avanzado",U1157=3,"Competente",U1157=4,"Proficiente",U1157=5,"Master")</f>
        <v>Novato</v>
      </c>
      <c r="W1157" s="13">
        <v>3</v>
      </c>
      <c r="X1157" s="13" t="str" cm="1">
        <f t="array" ref="X1157">_xlfn.IFS(W1157=0,"No evidenciado",W1157=1,"Novato",W1157=2,"Principiante avanzado",W1157=3,"Competente",W1157=4,"Proficiente",W1157=5,"Master")</f>
        <v>Competente</v>
      </c>
      <c r="Y1157" s="13">
        <v>3</v>
      </c>
      <c r="Z1157" s="13" t="str" cm="1">
        <f t="array" ref="Z1157">_xlfn.IFS(Y1157=0,"No evidenciado",Y1157=1,"Novato",Y1157=2,"Principiante avanzado",Y1157=3,"Competente",Y1157=4,"Proficiente",Y1157=5,"Master")</f>
        <v>Competente</v>
      </c>
      <c r="AA1157" s="13">
        <v>3</v>
      </c>
      <c r="AB1157" s="13" t="str" cm="1">
        <f t="array" ref="AB1157">_xlfn.IFS(AA1157=0,"No evidenciado",AA1157=1,"Novato",AA1157=2,"Principiante avanzado",AA1157=3,"Competente",AA1157=4,"Proficiente",AA1157=5,"Master")</f>
        <v>Competente</v>
      </c>
      <c r="AC1157" s="13">
        <v>1</v>
      </c>
      <c r="AD1157" s="13" t="str" cm="1">
        <f t="array" ref="AD1157">_xlfn.IFS(AC1157=0,"Prenovato",AC1157=1,"Novato",AC1157=2,"Principiante avanzado",AC1157=3,"Competente",AC1157=4,"Proficiente",AC1157=5,"Master")</f>
        <v>Novato</v>
      </c>
      <c r="AE1157" s="13" t="s">
        <v>441</v>
      </c>
    </row>
    <row r="1158" spans="1:31" x14ac:dyDescent="0.25">
      <c r="A1158" t="s">
        <v>323</v>
      </c>
      <c r="B1158" t="s">
        <v>324</v>
      </c>
      <c r="C1158" t="s">
        <v>200</v>
      </c>
      <c r="D1158" t="s">
        <v>201</v>
      </c>
      <c r="E1158" t="s">
        <v>260</v>
      </c>
      <c r="F1158" t="s">
        <v>261</v>
      </c>
      <c r="G1158" t="s">
        <v>262</v>
      </c>
      <c r="H1158" s="4"/>
      <c r="I1158" s="1">
        <f t="shared" ca="1" si="75"/>
        <v>1487</v>
      </c>
      <c r="J1158" s="1" t="str">
        <f t="shared" ca="1" si="76"/>
        <v>3. Mayor a 6 meses</v>
      </c>
      <c r="K1158" t="str">
        <f t="shared" si="77"/>
        <v>NO</v>
      </c>
      <c r="L1158" t="s">
        <v>251</v>
      </c>
      <c r="M1158" t="s">
        <v>416</v>
      </c>
      <c r="N1158" t="s">
        <v>411</v>
      </c>
      <c r="O1158" t="s">
        <v>411</v>
      </c>
      <c r="P1158" t="str">
        <f t="shared" si="78"/>
        <v>JHONATTAN SABINO LLANOS CUEVAIncident ManagementEVALUACION</v>
      </c>
      <c r="Q1158" t="str">
        <f>BASE[[#This Row],[NombresCalificado]]&amp;BASE[[#This Row],[TipoEvaluacion]]</f>
        <v>JHONATTAN SABINO LLANOS CUEVAEVALUACION</v>
      </c>
      <c r="R1158">
        <v>3</v>
      </c>
      <c r="S1158" t="s">
        <v>5</v>
      </c>
      <c r="T1158" t="s">
        <v>439</v>
      </c>
      <c r="U1158" s="13">
        <v>1</v>
      </c>
      <c r="V1158" s="13" t="str" cm="1">
        <f t="array" ref="V1158">_xlfn.IFS(U1158=0,"Prenovato",U1158=1,"Novato",U1158=2,"Principiante avanzado",U1158=3,"Competente",U1158=4,"Proficiente",U1158=5,"Master")</f>
        <v>Novato</v>
      </c>
      <c r="W1158" s="13">
        <v>3</v>
      </c>
      <c r="X1158" s="13" t="str" cm="1">
        <f t="array" ref="X1158">_xlfn.IFS(W1158=0,"No evidenciado",W1158=1,"Novato",W1158=2,"Principiante avanzado",W1158=3,"Competente",W1158=4,"Proficiente",W1158=5,"Master")</f>
        <v>Competente</v>
      </c>
      <c r="Y1158" s="13">
        <v>3</v>
      </c>
      <c r="Z1158" s="13" t="str" cm="1">
        <f t="array" ref="Z1158">_xlfn.IFS(Y1158=0,"No evidenciado",Y1158=1,"Novato",Y1158=2,"Principiante avanzado",Y1158=3,"Competente",Y1158=4,"Proficiente",Y1158=5,"Master")</f>
        <v>Competente</v>
      </c>
      <c r="AA1158" s="13">
        <v>3</v>
      </c>
      <c r="AB1158" s="13" t="str" cm="1">
        <f t="array" ref="AB1158">_xlfn.IFS(AA1158=0,"No evidenciado",AA1158=1,"Novato",AA1158=2,"Principiante avanzado",AA1158=3,"Competente",AA1158=4,"Proficiente",AA1158=5,"Master")</f>
        <v>Competente</v>
      </c>
      <c r="AC1158" s="13">
        <v>1</v>
      </c>
      <c r="AD1158" s="13" t="str" cm="1">
        <f t="array" ref="AD1158">_xlfn.IFS(AC1158=0,"Prenovato",AC1158=1,"Novato",AC1158=2,"Principiante avanzado",AC1158=3,"Competente",AC1158=4,"Proficiente",AC1158=5,"Master")</f>
        <v>Novato</v>
      </c>
      <c r="AE1158" s="13" t="s">
        <v>441</v>
      </c>
    </row>
    <row r="1159" spans="1:31" x14ac:dyDescent="0.25">
      <c r="A1159" t="s">
        <v>323</v>
      </c>
      <c r="B1159" t="s">
        <v>324</v>
      </c>
      <c r="C1159" t="s">
        <v>200</v>
      </c>
      <c r="D1159" t="s">
        <v>201</v>
      </c>
      <c r="E1159" t="s">
        <v>260</v>
      </c>
      <c r="F1159" t="s">
        <v>261</v>
      </c>
      <c r="G1159" t="s">
        <v>262</v>
      </c>
      <c r="H1159" s="4"/>
      <c r="I1159" s="1">
        <f t="shared" ca="1" si="75"/>
        <v>1487</v>
      </c>
      <c r="J1159" s="1" t="str">
        <f t="shared" ca="1" si="76"/>
        <v>3. Mayor a 6 meses</v>
      </c>
      <c r="K1159" t="str">
        <f t="shared" si="77"/>
        <v>NO</v>
      </c>
      <c r="L1159" t="s">
        <v>251</v>
      </c>
      <c r="M1159" t="s">
        <v>414</v>
      </c>
      <c r="N1159" t="s">
        <v>411</v>
      </c>
      <c r="O1159" t="s">
        <v>411</v>
      </c>
      <c r="P1159" t="str">
        <f t="shared" si="78"/>
        <v>JHONATTAN SABINO LLANOS CUEVAOfensive SecurityEVALUACION</v>
      </c>
      <c r="Q1159" t="str">
        <f>BASE[[#This Row],[NombresCalificado]]&amp;BASE[[#This Row],[TipoEvaluacion]]</f>
        <v>JHONATTAN SABINO LLANOS CUEVAEVALUACION</v>
      </c>
      <c r="R1159">
        <v>2</v>
      </c>
      <c r="S1159" t="s">
        <v>4</v>
      </c>
      <c r="T1159" t="s">
        <v>439</v>
      </c>
      <c r="U1159" s="13">
        <v>1</v>
      </c>
      <c r="V1159" s="13" t="str" cm="1">
        <f t="array" ref="V1159">_xlfn.IFS(U1159=0,"Prenovato",U1159=1,"Novato",U1159=2,"Principiante avanzado",U1159=3,"Competente",U1159=4,"Proficiente",U1159=5,"Master")</f>
        <v>Novato</v>
      </c>
      <c r="W1159" s="13">
        <v>3</v>
      </c>
      <c r="X1159" s="13" t="str" cm="1">
        <f t="array" ref="X1159">_xlfn.IFS(W1159=0,"No evidenciado",W1159=1,"Novato",W1159=2,"Principiante avanzado",W1159=3,"Competente",W1159=4,"Proficiente",W1159=5,"Master")</f>
        <v>Competente</v>
      </c>
      <c r="Y1159" s="13">
        <v>3</v>
      </c>
      <c r="Z1159" s="13" t="str" cm="1">
        <f t="array" ref="Z1159">_xlfn.IFS(Y1159=0,"No evidenciado",Y1159=1,"Novato",Y1159=2,"Principiante avanzado",Y1159=3,"Competente",Y1159=4,"Proficiente",Y1159=5,"Master")</f>
        <v>Competente</v>
      </c>
      <c r="AA1159" s="13">
        <v>3</v>
      </c>
      <c r="AB1159" s="13" t="str" cm="1">
        <f t="array" ref="AB1159">_xlfn.IFS(AA1159=0,"No evidenciado",AA1159=1,"Novato",AA1159=2,"Principiante avanzado",AA1159=3,"Competente",AA1159=4,"Proficiente",AA1159=5,"Master")</f>
        <v>Competente</v>
      </c>
      <c r="AC1159" s="13">
        <v>1</v>
      </c>
      <c r="AD1159" s="13" t="str" cm="1">
        <f t="array" ref="AD1159">_xlfn.IFS(AC1159=0,"Prenovato",AC1159=1,"Novato",AC1159=2,"Principiante avanzado",AC1159=3,"Competente",AC1159=4,"Proficiente",AC1159=5,"Master")</f>
        <v>Novato</v>
      </c>
      <c r="AE1159" s="13" t="s">
        <v>441</v>
      </c>
    </row>
    <row r="1160" spans="1:31" x14ac:dyDescent="0.25">
      <c r="A1160" t="s">
        <v>323</v>
      </c>
      <c r="B1160" t="s">
        <v>324</v>
      </c>
      <c r="C1160" t="s">
        <v>200</v>
      </c>
      <c r="D1160" t="s">
        <v>201</v>
      </c>
      <c r="E1160" t="s">
        <v>260</v>
      </c>
      <c r="F1160" t="s">
        <v>261</v>
      </c>
      <c r="G1160" t="s">
        <v>262</v>
      </c>
      <c r="H1160" s="4"/>
      <c r="I1160" s="1">
        <f t="shared" ca="1" si="75"/>
        <v>1487</v>
      </c>
      <c r="J1160" s="1" t="str">
        <f t="shared" ca="1" si="76"/>
        <v>3. Mayor a 6 meses</v>
      </c>
      <c r="K1160" t="str">
        <f t="shared" si="77"/>
        <v>NO</v>
      </c>
      <c r="L1160" t="s">
        <v>251</v>
      </c>
      <c r="M1160" t="s">
        <v>418</v>
      </c>
      <c r="N1160" t="s">
        <v>407</v>
      </c>
      <c r="O1160" t="s">
        <v>407</v>
      </c>
      <c r="P1160" t="str">
        <f t="shared" si="78"/>
        <v>JHONATTAN SABINO LLANOS CUEVASDLC Y DevSecOpsEVALUACION</v>
      </c>
      <c r="Q1160" t="str">
        <f>BASE[[#This Row],[NombresCalificado]]&amp;BASE[[#This Row],[TipoEvaluacion]]</f>
        <v>JHONATTAN SABINO LLANOS CUEVAEVALUACION</v>
      </c>
      <c r="R1160">
        <v>1</v>
      </c>
      <c r="S1160" t="s">
        <v>6</v>
      </c>
      <c r="T1160" t="s">
        <v>439</v>
      </c>
      <c r="U1160" s="13">
        <v>1</v>
      </c>
      <c r="V1160" s="13" t="str" cm="1">
        <f t="array" ref="V1160">_xlfn.IFS(U1160=0,"Prenovato",U1160=1,"Novato",U1160=2,"Principiante avanzado",U1160=3,"Competente",U1160=4,"Proficiente",U1160=5,"Master")</f>
        <v>Novato</v>
      </c>
      <c r="W1160" s="13">
        <v>3</v>
      </c>
      <c r="X1160" s="13" t="str" cm="1">
        <f t="array" ref="X1160">_xlfn.IFS(W1160=0,"No evidenciado",W1160=1,"Novato",W1160=2,"Principiante avanzado",W1160=3,"Competente",W1160=4,"Proficiente",W1160=5,"Master")</f>
        <v>Competente</v>
      </c>
      <c r="Y1160" s="13">
        <v>3</v>
      </c>
      <c r="Z1160" s="13" t="str" cm="1">
        <f t="array" ref="Z1160">_xlfn.IFS(Y1160=0,"No evidenciado",Y1160=1,"Novato",Y1160=2,"Principiante avanzado",Y1160=3,"Competente",Y1160=4,"Proficiente",Y1160=5,"Master")</f>
        <v>Competente</v>
      </c>
      <c r="AA1160" s="13">
        <v>3</v>
      </c>
      <c r="AB1160" s="13" t="str" cm="1">
        <f t="array" ref="AB1160">_xlfn.IFS(AA1160=0,"No evidenciado",AA1160=1,"Novato",AA1160=2,"Principiante avanzado",AA1160=3,"Competente",AA1160=4,"Proficiente",AA1160=5,"Master")</f>
        <v>Competente</v>
      </c>
      <c r="AC1160" s="13">
        <v>1</v>
      </c>
      <c r="AD1160" s="13" t="str" cm="1">
        <f t="array" ref="AD1160">_xlfn.IFS(AC1160=0,"Prenovato",AC1160=1,"Novato",AC1160=2,"Principiante avanzado",AC1160=3,"Competente",AC1160=4,"Proficiente",AC1160=5,"Master")</f>
        <v>Novato</v>
      </c>
      <c r="AE1160" s="13" t="s">
        <v>441</v>
      </c>
    </row>
    <row r="1161" spans="1:31" x14ac:dyDescent="0.25">
      <c r="A1161" t="s">
        <v>323</v>
      </c>
      <c r="B1161" t="s">
        <v>324</v>
      </c>
      <c r="C1161" t="s">
        <v>200</v>
      </c>
      <c r="D1161" t="s">
        <v>201</v>
      </c>
      <c r="E1161" t="s">
        <v>260</v>
      </c>
      <c r="F1161" t="s">
        <v>261</v>
      </c>
      <c r="G1161" t="s">
        <v>262</v>
      </c>
      <c r="H1161" s="4"/>
      <c r="I1161" s="1">
        <f t="shared" ca="1" si="75"/>
        <v>1487</v>
      </c>
      <c r="J1161" s="1" t="str">
        <f t="shared" ca="1" si="76"/>
        <v>3. Mayor a 6 meses</v>
      </c>
      <c r="K1161" t="str">
        <f t="shared" si="77"/>
        <v>NO</v>
      </c>
      <c r="L1161" t="s">
        <v>251</v>
      </c>
      <c r="M1161" t="s">
        <v>419</v>
      </c>
      <c r="N1161" t="s">
        <v>413</v>
      </c>
      <c r="O1161" t="s">
        <v>411</v>
      </c>
      <c r="P1161" t="str">
        <f t="shared" si="78"/>
        <v>JHONATTAN SABINO LLANOS CUEVACryptography &amp; Data ProtectionEVALUACION</v>
      </c>
      <c r="Q1161" t="str">
        <f>BASE[[#This Row],[NombresCalificado]]&amp;BASE[[#This Row],[TipoEvaluacion]]</f>
        <v>JHONATTAN SABINO LLANOS CUEVAEVALUACION</v>
      </c>
      <c r="R1161">
        <v>3</v>
      </c>
      <c r="S1161" t="s">
        <v>5</v>
      </c>
      <c r="T1161" t="s">
        <v>439</v>
      </c>
      <c r="U1161" s="13">
        <v>1</v>
      </c>
      <c r="V1161" s="13" t="str" cm="1">
        <f t="array" ref="V1161">_xlfn.IFS(U1161=0,"Prenovato",U1161=1,"Novato",U1161=2,"Principiante avanzado",U1161=3,"Competente",U1161=4,"Proficiente",U1161=5,"Master")</f>
        <v>Novato</v>
      </c>
      <c r="W1161" s="13">
        <v>3</v>
      </c>
      <c r="X1161" s="13" t="str" cm="1">
        <f t="array" ref="X1161">_xlfn.IFS(W1161=0,"No evidenciado",W1161=1,"Novato",W1161=2,"Principiante avanzado",W1161=3,"Competente",W1161=4,"Proficiente",W1161=5,"Master")</f>
        <v>Competente</v>
      </c>
      <c r="Y1161" s="13">
        <v>3</v>
      </c>
      <c r="Z1161" s="13" t="str" cm="1">
        <f t="array" ref="Z1161">_xlfn.IFS(Y1161=0,"No evidenciado",Y1161=1,"Novato",Y1161=2,"Principiante avanzado",Y1161=3,"Competente",Y1161=4,"Proficiente",Y1161=5,"Master")</f>
        <v>Competente</v>
      </c>
      <c r="AA1161" s="13">
        <v>3</v>
      </c>
      <c r="AB1161" s="13" t="str" cm="1">
        <f t="array" ref="AB1161">_xlfn.IFS(AA1161=0,"No evidenciado",AA1161=1,"Novato",AA1161=2,"Principiante avanzado",AA1161=3,"Competente",AA1161=4,"Proficiente",AA1161=5,"Master")</f>
        <v>Competente</v>
      </c>
      <c r="AC1161" s="13">
        <v>1</v>
      </c>
      <c r="AD1161" s="13" t="str" cm="1">
        <f t="array" ref="AD1161">_xlfn.IFS(AC1161=0,"Prenovato",AC1161=1,"Novato",AC1161=2,"Principiante avanzado",AC1161=3,"Competente",AC1161=4,"Proficiente",AC1161=5,"Master")</f>
        <v>Novato</v>
      </c>
      <c r="AE1161" s="13" t="s">
        <v>441</v>
      </c>
    </row>
    <row r="1162" spans="1:31" x14ac:dyDescent="0.25">
      <c r="A1162" t="s">
        <v>323</v>
      </c>
      <c r="B1162" t="s">
        <v>324</v>
      </c>
      <c r="C1162" t="s">
        <v>200</v>
      </c>
      <c r="D1162" t="s">
        <v>201</v>
      </c>
      <c r="E1162" t="s">
        <v>359</v>
      </c>
      <c r="F1162" t="s">
        <v>360</v>
      </c>
      <c r="G1162" t="s">
        <v>361</v>
      </c>
      <c r="H1162" s="4"/>
      <c r="I1162" s="1">
        <f t="shared" ca="1" si="75"/>
        <v>1487</v>
      </c>
      <c r="J1162" s="1" t="str">
        <f t="shared" ca="1" si="76"/>
        <v>3. Mayor a 6 meses</v>
      </c>
      <c r="K1162" t="str">
        <f t="shared" si="77"/>
        <v>SI</v>
      </c>
      <c r="L1162" t="s">
        <v>251</v>
      </c>
      <c r="M1162" t="s">
        <v>418</v>
      </c>
      <c r="N1162" t="s">
        <v>407</v>
      </c>
      <c r="O1162" t="s">
        <v>407</v>
      </c>
      <c r="P1162" t="str">
        <f t="shared" si="78"/>
        <v>CESAR ALEJANDRO ARANDA BLACIDOSDLC Y DevSecOpsEVALUACION</v>
      </c>
      <c r="Q1162" t="str">
        <f>BASE[[#This Row],[NombresCalificado]]&amp;BASE[[#This Row],[TipoEvaluacion]]</f>
        <v>CESAR ALEJANDRO ARANDA BLACIDOEVALUACION</v>
      </c>
      <c r="R1162">
        <v>0</v>
      </c>
      <c r="S1162" t="s">
        <v>182</v>
      </c>
      <c r="T1162" t="s">
        <v>439</v>
      </c>
      <c r="U1162" s="13">
        <v>0</v>
      </c>
      <c r="V1162" s="13" t="str" cm="1">
        <f t="array" ref="V1162">_xlfn.IFS(U1162=0,"Prenovato",U1162=1,"Novato",U1162=2,"Principiante avanzado",U1162=3,"Competente",U1162=4,"Proficiente",U1162=5,"Master")</f>
        <v>Prenovato</v>
      </c>
      <c r="W1162" s="13">
        <v>2</v>
      </c>
      <c r="X1162" s="13" t="str" cm="1">
        <f t="array" ref="X1162">_xlfn.IFS(W1162=0,"No evidenciado",W1162=1,"Novato",W1162=2,"Principiante avanzado",W1162=3,"Competente",W1162=4,"Proficiente",W1162=5,"Master")</f>
        <v>Principiante avanzado</v>
      </c>
      <c r="Y1162" s="13">
        <v>2</v>
      </c>
      <c r="Z1162" s="13" t="str" cm="1">
        <f t="array" ref="Z1162">_xlfn.IFS(Y1162=0,"No evidenciado",Y1162=1,"Novato",Y1162=2,"Principiante avanzado",Y1162=3,"Competente",Y1162=4,"Proficiente",Y1162=5,"Master")</f>
        <v>Principiante avanzado</v>
      </c>
      <c r="AA1162" s="13">
        <v>3</v>
      </c>
      <c r="AB1162" s="13" t="str" cm="1">
        <f t="array" ref="AB1162">_xlfn.IFS(AA1162=0,"No evidenciado",AA1162=1,"Novato",AA1162=2,"Principiante avanzado",AA1162=3,"Competente",AA1162=4,"Proficiente",AA1162=5,"Master")</f>
        <v>Competente</v>
      </c>
      <c r="AC1162" s="13">
        <v>0</v>
      </c>
      <c r="AD1162" s="13" t="str" cm="1">
        <f t="array" ref="AD1162">_xlfn.IFS(AC1162=0,"Prenovato",AC1162=1,"Novato",AC1162=2,"Principiante avanzado",AC1162=3,"Competente",AC1162=4,"Proficiente",AC1162=5,"Master")</f>
        <v>Prenovato</v>
      </c>
      <c r="AE1162" s="13" t="s">
        <v>441</v>
      </c>
    </row>
    <row r="1163" spans="1:31" x14ac:dyDescent="0.25">
      <c r="A1163" t="s">
        <v>323</v>
      </c>
      <c r="B1163" t="s">
        <v>324</v>
      </c>
      <c r="C1163" t="s">
        <v>200</v>
      </c>
      <c r="D1163" t="s">
        <v>201</v>
      </c>
      <c r="E1163" t="s">
        <v>359</v>
      </c>
      <c r="F1163" t="s">
        <v>360</v>
      </c>
      <c r="G1163" t="s">
        <v>361</v>
      </c>
      <c r="H1163" s="4"/>
      <c r="I1163" s="1">
        <f t="shared" ca="1" si="75"/>
        <v>1487</v>
      </c>
      <c r="J1163" s="1" t="str">
        <f t="shared" ca="1" si="76"/>
        <v>3. Mayor a 6 meses</v>
      </c>
      <c r="K1163" t="str">
        <f t="shared" si="77"/>
        <v>SI</v>
      </c>
      <c r="L1163" t="s">
        <v>251</v>
      </c>
      <c r="M1163" t="s">
        <v>419</v>
      </c>
      <c r="N1163" t="s">
        <v>413</v>
      </c>
      <c r="O1163" t="s">
        <v>411</v>
      </c>
      <c r="P1163" t="str">
        <f t="shared" si="78"/>
        <v>CESAR ALEJANDRO ARANDA BLACIDOCryptography &amp; Data ProtectionEVALUACION</v>
      </c>
      <c r="Q1163" t="str">
        <f>BASE[[#This Row],[NombresCalificado]]&amp;BASE[[#This Row],[TipoEvaluacion]]</f>
        <v>CESAR ALEJANDRO ARANDA BLACIDOEVALUACION</v>
      </c>
      <c r="R1163">
        <v>1</v>
      </c>
      <c r="S1163" t="s">
        <v>6</v>
      </c>
      <c r="T1163" t="s">
        <v>439</v>
      </c>
      <c r="U1163" s="13">
        <v>0</v>
      </c>
      <c r="V1163" s="13" t="str" cm="1">
        <f t="array" ref="V1163">_xlfn.IFS(U1163=0,"Prenovato",U1163=1,"Novato",U1163=2,"Principiante avanzado",U1163=3,"Competente",U1163=4,"Proficiente",U1163=5,"Master")</f>
        <v>Prenovato</v>
      </c>
      <c r="W1163" s="13">
        <v>2</v>
      </c>
      <c r="X1163" s="13" t="str" cm="1">
        <f t="array" ref="X1163">_xlfn.IFS(W1163=0,"No evidenciado",W1163=1,"Novato",W1163=2,"Principiante avanzado",W1163=3,"Competente",W1163=4,"Proficiente",W1163=5,"Master")</f>
        <v>Principiante avanzado</v>
      </c>
      <c r="Y1163" s="13">
        <v>2</v>
      </c>
      <c r="Z1163" s="13" t="str" cm="1">
        <f t="array" ref="Z1163">_xlfn.IFS(Y1163=0,"No evidenciado",Y1163=1,"Novato",Y1163=2,"Principiante avanzado",Y1163=3,"Competente",Y1163=4,"Proficiente",Y1163=5,"Master")</f>
        <v>Principiante avanzado</v>
      </c>
      <c r="AA1163" s="13">
        <v>3</v>
      </c>
      <c r="AB1163" s="13" t="str" cm="1">
        <f t="array" ref="AB1163">_xlfn.IFS(AA1163=0,"No evidenciado",AA1163=1,"Novato",AA1163=2,"Principiante avanzado",AA1163=3,"Competente",AA1163=4,"Proficiente",AA1163=5,"Master")</f>
        <v>Competente</v>
      </c>
      <c r="AC1163" s="13">
        <v>0</v>
      </c>
      <c r="AD1163" s="13" t="str" cm="1">
        <f t="array" ref="AD1163">_xlfn.IFS(AC1163=0,"Prenovato",AC1163=1,"Novato",AC1163=2,"Principiante avanzado",AC1163=3,"Competente",AC1163=4,"Proficiente",AC1163=5,"Master")</f>
        <v>Prenovato</v>
      </c>
      <c r="AE1163" s="13" t="s">
        <v>441</v>
      </c>
    </row>
    <row r="1164" spans="1:31" x14ac:dyDescent="0.25">
      <c r="A1164" t="s">
        <v>323</v>
      </c>
      <c r="B1164" t="s">
        <v>324</v>
      </c>
      <c r="C1164" t="s">
        <v>200</v>
      </c>
      <c r="D1164" t="s">
        <v>201</v>
      </c>
      <c r="E1164" t="s">
        <v>359</v>
      </c>
      <c r="F1164" t="s">
        <v>360</v>
      </c>
      <c r="G1164" t="s">
        <v>361</v>
      </c>
      <c r="H1164" s="4"/>
      <c r="I1164" s="1">
        <f t="shared" ca="1" si="75"/>
        <v>1487</v>
      </c>
      <c r="J1164" s="1" t="str">
        <f t="shared" ca="1" si="76"/>
        <v>3. Mayor a 6 meses</v>
      </c>
      <c r="K1164" t="str">
        <f t="shared" si="77"/>
        <v>SI</v>
      </c>
      <c r="L1164" t="s">
        <v>251</v>
      </c>
      <c r="M1164" t="s">
        <v>420</v>
      </c>
      <c r="N1164" t="s">
        <v>413</v>
      </c>
      <c r="O1164" t="s">
        <v>411</v>
      </c>
      <c r="P1164" t="str">
        <f t="shared" si="78"/>
        <v>CESAR ALEJANDRO ARANDA BLACIDOIdentity &amp; Access ManagementEVALUACION</v>
      </c>
      <c r="Q1164" t="str">
        <f>BASE[[#This Row],[NombresCalificado]]&amp;BASE[[#This Row],[TipoEvaluacion]]</f>
        <v>CESAR ALEJANDRO ARANDA BLACIDOEVALUACION</v>
      </c>
      <c r="R1164">
        <v>1</v>
      </c>
      <c r="S1164" t="s">
        <v>6</v>
      </c>
      <c r="T1164" t="s">
        <v>439</v>
      </c>
      <c r="U1164" s="13">
        <v>0</v>
      </c>
      <c r="V1164" s="13" t="str" cm="1">
        <f t="array" ref="V1164">_xlfn.IFS(U1164=0,"Prenovato",U1164=1,"Novato",U1164=2,"Principiante avanzado",U1164=3,"Competente",U1164=4,"Proficiente",U1164=5,"Master")</f>
        <v>Prenovato</v>
      </c>
      <c r="W1164" s="13">
        <v>2</v>
      </c>
      <c r="X1164" s="13" t="str" cm="1">
        <f t="array" ref="X1164">_xlfn.IFS(W1164=0,"No evidenciado",W1164=1,"Novato",W1164=2,"Principiante avanzado",W1164=3,"Competente",W1164=4,"Proficiente",W1164=5,"Master")</f>
        <v>Principiante avanzado</v>
      </c>
      <c r="Y1164" s="13">
        <v>2</v>
      </c>
      <c r="Z1164" s="13" t="str" cm="1">
        <f t="array" ref="Z1164">_xlfn.IFS(Y1164=0,"No evidenciado",Y1164=1,"Novato",Y1164=2,"Principiante avanzado",Y1164=3,"Competente",Y1164=4,"Proficiente",Y1164=5,"Master")</f>
        <v>Principiante avanzado</v>
      </c>
      <c r="AA1164" s="13">
        <v>3</v>
      </c>
      <c r="AB1164" s="13" t="str" cm="1">
        <f t="array" ref="AB1164">_xlfn.IFS(AA1164=0,"No evidenciado",AA1164=1,"Novato",AA1164=2,"Principiante avanzado",AA1164=3,"Competente",AA1164=4,"Proficiente",AA1164=5,"Master")</f>
        <v>Competente</v>
      </c>
      <c r="AC1164" s="13">
        <v>0</v>
      </c>
      <c r="AD1164" s="13" t="str" cm="1">
        <f t="array" ref="AD1164">_xlfn.IFS(AC1164=0,"Prenovato",AC1164=1,"Novato",AC1164=2,"Principiante avanzado",AC1164=3,"Competente",AC1164=4,"Proficiente",AC1164=5,"Master")</f>
        <v>Prenovato</v>
      </c>
      <c r="AE1164" s="13" t="s">
        <v>441</v>
      </c>
    </row>
    <row r="1165" spans="1:31" x14ac:dyDescent="0.25">
      <c r="A1165" t="s">
        <v>323</v>
      </c>
      <c r="B1165" t="s">
        <v>324</v>
      </c>
      <c r="C1165" t="s">
        <v>200</v>
      </c>
      <c r="D1165" t="s">
        <v>201</v>
      </c>
      <c r="E1165" t="s">
        <v>359</v>
      </c>
      <c r="F1165" t="s">
        <v>360</v>
      </c>
      <c r="G1165" t="s">
        <v>361</v>
      </c>
      <c r="H1165" s="4"/>
      <c r="I1165" s="1">
        <f t="shared" ca="1" si="75"/>
        <v>1487</v>
      </c>
      <c r="J1165" s="1" t="str">
        <f t="shared" ca="1" si="76"/>
        <v>3. Mayor a 6 meses</v>
      </c>
      <c r="K1165" t="str">
        <f t="shared" si="77"/>
        <v>SI</v>
      </c>
      <c r="L1165" t="s">
        <v>251</v>
      </c>
      <c r="M1165" t="s">
        <v>421</v>
      </c>
      <c r="N1165" t="s">
        <v>411</v>
      </c>
      <c r="O1165" t="s">
        <v>411</v>
      </c>
      <c r="P1165" t="str">
        <f t="shared" si="78"/>
        <v>CESAR ALEJANDRO ARANDA BLACIDOFrameworks &amp; Security ArchitectureEVALUACION</v>
      </c>
      <c r="Q1165" t="str">
        <f>BASE[[#This Row],[NombresCalificado]]&amp;BASE[[#This Row],[TipoEvaluacion]]</f>
        <v>CESAR ALEJANDRO ARANDA BLACIDOEVALUACION</v>
      </c>
      <c r="R1165">
        <v>1</v>
      </c>
      <c r="S1165" t="s">
        <v>6</v>
      </c>
      <c r="T1165" t="s">
        <v>439</v>
      </c>
      <c r="U1165" s="13">
        <v>0</v>
      </c>
      <c r="V1165" s="13" t="str" cm="1">
        <f t="array" ref="V1165">_xlfn.IFS(U1165=0,"Prenovato",U1165=1,"Novato",U1165=2,"Principiante avanzado",U1165=3,"Competente",U1165=4,"Proficiente",U1165=5,"Master")</f>
        <v>Prenovato</v>
      </c>
      <c r="W1165" s="13">
        <v>2</v>
      </c>
      <c r="X1165" s="13" t="str" cm="1">
        <f t="array" ref="X1165">_xlfn.IFS(W1165=0,"No evidenciado",W1165=1,"Novato",W1165=2,"Principiante avanzado",W1165=3,"Competente",W1165=4,"Proficiente",W1165=5,"Master")</f>
        <v>Principiante avanzado</v>
      </c>
      <c r="Y1165" s="13">
        <v>2</v>
      </c>
      <c r="Z1165" s="13" t="str" cm="1">
        <f t="array" ref="Z1165">_xlfn.IFS(Y1165=0,"No evidenciado",Y1165=1,"Novato",Y1165=2,"Principiante avanzado",Y1165=3,"Competente",Y1165=4,"Proficiente",Y1165=5,"Master")</f>
        <v>Principiante avanzado</v>
      </c>
      <c r="AA1165" s="13">
        <v>3</v>
      </c>
      <c r="AB1165" s="13" t="str" cm="1">
        <f t="array" ref="AB1165">_xlfn.IFS(AA1165=0,"No evidenciado",AA1165=1,"Novato",AA1165=2,"Principiante avanzado",AA1165=3,"Competente",AA1165=4,"Proficiente",AA1165=5,"Master")</f>
        <v>Competente</v>
      </c>
      <c r="AC1165" s="13">
        <v>0</v>
      </c>
      <c r="AD1165" s="13" t="str" cm="1">
        <f t="array" ref="AD1165">_xlfn.IFS(AC1165=0,"Prenovato",AC1165=1,"Novato",AC1165=2,"Principiante avanzado",AC1165=3,"Competente",AC1165=4,"Proficiente",AC1165=5,"Master")</f>
        <v>Prenovato</v>
      </c>
      <c r="AE1165" s="13" t="s">
        <v>441</v>
      </c>
    </row>
    <row r="1166" spans="1:31" x14ac:dyDescent="0.25">
      <c r="A1166" t="s">
        <v>323</v>
      </c>
      <c r="B1166" t="s">
        <v>324</v>
      </c>
      <c r="C1166" t="s">
        <v>200</v>
      </c>
      <c r="D1166" t="s">
        <v>201</v>
      </c>
      <c r="E1166" t="s">
        <v>359</v>
      </c>
      <c r="F1166" t="s">
        <v>360</v>
      </c>
      <c r="G1166" t="s">
        <v>361</v>
      </c>
      <c r="H1166" s="4"/>
      <c r="I1166" s="1">
        <f t="shared" ca="1" si="75"/>
        <v>1487</v>
      </c>
      <c r="J1166" s="1" t="str">
        <f t="shared" ca="1" si="76"/>
        <v>3. Mayor a 6 meses</v>
      </c>
      <c r="K1166" t="str">
        <f t="shared" si="77"/>
        <v>SI</v>
      </c>
      <c r="L1166" t="s">
        <v>251</v>
      </c>
      <c r="M1166" t="s">
        <v>422</v>
      </c>
      <c r="N1166" t="s">
        <v>407</v>
      </c>
      <c r="O1166" t="s">
        <v>407</v>
      </c>
      <c r="P1166" t="str">
        <f t="shared" si="78"/>
        <v>CESAR ALEJANDRO ARANDA BLACIDOVulnerability ManagementEVALUACION</v>
      </c>
      <c r="Q1166" t="str">
        <f>BASE[[#This Row],[NombresCalificado]]&amp;BASE[[#This Row],[TipoEvaluacion]]</f>
        <v>CESAR ALEJANDRO ARANDA BLACIDOEVALUACION</v>
      </c>
      <c r="R1166">
        <v>1</v>
      </c>
      <c r="S1166" t="s">
        <v>6</v>
      </c>
      <c r="T1166" t="s">
        <v>439</v>
      </c>
      <c r="U1166" s="13">
        <v>0</v>
      </c>
      <c r="V1166" s="13" t="str" cm="1">
        <f t="array" ref="V1166">_xlfn.IFS(U1166=0,"Prenovato",U1166=1,"Novato",U1166=2,"Principiante avanzado",U1166=3,"Competente",U1166=4,"Proficiente",U1166=5,"Master")</f>
        <v>Prenovato</v>
      </c>
      <c r="W1166" s="13">
        <v>2</v>
      </c>
      <c r="X1166" s="13" t="str" cm="1">
        <f t="array" ref="X1166">_xlfn.IFS(W1166=0,"No evidenciado",W1166=1,"Novato",W1166=2,"Principiante avanzado",W1166=3,"Competente",W1166=4,"Proficiente",W1166=5,"Master")</f>
        <v>Principiante avanzado</v>
      </c>
      <c r="Y1166" s="13">
        <v>2</v>
      </c>
      <c r="Z1166" s="13" t="str" cm="1">
        <f t="array" ref="Z1166">_xlfn.IFS(Y1166=0,"No evidenciado",Y1166=1,"Novato",Y1166=2,"Principiante avanzado",Y1166=3,"Competente",Y1166=4,"Proficiente",Y1166=5,"Master")</f>
        <v>Principiante avanzado</v>
      </c>
      <c r="AA1166" s="13">
        <v>3</v>
      </c>
      <c r="AB1166" s="13" t="str" cm="1">
        <f t="array" ref="AB1166">_xlfn.IFS(AA1166=0,"No evidenciado",AA1166=1,"Novato",AA1166=2,"Principiante avanzado",AA1166=3,"Competente",AA1166=4,"Proficiente",AA1166=5,"Master")</f>
        <v>Competente</v>
      </c>
      <c r="AC1166" s="13">
        <v>0</v>
      </c>
      <c r="AD1166" s="13" t="str" cm="1">
        <f t="array" ref="AD1166">_xlfn.IFS(AC1166=0,"Prenovato",AC1166=1,"Novato",AC1166=2,"Principiante avanzado",AC1166=3,"Competente",AC1166=4,"Proficiente",AC1166=5,"Master")</f>
        <v>Prenovato</v>
      </c>
      <c r="AE1166" s="13" t="s">
        <v>441</v>
      </c>
    </row>
    <row r="1167" spans="1:31" x14ac:dyDescent="0.25">
      <c r="A1167" t="s">
        <v>323</v>
      </c>
      <c r="B1167" t="s">
        <v>324</v>
      </c>
      <c r="C1167" t="s">
        <v>200</v>
      </c>
      <c r="D1167" t="s">
        <v>201</v>
      </c>
      <c r="E1167" t="s">
        <v>359</v>
      </c>
      <c r="F1167" t="s">
        <v>360</v>
      </c>
      <c r="G1167" t="s">
        <v>361</v>
      </c>
      <c r="H1167" s="4"/>
      <c r="I1167" s="1">
        <f t="shared" ca="1" si="75"/>
        <v>1487</v>
      </c>
      <c r="J1167" s="1" t="str">
        <f t="shared" ca="1" si="76"/>
        <v>3. Mayor a 6 meses</v>
      </c>
      <c r="K1167" t="str">
        <f t="shared" si="77"/>
        <v>SI</v>
      </c>
      <c r="L1167" t="s">
        <v>251</v>
      </c>
      <c r="M1167" t="s">
        <v>423</v>
      </c>
      <c r="N1167" t="s">
        <v>411</v>
      </c>
      <c r="O1167" t="s">
        <v>411</v>
      </c>
      <c r="P1167" t="str">
        <f t="shared" si="78"/>
        <v>CESAR ALEJANDRO ARANDA BLACIDOSecurity AssessmentEVALUACION</v>
      </c>
      <c r="Q1167" t="str">
        <f>BASE[[#This Row],[NombresCalificado]]&amp;BASE[[#This Row],[TipoEvaluacion]]</f>
        <v>CESAR ALEJANDRO ARANDA BLACIDOEVALUACION</v>
      </c>
      <c r="R1167">
        <v>1</v>
      </c>
      <c r="S1167" t="s">
        <v>6</v>
      </c>
      <c r="T1167" t="s">
        <v>439</v>
      </c>
      <c r="U1167" s="13">
        <v>0</v>
      </c>
      <c r="V1167" s="13" t="str" cm="1">
        <f t="array" ref="V1167">_xlfn.IFS(U1167=0,"Prenovato",U1167=1,"Novato",U1167=2,"Principiante avanzado",U1167=3,"Competente",U1167=4,"Proficiente",U1167=5,"Master")</f>
        <v>Prenovato</v>
      </c>
      <c r="W1167" s="13">
        <v>2</v>
      </c>
      <c r="X1167" s="13" t="str" cm="1">
        <f t="array" ref="X1167">_xlfn.IFS(W1167=0,"No evidenciado",W1167=1,"Novato",W1167=2,"Principiante avanzado",W1167=3,"Competente",W1167=4,"Proficiente",W1167=5,"Master")</f>
        <v>Principiante avanzado</v>
      </c>
      <c r="Y1167" s="13">
        <v>2</v>
      </c>
      <c r="Z1167" s="13" t="str" cm="1">
        <f t="array" ref="Z1167">_xlfn.IFS(Y1167=0,"No evidenciado",Y1167=1,"Novato",Y1167=2,"Principiante avanzado",Y1167=3,"Competente",Y1167=4,"Proficiente",Y1167=5,"Master")</f>
        <v>Principiante avanzado</v>
      </c>
      <c r="AA1167" s="13">
        <v>3</v>
      </c>
      <c r="AB1167" s="13" t="str" cm="1">
        <f t="array" ref="AB1167">_xlfn.IFS(AA1167=0,"No evidenciado",AA1167=1,"Novato",AA1167=2,"Principiante avanzado",AA1167=3,"Competente",AA1167=4,"Proficiente",AA1167=5,"Master")</f>
        <v>Competente</v>
      </c>
      <c r="AC1167" s="13">
        <v>0</v>
      </c>
      <c r="AD1167" s="13" t="str" cm="1">
        <f t="array" ref="AD1167">_xlfn.IFS(AC1167=0,"Prenovato",AC1167=1,"Novato",AC1167=2,"Principiante avanzado",AC1167=3,"Competente",AC1167=4,"Proficiente",AC1167=5,"Master")</f>
        <v>Prenovato</v>
      </c>
      <c r="AE1167" s="13" t="s">
        <v>441</v>
      </c>
    </row>
    <row r="1168" spans="1:31" x14ac:dyDescent="0.25">
      <c r="A1168" t="s">
        <v>323</v>
      </c>
      <c r="B1168" t="s">
        <v>324</v>
      </c>
      <c r="C1168" t="s">
        <v>200</v>
      </c>
      <c r="D1168" t="s">
        <v>201</v>
      </c>
      <c r="E1168" t="s">
        <v>359</v>
      </c>
      <c r="F1168" t="s">
        <v>360</v>
      </c>
      <c r="G1168" t="s">
        <v>361</v>
      </c>
      <c r="H1168" s="4"/>
      <c r="I1168" s="1">
        <f t="shared" ca="1" si="75"/>
        <v>1487</v>
      </c>
      <c r="J1168" s="1" t="str">
        <f t="shared" ca="1" si="76"/>
        <v>3. Mayor a 6 meses</v>
      </c>
      <c r="K1168" t="str">
        <f t="shared" si="77"/>
        <v>SI</v>
      </c>
      <c r="L1168" t="s">
        <v>251</v>
      </c>
      <c r="M1168" t="s">
        <v>409</v>
      </c>
      <c r="N1168" t="s">
        <v>407</v>
      </c>
      <c r="O1168" t="s">
        <v>407</v>
      </c>
      <c r="P1168" t="str">
        <f t="shared" si="78"/>
        <v>CESAR ALEJANDRO ARANDA BLACIDOSecurity Program ManagementEVALUACION</v>
      </c>
      <c r="Q1168" t="str">
        <f>BASE[[#This Row],[NombresCalificado]]&amp;BASE[[#This Row],[TipoEvaluacion]]</f>
        <v>CESAR ALEJANDRO ARANDA BLACIDOEVALUACION</v>
      </c>
      <c r="R1168">
        <v>1</v>
      </c>
      <c r="S1168" t="s">
        <v>6</v>
      </c>
      <c r="T1168" t="s">
        <v>439</v>
      </c>
      <c r="U1168" s="13">
        <v>0</v>
      </c>
      <c r="V1168" s="13" t="str" cm="1">
        <f t="array" ref="V1168">_xlfn.IFS(U1168=0,"Prenovato",U1168=1,"Novato",U1168=2,"Principiante avanzado",U1168=3,"Competente",U1168=4,"Proficiente",U1168=5,"Master")</f>
        <v>Prenovato</v>
      </c>
      <c r="W1168" s="13">
        <v>2</v>
      </c>
      <c r="X1168" s="13" t="str" cm="1">
        <f t="array" ref="X1168">_xlfn.IFS(W1168=0,"No evidenciado",W1168=1,"Novato",W1168=2,"Principiante avanzado",W1168=3,"Competente",W1168=4,"Proficiente",W1168=5,"Master")</f>
        <v>Principiante avanzado</v>
      </c>
      <c r="Y1168" s="13">
        <v>2</v>
      </c>
      <c r="Z1168" s="13" t="str" cm="1">
        <f t="array" ref="Z1168">_xlfn.IFS(Y1168=0,"No evidenciado",Y1168=1,"Novato",Y1168=2,"Principiante avanzado",Y1168=3,"Competente",Y1168=4,"Proficiente",Y1168=5,"Master")</f>
        <v>Principiante avanzado</v>
      </c>
      <c r="AA1168" s="13">
        <v>3</v>
      </c>
      <c r="AB1168" s="13" t="str" cm="1">
        <f t="array" ref="AB1168">_xlfn.IFS(AA1168=0,"No evidenciado",AA1168=1,"Novato",AA1168=2,"Principiante avanzado",AA1168=3,"Competente",AA1168=4,"Proficiente",AA1168=5,"Master")</f>
        <v>Competente</v>
      </c>
      <c r="AC1168" s="13">
        <v>0</v>
      </c>
      <c r="AD1168" s="13" t="str" cm="1">
        <f t="array" ref="AD1168">_xlfn.IFS(AC1168=0,"Prenovato",AC1168=1,"Novato",AC1168=2,"Principiante avanzado",AC1168=3,"Competente",AC1168=4,"Proficiente",AC1168=5,"Master")</f>
        <v>Prenovato</v>
      </c>
      <c r="AE1168" s="13" t="s">
        <v>441</v>
      </c>
    </row>
    <row r="1169" spans="1:31" x14ac:dyDescent="0.25">
      <c r="A1169" t="s">
        <v>323</v>
      </c>
      <c r="B1169" t="s">
        <v>324</v>
      </c>
      <c r="C1169" t="s">
        <v>200</v>
      </c>
      <c r="D1169" t="s">
        <v>201</v>
      </c>
      <c r="E1169" t="s">
        <v>359</v>
      </c>
      <c r="F1169" t="s">
        <v>360</v>
      </c>
      <c r="G1169" t="s">
        <v>361</v>
      </c>
      <c r="H1169" s="4"/>
      <c r="I1169" s="1">
        <f t="shared" ca="1" si="75"/>
        <v>1487</v>
      </c>
      <c r="J1169" s="1" t="str">
        <f t="shared" ca="1" si="76"/>
        <v>3. Mayor a 6 meses</v>
      </c>
      <c r="K1169" t="str">
        <f t="shared" si="77"/>
        <v>SI</v>
      </c>
      <c r="L1169" t="s">
        <v>251</v>
      </c>
      <c r="M1169" t="s">
        <v>410</v>
      </c>
      <c r="N1169" t="s">
        <v>411</v>
      </c>
      <c r="O1169" t="s">
        <v>411</v>
      </c>
      <c r="P1169" t="str">
        <f t="shared" si="78"/>
        <v>CESAR ALEJANDRO ARANDA BLACIDOThreat IntelligenceEVALUACION</v>
      </c>
      <c r="Q1169" t="str">
        <f>BASE[[#This Row],[NombresCalificado]]&amp;BASE[[#This Row],[TipoEvaluacion]]</f>
        <v>CESAR ALEJANDRO ARANDA BLACIDOEVALUACION</v>
      </c>
      <c r="R1169">
        <v>1</v>
      </c>
      <c r="S1169" t="s">
        <v>6</v>
      </c>
      <c r="T1169" t="s">
        <v>439</v>
      </c>
      <c r="U1169" s="13">
        <v>0</v>
      </c>
      <c r="V1169" s="13" t="str" cm="1">
        <f t="array" ref="V1169">_xlfn.IFS(U1169=0,"Prenovato",U1169=1,"Novato",U1169=2,"Principiante avanzado",U1169=3,"Competente",U1169=4,"Proficiente",U1169=5,"Master")</f>
        <v>Prenovato</v>
      </c>
      <c r="W1169" s="13">
        <v>2</v>
      </c>
      <c r="X1169" s="13" t="str" cm="1">
        <f t="array" ref="X1169">_xlfn.IFS(W1169=0,"No evidenciado",W1169=1,"Novato",W1169=2,"Principiante avanzado",W1169=3,"Competente",W1169=4,"Proficiente",W1169=5,"Master")</f>
        <v>Principiante avanzado</v>
      </c>
      <c r="Y1169" s="13">
        <v>2</v>
      </c>
      <c r="Z1169" s="13" t="str" cm="1">
        <f t="array" ref="Z1169">_xlfn.IFS(Y1169=0,"No evidenciado",Y1169=1,"Novato",Y1169=2,"Principiante avanzado",Y1169=3,"Competente",Y1169=4,"Proficiente",Y1169=5,"Master")</f>
        <v>Principiante avanzado</v>
      </c>
      <c r="AA1169" s="13">
        <v>3</v>
      </c>
      <c r="AB1169" s="13" t="str" cm="1">
        <f t="array" ref="AB1169">_xlfn.IFS(AA1169=0,"No evidenciado",AA1169=1,"Novato",AA1169=2,"Principiante avanzado",AA1169=3,"Competente",AA1169=4,"Proficiente",AA1169=5,"Master")</f>
        <v>Competente</v>
      </c>
      <c r="AC1169" s="13">
        <v>0</v>
      </c>
      <c r="AD1169" s="13" t="str" cm="1">
        <f t="array" ref="AD1169">_xlfn.IFS(AC1169=0,"Prenovato",AC1169=1,"Novato",AC1169=2,"Principiante avanzado",AC1169=3,"Competente",AC1169=4,"Proficiente",AC1169=5,"Master")</f>
        <v>Prenovato</v>
      </c>
      <c r="AE1169" s="13" t="s">
        <v>441</v>
      </c>
    </row>
    <row r="1170" spans="1:31" x14ac:dyDescent="0.25">
      <c r="A1170" t="s">
        <v>323</v>
      </c>
      <c r="B1170" t="s">
        <v>324</v>
      </c>
      <c r="C1170" t="s">
        <v>200</v>
      </c>
      <c r="D1170" t="s">
        <v>201</v>
      </c>
      <c r="E1170" t="s">
        <v>359</v>
      </c>
      <c r="F1170" t="s">
        <v>360</v>
      </c>
      <c r="G1170" t="s">
        <v>361</v>
      </c>
      <c r="H1170" s="4"/>
      <c r="I1170" s="1">
        <f t="shared" ca="1" si="75"/>
        <v>1487</v>
      </c>
      <c r="J1170" s="1" t="str">
        <f t="shared" ca="1" si="76"/>
        <v>3. Mayor a 6 meses</v>
      </c>
      <c r="K1170" t="str">
        <f t="shared" si="77"/>
        <v>SI</v>
      </c>
      <c r="L1170" t="s">
        <v>251</v>
      </c>
      <c r="M1170" t="s">
        <v>412</v>
      </c>
      <c r="N1170" t="s">
        <v>413</v>
      </c>
      <c r="O1170" t="s">
        <v>411</v>
      </c>
      <c r="P1170" t="str">
        <f t="shared" si="78"/>
        <v>CESAR ALEJANDRO ARANDA BLACIDOForensic AnalysisEVALUACION</v>
      </c>
      <c r="Q1170" t="str">
        <f>BASE[[#This Row],[NombresCalificado]]&amp;BASE[[#This Row],[TipoEvaluacion]]</f>
        <v>CESAR ALEJANDRO ARANDA BLACIDOEVALUACION</v>
      </c>
      <c r="R1170">
        <v>1</v>
      </c>
      <c r="S1170" t="s">
        <v>6</v>
      </c>
      <c r="T1170" t="s">
        <v>439</v>
      </c>
      <c r="U1170" s="13">
        <v>0</v>
      </c>
      <c r="V1170" s="13" t="str" cm="1">
        <f t="array" ref="V1170">_xlfn.IFS(U1170=0,"Prenovato",U1170=1,"Novato",U1170=2,"Principiante avanzado",U1170=3,"Competente",U1170=4,"Proficiente",U1170=5,"Master")</f>
        <v>Prenovato</v>
      </c>
      <c r="W1170" s="13">
        <v>2</v>
      </c>
      <c r="X1170" s="13" t="str" cm="1">
        <f t="array" ref="X1170">_xlfn.IFS(W1170=0,"No evidenciado",W1170=1,"Novato",W1170=2,"Principiante avanzado",W1170=3,"Competente",W1170=4,"Proficiente",W1170=5,"Master")</f>
        <v>Principiante avanzado</v>
      </c>
      <c r="Y1170" s="13">
        <v>2</v>
      </c>
      <c r="Z1170" s="13" t="str" cm="1">
        <f t="array" ref="Z1170">_xlfn.IFS(Y1170=0,"No evidenciado",Y1170=1,"Novato",Y1170=2,"Principiante avanzado",Y1170=3,"Competente",Y1170=4,"Proficiente",Y1170=5,"Master")</f>
        <v>Principiante avanzado</v>
      </c>
      <c r="AA1170" s="13">
        <v>3</v>
      </c>
      <c r="AB1170" s="13" t="str" cm="1">
        <f t="array" ref="AB1170">_xlfn.IFS(AA1170=0,"No evidenciado",AA1170=1,"Novato",AA1170=2,"Principiante avanzado",AA1170=3,"Competente",AA1170=4,"Proficiente",AA1170=5,"Master")</f>
        <v>Competente</v>
      </c>
      <c r="AC1170" s="13">
        <v>0</v>
      </c>
      <c r="AD1170" s="13" t="str" cm="1">
        <f t="array" ref="AD1170">_xlfn.IFS(AC1170=0,"Prenovato",AC1170=1,"Novato",AC1170=2,"Principiante avanzado",AC1170=3,"Competente",AC1170=4,"Proficiente",AC1170=5,"Master")</f>
        <v>Prenovato</v>
      </c>
      <c r="AE1170" s="13" t="s">
        <v>441</v>
      </c>
    </row>
    <row r="1171" spans="1:31" x14ac:dyDescent="0.25">
      <c r="A1171" t="s">
        <v>323</v>
      </c>
      <c r="B1171" t="s">
        <v>324</v>
      </c>
      <c r="C1171" t="s">
        <v>200</v>
      </c>
      <c r="D1171" t="s">
        <v>201</v>
      </c>
      <c r="E1171" t="s">
        <v>359</v>
      </c>
      <c r="F1171" t="s">
        <v>360</v>
      </c>
      <c r="G1171" t="s">
        <v>361</v>
      </c>
      <c r="H1171" s="4"/>
      <c r="I1171" s="1">
        <f t="shared" ca="1" si="75"/>
        <v>1487</v>
      </c>
      <c r="J1171" s="1" t="str">
        <f t="shared" ca="1" si="76"/>
        <v>3. Mayor a 6 meses</v>
      </c>
      <c r="K1171" t="str">
        <f t="shared" si="77"/>
        <v>SI</v>
      </c>
      <c r="L1171" t="s">
        <v>251</v>
      </c>
      <c r="M1171" t="s">
        <v>417</v>
      </c>
      <c r="N1171" t="s">
        <v>407</v>
      </c>
      <c r="O1171" t="s">
        <v>407</v>
      </c>
      <c r="P1171" t="str">
        <f t="shared" si="78"/>
        <v>CESAR ALEJANDRO ARANDA BLACIDODefensive SecurityEVALUACION</v>
      </c>
      <c r="Q1171" t="str">
        <f>BASE[[#This Row],[NombresCalificado]]&amp;BASE[[#This Row],[TipoEvaluacion]]</f>
        <v>CESAR ALEJANDRO ARANDA BLACIDOEVALUACION</v>
      </c>
      <c r="R1171">
        <v>1</v>
      </c>
      <c r="S1171" t="s">
        <v>6</v>
      </c>
      <c r="T1171" t="s">
        <v>439</v>
      </c>
      <c r="U1171" s="13">
        <v>0</v>
      </c>
      <c r="V1171" s="13" t="str" cm="1">
        <f t="array" ref="V1171">_xlfn.IFS(U1171=0,"Prenovato",U1171=1,"Novato",U1171=2,"Principiante avanzado",U1171=3,"Competente",U1171=4,"Proficiente",U1171=5,"Master")</f>
        <v>Prenovato</v>
      </c>
      <c r="W1171" s="13">
        <v>2</v>
      </c>
      <c r="X1171" s="13" t="str" cm="1">
        <f t="array" ref="X1171">_xlfn.IFS(W1171=0,"No evidenciado",W1171=1,"Novato",W1171=2,"Principiante avanzado",W1171=3,"Competente",W1171=4,"Proficiente",W1171=5,"Master")</f>
        <v>Principiante avanzado</v>
      </c>
      <c r="Y1171" s="13">
        <v>2</v>
      </c>
      <c r="Z1171" s="13" t="str" cm="1">
        <f t="array" ref="Z1171">_xlfn.IFS(Y1171=0,"No evidenciado",Y1171=1,"Novato",Y1171=2,"Principiante avanzado",Y1171=3,"Competente",Y1171=4,"Proficiente",Y1171=5,"Master")</f>
        <v>Principiante avanzado</v>
      </c>
      <c r="AA1171" s="13">
        <v>3</v>
      </c>
      <c r="AB1171" s="13" t="str" cm="1">
        <f t="array" ref="AB1171">_xlfn.IFS(AA1171=0,"No evidenciado",AA1171=1,"Novato",AA1171=2,"Principiante avanzado",AA1171=3,"Competente",AA1171=4,"Proficiente",AA1171=5,"Master")</f>
        <v>Competente</v>
      </c>
      <c r="AC1171" s="13">
        <v>0</v>
      </c>
      <c r="AD1171" s="13" t="str" cm="1">
        <f t="array" ref="AD1171">_xlfn.IFS(AC1171=0,"Prenovato",AC1171=1,"Novato",AC1171=2,"Principiante avanzado",AC1171=3,"Competente",AC1171=4,"Proficiente",AC1171=5,"Master")</f>
        <v>Prenovato</v>
      </c>
      <c r="AE1171" s="13" t="s">
        <v>441</v>
      </c>
    </row>
    <row r="1172" spans="1:31" x14ac:dyDescent="0.25">
      <c r="A1172" t="s">
        <v>323</v>
      </c>
      <c r="B1172" t="s">
        <v>324</v>
      </c>
      <c r="C1172" t="s">
        <v>200</v>
      </c>
      <c r="D1172" t="s">
        <v>201</v>
      </c>
      <c r="E1172" t="s">
        <v>359</v>
      </c>
      <c r="F1172" t="s">
        <v>360</v>
      </c>
      <c r="G1172" t="s">
        <v>361</v>
      </c>
      <c r="H1172" s="4"/>
      <c r="I1172" s="1">
        <f t="shared" ca="1" si="75"/>
        <v>1487</v>
      </c>
      <c r="J1172" s="1" t="str">
        <f t="shared" ca="1" si="76"/>
        <v>3. Mayor a 6 meses</v>
      </c>
      <c r="K1172" t="str">
        <f t="shared" si="77"/>
        <v>SI</v>
      </c>
      <c r="L1172" t="s">
        <v>251</v>
      </c>
      <c r="M1172" t="s">
        <v>416</v>
      </c>
      <c r="N1172" t="s">
        <v>411</v>
      </c>
      <c r="O1172" t="s">
        <v>411</v>
      </c>
      <c r="P1172" t="str">
        <f t="shared" si="78"/>
        <v>CESAR ALEJANDRO ARANDA BLACIDOIncident ManagementEVALUACION</v>
      </c>
      <c r="Q1172" t="str">
        <f>BASE[[#This Row],[NombresCalificado]]&amp;BASE[[#This Row],[TipoEvaluacion]]</f>
        <v>CESAR ALEJANDRO ARANDA BLACIDOEVALUACION</v>
      </c>
      <c r="R1172">
        <v>1</v>
      </c>
      <c r="S1172" t="s">
        <v>6</v>
      </c>
      <c r="T1172" t="s">
        <v>439</v>
      </c>
      <c r="U1172" s="13">
        <v>0</v>
      </c>
      <c r="V1172" s="13" t="str" cm="1">
        <f t="array" ref="V1172">_xlfn.IFS(U1172=0,"Prenovato",U1172=1,"Novato",U1172=2,"Principiante avanzado",U1172=3,"Competente",U1172=4,"Proficiente",U1172=5,"Master")</f>
        <v>Prenovato</v>
      </c>
      <c r="W1172" s="13">
        <v>2</v>
      </c>
      <c r="X1172" s="13" t="str" cm="1">
        <f t="array" ref="X1172">_xlfn.IFS(W1172=0,"No evidenciado",W1172=1,"Novato",W1172=2,"Principiante avanzado",W1172=3,"Competente",W1172=4,"Proficiente",W1172=5,"Master")</f>
        <v>Principiante avanzado</v>
      </c>
      <c r="Y1172" s="13">
        <v>2</v>
      </c>
      <c r="Z1172" s="13" t="str" cm="1">
        <f t="array" ref="Z1172">_xlfn.IFS(Y1172=0,"No evidenciado",Y1172=1,"Novato",Y1172=2,"Principiante avanzado",Y1172=3,"Competente",Y1172=4,"Proficiente",Y1172=5,"Master")</f>
        <v>Principiante avanzado</v>
      </c>
      <c r="AA1172" s="13">
        <v>3</v>
      </c>
      <c r="AB1172" s="13" t="str" cm="1">
        <f t="array" ref="AB1172">_xlfn.IFS(AA1172=0,"No evidenciado",AA1172=1,"Novato",AA1172=2,"Principiante avanzado",AA1172=3,"Competente",AA1172=4,"Proficiente",AA1172=5,"Master")</f>
        <v>Competente</v>
      </c>
      <c r="AC1172" s="13">
        <v>0</v>
      </c>
      <c r="AD1172" s="13" t="str" cm="1">
        <f t="array" ref="AD1172">_xlfn.IFS(AC1172=0,"Prenovato",AC1172=1,"Novato",AC1172=2,"Principiante avanzado",AC1172=3,"Competente",AC1172=4,"Proficiente",AC1172=5,"Master")</f>
        <v>Prenovato</v>
      </c>
      <c r="AE1172" s="13" t="s">
        <v>441</v>
      </c>
    </row>
    <row r="1173" spans="1:31" x14ac:dyDescent="0.25">
      <c r="A1173" t="s">
        <v>323</v>
      </c>
      <c r="B1173" t="s">
        <v>324</v>
      </c>
      <c r="C1173" t="s">
        <v>200</v>
      </c>
      <c r="D1173" t="s">
        <v>201</v>
      </c>
      <c r="E1173" t="s">
        <v>359</v>
      </c>
      <c r="F1173" t="s">
        <v>360</v>
      </c>
      <c r="G1173" t="s">
        <v>361</v>
      </c>
      <c r="H1173" s="4"/>
      <c r="I1173" s="1">
        <f t="shared" ca="1" si="75"/>
        <v>1487</v>
      </c>
      <c r="J1173" s="1" t="str">
        <f t="shared" ca="1" si="76"/>
        <v>3. Mayor a 6 meses</v>
      </c>
      <c r="K1173" t="str">
        <f t="shared" si="77"/>
        <v>SI</v>
      </c>
      <c r="L1173" t="s">
        <v>251</v>
      </c>
      <c r="M1173" t="s">
        <v>414</v>
      </c>
      <c r="N1173" t="s">
        <v>411</v>
      </c>
      <c r="O1173" t="s">
        <v>411</v>
      </c>
      <c r="P1173" t="str">
        <f t="shared" si="78"/>
        <v>CESAR ALEJANDRO ARANDA BLACIDOOfensive SecurityEVALUACION</v>
      </c>
      <c r="Q1173" t="str">
        <f>BASE[[#This Row],[NombresCalificado]]&amp;BASE[[#This Row],[TipoEvaluacion]]</f>
        <v>CESAR ALEJANDRO ARANDA BLACIDOEVALUACION</v>
      </c>
      <c r="R1173">
        <v>1</v>
      </c>
      <c r="S1173" t="s">
        <v>6</v>
      </c>
      <c r="T1173" t="s">
        <v>439</v>
      </c>
      <c r="U1173" s="13">
        <v>0</v>
      </c>
      <c r="V1173" s="13" t="str" cm="1">
        <f t="array" ref="V1173">_xlfn.IFS(U1173=0,"Prenovato",U1173=1,"Novato",U1173=2,"Principiante avanzado",U1173=3,"Competente",U1173=4,"Proficiente",U1173=5,"Master")</f>
        <v>Prenovato</v>
      </c>
      <c r="W1173" s="13">
        <v>2</v>
      </c>
      <c r="X1173" s="13" t="str" cm="1">
        <f t="array" ref="X1173">_xlfn.IFS(W1173=0,"No evidenciado",W1173=1,"Novato",W1173=2,"Principiante avanzado",W1173=3,"Competente",W1173=4,"Proficiente",W1173=5,"Master")</f>
        <v>Principiante avanzado</v>
      </c>
      <c r="Y1173" s="13">
        <v>2</v>
      </c>
      <c r="Z1173" s="13" t="str" cm="1">
        <f t="array" ref="Z1173">_xlfn.IFS(Y1173=0,"No evidenciado",Y1173=1,"Novato",Y1173=2,"Principiante avanzado",Y1173=3,"Competente",Y1173=4,"Proficiente",Y1173=5,"Master")</f>
        <v>Principiante avanzado</v>
      </c>
      <c r="AA1173" s="13">
        <v>3</v>
      </c>
      <c r="AB1173" s="13" t="str" cm="1">
        <f t="array" ref="AB1173">_xlfn.IFS(AA1173=0,"No evidenciado",AA1173=1,"Novato",AA1173=2,"Principiante avanzado",AA1173=3,"Competente",AA1173=4,"Proficiente",AA1173=5,"Master")</f>
        <v>Competente</v>
      </c>
      <c r="AC1173" s="13">
        <v>0</v>
      </c>
      <c r="AD1173" s="13" t="str" cm="1">
        <f t="array" ref="AD1173">_xlfn.IFS(AC1173=0,"Prenovato",AC1173=1,"Novato",AC1173=2,"Principiante avanzado",AC1173=3,"Competente",AC1173=4,"Proficiente",AC1173=5,"Master")</f>
        <v>Prenovato</v>
      </c>
      <c r="AE1173" s="13" t="s">
        <v>441</v>
      </c>
    </row>
    <row r="1174" spans="1:31" x14ac:dyDescent="0.25">
      <c r="A1174" t="s">
        <v>323</v>
      </c>
      <c r="B1174" t="s">
        <v>324</v>
      </c>
      <c r="C1174" t="s">
        <v>200</v>
      </c>
      <c r="D1174" t="s">
        <v>201</v>
      </c>
      <c r="E1174" t="s">
        <v>359</v>
      </c>
      <c r="F1174" t="s">
        <v>360</v>
      </c>
      <c r="G1174" t="s">
        <v>361</v>
      </c>
      <c r="H1174" s="4"/>
      <c r="I1174" s="1">
        <f t="shared" ca="1" si="75"/>
        <v>1487</v>
      </c>
      <c r="J1174" s="1" t="str">
        <f t="shared" ca="1" si="76"/>
        <v>3. Mayor a 6 meses</v>
      </c>
      <c r="K1174" t="str">
        <f t="shared" si="77"/>
        <v>SI</v>
      </c>
      <c r="L1174" t="s">
        <v>251</v>
      </c>
      <c r="M1174" t="s">
        <v>415</v>
      </c>
      <c r="N1174" t="s">
        <v>413</v>
      </c>
      <c r="O1174" t="s">
        <v>411</v>
      </c>
      <c r="P1174" t="str">
        <f t="shared" si="78"/>
        <v>CESAR ALEJANDRO ARANDA BLACIDOSecurity Process AutomationEVALUACION</v>
      </c>
      <c r="Q1174" t="str">
        <f>BASE[[#This Row],[NombresCalificado]]&amp;BASE[[#This Row],[TipoEvaluacion]]</f>
        <v>CESAR ALEJANDRO ARANDA BLACIDOEVALUACION</v>
      </c>
      <c r="R1174">
        <v>1</v>
      </c>
      <c r="S1174" t="s">
        <v>6</v>
      </c>
      <c r="T1174" t="s">
        <v>439</v>
      </c>
      <c r="U1174" s="13">
        <v>0</v>
      </c>
      <c r="V1174" s="13" t="str" cm="1">
        <f t="array" ref="V1174">_xlfn.IFS(U1174=0,"Prenovato",U1174=1,"Novato",U1174=2,"Principiante avanzado",U1174=3,"Competente",U1174=4,"Proficiente",U1174=5,"Master")</f>
        <v>Prenovato</v>
      </c>
      <c r="W1174" s="13">
        <v>2</v>
      </c>
      <c r="X1174" s="13" t="str" cm="1">
        <f t="array" ref="X1174">_xlfn.IFS(W1174=0,"No evidenciado",W1174=1,"Novato",W1174=2,"Principiante avanzado",W1174=3,"Competente",W1174=4,"Proficiente",W1174=5,"Master")</f>
        <v>Principiante avanzado</v>
      </c>
      <c r="Y1174" s="13">
        <v>2</v>
      </c>
      <c r="Z1174" s="13" t="str" cm="1">
        <f t="array" ref="Z1174">_xlfn.IFS(Y1174=0,"No evidenciado",Y1174=1,"Novato",Y1174=2,"Principiante avanzado",Y1174=3,"Competente",Y1174=4,"Proficiente",Y1174=5,"Master")</f>
        <v>Principiante avanzado</v>
      </c>
      <c r="AA1174" s="13">
        <v>3</v>
      </c>
      <c r="AB1174" s="13" t="str" cm="1">
        <f t="array" ref="AB1174">_xlfn.IFS(AA1174=0,"No evidenciado",AA1174=1,"Novato",AA1174=2,"Principiante avanzado",AA1174=3,"Competente",AA1174=4,"Proficiente",AA1174=5,"Master")</f>
        <v>Competente</v>
      </c>
      <c r="AC1174" s="13">
        <v>0</v>
      </c>
      <c r="AD1174" s="13" t="str" cm="1">
        <f t="array" ref="AD1174">_xlfn.IFS(AC1174=0,"Prenovato",AC1174=1,"Novato",AC1174=2,"Principiante avanzado",AC1174=3,"Competente",AC1174=4,"Proficiente",AC1174=5,"Master")</f>
        <v>Prenovato</v>
      </c>
      <c r="AE1174" s="13" t="s">
        <v>441</v>
      </c>
    </row>
    <row r="1175" spans="1:31" x14ac:dyDescent="0.25">
      <c r="A1175" t="s">
        <v>323</v>
      </c>
      <c r="B1175" t="s">
        <v>324</v>
      </c>
      <c r="C1175" t="s">
        <v>200</v>
      </c>
      <c r="D1175" t="s">
        <v>201</v>
      </c>
      <c r="E1175" t="s">
        <v>359</v>
      </c>
      <c r="F1175" t="s">
        <v>360</v>
      </c>
      <c r="G1175" t="s">
        <v>361</v>
      </c>
      <c r="H1175" s="4"/>
      <c r="I1175" s="1">
        <f t="shared" ca="1" si="75"/>
        <v>1487</v>
      </c>
      <c r="J1175" s="1" t="str">
        <f t="shared" ca="1" si="76"/>
        <v>3. Mayor a 6 meses</v>
      </c>
      <c r="K1175" t="str">
        <f t="shared" si="77"/>
        <v>SI</v>
      </c>
      <c r="L1175" t="s">
        <v>251</v>
      </c>
      <c r="M1175" t="s">
        <v>406</v>
      </c>
      <c r="N1175" t="s">
        <v>407</v>
      </c>
      <c r="O1175" t="s">
        <v>407</v>
      </c>
      <c r="P1175" t="str">
        <f t="shared" si="78"/>
        <v>CESAR ALEJANDRO ARANDA BLACIDONetwork SecurityEVALUACION</v>
      </c>
      <c r="Q1175" t="str">
        <f>BASE[[#This Row],[NombresCalificado]]&amp;BASE[[#This Row],[TipoEvaluacion]]</f>
        <v>CESAR ALEJANDRO ARANDA BLACIDOEVALUACION</v>
      </c>
      <c r="R1175">
        <v>1</v>
      </c>
      <c r="S1175" t="s">
        <v>6</v>
      </c>
      <c r="T1175" t="s">
        <v>439</v>
      </c>
      <c r="U1175" s="13">
        <v>0</v>
      </c>
      <c r="V1175" s="13" t="str" cm="1">
        <f t="array" ref="V1175">_xlfn.IFS(U1175=0,"Prenovato",U1175=1,"Novato",U1175=2,"Principiante avanzado",U1175=3,"Competente",U1175=4,"Proficiente",U1175=5,"Master")</f>
        <v>Prenovato</v>
      </c>
      <c r="W1175" s="13">
        <v>2</v>
      </c>
      <c r="X1175" s="13" t="str" cm="1">
        <f t="array" ref="X1175">_xlfn.IFS(W1175=0,"No evidenciado",W1175=1,"Novato",W1175=2,"Principiante avanzado",W1175=3,"Competente",W1175=4,"Proficiente",W1175=5,"Master")</f>
        <v>Principiante avanzado</v>
      </c>
      <c r="Y1175" s="13">
        <v>2</v>
      </c>
      <c r="Z1175" s="13" t="str" cm="1">
        <f t="array" ref="Z1175">_xlfn.IFS(Y1175=0,"No evidenciado",Y1175=1,"Novato",Y1175=2,"Principiante avanzado",Y1175=3,"Competente",Y1175=4,"Proficiente",Y1175=5,"Master")</f>
        <v>Principiante avanzado</v>
      </c>
      <c r="AA1175" s="13">
        <v>3</v>
      </c>
      <c r="AB1175" s="13" t="str" cm="1">
        <f t="array" ref="AB1175">_xlfn.IFS(AA1175=0,"No evidenciado",AA1175=1,"Novato",AA1175=2,"Principiante avanzado",AA1175=3,"Competente",AA1175=4,"Proficiente",AA1175=5,"Master")</f>
        <v>Competente</v>
      </c>
      <c r="AC1175" s="13">
        <v>0</v>
      </c>
      <c r="AD1175" s="13" t="str" cm="1">
        <f t="array" ref="AD1175">_xlfn.IFS(AC1175=0,"Prenovato",AC1175=1,"Novato",AC1175=2,"Principiante avanzado",AC1175=3,"Competente",AC1175=4,"Proficiente",AC1175=5,"Master")</f>
        <v>Prenovato</v>
      </c>
      <c r="AE1175" s="13" t="s">
        <v>441</v>
      </c>
    </row>
    <row r="1176" spans="1:31" x14ac:dyDescent="0.25">
      <c r="A1176" t="s">
        <v>323</v>
      </c>
      <c r="B1176" t="s">
        <v>324</v>
      </c>
      <c r="C1176" t="s">
        <v>200</v>
      </c>
      <c r="D1176" t="s">
        <v>201</v>
      </c>
      <c r="E1176" t="s">
        <v>359</v>
      </c>
      <c r="F1176" t="s">
        <v>360</v>
      </c>
      <c r="G1176" t="s">
        <v>361</v>
      </c>
      <c r="H1176" s="4"/>
      <c r="I1176" s="1">
        <f t="shared" ca="1" si="75"/>
        <v>1487</v>
      </c>
      <c r="J1176" s="1" t="str">
        <f t="shared" ca="1" si="76"/>
        <v>3. Mayor a 6 meses</v>
      </c>
      <c r="K1176" t="str">
        <f t="shared" si="77"/>
        <v>SI</v>
      </c>
      <c r="L1176" t="s">
        <v>251</v>
      </c>
      <c r="M1176" t="s">
        <v>408</v>
      </c>
      <c r="N1176" t="s">
        <v>407</v>
      </c>
      <c r="O1176" t="s">
        <v>407</v>
      </c>
      <c r="P1176" t="str">
        <f t="shared" si="78"/>
        <v>CESAR ALEJANDRO ARANDA BLACIDOCloud &amp; Operation SystemEVALUACION</v>
      </c>
      <c r="Q1176" t="str">
        <f>BASE[[#This Row],[NombresCalificado]]&amp;BASE[[#This Row],[TipoEvaluacion]]</f>
        <v>CESAR ALEJANDRO ARANDA BLACIDOEVALUACION</v>
      </c>
      <c r="R1176">
        <v>1</v>
      </c>
      <c r="S1176" t="s">
        <v>6</v>
      </c>
      <c r="T1176" t="s">
        <v>439</v>
      </c>
      <c r="U1176" s="13">
        <v>0</v>
      </c>
      <c r="V1176" s="13" t="str" cm="1">
        <f t="array" ref="V1176">_xlfn.IFS(U1176=0,"Prenovato",U1176=1,"Novato",U1176=2,"Principiante avanzado",U1176=3,"Competente",U1176=4,"Proficiente",U1176=5,"Master")</f>
        <v>Prenovato</v>
      </c>
      <c r="W1176" s="13">
        <v>2</v>
      </c>
      <c r="X1176" s="13" t="str" cm="1">
        <f t="array" ref="X1176">_xlfn.IFS(W1176=0,"No evidenciado",W1176=1,"Novato",W1176=2,"Principiante avanzado",W1176=3,"Competente",W1176=4,"Proficiente",W1176=5,"Master")</f>
        <v>Principiante avanzado</v>
      </c>
      <c r="Y1176" s="13">
        <v>2</v>
      </c>
      <c r="Z1176" s="13" t="str" cm="1">
        <f t="array" ref="Z1176">_xlfn.IFS(Y1176=0,"No evidenciado",Y1176=1,"Novato",Y1176=2,"Principiante avanzado",Y1176=3,"Competente",Y1176=4,"Proficiente",Y1176=5,"Master")</f>
        <v>Principiante avanzado</v>
      </c>
      <c r="AA1176" s="13">
        <v>3</v>
      </c>
      <c r="AB1176" s="13" t="str" cm="1">
        <f t="array" ref="AB1176">_xlfn.IFS(AA1176=0,"No evidenciado",AA1176=1,"Novato",AA1176=2,"Principiante avanzado",AA1176=3,"Competente",AA1176=4,"Proficiente",AA1176=5,"Master")</f>
        <v>Competente</v>
      </c>
      <c r="AC1176" s="13">
        <v>0</v>
      </c>
      <c r="AD1176" s="13" t="str" cm="1">
        <f t="array" ref="AD1176">_xlfn.IFS(AC1176=0,"Prenovato",AC1176=1,"Novato",AC1176=2,"Principiante avanzado",AC1176=3,"Competente",AC1176=4,"Proficiente",AC1176=5,"Master")</f>
        <v>Prenovato</v>
      </c>
      <c r="AE1176" s="13" t="s">
        <v>441</v>
      </c>
    </row>
    <row r="1177" spans="1:31" x14ac:dyDescent="0.25">
      <c r="A1177" t="s">
        <v>323</v>
      </c>
      <c r="B1177" t="s">
        <v>324</v>
      </c>
      <c r="C1177" t="s">
        <v>200</v>
      </c>
      <c r="D1177" t="s">
        <v>201</v>
      </c>
      <c r="E1177" t="s">
        <v>260</v>
      </c>
      <c r="F1177" t="s">
        <v>261</v>
      </c>
      <c r="G1177" t="s">
        <v>262</v>
      </c>
      <c r="H1177" s="4"/>
      <c r="I1177" s="1">
        <f t="shared" ca="1" si="75"/>
        <v>1487</v>
      </c>
      <c r="J1177" s="1" t="str">
        <f t="shared" ca="1" si="76"/>
        <v>3. Mayor a 6 meses</v>
      </c>
      <c r="K1177" t="str">
        <f t="shared" si="77"/>
        <v>NO</v>
      </c>
      <c r="L1177" t="s">
        <v>251</v>
      </c>
      <c r="M1177" t="s">
        <v>406</v>
      </c>
      <c r="N1177" t="s">
        <v>407</v>
      </c>
      <c r="O1177" t="s">
        <v>407</v>
      </c>
      <c r="P1177" t="str">
        <f t="shared" si="78"/>
        <v>JHONATTAN SABINO LLANOS CUEVANetwork SecurityEVALUACION</v>
      </c>
      <c r="Q1177" t="str">
        <f>BASE[[#This Row],[NombresCalificado]]&amp;BASE[[#This Row],[TipoEvaluacion]]</f>
        <v>JHONATTAN SABINO LLANOS CUEVAEVALUACION</v>
      </c>
      <c r="R1177">
        <v>3</v>
      </c>
      <c r="S1177" t="s">
        <v>5</v>
      </c>
      <c r="T1177" t="s">
        <v>439</v>
      </c>
      <c r="U1177" s="13">
        <v>1</v>
      </c>
      <c r="V1177" s="13" t="str" cm="1">
        <f t="array" ref="V1177">_xlfn.IFS(U1177=0,"Prenovato",U1177=1,"Novato",U1177=2,"Principiante avanzado",U1177=3,"Competente",U1177=4,"Proficiente",U1177=5,"Master")</f>
        <v>Novato</v>
      </c>
      <c r="W1177" s="13">
        <v>3</v>
      </c>
      <c r="X1177" s="13" t="str" cm="1">
        <f t="array" ref="X1177">_xlfn.IFS(W1177=0,"No evidenciado",W1177=1,"Novato",W1177=2,"Principiante avanzado",W1177=3,"Competente",W1177=4,"Proficiente",W1177=5,"Master")</f>
        <v>Competente</v>
      </c>
      <c r="Y1177" s="13">
        <v>3</v>
      </c>
      <c r="Z1177" s="13" t="str" cm="1">
        <f t="array" ref="Z1177">_xlfn.IFS(Y1177=0,"No evidenciado",Y1177=1,"Novato",Y1177=2,"Principiante avanzado",Y1177=3,"Competente",Y1177=4,"Proficiente",Y1177=5,"Master")</f>
        <v>Competente</v>
      </c>
      <c r="AA1177" s="13">
        <v>3</v>
      </c>
      <c r="AB1177" s="13" t="str" cm="1">
        <f t="array" ref="AB1177">_xlfn.IFS(AA1177=0,"No evidenciado",AA1177=1,"Novato",AA1177=2,"Principiante avanzado",AA1177=3,"Competente",AA1177=4,"Proficiente",AA1177=5,"Master")</f>
        <v>Competente</v>
      </c>
      <c r="AC1177" s="13">
        <v>1</v>
      </c>
      <c r="AD1177" s="13" t="str" cm="1">
        <f t="array" ref="AD1177">_xlfn.IFS(AC1177=0,"Prenovato",AC1177=1,"Novato",AC1177=2,"Principiante avanzado",AC1177=3,"Competente",AC1177=4,"Proficiente",AC1177=5,"Master")</f>
        <v>Novato</v>
      </c>
      <c r="AE1177" s="13" t="s">
        <v>441</v>
      </c>
    </row>
    <row r="1178" spans="1:31" x14ac:dyDescent="0.25">
      <c r="A1178" t="s">
        <v>323</v>
      </c>
      <c r="B1178" t="s">
        <v>324</v>
      </c>
      <c r="C1178" t="s">
        <v>200</v>
      </c>
      <c r="D1178" t="s">
        <v>201</v>
      </c>
      <c r="E1178" t="s">
        <v>260</v>
      </c>
      <c r="F1178" t="s">
        <v>261</v>
      </c>
      <c r="G1178" t="s">
        <v>262</v>
      </c>
      <c r="H1178" s="4"/>
      <c r="I1178" s="1">
        <f t="shared" ca="1" si="75"/>
        <v>1487</v>
      </c>
      <c r="J1178" s="1" t="str">
        <f t="shared" ca="1" si="76"/>
        <v>3. Mayor a 6 meses</v>
      </c>
      <c r="K1178" t="str">
        <f t="shared" si="77"/>
        <v>NO</v>
      </c>
      <c r="L1178" t="s">
        <v>251</v>
      </c>
      <c r="M1178" t="s">
        <v>408</v>
      </c>
      <c r="N1178" t="s">
        <v>407</v>
      </c>
      <c r="O1178" t="s">
        <v>407</v>
      </c>
      <c r="P1178" t="str">
        <f t="shared" si="78"/>
        <v>JHONATTAN SABINO LLANOS CUEVACloud &amp; Operation SystemEVALUACION</v>
      </c>
      <c r="Q1178" t="str">
        <f>BASE[[#This Row],[NombresCalificado]]&amp;BASE[[#This Row],[TipoEvaluacion]]</f>
        <v>JHONATTAN SABINO LLANOS CUEVAEVALUACION</v>
      </c>
      <c r="R1178">
        <v>2</v>
      </c>
      <c r="S1178" t="s">
        <v>4</v>
      </c>
      <c r="T1178" t="s">
        <v>439</v>
      </c>
      <c r="U1178" s="13">
        <v>1</v>
      </c>
      <c r="V1178" s="13" t="str" cm="1">
        <f t="array" ref="V1178">_xlfn.IFS(U1178=0,"Prenovato",U1178=1,"Novato",U1178=2,"Principiante avanzado",U1178=3,"Competente",U1178=4,"Proficiente",U1178=5,"Master")</f>
        <v>Novato</v>
      </c>
      <c r="W1178" s="13">
        <v>3</v>
      </c>
      <c r="X1178" s="13" t="str" cm="1">
        <f t="array" ref="X1178">_xlfn.IFS(W1178=0,"No evidenciado",W1178=1,"Novato",W1178=2,"Principiante avanzado",W1178=3,"Competente",W1178=4,"Proficiente",W1178=5,"Master")</f>
        <v>Competente</v>
      </c>
      <c r="Y1178" s="13">
        <v>3</v>
      </c>
      <c r="Z1178" s="13" t="str" cm="1">
        <f t="array" ref="Z1178">_xlfn.IFS(Y1178=0,"No evidenciado",Y1178=1,"Novato",Y1178=2,"Principiante avanzado",Y1178=3,"Competente",Y1178=4,"Proficiente",Y1178=5,"Master")</f>
        <v>Competente</v>
      </c>
      <c r="AA1178" s="13">
        <v>3</v>
      </c>
      <c r="AB1178" s="13" t="str" cm="1">
        <f t="array" ref="AB1178">_xlfn.IFS(AA1178=0,"No evidenciado",AA1178=1,"Novato",AA1178=2,"Principiante avanzado",AA1178=3,"Competente",AA1178=4,"Proficiente",AA1178=5,"Master")</f>
        <v>Competente</v>
      </c>
      <c r="AC1178" s="13">
        <v>1</v>
      </c>
      <c r="AD1178" s="13" t="str" cm="1">
        <f t="array" ref="AD1178">_xlfn.IFS(AC1178=0,"Prenovato",AC1178=1,"Novato",AC1178=2,"Principiante avanzado",AC1178=3,"Competente",AC1178=4,"Proficiente",AC1178=5,"Master")</f>
        <v>Novato</v>
      </c>
      <c r="AE1178" s="13" t="s">
        <v>441</v>
      </c>
    </row>
    <row r="1179" spans="1:31" x14ac:dyDescent="0.25">
      <c r="A1179" t="s">
        <v>323</v>
      </c>
      <c r="B1179" t="s">
        <v>324</v>
      </c>
      <c r="C1179" t="s">
        <v>200</v>
      </c>
      <c r="D1179" t="s">
        <v>201</v>
      </c>
      <c r="E1179" t="s">
        <v>260</v>
      </c>
      <c r="F1179" t="s">
        <v>261</v>
      </c>
      <c r="G1179" t="s">
        <v>262</v>
      </c>
      <c r="H1179" s="4"/>
      <c r="I1179" s="1">
        <f t="shared" ca="1" si="75"/>
        <v>1487</v>
      </c>
      <c r="J1179" s="1" t="str">
        <f t="shared" ca="1" si="76"/>
        <v>3. Mayor a 6 meses</v>
      </c>
      <c r="K1179" t="str">
        <f t="shared" si="77"/>
        <v>NO</v>
      </c>
      <c r="L1179" t="s">
        <v>251</v>
      </c>
      <c r="M1179" t="s">
        <v>409</v>
      </c>
      <c r="N1179" t="s">
        <v>407</v>
      </c>
      <c r="O1179" t="s">
        <v>407</v>
      </c>
      <c r="P1179" t="str">
        <f t="shared" si="78"/>
        <v>JHONATTAN SABINO LLANOS CUEVASecurity Program ManagementEVALUACION</v>
      </c>
      <c r="Q1179" t="str">
        <f>BASE[[#This Row],[NombresCalificado]]&amp;BASE[[#This Row],[TipoEvaluacion]]</f>
        <v>JHONATTAN SABINO LLANOS CUEVAEVALUACION</v>
      </c>
      <c r="R1179">
        <v>3</v>
      </c>
      <c r="S1179" t="s">
        <v>5</v>
      </c>
      <c r="T1179" t="s">
        <v>439</v>
      </c>
      <c r="U1179" s="13">
        <v>1</v>
      </c>
      <c r="V1179" s="13" t="str" cm="1">
        <f t="array" ref="V1179">_xlfn.IFS(U1179=0,"Prenovato",U1179=1,"Novato",U1179=2,"Principiante avanzado",U1179=3,"Competente",U1179=4,"Proficiente",U1179=5,"Master")</f>
        <v>Novato</v>
      </c>
      <c r="W1179" s="13">
        <v>3</v>
      </c>
      <c r="X1179" s="13" t="str" cm="1">
        <f t="array" ref="X1179">_xlfn.IFS(W1179=0,"No evidenciado",W1179=1,"Novato",W1179=2,"Principiante avanzado",W1179=3,"Competente",W1179=4,"Proficiente",W1179=5,"Master")</f>
        <v>Competente</v>
      </c>
      <c r="Y1179" s="13">
        <v>3</v>
      </c>
      <c r="Z1179" s="13" t="str" cm="1">
        <f t="array" ref="Z1179">_xlfn.IFS(Y1179=0,"No evidenciado",Y1179=1,"Novato",Y1179=2,"Principiante avanzado",Y1179=3,"Competente",Y1179=4,"Proficiente",Y1179=5,"Master")</f>
        <v>Competente</v>
      </c>
      <c r="AA1179" s="13">
        <v>3</v>
      </c>
      <c r="AB1179" s="13" t="str" cm="1">
        <f t="array" ref="AB1179">_xlfn.IFS(AA1179=0,"No evidenciado",AA1179=1,"Novato",AA1179=2,"Principiante avanzado",AA1179=3,"Competente",AA1179=4,"Proficiente",AA1179=5,"Master")</f>
        <v>Competente</v>
      </c>
      <c r="AC1179" s="13">
        <v>1</v>
      </c>
      <c r="AD1179" s="13" t="str" cm="1">
        <f t="array" ref="AD1179">_xlfn.IFS(AC1179=0,"Prenovato",AC1179=1,"Novato",AC1179=2,"Principiante avanzado",AC1179=3,"Competente",AC1179=4,"Proficiente",AC1179=5,"Master")</f>
        <v>Novato</v>
      </c>
      <c r="AE1179" s="13" t="s">
        <v>441</v>
      </c>
    </row>
    <row r="1180" spans="1:31" x14ac:dyDescent="0.25">
      <c r="A1180" t="s">
        <v>323</v>
      </c>
      <c r="B1180" t="s">
        <v>324</v>
      </c>
      <c r="C1180" t="s">
        <v>200</v>
      </c>
      <c r="D1180" t="s">
        <v>201</v>
      </c>
      <c r="E1180" t="s">
        <v>260</v>
      </c>
      <c r="F1180" t="s">
        <v>261</v>
      </c>
      <c r="G1180" t="s">
        <v>262</v>
      </c>
      <c r="H1180" s="4"/>
      <c r="I1180" s="1">
        <f t="shared" ca="1" si="75"/>
        <v>1487</v>
      </c>
      <c r="J1180" s="1" t="str">
        <f t="shared" ca="1" si="76"/>
        <v>3. Mayor a 6 meses</v>
      </c>
      <c r="K1180" t="str">
        <f t="shared" si="77"/>
        <v>NO</v>
      </c>
      <c r="L1180" t="s">
        <v>251</v>
      </c>
      <c r="M1180" t="s">
        <v>410</v>
      </c>
      <c r="N1180" t="s">
        <v>411</v>
      </c>
      <c r="O1180" t="s">
        <v>411</v>
      </c>
      <c r="P1180" t="str">
        <f t="shared" si="78"/>
        <v>JHONATTAN SABINO LLANOS CUEVAThreat IntelligenceEVALUACION</v>
      </c>
      <c r="Q1180" t="str">
        <f>BASE[[#This Row],[NombresCalificado]]&amp;BASE[[#This Row],[TipoEvaluacion]]</f>
        <v>JHONATTAN SABINO LLANOS CUEVAEVALUACION</v>
      </c>
      <c r="R1180">
        <v>3</v>
      </c>
      <c r="S1180" t="s">
        <v>5</v>
      </c>
      <c r="T1180" t="s">
        <v>439</v>
      </c>
      <c r="U1180" s="13">
        <v>1</v>
      </c>
      <c r="V1180" s="13" t="str" cm="1">
        <f t="array" ref="V1180">_xlfn.IFS(U1180=0,"Prenovato",U1180=1,"Novato",U1180=2,"Principiante avanzado",U1180=3,"Competente",U1180=4,"Proficiente",U1180=5,"Master")</f>
        <v>Novato</v>
      </c>
      <c r="W1180" s="13">
        <v>3</v>
      </c>
      <c r="X1180" s="13" t="str" cm="1">
        <f t="array" ref="X1180">_xlfn.IFS(W1180=0,"No evidenciado",W1180=1,"Novato",W1180=2,"Principiante avanzado",W1180=3,"Competente",W1180=4,"Proficiente",W1180=5,"Master")</f>
        <v>Competente</v>
      </c>
      <c r="Y1180" s="13">
        <v>3</v>
      </c>
      <c r="Z1180" s="13" t="str" cm="1">
        <f t="array" ref="Z1180">_xlfn.IFS(Y1180=0,"No evidenciado",Y1180=1,"Novato",Y1180=2,"Principiante avanzado",Y1180=3,"Competente",Y1180=4,"Proficiente",Y1180=5,"Master")</f>
        <v>Competente</v>
      </c>
      <c r="AA1180" s="13">
        <v>3</v>
      </c>
      <c r="AB1180" s="13" t="str" cm="1">
        <f t="array" ref="AB1180">_xlfn.IFS(AA1180=0,"No evidenciado",AA1180=1,"Novato",AA1180=2,"Principiante avanzado",AA1180=3,"Competente",AA1180=4,"Proficiente",AA1180=5,"Master")</f>
        <v>Competente</v>
      </c>
      <c r="AC1180" s="13">
        <v>1</v>
      </c>
      <c r="AD1180" s="13" t="str" cm="1">
        <f t="array" ref="AD1180">_xlfn.IFS(AC1180=0,"Prenovato",AC1180=1,"Novato",AC1180=2,"Principiante avanzado",AC1180=3,"Competente",AC1180=4,"Proficiente",AC1180=5,"Master")</f>
        <v>Novato</v>
      </c>
      <c r="AE1180" s="13" t="s">
        <v>441</v>
      </c>
    </row>
    <row r="1181" spans="1:31" x14ac:dyDescent="0.25">
      <c r="A1181" t="s">
        <v>323</v>
      </c>
      <c r="B1181" t="s">
        <v>324</v>
      </c>
      <c r="C1181" t="s">
        <v>200</v>
      </c>
      <c r="D1181" t="s">
        <v>201</v>
      </c>
      <c r="E1181" t="s">
        <v>252</v>
      </c>
      <c r="F1181" t="s">
        <v>253</v>
      </c>
      <c r="G1181" t="s">
        <v>254</v>
      </c>
      <c r="H1181" s="4"/>
      <c r="I1181" s="1">
        <f t="shared" ca="1" si="75"/>
        <v>1487</v>
      </c>
      <c r="J1181" s="1" t="str">
        <f t="shared" ca="1" si="76"/>
        <v>3. Mayor a 6 meses</v>
      </c>
      <c r="K1181" t="str">
        <f t="shared" si="77"/>
        <v>NO</v>
      </c>
      <c r="L1181" t="s">
        <v>251</v>
      </c>
      <c r="M1181" t="s">
        <v>419</v>
      </c>
      <c r="N1181" t="s">
        <v>413</v>
      </c>
      <c r="O1181" t="s">
        <v>411</v>
      </c>
      <c r="P1181" t="str">
        <f t="shared" si="78"/>
        <v>OMAR LOZADA VILELACryptography &amp; Data ProtectionEVALUACION</v>
      </c>
      <c r="Q1181" t="str">
        <f>BASE[[#This Row],[NombresCalificado]]&amp;BASE[[#This Row],[TipoEvaluacion]]</f>
        <v>OMAR LOZADA VILELAEVALUACION</v>
      </c>
      <c r="R1181">
        <v>4</v>
      </c>
      <c r="S1181" t="s">
        <v>7</v>
      </c>
      <c r="T1181" t="s">
        <v>439</v>
      </c>
      <c r="U1181" s="13">
        <v>3</v>
      </c>
      <c r="V1181" s="13" t="str" cm="1">
        <f t="array" ref="V1181">_xlfn.IFS(U1181=0,"Prenovato",U1181=1,"Novato",U1181=2,"Principiante avanzado",U1181=3,"Competente",U1181=4,"Proficiente",U1181=5,"Master")</f>
        <v>Competente</v>
      </c>
      <c r="W1181" s="13">
        <v>4</v>
      </c>
      <c r="X1181" s="13" t="str" cm="1">
        <f t="array" ref="X1181">_xlfn.IFS(W1181=0,"No evidenciado",W1181=1,"Novato",W1181=2,"Principiante avanzado",W1181=3,"Competente",W1181=4,"Proficiente",W1181=5,"Master")</f>
        <v>Proficiente</v>
      </c>
      <c r="Y1181" s="13">
        <v>4</v>
      </c>
      <c r="Z1181" s="13" t="str" cm="1">
        <f t="array" ref="Z1181">_xlfn.IFS(Y1181=0,"No evidenciado",Y1181=1,"Novato",Y1181=2,"Principiante avanzado",Y1181=3,"Competente",Y1181=4,"Proficiente",Y1181=5,"Master")</f>
        <v>Proficiente</v>
      </c>
      <c r="AA1181" s="13">
        <v>5</v>
      </c>
      <c r="AB1181" s="13" t="str" cm="1">
        <f t="array" ref="AB1181">_xlfn.IFS(AA1181=0,"No evidenciado",AA1181=1,"Novato",AA1181=2,"Principiante avanzado",AA1181=3,"Competente",AA1181=4,"Proficiente",AA1181=5,"Master")</f>
        <v>Master</v>
      </c>
      <c r="AC1181" s="13">
        <v>3</v>
      </c>
      <c r="AD1181" s="13" t="str" cm="1">
        <f t="array" ref="AD1181">_xlfn.IFS(AC1181=0,"Prenovato",AC1181=1,"Novato",AC1181=2,"Principiante avanzado",AC1181=3,"Competente",AC1181=4,"Proficiente",AC1181=5,"Master")</f>
        <v>Competente</v>
      </c>
      <c r="AE1181" s="13" t="s">
        <v>441</v>
      </c>
    </row>
    <row r="1182" spans="1:31" x14ac:dyDescent="0.25">
      <c r="A1182" t="s">
        <v>323</v>
      </c>
      <c r="B1182" t="s">
        <v>324</v>
      </c>
      <c r="C1182" t="s">
        <v>200</v>
      </c>
      <c r="D1182" t="s">
        <v>201</v>
      </c>
      <c r="E1182" t="s">
        <v>252</v>
      </c>
      <c r="F1182" t="s">
        <v>253</v>
      </c>
      <c r="G1182" t="s">
        <v>254</v>
      </c>
      <c r="H1182" s="4"/>
      <c r="I1182" s="1">
        <f t="shared" ca="1" si="75"/>
        <v>1487</v>
      </c>
      <c r="J1182" s="1" t="str">
        <f t="shared" ca="1" si="76"/>
        <v>3. Mayor a 6 meses</v>
      </c>
      <c r="K1182" t="str">
        <f t="shared" si="77"/>
        <v>NO</v>
      </c>
      <c r="L1182" t="s">
        <v>251</v>
      </c>
      <c r="M1182" t="s">
        <v>420</v>
      </c>
      <c r="N1182" t="s">
        <v>413</v>
      </c>
      <c r="O1182" t="s">
        <v>411</v>
      </c>
      <c r="P1182" t="str">
        <f t="shared" si="78"/>
        <v>OMAR LOZADA VILELAIdentity &amp; Access ManagementEVALUACION</v>
      </c>
      <c r="Q1182" t="str">
        <f>BASE[[#This Row],[NombresCalificado]]&amp;BASE[[#This Row],[TipoEvaluacion]]</f>
        <v>OMAR LOZADA VILELAEVALUACION</v>
      </c>
      <c r="R1182">
        <v>3</v>
      </c>
      <c r="S1182" t="s">
        <v>5</v>
      </c>
      <c r="T1182" t="s">
        <v>439</v>
      </c>
      <c r="U1182" s="13">
        <v>3</v>
      </c>
      <c r="V1182" s="13" t="str" cm="1">
        <f t="array" ref="V1182">_xlfn.IFS(U1182=0,"Prenovato",U1182=1,"Novato",U1182=2,"Principiante avanzado",U1182=3,"Competente",U1182=4,"Proficiente",U1182=5,"Master")</f>
        <v>Competente</v>
      </c>
      <c r="W1182" s="13">
        <v>4</v>
      </c>
      <c r="X1182" s="13" t="str" cm="1">
        <f t="array" ref="X1182">_xlfn.IFS(W1182=0,"No evidenciado",W1182=1,"Novato",W1182=2,"Principiante avanzado",W1182=3,"Competente",W1182=4,"Proficiente",W1182=5,"Master")</f>
        <v>Proficiente</v>
      </c>
      <c r="Y1182" s="13">
        <v>4</v>
      </c>
      <c r="Z1182" s="13" t="str" cm="1">
        <f t="array" ref="Z1182">_xlfn.IFS(Y1182=0,"No evidenciado",Y1182=1,"Novato",Y1182=2,"Principiante avanzado",Y1182=3,"Competente",Y1182=4,"Proficiente",Y1182=5,"Master")</f>
        <v>Proficiente</v>
      </c>
      <c r="AA1182" s="13">
        <v>5</v>
      </c>
      <c r="AB1182" s="13" t="str" cm="1">
        <f t="array" ref="AB1182">_xlfn.IFS(AA1182=0,"No evidenciado",AA1182=1,"Novato",AA1182=2,"Principiante avanzado",AA1182=3,"Competente",AA1182=4,"Proficiente",AA1182=5,"Master")</f>
        <v>Master</v>
      </c>
      <c r="AC1182" s="13">
        <v>3</v>
      </c>
      <c r="AD1182" s="13" t="str" cm="1">
        <f t="array" ref="AD1182">_xlfn.IFS(AC1182=0,"Prenovato",AC1182=1,"Novato",AC1182=2,"Principiante avanzado",AC1182=3,"Competente",AC1182=4,"Proficiente",AC1182=5,"Master")</f>
        <v>Competente</v>
      </c>
      <c r="AE1182" s="13" t="s">
        <v>441</v>
      </c>
    </row>
    <row r="1183" spans="1:31" x14ac:dyDescent="0.25">
      <c r="A1183" t="s">
        <v>323</v>
      </c>
      <c r="B1183" t="s">
        <v>324</v>
      </c>
      <c r="C1183" t="s">
        <v>200</v>
      </c>
      <c r="D1183" t="s">
        <v>201</v>
      </c>
      <c r="E1183" t="s">
        <v>252</v>
      </c>
      <c r="F1183" t="s">
        <v>253</v>
      </c>
      <c r="G1183" t="s">
        <v>254</v>
      </c>
      <c r="H1183" s="4"/>
      <c r="I1183" s="1">
        <f t="shared" ca="1" si="75"/>
        <v>1487</v>
      </c>
      <c r="J1183" s="1" t="str">
        <f t="shared" ca="1" si="76"/>
        <v>3. Mayor a 6 meses</v>
      </c>
      <c r="K1183" t="str">
        <f t="shared" si="77"/>
        <v>NO</v>
      </c>
      <c r="L1183" t="s">
        <v>251</v>
      </c>
      <c r="M1183" t="s">
        <v>421</v>
      </c>
      <c r="N1183" t="s">
        <v>411</v>
      </c>
      <c r="O1183" t="s">
        <v>411</v>
      </c>
      <c r="P1183" t="str">
        <f t="shared" si="78"/>
        <v>OMAR LOZADA VILELAFrameworks &amp; Security ArchitectureEVALUACION</v>
      </c>
      <c r="Q1183" t="str">
        <f>BASE[[#This Row],[NombresCalificado]]&amp;BASE[[#This Row],[TipoEvaluacion]]</f>
        <v>OMAR LOZADA VILELAEVALUACION</v>
      </c>
      <c r="R1183">
        <v>3</v>
      </c>
      <c r="S1183" t="s">
        <v>5</v>
      </c>
      <c r="T1183" t="s">
        <v>439</v>
      </c>
      <c r="U1183" s="13">
        <v>3</v>
      </c>
      <c r="V1183" s="13" t="str" cm="1">
        <f t="array" ref="V1183">_xlfn.IFS(U1183=0,"Prenovato",U1183=1,"Novato",U1183=2,"Principiante avanzado",U1183=3,"Competente",U1183=4,"Proficiente",U1183=5,"Master")</f>
        <v>Competente</v>
      </c>
      <c r="W1183" s="13">
        <v>4</v>
      </c>
      <c r="X1183" s="13" t="str" cm="1">
        <f t="array" ref="X1183">_xlfn.IFS(W1183=0,"No evidenciado",W1183=1,"Novato",W1183=2,"Principiante avanzado",W1183=3,"Competente",W1183=4,"Proficiente",W1183=5,"Master")</f>
        <v>Proficiente</v>
      </c>
      <c r="Y1183" s="13">
        <v>4</v>
      </c>
      <c r="Z1183" s="13" t="str" cm="1">
        <f t="array" ref="Z1183">_xlfn.IFS(Y1183=0,"No evidenciado",Y1183=1,"Novato",Y1183=2,"Principiante avanzado",Y1183=3,"Competente",Y1183=4,"Proficiente",Y1183=5,"Master")</f>
        <v>Proficiente</v>
      </c>
      <c r="AA1183" s="13">
        <v>5</v>
      </c>
      <c r="AB1183" s="13" t="str" cm="1">
        <f t="array" ref="AB1183">_xlfn.IFS(AA1183=0,"No evidenciado",AA1183=1,"Novato",AA1183=2,"Principiante avanzado",AA1183=3,"Competente",AA1183=4,"Proficiente",AA1183=5,"Master")</f>
        <v>Master</v>
      </c>
      <c r="AC1183" s="13">
        <v>3</v>
      </c>
      <c r="AD1183" s="13" t="str" cm="1">
        <f t="array" ref="AD1183">_xlfn.IFS(AC1183=0,"Prenovato",AC1183=1,"Novato",AC1183=2,"Principiante avanzado",AC1183=3,"Competente",AC1183=4,"Proficiente",AC1183=5,"Master")</f>
        <v>Competente</v>
      </c>
      <c r="AE1183" s="13" t="s">
        <v>441</v>
      </c>
    </row>
    <row r="1184" spans="1:31" x14ac:dyDescent="0.25">
      <c r="A1184" t="s">
        <v>323</v>
      </c>
      <c r="B1184" t="s">
        <v>324</v>
      </c>
      <c r="C1184" t="s">
        <v>200</v>
      </c>
      <c r="D1184" t="s">
        <v>201</v>
      </c>
      <c r="E1184" t="s">
        <v>252</v>
      </c>
      <c r="F1184" t="s">
        <v>253</v>
      </c>
      <c r="G1184" t="s">
        <v>254</v>
      </c>
      <c r="H1184" s="4"/>
      <c r="I1184" s="1">
        <f t="shared" ca="1" si="75"/>
        <v>1487</v>
      </c>
      <c r="J1184" s="1" t="str">
        <f t="shared" ca="1" si="76"/>
        <v>3. Mayor a 6 meses</v>
      </c>
      <c r="K1184" t="str">
        <f t="shared" si="77"/>
        <v>NO</v>
      </c>
      <c r="L1184" t="s">
        <v>251</v>
      </c>
      <c r="M1184" t="s">
        <v>422</v>
      </c>
      <c r="N1184" t="s">
        <v>407</v>
      </c>
      <c r="O1184" t="s">
        <v>407</v>
      </c>
      <c r="P1184" t="str">
        <f t="shared" si="78"/>
        <v>OMAR LOZADA VILELAVulnerability ManagementEVALUACION</v>
      </c>
      <c r="Q1184" t="str">
        <f>BASE[[#This Row],[NombresCalificado]]&amp;BASE[[#This Row],[TipoEvaluacion]]</f>
        <v>OMAR LOZADA VILELAEVALUACION</v>
      </c>
      <c r="R1184">
        <v>3</v>
      </c>
      <c r="S1184" t="s">
        <v>5</v>
      </c>
      <c r="T1184" t="s">
        <v>439</v>
      </c>
      <c r="U1184" s="13">
        <v>3</v>
      </c>
      <c r="V1184" s="13" t="str" cm="1">
        <f t="array" ref="V1184">_xlfn.IFS(U1184=0,"Prenovato",U1184=1,"Novato",U1184=2,"Principiante avanzado",U1184=3,"Competente",U1184=4,"Proficiente",U1184=5,"Master")</f>
        <v>Competente</v>
      </c>
      <c r="W1184" s="13">
        <v>4</v>
      </c>
      <c r="X1184" s="13" t="str" cm="1">
        <f t="array" ref="X1184">_xlfn.IFS(W1184=0,"No evidenciado",W1184=1,"Novato",W1184=2,"Principiante avanzado",W1184=3,"Competente",W1184=4,"Proficiente",W1184=5,"Master")</f>
        <v>Proficiente</v>
      </c>
      <c r="Y1184" s="13">
        <v>4</v>
      </c>
      <c r="Z1184" s="13" t="str" cm="1">
        <f t="array" ref="Z1184">_xlfn.IFS(Y1184=0,"No evidenciado",Y1184=1,"Novato",Y1184=2,"Principiante avanzado",Y1184=3,"Competente",Y1184=4,"Proficiente",Y1184=5,"Master")</f>
        <v>Proficiente</v>
      </c>
      <c r="AA1184" s="13">
        <v>5</v>
      </c>
      <c r="AB1184" s="13" t="str" cm="1">
        <f t="array" ref="AB1184">_xlfn.IFS(AA1184=0,"No evidenciado",AA1184=1,"Novato",AA1184=2,"Principiante avanzado",AA1184=3,"Competente",AA1184=4,"Proficiente",AA1184=5,"Master")</f>
        <v>Master</v>
      </c>
      <c r="AC1184" s="13">
        <v>3</v>
      </c>
      <c r="AD1184" s="13" t="str" cm="1">
        <f t="array" ref="AD1184">_xlfn.IFS(AC1184=0,"Prenovato",AC1184=1,"Novato",AC1184=2,"Principiante avanzado",AC1184=3,"Competente",AC1184=4,"Proficiente",AC1184=5,"Master")</f>
        <v>Competente</v>
      </c>
      <c r="AE1184" s="13" t="s">
        <v>441</v>
      </c>
    </row>
    <row r="1185" spans="1:31" x14ac:dyDescent="0.25">
      <c r="A1185" t="s">
        <v>323</v>
      </c>
      <c r="B1185" t="s">
        <v>324</v>
      </c>
      <c r="C1185" t="s">
        <v>200</v>
      </c>
      <c r="D1185" t="s">
        <v>201</v>
      </c>
      <c r="E1185" t="s">
        <v>252</v>
      </c>
      <c r="F1185" t="s">
        <v>253</v>
      </c>
      <c r="G1185" t="s">
        <v>254</v>
      </c>
      <c r="H1185" s="4"/>
      <c r="I1185" s="1">
        <f t="shared" ca="1" si="75"/>
        <v>1487</v>
      </c>
      <c r="J1185" s="1" t="str">
        <f t="shared" ca="1" si="76"/>
        <v>3. Mayor a 6 meses</v>
      </c>
      <c r="K1185" t="str">
        <f t="shared" si="77"/>
        <v>NO</v>
      </c>
      <c r="L1185" t="s">
        <v>251</v>
      </c>
      <c r="M1185" t="s">
        <v>423</v>
      </c>
      <c r="N1185" t="s">
        <v>411</v>
      </c>
      <c r="O1185" t="s">
        <v>411</v>
      </c>
      <c r="P1185" t="str">
        <f t="shared" si="78"/>
        <v>OMAR LOZADA VILELASecurity AssessmentEVALUACION</v>
      </c>
      <c r="Q1185" t="str">
        <f>BASE[[#This Row],[NombresCalificado]]&amp;BASE[[#This Row],[TipoEvaluacion]]</f>
        <v>OMAR LOZADA VILELAEVALUACION</v>
      </c>
      <c r="R1185">
        <v>3</v>
      </c>
      <c r="S1185" t="s">
        <v>5</v>
      </c>
      <c r="T1185" t="s">
        <v>439</v>
      </c>
      <c r="U1185" s="13">
        <v>3</v>
      </c>
      <c r="V1185" s="13" t="str" cm="1">
        <f t="array" ref="V1185">_xlfn.IFS(U1185=0,"Prenovato",U1185=1,"Novato",U1185=2,"Principiante avanzado",U1185=3,"Competente",U1185=4,"Proficiente",U1185=5,"Master")</f>
        <v>Competente</v>
      </c>
      <c r="W1185" s="13">
        <v>4</v>
      </c>
      <c r="X1185" s="13" t="str" cm="1">
        <f t="array" ref="X1185">_xlfn.IFS(W1185=0,"No evidenciado",W1185=1,"Novato",W1185=2,"Principiante avanzado",W1185=3,"Competente",W1185=4,"Proficiente",W1185=5,"Master")</f>
        <v>Proficiente</v>
      </c>
      <c r="Y1185" s="13">
        <v>4</v>
      </c>
      <c r="Z1185" s="13" t="str" cm="1">
        <f t="array" ref="Z1185">_xlfn.IFS(Y1185=0,"No evidenciado",Y1185=1,"Novato",Y1185=2,"Principiante avanzado",Y1185=3,"Competente",Y1185=4,"Proficiente",Y1185=5,"Master")</f>
        <v>Proficiente</v>
      </c>
      <c r="AA1185" s="13">
        <v>5</v>
      </c>
      <c r="AB1185" s="13" t="str" cm="1">
        <f t="array" ref="AB1185">_xlfn.IFS(AA1185=0,"No evidenciado",AA1185=1,"Novato",AA1185=2,"Principiante avanzado",AA1185=3,"Competente",AA1185=4,"Proficiente",AA1185=5,"Master")</f>
        <v>Master</v>
      </c>
      <c r="AC1185" s="13">
        <v>3</v>
      </c>
      <c r="AD1185" s="13" t="str" cm="1">
        <f t="array" ref="AD1185">_xlfn.IFS(AC1185=0,"Prenovato",AC1185=1,"Novato",AC1185=2,"Principiante avanzado",AC1185=3,"Competente",AC1185=4,"Proficiente",AC1185=5,"Master")</f>
        <v>Competente</v>
      </c>
      <c r="AE1185" s="13" t="s">
        <v>441</v>
      </c>
    </row>
    <row r="1186" spans="1:31" x14ac:dyDescent="0.25">
      <c r="A1186" t="s">
        <v>323</v>
      </c>
      <c r="B1186" t="s">
        <v>324</v>
      </c>
      <c r="C1186" t="s">
        <v>200</v>
      </c>
      <c r="D1186" t="s">
        <v>201</v>
      </c>
      <c r="E1186" t="s">
        <v>252</v>
      </c>
      <c r="F1186" t="s">
        <v>253</v>
      </c>
      <c r="G1186" t="s">
        <v>254</v>
      </c>
      <c r="H1186" s="4"/>
      <c r="I1186" s="1">
        <f t="shared" ca="1" si="75"/>
        <v>1487</v>
      </c>
      <c r="J1186" s="1" t="str">
        <f t="shared" ca="1" si="76"/>
        <v>3. Mayor a 6 meses</v>
      </c>
      <c r="K1186" t="str">
        <f t="shared" si="77"/>
        <v>NO</v>
      </c>
      <c r="L1186" t="s">
        <v>251</v>
      </c>
      <c r="M1186" t="s">
        <v>415</v>
      </c>
      <c r="N1186" t="s">
        <v>413</v>
      </c>
      <c r="O1186" t="s">
        <v>411</v>
      </c>
      <c r="P1186" t="str">
        <f t="shared" si="78"/>
        <v>OMAR LOZADA VILELASecurity Process AutomationEVALUACION</v>
      </c>
      <c r="Q1186" t="str">
        <f>BASE[[#This Row],[NombresCalificado]]&amp;BASE[[#This Row],[TipoEvaluacion]]</f>
        <v>OMAR LOZADA VILELAEVALUACION</v>
      </c>
      <c r="R1186">
        <v>4</v>
      </c>
      <c r="S1186" t="s">
        <v>7</v>
      </c>
      <c r="T1186" t="s">
        <v>439</v>
      </c>
      <c r="U1186" s="13">
        <v>3</v>
      </c>
      <c r="V1186" s="13" t="str" cm="1">
        <f t="array" ref="V1186">_xlfn.IFS(U1186=0,"Prenovato",U1186=1,"Novato",U1186=2,"Principiante avanzado",U1186=3,"Competente",U1186=4,"Proficiente",U1186=5,"Master")</f>
        <v>Competente</v>
      </c>
      <c r="W1186" s="13">
        <v>4</v>
      </c>
      <c r="X1186" s="13" t="str" cm="1">
        <f t="array" ref="X1186">_xlfn.IFS(W1186=0,"No evidenciado",W1186=1,"Novato",W1186=2,"Principiante avanzado",W1186=3,"Competente",W1186=4,"Proficiente",W1186=5,"Master")</f>
        <v>Proficiente</v>
      </c>
      <c r="Y1186" s="13">
        <v>4</v>
      </c>
      <c r="Z1186" s="13" t="str" cm="1">
        <f t="array" ref="Z1186">_xlfn.IFS(Y1186=0,"No evidenciado",Y1186=1,"Novato",Y1186=2,"Principiante avanzado",Y1186=3,"Competente",Y1186=4,"Proficiente",Y1186=5,"Master")</f>
        <v>Proficiente</v>
      </c>
      <c r="AA1186" s="13">
        <v>5</v>
      </c>
      <c r="AB1186" s="13" t="str" cm="1">
        <f t="array" ref="AB1186">_xlfn.IFS(AA1186=0,"No evidenciado",AA1186=1,"Novato",AA1186=2,"Principiante avanzado",AA1186=3,"Competente",AA1186=4,"Proficiente",AA1186=5,"Master")</f>
        <v>Master</v>
      </c>
      <c r="AC1186" s="13">
        <v>3</v>
      </c>
      <c r="AD1186" s="13" t="str" cm="1">
        <f t="array" ref="AD1186">_xlfn.IFS(AC1186=0,"Prenovato",AC1186=1,"Novato",AC1186=2,"Principiante avanzado",AC1186=3,"Competente",AC1186=4,"Proficiente",AC1186=5,"Master")</f>
        <v>Competente</v>
      </c>
      <c r="AE1186" s="13" t="s">
        <v>441</v>
      </c>
    </row>
    <row r="1187" spans="1:31" x14ac:dyDescent="0.25">
      <c r="A1187" t="s">
        <v>323</v>
      </c>
      <c r="B1187" t="s">
        <v>324</v>
      </c>
      <c r="C1187" t="s">
        <v>200</v>
      </c>
      <c r="D1187" t="s">
        <v>201</v>
      </c>
      <c r="E1187" t="s">
        <v>252</v>
      </c>
      <c r="F1187" t="s">
        <v>253</v>
      </c>
      <c r="G1187" t="s">
        <v>254</v>
      </c>
      <c r="H1187" s="4"/>
      <c r="I1187" s="1">
        <f t="shared" ca="1" si="75"/>
        <v>1487</v>
      </c>
      <c r="J1187" s="1" t="str">
        <f t="shared" ca="1" si="76"/>
        <v>3. Mayor a 6 meses</v>
      </c>
      <c r="K1187" t="str">
        <f t="shared" si="77"/>
        <v>NO</v>
      </c>
      <c r="L1187" t="s">
        <v>251</v>
      </c>
      <c r="M1187" t="s">
        <v>410</v>
      </c>
      <c r="N1187" t="s">
        <v>411</v>
      </c>
      <c r="O1187" t="s">
        <v>411</v>
      </c>
      <c r="P1187" t="str">
        <f t="shared" si="78"/>
        <v>OMAR LOZADA VILELAThreat IntelligenceEVALUACION</v>
      </c>
      <c r="Q1187" t="str">
        <f>BASE[[#This Row],[NombresCalificado]]&amp;BASE[[#This Row],[TipoEvaluacion]]</f>
        <v>OMAR LOZADA VILELAEVALUACION</v>
      </c>
      <c r="R1187">
        <v>3</v>
      </c>
      <c r="S1187" t="s">
        <v>5</v>
      </c>
      <c r="T1187" t="s">
        <v>439</v>
      </c>
      <c r="U1187" s="13">
        <v>3</v>
      </c>
      <c r="V1187" s="13" t="str" cm="1">
        <f t="array" ref="V1187">_xlfn.IFS(U1187=0,"Prenovato",U1187=1,"Novato",U1187=2,"Principiante avanzado",U1187=3,"Competente",U1187=4,"Proficiente",U1187=5,"Master")</f>
        <v>Competente</v>
      </c>
      <c r="W1187" s="13">
        <v>4</v>
      </c>
      <c r="X1187" s="13" t="str" cm="1">
        <f t="array" ref="X1187">_xlfn.IFS(W1187=0,"No evidenciado",W1187=1,"Novato",W1187=2,"Principiante avanzado",W1187=3,"Competente",W1187=4,"Proficiente",W1187=5,"Master")</f>
        <v>Proficiente</v>
      </c>
      <c r="Y1187" s="13">
        <v>4</v>
      </c>
      <c r="Z1187" s="13" t="str" cm="1">
        <f t="array" ref="Z1187">_xlfn.IFS(Y1187=0,"No evidenciado",Y1187=1,"Novato",Y1187=2,"Principiante avanzado",Y1187=3,"Competente",Y1187=4,"Proficiente",Y1187=5,"Master")</f>
        <v>Proficiente</v>
      </c>
      <c r="AA1187" s="13">
        <v>5</v>
      </c>
      <c r="AB1187" s="13" t="str" cm="1">
        <f t="array" ref="AB1187">_xlfn.IFS(AA1187=0,"No evidenciado",AA1187=1,"Novato",AA1187=2,"Principiante avanzado",AA1187=3,"Competente",AA1187=4,"Proficiente",AA1187=5,"Master")</f>
        <v>Master</v>
      </c>
      <c r="AC1187" s="13">
        <v>3</v>
      </c>
      <c r="AD1187" s="13" t="str" cm="1">
        <f t="array" ref="AD1187">_xlfn.IFS(AC1187=0,"Prenovato",AC1187=1,"Novato",AC1187=2,"Principiante avanzado",AC1187=3,"Competente",AC1187=4,"Proficiente",AC1187=5,"Master")</f>
        <v>Competente</v>
      </c>
      <c r="AE1187" s="13" t="s">
        <v>441</v>
      </c>
    </row>
    <row r="1188" spans="1:31" x14ac:dyDescent="0.25">
      <c r="A1188" t="s">
        <v>323</v>
      </c>
      <c r="B1188" t="s">
        <v>324</v>
      </c>
      <c r="C1188" t="s">
        <v>200</v>
      </c>
      <c r="D1188" t="s">
        <v>201</v>
      </c>
      <c r="E1188" t="s">
        <v>252</v>
      </c>
      <c r="F1188" t="s">
        <v>253</v>
      </c>
      <c r="G1188" t="s">
        <v>254</v>
      </c>
      <c r="H1188" s="4"/>
      <c r="I1188" s="1">
        <f t="shared" ca="1" si="75"/>
        <v>1487</v>
      </c>
      <c r="J1188" s="1" t="str">
        <f t="shared" ca="1" si="76"/>
        <v>3. Mayor a 6 meses</v>
      </c>
      <c r="K1188" t="str">
        <f t="shared" si="77"/>
        <v>NO</v>
      </c>
      <c r="L1188" t="s">
        <v>251</v>
      </c>
      <c r="M1188" t="s">
        <v>412</v>
      </c>
      <c r="N1188" t="s">
        <v>413</v>
      </c>
      <c r="O1188" t="s">
        <v>411</v>
      </c>
      <c r="P1188" t="str">
        <f t="shared" si="78"/>
        <v>OMAR LOZADA VILELAForensic AnalysisEVALUACION</v>
      </c>
      <c r="Q1188" t="str">
        <f>BASE[[#This Row],[NombresCalificado]]&amp;BASE[[#This Row],[TipoEvaluacion]]</f>
        <v>OMAR LOZADA VILELAEVALUACION</v>
      </c>
      <c r="R1188">
        <v>1</v>
      </c>
      <c r="S1188" t="s">
        <v>6</v>
      </c>
      <c r="T1188" t="s">
        <v>439</v>
      </c>
      <c r="U1188" s="13">
        <v>3</v>
      </c>
      <c r="V1188" s="13" t="str" cm="1">
        <f t="array" ref="V1188">_xlfn.IFS(U1188=0,"Prenovato",U1188=1,"Novato",U1188=2,"Principiante avanzado",U1188=3,"Competente",U1188=4,"Proficiente",U1188=5,"Master")</f>
        <v>Competente</v>
      </c>
      <c r="W1188" s="13">
        <v>4</v>
      </c>
      <c r="X1188" s="13" t="str" cm="1">
        <f t="array" ref="X1188">_xlfn.IFS(W1188=0,"No evidenciado",W1188=1,"Novato",W1188=2,"Principiante avanzado",W1188=3,"Competente",W1188=4,"Proficiente",W1188=5,"Master")</f>
        <v>Proficiente</v>
      </c>
      <c r="Y1188" s="13">
        <v>4</v>
      </c>
      <c r="Z1188" s="13" t="str" cm="1">
        <f t="array" ref="Z1188">_xlfn.IFS(Y1188=0,"No evidenciado",Y1188=1,"Novato",Y1188=2,"Principiante avanzado",Y1188=3,"Competente",Y1188=4,"Proficiente",Y1188=5,"Master")</f>
        <v>Proficiente</v>
      </c>
      <c r="AA1188" s="13">
        <v>5</v>
      </c>
      <c r="AB1188" s="13" t="str" cm="1">
        <f t="array" ref="AB1188">_xlfn.IFS(AA1188=0,"No evidenciado",AA1188=1,"Novato",AA1188=2,"Principiante avanzado",AA1188=3,"Competente",AA1188=4,"Proficiente",AA1188=5,"Master")</f>
        <v>Master</v>
      </c>
      <c r="AC1188" s="13">
        <v>3</v>
      </c>
      <c r="AD1188" s="13" t="str" cm="1">
        <f t="array" ref="AD1188">_xlfn.IFS(AC1188=0,"Prenovato",AC1188=1,"Novato",AC1188=2,"Principiante avanzado",AC1188=3,"Competente",AC1188=4,"Proficiente",AC1188=5,"Master")</f>
        <v>Competente</v>
      </c>
      <c r="AE1188" s="13" t="s">
        <v>441</v>
      </c>
    </row>
    <row r="1189" spans="1:31" x14ac:dyDescent="0.25">
      <c r="A1189" t="s">
        <v>323</v>
      </c>
      <c r="B1189" t="s">
        <v>324</v>
      </c>
      <c r="C1189" t="s">
        <v>200</v>
      </c>
      <c r="D1189" t="s">
        <v>201</v>
      </c>
      <c r="E1189" t="s">
        <v>252</v>
      </c>
      <c r="F1189" t="s">
        <v>253</v>
      </c>
      <c r="G1189" t="s">
        <v>254</v>
      </c>
      <c r="H1189" s="4"/>
      <c r="I1189" s="1">
        <f t="shared" ca="1" si="75"/>
        <v>1487</v>
      </c>
      <c r="J1189" s="1" t="str">
        <f t="shared" ca="1" si="76"/>
        <v>3. Mayor a 6 meses</v>
      </c>
      <c r="K1189" t="str">
        <f t="shared" si="77"/>
        <v>NO</v>
      </c>
      <c r="L1189" t="s">
        <v>251</v>
      </c>
      <c r="M1189" t="s">
        <v>417</v>
      </c>
      <c r="N1189" t="s">
        <v>407</v>
      </c>
      <c r="O1189" t="s">
        <v>407</v>
      </c>
      <c r="P1189" t="str">
        <f t="shared" si="78"/>
        <v>OMAR LOZADA VILELADefensive SecurityEVALUACION</v>
      </c>
      <c r="Q1189" t="str">
        <f>BASE[[#This Row],[NombresCalificado]]&amp;BASE[[#This Row],[TipoEvaluacion]]</f>
        <v>OMAR LOZADA VILELAEVALUACION</v>
      </c>
      <c r="R1189">
        <v>4</v>
      </c>
      <c r="S1189" t="s">
        <v>7</v>
      </c>
      <c r="T1189" t="s">
        <v>439</v>
      </c>
      <c r="U1189" s="13">
        <v>3</v>
      </c>
      <c r="V1189" s="13" t="str" cm="1">
        <f t="array" ref="V1189">_xlfn.IFS(U1189=0,"Prenovato",U1189=1,"Novato",U1189=2,"Principiante avanzado",U1189=3,"Competente",U1189=4,"Proficiente",U1189=5,"Master")</f>
        <v>Competente</v>
      </c>
      <c r="W1189" s="13">
        <v>4</v>
      </c>
      <c r="X1189" s="13" t="str" cm="1">
        <f t="array" ref="X1189">_xlfn.IFS(W1189=0,"No evidenciado",W1189=1,"Novato",W1189=2,"Principiante avanzado",W1189=3,"Competente",W1189=4,"Proficiente",W1189=5,"Master")</f>
        <v>Proficiente</v>
      </c>
      <c r="Y1189" s="13">
        <v>4</v>
      </c>
      <c r="Z1189" s="13" t="str" cm="1">
        <f t="array" ref="Z1189">_xlfn.IFS(Y1189=0,"No evidenciado",Y1189=1,"Novato",Y1189=2,"Principiante avanzado",Y1189=3,"Competente",Y1189=4,"Proficiente",Y1189=5,"Master")</f>
        <v>Proficiente</v>
      </c>
      <c r="AA1189" s="13">
        <v>5</v>
      </c>
      <c r="AB1189" s="13" t="str" cm="1">
        <f t="array" ref="AB1189">_xlfn.IFS(AA1189=0,"No evidenciado",AA1189=1,"Novato",AA1189=2,"Principiante avanzado",AA1189=3,"Competente",AA1189=4,"Proficiente",AA1189=5,"Master")</f>
        <v>Master</v>
      </c>
      <c r="AC1189" s="13">
        <v>3</v>
      </c>
      <c r="AD1189" s="13" t="str" cm="1">
        <f t="array" ref="AD1189">_xlfn.IFS(AC1189=0,"Prenovato",AC1189=1,"Novato",AC1189=2,"Principiante avanzado",AC1189=3,"Competente",AC1189=4,"Proficiente",AC1189=5,"Master")</f>
        <v>Competente</v>
      </c>
      <c r="AE1189" s="13" t="s">
        <v>441</v>
      </c>
    </row>
    <row r="1190" spans="1:31" x14ac:dyDescent="0.25">
      <c r="A1190" t="s">
        <v>323</v>
      </c>
      <c r="B1190" t="s">
        <v>324</v>
      </c>
      <c r="C1190" t="s">
        <v>200</v>
      </c>
      <c r="D1190" t="s">
        <v>201</v>
      </c>
      <c r="E1190" t="s">
        <v>252</v>
      </c>
      <c r="F1190" t="s">
        <v>253</v>
      </c>
      <c r="G1190" t="s">
        <v>254</v>
      </c>
      <c r="H1190" s="4"/>
      <c r="I1190" s="1">
        <f t="shared" ca="1" si="75"/>
        <v>1487</v>
      </c>
      <c r="J1190" s="1" t="str">
        <f t="shared" ca="1" si="76"/>
        <v>3. Mayor a 6 meses</v>
      </c>
      <c r="K1190" t="str">
        <f t="shared" si="77"/>
        <v>NO</v>
      </c>
      <c r="L1190" t="s">
        <v>251</v>
      </c>
      <c r="M1190" t="s">
        <v>416</v>
      </c>
      <c r="N1190" t="s">
        <v>411</v>
      </c>
      <c r="O1190" t="s">
        <v>411</v>
      </c>
      <c r="P1190" t="str">
        <f t="shared" si="78"/>
        <v>OMAR LOZADA VILELAIncident ManagementEVALUACION</v>
      </c>
      <c r="Q1190" t="str">
        <f>BASE[[#This Row],[NombresCalificado]]&amp;BASE[[#This Row],[TipoEvaluacion]]</f>
        <v>OMAR LOZADA VILELAEVALUACION</v>
      </c>
      <c r="R1190">
        <v>3</v>
      </c>
      <c r="S1190" t="s">
        <v>5</v>
      </c>
      <c r="T1190" t="s">
        <v>439</v>
      </c>
      <c r="U1190" s="13">
        <v>3</v>
      </c>
      <c r="V1190" s="13" t="str" cm="1">
        <f t="array" ref="V1190">_xlfn.IFS(U1190=0,"Prenovato",U1190=1,"Novato",U1190=2,"Principiante avanzado",U1190=3,"Competente",U1190=4,"Proficiente",U1190=5,"Master")</f>
        <v>Competente</v>
      </c>
      <c r="W1190" s="13">
        <v>4</v>
      </c>
      <c r="X1190" s="13" t="str" cm="1">
        <f t="array" ref="X1190">_xlfn.IFS(W1190=0,"No evidenciado",W1190=1,"Novato",W1190=2,"Principiante avanzado",W1190=3,"Competente",W1190=4,"Proficiente",W1190=5,"Master")</f>
        <v>Proficiente</v>
      </c>
      <c r="Y1190" s="13">
        <v>4</v>
      </c>
      <c r="Z1190" s="13" t="str" cm="1">
        <f t="array" ref="Z1190">_xlfn.IFS(Y1190=0,"No evidenciado",Y1190=1,"Novato",Y1190=2,"Principiante avanzado",Y1190=3,"Competente",Y1190=4,"Proficiente",Y1190=5,"Master")</f>
        <v>Proficiente</v>
      </c>
      <c r="AA1190" s="13">
        <v>5</v>
      </c>
      <c r="AB1190" s="13" t="str" cm="1">
        <f t="array" ref="AB1190">_xlfn.IFS(AA1190=0,"No evidenciado",AA1190=1,"Novato",AA1190=2,"Principiante avanzado",AA1190=3,"Competente",AA1190=4,"Proficiente",AA1190=5,"Master")</f>
        <v>Master</v>
      </c>
      <c r="AC1190" s="13">
        <v>3</v>
      </c>
      <c r="AD1190" s="13" t="str" cm="1">
        <f t="array" ref="AD1190">_xlfn.IFS(AC1190=0,"Prenovato",AC1190=1,"Novato",AC1190=2,"Principiante avanzado",AC1190=3,"Competente",AC1190=4,"Proficiente",AC1190=5,"Master")</f>
        <v>Competente</v>
      </c>
      <c r="AE1190" s="13" t="s">
        <v>441</v>
      </c>
    </row>
    <row r="1191" spans="1:31" x14ac:dyDescent="0.25">
      <c r="A1191" t="s">
        <v>323</v>
      </c>
      <c r="B1191" t="s">
        <v>324</v>
      </c>
      <c r="C1191" t="s">
        <v>200</v>
      </c>
      <c r="D1191" t="s">
        <v>201</v>
      </c>
      <c r="E1191" t="s">
        <v>252</v>
      </c>
      <c r="F1191" t="s">
        <v>253</v>
      </c>
      <c r="G1191" t="s">
        <v>254</v>
      </c>
      <c r="H1191" s="4"/>
      <c r="I1191" s="1">
        <f t="shared" ca="1" si="75"/>
        <v>1487</v>
      </c>
      <c r="J1191" s="1" t="str">
        <f t="shared" ca="1" si="76"/>
        <v>3. Mayor a 6 meses</v>
      </c>
      <c r="K1191" t="str">
        <f t="shared" si="77"/>
        <v>NO</v>
      </c>
      <c r="L1191" t="s">
        <v>251</v>
      </c>
      <c r="M1191" t="s">
        <v>414</v>
      </c>
      <c r="N1191" t="s">
        <v>411</v>
      </c>
      <c r="O1191" t="s">
        <v>411</v>
      </c>
      <c r="P1191" t="str">
        <f t="shared" si="78"/>
        <v>OMAR LOZADA VILELAOfensive SecurityEVALUACION</v>
      </c>
      <c r="Q1191" t="str">
        <f>BASE[[#This Row],[NombresCalificado]]&amp;BASE[[#This Row],[TipoEvaluacion]]</f>
        <v>OMAR LOZADA VILELAEVALUACION</v>
      </c>
      <c r="R1191">
        <v>2</v>
      </c>
      <c r="S1191" t="s">
        <v>4</v>
      </c>
      <c r="T1191" t="s">
        <v>439</v>
      </c>
      <c r="U1191" s="13">
        <v>3</v>
      </c>
      <c r="V1191" s="13" t="str" cm="1">
        <f t="array" ref="V1191">_xlfn.IFS(U1191=0,"Prenovato",U1191=1,"Novato",U1191=2,"Principiante avanzado",U1191=3,"Competente",U1191=4,"Proficiente",U1191=5,"Master")</f>
        <v>Competente</v>
      </c>
      <c r="W1191" s="13">
        <v>4</v>
      </c>
      <c r="X1191" s="13" t="str" cm="1">
        <f t="array" ref="X1191">_xlfn.IFS(W1191=0,"No evidenciado",W1191=1,"Novato",W1191=2,"Principiante avanzado",W1191=3,"Competente",W1191=4,"Proficiente",W1191=5,"Master")</f>
        <v>Proficiente</v>
      </c>
      <c r="Y1191" s="13">
        <v>4</v>
      </c>
      <c r="Z1191" s="13" t="str" cm="1">
        <f t="array" ref="Z1191">_xlfn.IFS(Y1191=0,"No evidenciado",Y1191=1,"Novato",Y1191=2,"Principiante avanzado",Y1191=3,"Competente",Y1191=4,"Proficiente",Y1191=5,"Master")</f>
        <v>Proficiente</v>
      </c>
      <c r="AA1191" s="13">
        <v>5</v>
      </c>
      <c r="AB1191" s="13" t="str" cm="1">
        <f t="array" ref="AB1191">_xlfn.IFS(AA1191=0,"No evidenciado",AA1191=1,"Novato",AA1191=2,"Principiante avanzado",AA1191=3,"Competente",AA1191=4,"Proficiente",AA1191=5,"Master")</f>
        <v>Master</v>
      </c>
      <c r="AC1191" s="13">
        <v>3</v>
      </c>
      <c r="AD1191" s="13" t="str" cm="1">
        <f t="array" ref="AD1191">_xlfn.IFS(AC1191=0,"Prenovato",AC1191=1,"Novato",AC1191=2,"Principiante avanzado",AC1191=3,"Competente",AC1191=4,"Proficiente",AC1191=5,"Master")</f>
        <v>Competente</v>
      </c>
      <c r="AE1191" s="13" t="s">
        <v>441</v>
      </c>
    </row>
    <row r="1192" spans="1:31" x14ac:dyDescent="0.25">
      <c r="A1192" t="s">
        <v>323</v>
      </c>
      <c r="B1192" t="s">
        <v>324</v>
      </c>
      <c r="C1192" t="s">
        <v>200</v>
      </c>
      <c r="D1192" t="s">
        <v>201</v>
      </c>
      <c r="E1192" t="s">
        <v>252</v>
      </c>
      <c r="F1192" t="s">
        <v>253</v>
      </c>
      <c r="G1192" t="s">
        <v>254</v>
      </c>
      <c r="H1192" s="4"/>
      <c r="I1192" s="1">
        <f t="shared" ca="1" si="75"/>
        <v>1487</v>
      </c>
      <c r="J1192" s="1" t="str">
        <f t="shared" ca="1" si="76"/>
        <v>3. Mayor a 6 meses</v>
      </c>
      <c r="K1192" t="str">
        <f t="shared" si="77"/>
        <v>NO</v>
      </c>
      <c r="L1192" t="s">
        <v>251</v>
      </c>
      <c r="M1192" t="s">
        <v>418</v>
      </c>
      <c r="N1192" t="s">
        <v>407</v>
      </c>
      <c r="O1192" t="s">
        <v>407</v>
      </c>
      <c r="P1192" t="str">
        <f t="shared" si="78"/>
        <v>OMAR LOZADA VILELASDLC Y DevSecOpsEVALUACION</v>
      </c>
      <c r="Q1192" t="str">
        <f>BASE[[#This Row],[NombresCalificado]]&amp;BASE[[#This Row],[TipoEvaluacion]]</f>
        <v>OMAR LOZADA VILELAEVALUACION</v>
      </c>
      <c r="R1192">
        <v>3</v>
      </c>
      <c r="S1192" t="s">
        <v>5</v>
      </c>
      <c r="T1192" t="s">
        <v>439</v>
      </c>
      <c r="U1192" s="13">
        <v>3</v>
      </c>
      <c r="V1192" s="13" t="str" cm="1">
        <f t="array" ref="V1192">_xlfn.IFS(U1192=0,"Prenovato",U1192=1,"Novato",U1192=2,"Principiante avanzado",U1192=3,"Competente",U1192=4,"Proficiente",U1192=5,"Master")</f>
        <v>Competente</v>
      </c>
      <c r="W1192" s="13">
        <v>4</v>
      </c>
      <c r="X1192" s="13" t="str" cm="1">
        <f t="array" ref="X1192">_xlfn.IFS(W1192=0,"No evidenciado",W1192=1,"Novato",W1192=2,"Principiante avanzado",W1192=3,"Competente",W1192=4,"Proficiente",W1192=5,"Master")</f>
        <v>Proficiente</v>
      </c>
      <c r="Y1192" s="13">
        <v>4</v>
      </c>
      <c r="Z1192" s="13" t="str" cm="1">
        <f t="array" ref="Z1192">_xlfn.IFS(Y1192=0,"No evidenciado",Y1192=1,"Novato",Y1192=2,"Principiante avanzado",Y1192=3,"Competente",Y1192=4,"Proficiente",Y1192=5,"Master")</f>
        <v>Proficiente</v>
      </c>
      <c r="AA1192" s="13">
        <v>5</v>
      </c>
      <c r="AB1192" s="13" t="str" cm="1">
        <f t="array" ref="AB1192">_xlfn.IFS(AA1192=0,"No evidenciado",AA1192=1,"Novato",AA1192=2,"Principiante avanzado",AA1192=3,"Competente",AA1192=4,"Proficiente",AA1192=5,"Master")</f>
        <v>Master</v>
      </c>
      <c r="AC1192" s="13">
        <v>3</v>
      </c>
      <c r="AD1192" s="13" t="str" cm="1">
        <f t="array" ref="AD1192">_xlfn.IFS(AC1192=0,"Prenovato",AC1192=1,"Novato",AC1192=2,"Principiante avanzado",AC1192=3,"Competente",AC1192=4,"Proficiente",AC1192=5,"Master")</f>
        <v>Competente</v>
      </c>
      <c r="AE1192" s="13" t="s">
        <v>441</v>
      </c>
    </row>
    <row r="1193" spans="1:31" x14ac:dyDescent="0.25">
      <c r="A1193" t="s">
        <v>323</v>
      </c>
      <c r="B1193" t="s">
        <v>324</v>
      </c>
      <c r="C1193" t="s">
        <v>200</v>
      </c>
      <c r="D1193" t="s">
        <v>201</v>
      </c>
      <c r="E1193" t="s">
        <v>252</v>
      </c>
      <c r="F1193" t="s">
        <v>253</v>
      </c>
      <c r="G1193" t="s">
        <v>254</v>
      </c>
      <c r="H1193" s="4"/>
      <c r="I1193" s="1">
        <f t="shared" ca="1" si="75"/>
        <v>1487</v>
      </c>
      <c r="J1193" s="1" t="str">
        <f t="shared" ca="1" si="76"/>
        <v>3. Mayor a 6 meses</v>
      </c>
      <c r="K1193" t="str">
        <f t="shared" si="77"/>
        <v>NO</v>
      </c>
      <c r="L1193" t="s">
        <v>251</v>
      </c>
      <c r="M1193" t="s">
        <v>406</v>
      </c>
      <c r="N1193" t="s">
        <v>407</v>
      </c>
      <c r="O1193" t="s">
        <v>407</v>
      </c>
      <c r="P1193" t="str">
        <f t="shared" si="78"/>
        <v>OMAR LOZADA VILELANetwork SecurityEVALUACION</v>
      </c>
      <c r="Q1193" t="str">
        <f>BASE[[#This Row],[NombresCalificado]]&amp;BASE[[#This Row],[TipoEvaluacion]]</f>
        <v>OMAR LOZADA VILELAEVALUACION</v>
      </c>
      <c r="R1193">
        <v>3</v>
      </c>
      <c r="S1193" t="s">
        <v>5</v>
      </c>
      <c r="T1193" t="s">
        <v>439</v>
      </c>
      <c r="U1193" s="13">
        <v>3</v>
      </c>
      <c r="V1193" s="13" t="str" cm="1">
        <f t="array" ref="V1193">_xlfn.IFS(U1193=0,"Prenovato",U1193=1,"Novato",U1193=2,"Principiante avanzado",U1193=3,"Competente",U1193=4,"Proficiente",U1193=5,"Master")</f>
        <v>Competente</v>
      </c>
      <c r="W1193" s="13">
        <v>4</v>
      </c>
      <c r="X1193" s="13" t="str" cm="1">
        <f t="array" ref="X1193">_xlfn.IFS(W1193=0,"No evidenciado",W1193=1,"Novato",W1193=2,"Principiante avanzado",W1193=3,"Competente",W1193=4,"Proficiente",W1193=5,"Master")</f>
        <v>Proficiente</v>
      </c>
      <c r="Y1193" s="13">
        <v>4</v>
      </c>
      <c r="Z1193" s="13" t="str" cm="1">
        <f t="array" ref="Z1193">_xlfn.IFS(Y1193=0,"No evidenciado",Y1193=1,"Novato",Y1193=2,"Principiante avanzado",Y1193=3,"Competente",Y1193=4,"Proficiente",Y1193=5,"Master")</f>
        <v>Proficiente</v>
      </c>
      <c r="AA1193" s="13">
        <v>5</v>
      </c>
      <c r="AB1193" s="13" t="str" cm="1">
        <f t="array" ref="AB1193">_xlfn.IFS(AA1193=0,"No evidenciado",AA1193=1,"Novato",AA1193=2,"Principiante avanzado",AA1193=3,"Competente",AA1193=4,"Proficiente",AA1193=5,"Master")</f>
        <v>Master</v>
      </c>
      <c r="AC1193" s="13">
        <v>3</v>
      </c>
      <c r="AD1193" s="13" t="str" cm="1">
        <f t="array" ref="AD1193">_xlfn.IFS(AC1193=0,"Prenovato",AC1193=1,"Novato",AC1193=2,"Principiante avanzado",AC1193=3,"Competente",AC1193=4,"Proficiente",AC1193=5,"Master")</f>
        <v>Competente</v>
      </c>
      <c r="AE1193" s="13" t="s">
        <v>441</v>
      </c>
    </row>
    <row r="1194" spans="1:31" x14ac:dyDescent="0.25">
      <c r="A1194" t="s">
        <v>286</v>
      </c>
      <c r="B1194" t="s">
        <v>287</v>
      </c>
      <c r="C1194" t="s">
        <v>250</v>
      </c>
      <c r="D1194" t="s">
        <v>201</v>
      </c>
      <c r="E1194" t="s">
        <v>286</v>
      </c>
      <c r="F1194" t="s">
        <v>287</v>
      </c>
      <c r="G1194" t="s">
        <v>288</v>
      </c>
      <c r="H1194" s="4"/>
      <c r="I1194" s="1">
        <f t="shared" ca="1" si="75"/>
        <v>1487</v>
      </c>
      <c r="J1194" s="1" t="str">
        <f t="shared" ca="1" si="76"/>
        <v>3. Mayor a 6 meses</v>
      </c>
      <c r="K1194" t="str">
        <f t="shared" si="77"/>
        <v>NO</v>
      </c>
      <c r="L1194" t="s">
        <v>250</v>
      </c>
      <c r="M1194" t="s">
        <v>438</v>
      </c>
      <c r="N1194" t="s">
        <v>425</v>
      </c>
      <c r="O1194" t="s">
        <v>425</v>
      </c>
      <c r="P1194" t="str">
        <f t="shared" si="78"/>
        <v>WILLIAMS EDWART SOTO PINODesarrollo SeguroEVALUACION ANTERIOR</v>
      </c>
      <c r="Q1194" t="str">
        <f>BASE[[#This Row],[NombresCalificado]]&amp;BASE[[#This Row],[TipoEvaluacion]]</f>
        <v>WILLIAMS EDWART SOTO PINOEVALUACION ANTERIOR</v>
      </c>
      <c r="R1194">
        <v>2</v>
      </c>
      <c r="S1194" t="s">
        <v>4</v>
      </c>
      <c r="T1194" t="s">
        <v>439</v>
      </c>
      <c r="U1194" s="13">
        <v>3</v>
      </c>
      <c r="V1194" s="13" t="str" cm="1">
        <f t="array" ref="V1194">_xlfn.IFS(U1194=0,"Prenovato",U1194=1,"Novato",U1194=2,"Principiante avanzado",U1194=3,"Competente",U1194=4,"Proficiente",U1194=5,"Master")</f>
        <v>Competente</v>
      </c>
      <c r="W1194" s="13">
        <v>4</v>
      </c>
      <c r="X1194" s="13" t="str" cm="1">
        <f t="array" ref="X1194">_xlfn.IFS(W1194=0,"No evidenciado",W1194=1,"Novato",W1194=2,"Principiante avanzado",W1194=3,"Competente",W1194=4,"Proficiente",W1194=5,"Master")</f>
        <v>Proficiente</v>
      </c>
      <c r="Y1194" s="13">
        <v>3</v>
      </c>
      <c r="Z1194" s="13" t="str" cm="1">
        <f t="array" ref="Z1194">_xlfn.IFS(Y1194=0,"No evidenciado",Y1194=1,"Novato",Y1194=2,"Principiante avanzado",Y1194=3,"Competente",Y1194=4,"Proficiente",Y1194=5,"Master")</f>
        <v>Competente</v>
      </c>
      <c r="AA1194" s="13">
        <v>4</v>
      </c>
      <c r="AB1194" s="13" t="str" cm="1">
        <f t="array" ref="AB1194">_xlfn.IFS(AA1194=0,"No evidenciado",AA1194=1,"Novato",AA1194=2,"Principiante avanzado",AA1194=3,"Competente",AA1194=4,"Proficiente",AA1194=5,"Master")</f>
        <v>Proficiente</v>
      </c>
      <c r="AC1194" s="13">
        <v>3</v>
      </c>
      <c r="AD1194" s="13" t="str" cm="1">
        <f t="array" ref="AD1194">_xlfn.IFS(AC1194=0,"Prenovato",AC1194=1,"Novato",AC1194=2,"Principiante avanzado",AC1194=3,"Competente",AC1194=4,"Proficiente",AC1194=5,"Master")</f>
        <v>Competente</v>
      </c>
      <c r="AE1194" s="13" t="s">
        <v>442</v>
      </c>
    </row>
    <row r="1195" spans="1:31" x14ac:dyDescent="0.25">
      <c r="A1195" t="s">
        <v>286</v>
      </c>
      <c r="B1195" t="s">
        <v>287</v>
      </c>
      <c r="C1195" t="s">
        <v>250</v>
      </c>
      <c r="D1195" t="s">
        <v>201</v>
      </c>
      <c r="E1195" t="s">
        <v>286</v>
      </c>
      <c r="F1195" t="s">
        <v>287</v>
      </c>
      <c r="G1195" t="s">
        <v>288</v>
      </c>
      <c r="H1195" s="4"/>
      <c r="I1195" s="1">
        <f t="shared" ca="1" si="75"/>
        <v>1487</v>
      </c>
      <c r="J1195" s="1" t="str">
        <f t="shared" ca="1" si="76"/>
        <v>3. Mayor a 6 meses</v>
      </c>
      <c r="K1195" t="str">
        <f t="shared" si="77"/>
        <v>NO</v>
      </c>
      <c r="L1195" t="s">
        <v>250</v>
      </c>
      <c r="M1195" t="s">
        <v>432</v>
      </c>
      <c r="N1195" t="s">
        <v>425</v>
      </c>
      <c r="O1195" t="s">
        <v>425</v>
      </c>
      <c r="P1195" t="str">
        <f t="shared" si="78"/>
        <v>WILLIAMS EDWART SOTO PINOFrameworks de CiberseguridadEVALUACION ANTERIOR</v>
      </c>
      <c r="Q1195" t="str">
        <f>BASE[[#This Row],[NombresCalificado]]&amp;BASE[[#This Row],[TipoEvaluacion]]</f>
        <v>WILLIAMS EDWART SOTO PINOEVALUACION ANTERIOR</v>
      </c>
      <c r="R1195">
        <v>3</v>
      </c>
      <c r="S1195" t="s">
        <v>5</v>
      </c>
      <c r="T1195" t="s">
        <v>439</v>
      </c>
      <c r="U1195" s="13">
        <v>3</v>
      </c>
      <c r="V1195" s="13" t="str" cm="1">
        <f t="array" ref="V1195">_xlfn.IFS(U1195=0,"Prenovato",U1195=1,"Novato",U1195=2,"Principiante avanzado",U1195=3,"Competente",U1195=4,"Proficiente",U1195=5,"Master")</f>
        <v>Competente</v>
      </c>
      <c r="W1195" s="13">
        <v>4</v>
      </c>
      <c r="X1195" s="13" t="str" cm="1">
        <f t="array" ref="X1195">_xlfn.IFS(W1195=0,"No evidenciado",W1195=1,"Novato",W1195=2,"Principiante avanzado",W1195=3,"Competente",W1195=4,"Proficiente",W1195=5,"Master")</f>
        <v>Proficiente</v>
      </c>
      <c r="Y1195" s="13">
        <v>3</v>
      </c>
      <c r="Z1195" s="13" t="str" cm="1">
        <f t="array" ref="Z1195">_xlfn.IFS(Y1195=0,"No evidenciado",Y1195=1,"Novato",Y1195=2,"Principiante avanzado",Y1195=3,"Competente",Y1195=4,"Proficiente",Y1195=5,"Master")</f>
        <v>Competente</v>
      </c>
      <c r="AA1195" s="13">
        <v>4</v>
      </c>
      <c r="AB1195" s="13" t="str" cm="1">
        <f t="array" ref="AB1195">_xlfn.IFS(AA1195=0,"No evidenciado",AA1195=1,"Novato",AA1195=2,"Principiante avanzado",AA1195=3,"Competente",AA1195=4,"Proficiente",AA1195=5,"Master")</f>
        <v>Proficiente</v>
      </c>
      <c r="AC1195" s="13">
        <v>3</v>
      </c>
      <c r="AD1195" s="13" t="str" cm="1">
        <f t="array" ref="AD1195">_xlfn.IFS(AC1195=0,"Prenovato",AC1195=1,"Novato",AC1195=2,"Principiante avanzado",AC1195=3,"Competente",AC1195=4,"Proficiente",AC1195=5,"Master")</f>
        <v>Competente</v>
      </c>
      <c r="AE1195" s="13" t="s">
        <v>442</v>
      </c>
    </row>
    <row r="1196" spans="1:31" x14ac:dyDescent="0.25">
      <c r="A1196" t="s">
        <v>286</v>
      </c>
      <c r="B1196" t="s">
        <v>287</v>
      </c>
      <c r="C1196" t="s">
        <v>250</v>
      </c>
      <c r="D1196" t="s">
        <v>201</v>
      </c>
      <c r="E1196" t="s">
        <v>286</v>
      </c>
      <c r="F1196" t="s">
        <v>287</v>
      </c>
      <c r="G1196" t="s">
        <v>288</v>
      </c>
      <c r="H1196" s="4"/>
      <c r="I1196" s="1">
        <f t="shared" ca="1" si="75"/>
        <v>1487</v>
      </c>
      <c r="J1196" s="1" t="str">
        <f t="shared" ca="1" si="76"/>
        <v>3. Mayor a 6 meses</v>
      </c>
      <c r="K1196" t="str">
        <f t="shared" si="77"/>
        <v>NO</v>
      </c>
      <c r="L1196" t="s">
        <v>250</v>
      </c>
      <c r="M1196" t="s">
        <v>433</v>
      </c>
      <c r="N1196" t="s">
        <v>425</v>
      </c>
      <c r="O1196" t="s">
        <v>425</v>
      </c>
      <c r="P1196" t="str">
        <f t="shared" si="78"/>
        <v>WILLIAMS EDWART SOTO PINOGestión de IdentidadesEVALUACION ANTERIOR</v>
      </c>
      <c r="Q1196" t="str">
        <f>BASE[[#This Row],[NombresCalificado]]&amp;BASE[[#This Row],[TipoEvaluacion]]</f>
        <v>WILLIAMS EDWART SOTO PINOEVALUACION ANTERIOR</v>
      </c>
      <c r="R1196">
        <v>4</v>
      </c>
      <c r="S1196" t="s">
        <v>7</v>
      </c>
      <c r="T1196" t="s">
        <v>439</v>
      </c>
      <c r="U1196" s="13">
        <v>3</v>
      </c>
      <c r="V1196" s="13" t="str" cm="1">
        <f t="array" ref="V1196">_xlfn.IFS(U1196=0,"Prenovato",U1196=1,"Novato",U1196=2,"Principiante avanzado",U1196=3,"Competente",U1196=4,"Proficiente",U1196=5,"Master")</f>
        <v>Competente</v>
      </c>
      <c r="W1196" s="13">
        <v>4</v>
      </c>
      <c r="X1196" s="13" t="str" cm="1">
        <f t="array" ref="X1196">_xlfn.IFS(W1196=0,"No evidenciado",W1196=1,"Novato",W1196=2,"Principiante avanzado",W1196=3,"Competente",W1196=4,"Proficiente",W1196=5,"Master")</f>
        <v>Proficiente</v>
      </c>
      <c r="Y1196" s="13">
        <v>3</v>
      </c>
      <c r="Z1196" s="13" t="str" cm="1">
        <f t="array" ref="Z1196">_xlfn.IFS(Y1196=0,"No evidenciado",Y1196=1,"Novato",Y1196=2,"Principiante avanzado",Y1196=3,"Competente",Y1196=4,"Proficiente",Y1196=5,"Master")</f>
        <v>Competente</v>
      </c>
      <c r="AA1196" s="13">
        <v>4</v>
      </c>
      <c r="AB1196" s="13" t="str" cm="1">
        <f t="array" ref="AB1196">_xlfn.IFS(AA1196=0,"No evidenciado",AA1196=1,"Novato",AA1196=2,"Principiante avanzado",AA1196=3,"Competente",AA1196=4,"Proficiente",AA1196=5,"Master")</f>
        <v>Proficiente</v>
      </c>
      <c r="AC1196" s="13">
        <v>3</v>
      </c>
      <c r="AD1196" s="13" t="str" cm="1">
        <f t="array" ref="AD1196">_xlfn.IFS(AC1196=0,"Prenovato",AC1196=1,"Novato",AC1196=2,"Principiante avanzado",AC1196=3,"Competente",AC1196=4,"Proficiente",AC1196=5,"Master")</f>
        <v>Competente</v>
      </c>
      <c r="AE1196" s="13" t="s">
        <v>442</v>
      </c>
    </row>
    <row r="1197" spans="1:31" x14ac:dyDescent="0.25">
      <c r="A1197" t="s">
        <v>286</v>
      </c>
      <c r="B1197" t="s">
        <v>287</v>
      </c>
      <c r="C1197" t="s">
        <v>250</v>
      </c>
      <c r="D1197" t="s">
        <v>201</v>
      </c>
      <c r="E1197" t="s">
        <v>286</v>
      </c>
      <c r="F1197" t="s">
        <v>287</v>
      </c>
      <c r="G1197" t="s">
        <v>288</v>
      </c>
      <c r="H1197" s="4"/>
      <c r="I1197" s="1">
        <f t="shared" ca="1" si="75"/>
        <v>1487</v>
      </c>
      <c r="J1197" s="1" t="str">
        <f t="shared" ca="1" si="76"/>
        <v>3. Mayor a 6 meses</v>
      </c>
      <c r="K1197" t="str">
        <f t="shared" si="77"/>
        <v>NO</v>
      </c>
      <c r="L1197" t="s">
        <v>250</v>
      </c>
      <c r="M1197" t="s">
        <v>434</v>
      </c>
      <c r="N1197" t="s">
        <v>425</v>
      </c>
      <c r="O1197" t="s">
        <v>425</v>
      </c>
      <c r="P1197" t="str">
        <f t="shared" si="78"/>
        <v>WILLIAMS EDWART SOTO PINOGestión de VulnerabilidadesEVALUACION ANTERIOR</v>
      </c>
      <c r="Q1197" t="str">
        <f>BASE[[#This Row],[NombresCalificado]]&amp;BASE[[#This Row],[TipoEvaluacion]]</f>
        <v>WILLIAMS EDWART SOTO PINOEVALUACION ANTERIOR</v>
      </c>
      <c r="R1197">
        <v>4</v>
      </c>
      <c r="S1197" t="s">
        <v>7</v>
      </c>
      <c r="T1197" t="s">
        <v>439</v>
      </c>
      <c r="U1197" s="13">
        <v>3</v>
      </c>
      <c r="V1197" s="13" t="str" cm="1">
        <f t="array" ref="V1197">_xlfn.IFS(U1197=0,"Prenovato",U1197=1,"Novato",U1197=2,"Principiante avanzado",U1197=3,"Competente",U1197=4,"Proficiente",U1197=5,"Master")</f>
        <v>Competente</v>
      </c>
      <c r="W1197" s="13">
        <v>4</v>
      </c>
      <c r="X1197" s="13" t="str" cm="1">
        <f t="array" ref="X1197">_xlfn.IFS(W1197=0,"No evidenciado",W1197=1,"Novato",W1197=2,"Principiante avanzado",W1197=3,"Competente",W1197=4,"Proficiente",W1197=5,"Master")</f>
        <v>Proficiente</v>
      </c>
      <c r="Y1197" s="13">
        <v>3</v>
      </c>
      <c r="Z1197" s="13" t="str" cm="1">
        <f t="array" ref="Z1197">_xlfn.IFS(Y1197=0,"No evidenciado",Y1197=1,"Novato",Y1197=2,"Principiante avanzado",Y1197=3,"Competente",Y1197=4,"Proficiente",Y1197=5,"Master")</f>
        <v>Competente</v>
      </c>
      <c r="AA1197" s="13">
        <v>4</v>
      </c>
      <c r="AB1197" s="13" t="str" cm="1">
        <f t="array" ref="AB1197">_xlfn.IFS(AA1197=0,"No evidenciado",AA1197=1,"Novato",AA1197=2,"Principiante avanzado",AA1197=3,"Competente",AA1197=4,"Proficiente",AA1197=5,"Master")</f>
        <v>Proficiente</v>
      </c>
      <c r="AC1197" s="13">
        <v>3</v>
      </c>
      <c r="AD1197" s="13" t="str" cm="1">
        <f t="array" ref="AD1197">_xlfn.IFS(AC1197=0,"Prenovato",AC1197=1,"Novato",AC1197=2,"Principiante avanzado",AC1197=3,"Competente",AC1197=4,"Proficiente",AC1197=5,"Master")</f>
        <v>Competente</v>
      </c>
      <c r="AE1197" s="13" t="s">
        <v>442</v>
      </c>
    </row>
    <row r="1198" spans="1:31" x14ac:dyDescent="0.25">
      <c r="A1198" t="s">
        <v>286</v>
      </c>
      <c r="B1198" t="s">
        <v>287</v>
      </c>
      <c r="C1198" t="s">
        <v>251</v>
      </c>
      <c r="D1198" t="s">
        <v>201</v>
      </c>
      <c r="E1198" t="s">
        <v>286</v>
      </c>
      <c r="F1198" t="s">
        <v>287</v>
      </c>
      <c r="G1198" t="s">
        <v>288</v>
      </c>
      <c r="H1198" s="4"/>
      <c r="I1198" s="1">
        <f t="shared" ca="1" si="75"/>
        <v>1487</v>
      </c>
      <c r="J1198" s="1" t="str">
        <f t="shared" ca="1" si="76"/>
        <v>3. Mayor a 6 meses</v>
      </c>
      <c r="K1198" t="str">
        <f t="shared" si="77"/>
        <v>NO</v>
      </c>
      <c r="L1198" t="s">
        <v>251</v>
      </c>
      <c r="M1198" t="s">
        <v>406</v>
      </c>
      <c r="N1198" t="s">
        <v>407</v>
      </c>
      <c r="O1198" t="s">
        <v>407</v>
      </c>
      <c r="P1198" t="str">
        <f t="shared" si="78"/>
        <v>WILLIAMS EDWART SOTO PINONetwork SecurityAUTOEVALUACION</v>
      </c>
      <c r="Q1198" t="str">
        <f>BASE[[#This Row],[NombresCalificado]]&amp;BASE[[#This Row],[TipoEvaluacion]]</f>
        <v>WILLIAMS EDWART SOTO PINOAUTOEVALUACION</v>
      </c>
      <c r="R1198">
        <v>3</v>
      </c>
      <c r="S1198" t="s">
        <v>5</v>
      </c>
      <c r="T1198" t="s">
        <v>439</v>
      </c>
      <c r="U1198" s="13">
        <v>2</v>
      </c>
      <c r="V1198" s="13" t="str" cm="1">
        <f t="array" ref="V1198">_xlfn.IFS(U1198=0,"Prenovato",U1198=1,"Novato",U1198=2,"Principiante avanzado",U1198=3,"Competente",U1198=4,"Proficiente",U1198=5,"Master")</f>
        <v>Principiante avanzado</v>
      </c>
      <c r="W1198" s="13">
        <v>4</v>
      </c>
      <c r="X1198" s="13" t="str" cm="1">
        <f t="array" ref="X1198">_xlfn.IFS(W1198=0,"No evidenciado",W1198=1,"Novato",W1198=2,"Principiante avanzado",W1198=3,"Competente",W1198=4,"Proficiente",W1198=5,"Master")</f>
        <v>Proficiente</v>
      </c>
      <c r="Y1198" s="13">
        <v>4</v>
      </c>
      <c r="Z1198" s="13" t="str" cm="1">
        <f t="array" ref="Z1198">_xlfn.IFS(Y1198=0,"No evidenciado",Y1198=1,"Novato",Y1198=2,"Principiante avanzado",Y1198=3,"Competente",Y1198=4,"Proficiente",Y1198=5,"Master")</f>
        <v>Proficiente</v>
      </c>
      <c r="AA1198" s="13">
        <v>5</v>
      </c>
      <c r="AB1198" s="13" t="str" cm="1">
        <f t="array" ref="AB1198">_xlfn.IFS(AA1198=0,"No evidenciado",AA1198=1,"Novato",AA1198=2,"Principiante avanzado",AA1198=3,"Competente",AA1198=4,"Proficiente",AA1198=5,"Master")</f>
        <v>Master</v>
      </c>
      <c r="AC1198" s="13">
        <v>2</v>
      </c>
      <c r="AD1198" s="13" t="str" cm="1">
        <f t="array" ref="AD1198">_xlfn.IFS(AC1198=0,"Prenovato",AC1198=1,"Novato",AC1198=2,"Principiante avanzado",AC1198=3,"Competente",AC1198=4,"Proficiente",AC1198=5,"Master")</f>
        <v>Principiante avanzado</v>
      </c>
      <c r="AE1198" s="13" t="s">
        <v>443</v>
      </c>
    </row>
    <row r="1199" spans="1:31" x14ac:dyDescent="0.25">
      <c r="A1199" t="s">
        <v>286</v>
      </c>
      <c r="B1199" t="s">
        <v>287</v>
      </c>
      <c r="C1199" t="s">
        <v>251</v>
      </c>
      <c r="D1199" t="s">
        <v>201</v>
      </c>
      <c r="E1199" t="s">
        <v>286</v>
      </c>
      <c r="F1199" t="s">
        <v>287</v>
      </c>
      <c r="G1199" t="s">
        <v>288</v>
      </c>
      <c r="H1199" s="4"/>
      <c r="I1199" s="1">
        <f t="shared" ca="1" si="75"/>
        <v>1487</v>
      </c>
      <c r="J1199" s="1" t="str">
        <f t="shared" ca="1" si="76"/>
        <v>3. Mayor a 6 meses</v>
      </c>
      <c r="K1199" t="str">
        <f t="shared" si="77"/>
        <v>NO</v>
      </c>
      <c r="L1199" t="s">
        <v>251</v>
      </c>
      <c r="M1199" t="s">
        <v>408</v>
      </c>
      <c r="N1199" t="s">
        <v>407</v>
      </c>
      <c r="O1199" t="s">
        <v>407</v>
      </c>
      <c r="P1199" t="str">
        <f t="shared" si="78"/>
        <v>WILLIAMS EDWART SOTO PINOCloud &amp; Operation SystemAUTOEVALUACION</v>
      </c>
      <c r="Q1199" t="str">
        <f>BASE[[#This Row],[NombresCalificado]]&amp;BASE[[#This Row],[TipoEvaluacion]]</f>
        <v>WILLIAMS EDWART SOTO PINOAUTOEVALUACION</v>
      </c>
      <c r="R1199">
        <v>3</v>
      </c>
      <c r="S1199" t="s">
        <v>5</v>
      </c>
      <c r="T1199" t="s">
        <v>439</v>
      </c>
      <c r="U1199" s="13">
        <v>2</v>
      </c>
      <c r="V1199" s="13" t="str" cm="1">
        <f t="array" ref="V1199">_xlfn.IFS(U1199=0,"Prenovato",U1199=1,"Novato",U1199=2,"Principiante avanzado",U1199=3,"Competente",U1199=4,"Proficiente",U1199=5,"Master")</f>
        <v>Principiante avanzado</v>
      </c>
      <c r="W1199" s="13">
        <v>4</v>
      </c>
      <c r="X1199" s="13" t="str" cm="1">
        <f t="array" ref="X1199">_xlfn.IFS(W1199=0,"No evidenciado",W1199=1,"Novato",W1199=2,"Principiante avanzado",W1199=3,"Competente",W1199=4,"Proficiente",W1199=5,"Master")</f>
        <v>Proficiente</v>
      </c>
      <c r="Y1199" s="13">
        <v>4</v>
      </c>
      <c r="Z1199" s="13" t="str" cm="1">
        <f t="array" ref="Z1199">_xlfn.IFS(Y1199=0,"No evidenciado",Y1199=1,"Novato",Y1199=2,"Principiante avanzado",Y1199=3,"Competente",Y1199=4,"Proficiente",Y1199=5,"Master")</f>
        <v>Proficiente</v>
      </c>
      <c r="AA1199" s="13">
        <v>5</v>
      </c>
      <c r="AB1199" s="13" t="str" cm="1">
        <f t="array" ref="AB1199">_xlfn.IFS(AA1199=0,"No evidenciado",AA1199=1,"Novato",AA1199=2,"Principiante avanzado",AA1199=3,"Competente",AA1199=4,"Proficiente",AA1199=5,"Master")</f>
        <v>Master</v>
      </c>
      <c r="AC1199" s="13">
        <v>2</v>
      </c>
      <c r="AD1199" s="13" t="str" cm="1">
        <f t="array" ref="AD1199">_xlfn.IFS(AC1199=0,"Prenovato",AC1199=1,"Novato",AC1199=2,"Principiante avanzado",AC1199=3,"Competente",AC1199=4,"Proficiente",AC1199=5,"Master")</f>
        <v>Principiante avanzado</v>
      </c>
      <c r="AE1199" s="13" t="s">
        <v>443</v>
      </c>
    </row>
    <row r="1200" spans="1:31" x14ac:dyDescent="0.25">
      <c r="A1200" t="s">
        <v>286</v>
      </c>
      <c r="B1200" t="s">
        <v>287</v>
      </c>
      <c r="C1200" t="s">
        <v>251</v>
      </c>
      <c r="D1200" t="s">
        <v>201</v>
      </c>
      <c r="E1200" t="s">
        <v>286</v>
      </c>
      <c r="F1200" t="s">
        <v>287</v>
      </c>
      <c r="G1200" t="s">
        <v>288</v>
      </c>
      <c r="H1200" s="4"/>
      <c r="I1200" s="1">
        <f t="shared" ca="1" si="75"/>
        <v>1487</v>
      </c>
      <c r="J1200" s="1" t="str">
        <f t="shared" ca="1" si="76"/>
        <v>3. Mayor a 6 meses</v>
      </c>
      <c r="K1200" t="str">
        <f t="shared" si="77"/>
        <v>NO</v>
      </c>
      <c r="L1200" t="s">
        <v>251</v>
      </c>
      <c r="M1200" t="s">
        <v>419</v>
      </c>
      <c r="N1200" t="s">
        <v>413</v>
      </c>
      <c r="O1200" t="s">
        <v>411</v>
      </c>
      <c r="P1200" t="str">
        <f t="shared" si="78"/>
        <v>WILLIAMS EDWART SOTO PINOCryptography &amp; Data ProtectionAUTOEVALUACION</v>
      </c>
      <c r="Q1200" t="str">
        <f>BASE[[#This Row],[NombresCalificado]]&amp;BASE[[#This Row],[TipoEvaluacion]]</f>
        <v>WILLIAMS EDWART SOTO PINOAUTOEVALUACION</v>
      </c>
      <c r="R1200">
        <v>2</v>
      </c>
      <c r="S1200" t="s">
        <v>4</v>
      </c>
      <c r="T1200" t="s">
        <v>439</v>
      </c>
      <c r="U1200" s="13">
        <v>2</v>
      </c>
      <c r="V1200" s="13" t="str" cm="1">
        <f t="array" ref="V1200">_xlfn.IFS(U1200=0,"Prenovato",U1200=1,"Novato",U1200=2,"Principiante avanzado",U1200=3,"Competente",U1200=4,"Proficiente",U1200=5,"Master")</f>
        <v>Principiante avanzado</v>
      </c>
      <c r="W1200" s="13">
        <v>4</v>
      </c>
      <c r="X1200" s="13" t="str" cm="1">
        <f t="array" ref="X1200">_xlfn.IFS(W1200=0,"No evidenciado",W1200=1,"Novato",W1200=2,"Principiante avanzado",W1200=3,"Competente",W1200=4,"Proficiente",W1200=5,"Master")</f>
        <v>Proficiente</v>
      </c>
      <c r="Y1200" s="13">
        <v>4</v>
      </c>
      <c r="Z1200" s="13" t="str" cm="1">
        <f t="array" ref="Z1200">_xlfn.IFS(Y1200=0,"No evidenciado",Y1200=1,"Novato",Y1200=2,"Principiante avanzado",Y1200=3,"Competente",Y1200=4,"Proficiente",Y1200=5,"Master")</f>
        <v>Proficiente</v>
      </c>
      <c r="AA1200" s="13">
        <v>5</v>
      </c>
      <c r="AB1200" s="13" t="str" cm="1">
        <f t="array" ref="AB1200">_xlfn.IFS(AA1200=0,"No evidenciado",AA1200=1,"Novato",AA1200=2,"Principiante avanzado",AA1200=3,"Competente",AA1200=4,"Proficiente",AA1200=5,"Master")</f>
        <v>Master</v>
      </c>
      <c r="AC1200" s="13">
        <v>2</v>
      </c>
      <c r="AD1200" s="13" t="str" cm="1">
        <f t="array" ref="AD1200">_xlfn.IFS(AC1200=0,"Prenovato",AC1200=1,"Novato",AC1200=2,"Principiante avanzado",AC1200=3,"Competente",AC1200=4,"Proficiente",AC1200=5,"Master")</f>
        <v>Principiante avanzado</v>
      </c>
      <c r="AE1200" s="13" t="s">
        <v>443</v>
      </c>
    </row>
    <row r="1201" spans="1:31" x14ac:dyDescent="0.25">
      <c r="A1201" t="s">
        <v>286</v>
      </c>
      <c r="B1201" t="s">
        <v>287</v>
      </c>
      <c r="C1201" t="s">
        <v>251</v>
      </c>
      <c r="D1201" t="s">
        <v>201</v>
      </c>
      <c r="E1201" t="s">
        <v>286</v>
      </c>
      <c r="F1201" t="s">
        <v>287</v>
      </c>
      <c r="G1201" t="s">
        <v>288</v>
      </c>
      <c r="H1201" s="4"/>
      <c r="I1201" s="1">
        <f t="shared" ca="1" si="75"/>
        <v>1487</v>
      </c>
      <c r="J1201" s="1" t="str">
        <f t="shared" ca="1" si="76"/>
        <v>3. Mayor a 6 meses</v>
      </c>
      <c r="K1201" t="str">
        <f t="shared" si="77"/>
        <v>NO</v>
      </c>
      <c r="L1201" t="s">
        <v>251</v>
      </c>
      <c r="M1201" t="s">
        <v>410</v>
      </c>
      <c r="N1201" t="s">
        <v>411</v>
      </c>
      <c r="O1201" t="s">
        <v>411</v>
      </c>
      <c r="P1201" t="str">
        <f t="shared" si="78"/>
        <v>WILLIAMS EDWART SOTO PINOThreat IntelligenceAUTOEVALUACION</v>
      </c>
      <c r="Q1201" t="str">
        <f>BASE[[#This Row],[NombresCalificado]]&amp;BASE[[#This Row],[TipoEvaluacion]]</f>
        <v>WILLIAMS EDWART SOTO PINOAUTOEVALUACION</v>
      </c>
      <c r="R1201">
        <v>4</v>
      </c>
      <c r="S1201" t="s">
        <v>7</v>
      </c>
      <c r="T1201" t="s">
        <v>439</v>
      </c>
      <c r="U1201" s="13">
        <v>2</v>
      </c>
      <c r="V1201" s="13" t="str" cm="1">
        <f t="array" ref="V1201">_xlfn.IFS(U1201=0,"Prenovato",U1201=1,"Novato",U1201=2,"Principiante avanzado",U1201=3,"Competente",U1201=4,"Proficiente",U1201=5,"Master")</f>
        <v>Principiante avanzado</v>
      </c>
      <c r="W1201" s="13">
        <v>4</v>
      </c>
      <c r="X1201" s="13" t="str" cm="1">
        <f t="array" ref="X1201">_xlfn.IFS(W1201=0,"No evidenciado",W1201=1,"Novato",W1201=2,"Principiante avanzado",W1201=3,"Competente",W1201=4,"Proficiente",W1201=5,"Master")</f>
        <v>Proficiente</v>
      </c>
      <c r="Y1201" s="13">
        <v>4</v>
      </c>
      <c r="Z1201" s="13" t="str" cm="1">
        <f t="array" ref="Z1201">_xlfn.IFS(Y1201=0,"No evidenciado",Y1201=1,"Novato",Y1201=2,"Principiante avanzado",Y1201=3,"Competente",Y1201=4,"Proficiente",Y1201=5,"Master")</f>
        <v>Proficiente</v>
      </c>
      <c r="AA1201" s="13">
        <v>5</v>
      </c>
      <c r="AB1201" s="13" t="str" cm="1">
        <f t="array" ref="AB1201">_xlfn.IFS(AA1201=0,"No evidenciado",AA1201=1,"Novato",AA1201=2,"Principiante avanzado",AA1201=3,"Competente",AA1201=4,"Proficiente",AA1201=5,"Master")</f>
        <v>Master</v>
      </c>
      <c r="AC1201" s="13">
        <v>2</v>
      </c>
      <c r="AD1201" s="13" t="str" cm="1">
        <f t="array" ref="AD1201">_xlfn.IFS(AC1201=0,"Prenovato",AC1201=1,"Novato",AC1201=2,"Principiante avanzado",AC1201=3,"Competente",AC1201=4,"Proficiente",AC1201=5,"Master")</f>
        <v>Principiante avanzado</v>
      </c>
      <c r="AE1201" s="13" t="s">
        <v>443</v>
      </c>
    </row>
    <row r="1202" spans="1:31" x14ac:dyDescent="0.25">
      <c r="A1202" t="s">
        <v>286</v>
      </c>
      <c r="B1202" t="s">
        <v>287</v>
      </c>
      <c r="C1202" t="s">
        <v>251</v>
      </c>
      <c r="D1202" t="s">
        <v>201</v>
      </c>
      <c r="E1202" t="s">
        <v>286</v>
      </c>
      <c r="F1202" t="s">
        <v>287</v>
      </c>
      <c r="G1202" t="s">
        <v>288</v>
      </c>
      <c r="H1202" s="4"/>
      <c r="I1202" s="1">
        <f t="shared" ca="1" si="75"/>
        <v>1487</v>
      </c>
      <c r="J1202" s="1" t="str">
        <f t="shared" ca="1" si="76"/>
        <v>3. Mayor a 6 meses</v>
      </c>
      <c r="K1202" t="str">
        <f t="shared" si="77"/>
        <v>NO</v>
      </c>
      <c r="L1202" t="s">
        <v>251</v>
      </c>
      <c r="M1202" t="s">
        <v>414</v>
      </c>
      <c r="N1202" t="s">
        <v>411</v>
      </c>
      <c r="O1202" t="s">
        <v>411</v>
      </c>
      <c r="P1202" t="str">
        <f t="shared" si="78"/>
        <v>WILLIAMS EDWART SOTO PINOOfensive SecurityAUTOEVALUACION</v>
      </c>
      <c r="Q1202" t="str">
        <f>BASE[[#This Row],[NombresCalificado]]&amp;BASE[[#This Row],[TipoEvaluacion]]</f>
        <v>WILLIAMS EDWART SOTO PINOAUTOEVALUACION</v>
      </c>
      <c r="R1202">
        <v>4</v>
      </c>
      <c r="S1202" t="s">
        <v>7</v>
      </c>
      <c r="T1202" t="s">
        <v>439</v>
      </c>
      <c r="U1202" s="13">
        <v>2</v>
      </c>
      <c r="V1202" s="13" t="str" cm="1">
        <f t="array" ref="V1202">_xlfn.IFS(U1202=0,"Prenovato",U1202=1,"Novato",U1202=2,"Principiante avanzado",U1202=3,"Competente",U1202=4,"Proficiente",U1202=5,"Master")</f>
        <v>Principiante avanzado</v>
      </c>
      <c r="W1202" s="13">
        <v>4</v>
      </c>
      <c r="X1202" s="13" t="str" cm="1">
        <f t="array" ref="X1202">_xlfn.IFS(W1202=0,"No evidenciado",W1202=1,"Novato",W1202=2,"Principiante avanzado",W1202=3,"Competente",W1202=4,"Proficiente",W1202=5,"Master")</f>
        <v>Proficiente</v>
      </c>
      <c r="Y1202" s="13">
        <v>4</v>
      </c>
      <c r="Z1202" s="13" t="str" cm="1">
        <f t="array" ref="Z1202">_xlfn.IFS(Y1202=0,"No evidenciado",Y1202=1,"Novato",Y1202=2,"Principiante avanzado",Y1202=3,"Competente",Y1202=4,"Proficiente",Y1202=5,"Master")</f>
        <v>Proficiente</v>
      </c>
      <c r="AA1202" s="13">
        <v>5</v>
      </c>
      <c r="AB1202" s="13" t="str" cm="1">
        <f t="array" ref="AB1202">_xlfn.IFS(AA1202=0,"No evidenciado",AA1202=1,"Novato",AA1202=2,"Principiante avanzado",AA1202=3,"Competente",AA1202=4,"Proficiente",AA1202=5,"Master")</f>
        <v>Master</v>
      </c>
      <c r="AC1202" s="13">
        <v>2</v>
      </c>
      <c r="AD1202" s="13" t="str" cm="1">
        <f t="array" ref="AD1202">_xlfn.IFS(AC1202=0,"Prenovato",AC1202=1,"Novato",AC1202=2,"Principiante avanzado",AC1202=3,"Competente",AC1202=4,"Proficiente",AC1202=5,"Master")</f>
        <v>Principiante avanzado</v>
      </c>
      <c r="AE1202" s="13" t="s">
        <v>443</v>
      </c>
    </row>
    <row r="1203" spans="1:31" x14ac:dyDescent="0.25">
      <c r="A1203" t="s">
        <v>286</v>
      </c>
      <c r="B1203" t="s">
        <v>287</v>
      </c>
      <c r="C1203" t="s">
        <v>250</v>
      </c>
      <c r="D1203" t="s">
        <v>201</v>
      </c>
      <c r="E1203" t="s">
        <v>286</v>
      </c>
      <c r="F1203" t="s">
        <v>287</v>
      </c>
      <c r="G1203" t="s">
        <v>288</v>
      </c>
      <c r="H1203" s="4"/>
      <c r="I1203" s="1">
        <f t="shared" ca="1" si="75"/>
        <v>1487</v>
      </c>
      <c r="J1203" s="1" t="str">
        <f t="shared" ca="1" si="76"/>
        <v>3. Mayor a 6 meses</v>
      </c>
      <c r="K1203" t="str">
        <f t="shared" si="77"/>
        <v>NO</v>
      </c>
      <c r="L1203" t="s">
        <v>250</v>
      </c>
      <c r="M1203" t="s">
        <v>429</v>
      </c>
      <c r="N1203" t="s">
        <v>425</v>
      </c>
      <c r="O1203" t="s">
        <v>425</v>
      </c>
      <c r="P1203" t="str">
        <f t="shared" si="78"/>
        <v>WILLIAMS EDWART SOTO PINOSeguridad DefensivaEVALUACION ANTERIOR</v>
      </c>
      <c r="Q1203" t="str">
        <f>BASE[[#This Row],[NombresCalificado]]&amp;BASE[[#This Row],[TipoEvaluacion]]</f>
        <v>WILLIAMS EDWART SOTO PINOEVALUACION ANTERIOR</v>
      </c>
      <c r="R1203">
        <v>4</v>
      </c>
      <c r="S1203" t="s">
        <v>7</v>
      </c>
      <c r="T1203" t="s">
        <v>439</v>
      </c>
      <c r="U1203" s="13">
        <v>3</v>
      </c>
      <c r="V1203" s="13" t="str" cm="1">
        <f t="array" ref="V1203">_xlfn.IFS(U1203=0,"Prenovato",U1203=1,"Novato",U1203=2,"Principiante avanzado",U1203=3,"Competente",U1203=4,"Proficiente",U1203=5,"Master")</f>
        <v>Competente</v>
      </c>
      <c r="W1203" s="13">
        <v>4</v>
      </c>
      <c r="X1203" s="13" t="str" cm="1">
        <f t="array" ref="X1203">_xlfn.IFS(W1203=0,"No evidenciado",W1203=1,"Novato",W1203=2,"Principiante avanzado",W1203=3,"Competente",W1203=4,"Proficiente",W1203=5,"Master")</f>
        <v>Proficiente</v>
      </c>
      <c r="Y1203" s="13">
        <v>3</v>
      </c>
      <c r="Z1203" s="13" t="str" cm="1">
        <f t="array" ref="Z1203">_xlfn.IFS(Y1203=0,"No evidenciado",Y1203=1,"Novato",Y1203=2,"Principiante avanzado",Y1203=3,"Competente",Y1203=4,"Proficiente",Y1203=5,"Master")</f>
        <v>Competente</v>
      </c>
      <c r="AA1203" s="13">
        <v>4</v>
      </c>
      <c r="AB1203" s="13" t="str" cm="1">
        <f t="array" ref="AB1203">_xlfn.IFS(AA1203=0,"No evidenciado",AA1203=1,"Novato",AA1203=2,"Principiante avanzado",AA1203=3,"Competente",AA1203=4,"Proficiente",AA1203=5,"Master")</f>
        <v>Proficiente</v>
      </c>
      <c r="AC1203" s="13">
        <v>3</v>
      </c>
      <c r="AD1203" s="13" t="str" cm="1">
        <f t="array" ref="AD1203">_xlfn.IFS(AC1203=0,"Prenovato",AC1203=1,"Novato",AC1203=2,"Principiante avanzado",AC1203=3,"Competente",AC1203=4,"Proficiente",AC1203=5,"Master")</f>
        <v>Competente</v>
      </c>
      <c r="AE1203" s="13" t="s">
        <v>442</v>
      </c>
    </row>
    <row r="1204" spans="1:31" x14ac:dyDescent="0.25">
      <c r="A1204" t="s">
        <v>286</v>
      </c>
      <c r="B1204" t="s">
        <v>287</v>
      </c>
      <c r="C1204" t="s">
        <v>250</v>
      </c>
      <c r="D1204" t="s">
        <v>201</v>
      </c>
      <c r="E1204" t="s">
        <v>286</v>
      </c>
      <c r="F1204" t="s">
        <v>287</v>
      </c>
      <c r="G1204" t="s">
        <v>288</v>
      </c>
      <c r="H1204" s="4"/>
      <c r="I1204" s="1">
        <f t="shared" ca="1" si="75"/>
        <v>1487</v>
      </c>
      <c r="J1204" s="1" t="str">
        <f t="shared" ca="1" si="76"/>
        <v>3. Mayor a 6 meses</v>
      </c>
      <c r="K1204" t="str">
        <f t="shared" si="77"/>
        <v>NO</v>
      </c>
      <c r="L1204" t="s">
        <v>250</v>
      </c>
      <c r="M1204" t="s">
        <v>430</v>
      </c>
      <c r="N1204" t="s">
        <v>425</v>
      </c>
      <c r="O1204" t="s">
        <v>425</v>
      </c>
      <c r="P1204" t="str">
        <f t="shared" si="78"/>
        <v>WILLIAMS EDWART SOTO PINOSeguridad OfensivaEVALUACION ANTERIOR</v>
      </c>
      <c r="Q1204" t="str">
        <f>BASE[[#This Row],[NombresCalificado]]&amp;BASE[[#This Row],[TipoEvaluacion]]</f>
        <v>WILLIAMS EDWART SOTO PINOEVALUACION ANTERIOR</v>
      </c>
      <c r="R1204">
        <v>4</v>
      </c>
      <c r="S1204" t="s">
        <v>7</v>
      </c>
      <c r="T1204" t="s">
        <v>439</v>
      </c>
      <c r="U1204" s="13">
        <v>3</v>
      </c>
      <c r="V1204" s="13" t="str" cm="1">
        <f t="array" ref="V1204">_xlfn.IFS(U1204=0,"Prenovato",U1204=1,"Novato",U1204=2,"Principiante avanzado",U1204=3,"Competente",U1204=4,"Proficiente",U1204=5,"Master")</f>
        <v>Competente</v>
      </c>
      <c r="W1204" s="13">
        <v>4</v>
      </c>
      <c r="X1204" s="13" t="str" cm="1">
        <f t="array" ref="X1204">_xlfn.IFS(W1204=0,"No evidenciado",W1204=1,"Novato",W1204=2,"Principiante avanzado",W1204=3,"Competente",W1204=4,"Proficiente",W1204=5,"Master")</f>
        <v>Proficiente</v>
      </c>
      <c r="Y1204" s="13">
        <v>3</v>
      </c>
      <c r="Z1204" s="13" t="str" cm="1">
        <f t="array" ref="Z1204">_xlfn.IFS(Y1204=0,"No evidenciado",Y1204=1,"Novato",Y1204=2,"Principiante avanzado",Y1204=3,"Competente",Y1204=4,"Proficiente",Y1204=5,"Master")</f>
        <v>Competente</v>
      </c>
      <c r="AA1204" s="13">
        <v>4</v>
      </c>
      <c r="AB1204" s="13" t="str" cm="1">
        <f t="array" ref="AB1204">_xlfn.IFS(AA1204=0,"No evidenciado",AA1204=1,"Novato",AA1204=2,"Principiante avanzado",AA1204=3,"Competente",AA1204=4,"Proficiente",AA1204=5,"Master")</f>
        <v>Proficiente</v>
      </c>
      <c r="AC1204" s="13">
        <v>3</v>
      </c>
      <c r="AD1204" s="13" t="str" cm="1">
        <f t="array" ref="AD1204">_xlfn.IFS(AC1204=0,"Prenovato",AC1204=1,"Novato",AC1204=2,"Principiante avanzado",AC1204=3,"Competente",AC1204=4,"Proficiente",AC1204=5,"Master")</f>
        <v>Competente</v>
      </c>
      <c r="AE1204" s="13" t="s">
        <v>442</v>
      </c>
    </row>
    <row r="1205" spans="1:31" x14ac:dyDescent="0.25">
      <c r="A1205" t="s">
        <v>286</v>
      </c>
      <c r="B1205" t="s">
        <v>287</v>
      </c>
      <c r="C1205" t="s">
        <v>250</v>
      </c>
      <c r="D1205" t="s">
        <v>201</v>
      </c>
      <c r="E1205" t="s">
        <v>286</v>
      </c>
      <c r="F1205" t="s">
        <v>287</v>
      </c>
      <c r="G1205" t="s">
        <v>288</v>
      </c>
      <c r="H1205" s="4"/>
      <c r="I1205" s="1">
        <f t="shared" ca="1" si="75"/>
        <v>1487</v>
      </c>
      <c r="J1205" s="1" t="str">
        <f t="shared" ca="1" si="76"/>
        <v>3. Mayor a 6 meses</v>
      </c>
      <c r="K1205" t="str">
        <f t="shared" si="77"/>
        <v>NO</v>
      </c>
      <c r="L1205" t="s">
        <v>250</v>
      </c>
      <c r="M1205" t="s">
        <v>431</v>
      </c>
      <c r="N1205" t="s">
        <v>425</v>
      </c>
      <c r="O1205" t="s">
        <v>425</v>
      </c>
      <c r="P1205" t="str">
        <f t="shared" si="78"/>
        <v>WILLIAMS EDWART SOTO PINOSeguridad PerimetralEVALUACION ANTERIOR</v>
      </c>
      <c r="Q1205" t="str">
        <f>BASE[[#This Row],[NombresCalificado]]&amp;BASE[[#This Row],[TipoEvaluacion]]</f>
        <v>WILLIAMS EDWART SOTO PINOEVALUACION ANTERIOR</v>
      </c>
      <c r="R1205">
        <v>3</v>
      </c>
      <c r="S1205" t="s">
        <v>5</v>
      </c>
      <c r="T1205" t="s">
        <v>439</v>
      </c>
      <c r="U1205" s="13">
        <v>3</v>
      </c>
      <c r="V1205" s="13" t="str" cm="1">
        <f t="array" ref="V1205">_xlfn.IFS(U1205=0,"Prenovato",U1205=1,"Novato",U1205=2,"Principiante avanzado",U1205=3,"Competente",U1205=4,"Proficiente",U1205=5,"Master")</f>
        <v>Competente</v>
      </c>
      <c r="W1205" s="13">
        <v>4</v>
      </c>
      <c r="X1205" s="13" t="str" cm="1">
        <f t="array" ref="X1205">_xlfn.IFS(W1205=0,"No evidenciado",W1205=1,"Novato",W1205=2,"Principiante avanzado",W1205=3,"Competente",W1205=4,"Proficiente",W1205=5,"Master")</f>
        <v>Proficiente</v>
      </c>
      <c r="Y1205" s="13">
        <v>3</v>
      </c>
      <c r="Z1205" s="13" t="str" cm="1">
        <f t="array" ref="Z1205">_xlfn.IFS(Y1205=0,"No evidenciado",Y1205=1,"Novato",Y1205=2,"Principiante avanzado",Y1205=3,"Competente",Y1205=4,"Proficiente",Y1205=5,"Master")</f>
        <v>Competente</v>
      </c>
      <c r="AA1205" s="13">
        <v>4</v>
      </c>
      <c r="AB1205" s="13" t="str" cm="1">
        <f t="array" ref="AB1205">_xlfn.IFS(AA1205=0,"No evidenciado",AA1205=1,"Novato",AA1205=2,"Principiante avanzado",AA1205=3,"Competente",AA1205=4,"Proficiente",AA1205=5,"Master")</f>
        <v>Proficiente</v>
      </c>
      <c r="AC1205" s="13">
        <v>3</v>
      </c>
      <c r="AD1205" s="13" t="str" cm="1">
        <f t="array" ref="AD1205">_xlfn.IFS(AC1205=0,"Prenovato",AC1205=1,"Novato",AC1205=2,"Principiante avanzado",AC1205=3,"Competente",AC1205=4,"Proficiente",AC1205=5,"Master")</f>
        <v>Competente</v>
      </c>
      <c r="AE1205" s="13" t="s">
        <v>442</v>
      </c>
    </row>
    <row r="1206" spans="1:31" x14ac:dyDescent="0.25">
      <c r="A1206" t="s">
        <v>286</v>
      </c>
      <c r="B1206" t="s">
        <v>287</v>
      </c>
      <c r="C1206" t="s">
        <v>250</v>
      </c>
      <c r="D1206" t="s">
        <v>201</v>
      </c>
      <c r="E1206" t="s">
        <v>286</v>
      </c>
      <c r="F1206" t="s">
        <v>287</v>
      </c>
      <c r="G1206" t="s">
        <v>288</v>
      </c>
      <c r="H1206" s="4"/>
      <c r="I1206" s="1">
        <f t="shared" ca="1" si="75"/>
        <v>1487</v>
      </c>
      <c r="J1206" s="1" t="str">
        <f t="shared" ca="1" si="76"/>
        <v>3. Mayor a 6 meses</v>
      </c>
      <c r="K1206" t="str">
        <f t="shared" si="77"/>
        <v>NO</v>
      </c>
      <c r="L1206" t="s">
        <v>250</v>
      </c>
      <c r="M1206" t="s">
        <v>424</v>
      </c>
      <c r="N1206" t="s">
        <v>425</v>
      </c>
      <c r="O1206" t="s">
        <v>425</v>
      </c>
      <c r="P1206" t="str">
        <f t="shared" si="78"/>
        <v>WILLIAMS EDWART SOTO PINOSistemas Operativos y CloudEVALUACION ANTERIOR</v>
      </c>
      <c r="Q1206" t="str">
        <f>BASE[[#This Row],[NombresCalificado]]&amp;BASE[[#This Row],[TipoEvaluacion]]</f>
        <v>WILLIAMS EDWART SOTO PINOEVALUACION ANTERIOR</v>
      </c>
      <c r="R1206">
        <v>4</v>
      </c>
      <c r="S1206" t="s">
        <v>7</v>
      </c>
      <c r="T1206" t="s">
        <v>439</v>
      </c>
      <c r="U1206" s="13">
        <v>3</v>
      </c>
      <c r="V1206" s="13" t="str" cm="1">
        <f t="array" ref="V1206">_xlfn.IFS(U1206=0,"Prenovato",U1206=1,"Novato",U1206=2,"Principiante avanzado",U1206=3,"Competente",U1206=4,"Proficiente",U1206=5,"Master")</f>
        <v>Competente</v>
      </c>
      <c r="W1206" s="13">
        <v>4</v>
      </c>
      <c r="X1206" s="13" t="str" cm="1">
        <f t="array" ref="X1206">_xlfn.IFS(W1206=0,"No evidenciado",W1206=1,"Novato",W1206=2,"Principiante avanzado",W1206=3,"Competente",W1206=4,"Proficiente",W1206=5,"Master")</f>
        <v>Proficiente</v>
      </c>
      <c r="Y1206" s="13">
        <v>3</v>
      </c>
      <c r="Z1206" s="13" t="str" cm="1">
        <f t="array" ref="Z1206">_xlfn.IFS(Y1206=0,"No evidenciado",Y1206=1,"Novato",Y1206=2,"Principiante avanzado",Y1206=3,"Competente",Y1206=4,"Proficiente",Y1206=5,"Master")</f>
        <v>Competente</v>
      </c>
      <c r="AA1206" s="13">
        <v>4</v>
      </c>
      <c r="AB1206" s="13" t="str" cm="1">
        <f t="array" ref="AB1206">_xlfn.IFS(AA1206=0,"No evidenciado",AA1206=1,"Novato",AA1206=2,"Principiante avanzado",AA1206=3,"Competente",AA1206=4,"Proficiente",AA1206=5,"Master")</f>
        <v>Proficiente</v>
      </c>
      <c r="AC1206" s="13">
        <v>3</v>
      </c>
      <c r="AD1206" s="13" t="str" cm="1">
        <f t="array" ref="AD1206">_xlfn.IFS(AC1206=0,"Prenovato",AC1206=1,"Novato",AC1206=2,"Principiante avanzado",AC1206=3,"Competente",AC1206=4,"Proficiente",AC1206=5,"Master")</f>
        <v>Competente</v>
      </c>
      <c r="AE1206" s="13" t="s">
        <v>442</v>
      </c>
    </row>
    <row r="1207" spans="1:31" x14ac:dyDescent="0.25">
      <c r="A1207" t="s">
        <v>286</v>
      </c>
      <c r="B1207" t="s">
        <v>287</v>
      </c>
      <c r="C1207" t="s">
        <v>250</v>
      </c>
      <c r="D1207" t="s">
        <v>201</v>
      </c>
      <c r="E1207" t="s">
        <v>286</v>
      </c>
      <c r="F1207" t="s">
        <v>287</v>
      </c>
      <c r="G1207" t="s">
        <v>288</v>
      </c>
      <c r="H1207" s="4"/>
      <c r="I1207" s="1">
        <f t="shared" ca="1" si="75"/>
        <v>1487</v>
      </c>
      <c r="J1207" s="1" t="str">
        <f t="shared" ca="1" si="76"/>
        <v>3. Mayor a 6 meses</v>
      </c>
      <c r="K1207" t="str">
        <f t="shared" si="77"/>
        <v>NO</v>
      </c>
      <c r="L1207" t="s">
        <v>250</v>
      </c>
      <c r="M1207" t="s">
        <v>435</v>
      </c>
      <c r="N1207" t="s">
        <v>425</v>
      </c>
      <c r="O1207" t="s">
        <v>425</v>
      </c>
      <c r="P1207" t="str">
        <f t="shared" si="78"/>
        <v>WILLIAMS EDWART SOTO PINOIdentificación temprana de riesgosEVALUACION ANTERIOR</v>
      </c>
      <c r="Q1207" t="str">
        <f>BASE[[#This Row],[NombresCalificado]]&amp;BASE[[#This Row],[TipoEvaluacion]]</f>
        <v>WILLIAMS EDWART SOTO PINOEVALUACION ANTERIOR</v>
      </c>
      <c r="R1207">
        <v>4</v>
      </c>
      <c r="S1207" t="s">
        <v>7</v>
      </c>
      <c r="T1207" t="s">
        <v>439</v>
      </c>
      <c r="U1207" s="13">
        <v>3</v>
      </c>
      <c r="V1207" s="13" t="str" cm="1">
        <f t="array" ref="V1207">_xlfn.IFS(U1207=0,"Prenovato",U1207=1,"Novato",U1207=2,"Principiante avanzado",U1207=3,"Competente",U1207=4,"Proficiente",U1207=5,"Master")</f>
        <v>Competente</v>
      </c>
      <c r="W1207" s="13">
        <v>4</v>
      </c>
      <c r="X1207" s="13" t="str" cm="1">
        <f t="array" ref="X1207">_xlfn.IFS(W1207=0,"No evidenciado",W1207=1,"Novato",W1207=2,"Principiante avanzado",W1207=3,"Competente",W1207=4,"Proficiente",W1207=5,"Master")</f>
        <v>Proficiente</v>
      </c>
      <c r="Y1207" s="13">
        <v>3</v>
      </c>
      <c r="Z1207" s="13" t="str" cm="1">
        <f t="array" ref="Z1207">_xlfn.IFS(Y1207=0,"No evidenciado",Y1207=1,"Novato",Y1207=2,"Principiante avanzado",Y1207=3,"Competente",Y1207=4,"Proficiente",Y1207=5,"Master")</f>
        <v>Competente</v>
      </c>
      <c r="AA1207" s="13">
        <v>4</v>
      </c>
      <c r="AB1207" s="13" t="str" cm="1">
        <f t="array" ref="AB1207">_xlfn.IFS(AA1207=0,"No evidenciado",AA1207=1,"Novato",AA1207=2,"Principiante avanzado",AA1207=3,"Competente",AA1207=4,"Proficiente",AA1207=5,"Master")</f>
        <v>Proficiente</v>
      </c>
      <c r="AC1207" s="13">
        <v>3</v>
      </c>
      <c r="AD1207" s="13" t="str" cm="1">
        <f t="array" ref="AD1207">_xlfn.IFS(AC1207=0,"Prenovato",AC1207=1,"Novato",AC1207=2,"Principiante avanzado",AC1207=3,"Competente",AC1207=4,"Proficiente",AC1207=5,"Master")</f>
        <v>Competente</v>
      </c>
      <c r="AE1207" s="13" t="s">
        <v>442</v>
      </c>
    </row>
    <row r="1208" spans="1:31" x14ac:dyDescent="0.25">
      <c r="A1208" t="s">
        <v>286</v>
      </c>
      <c r="B1208" t="s">
        <v>287</v>
      </c>
      <c r="C1208" t="s">
        <v>250</v>
      </c>
      <c r="D1208" t="s">
        <v>201</v>
      </c>
      <c r="E1208" t="s">
        <v>286</v>
      </c>
      <c r="F1208" t="s">
        <v>287</v>
      </c>
      <c r="G1208" t="s">
        <v>288</v>
      </c>
      <c r="H1208" s="4"/>
      <c r="I1208" s="1">
        <f t="shared" ca="1" si="75"/>
        <v>1487</v>
      </c>
      <c r="J1208" s="1" t="str">
        <f t="shared" ca="1" si="76"/>
        <v>3. Mayor a 6 meses</v>
      </c>
      <c r="K1208" t="str">
        <f t="shared" si="77"/>
        <v>NO</v>
      </c>
      <c r="L1208" t="s">
        <v>250</v>
      </c>
      <c r="M1208" t="s">
        <v>436</v>
      </c>
      <c r="N1208" t="s">
        <v>425</v>
      </c>
      <c r="O1208" t="s">
        <v>425</v>
      </c>
      <c r="P1208" t="str">
        <f t="shared" si="78"/>
        <v>WILLIAMS EDWART SOTO PINOInteligencia de AmenazasEVALUACION ANTERIOR</v>
      </c>
      <c r="Q1208" t="str">
        <f>BASE[[#This Row],[NombresCalificado]]&amp;BASE[[#This Row],[TipoEvaluacion]]</f>
        <v>WILLIAMS EDWART SOTO PINOEVALUACION ANTERIOR</v>
      </c>
      <c r="R1208">
        <v>4</v>
      </c>
      <c r="S1208" t="s">
        <v>7</v>
      </c>
      <c r="T1208" t="s">
        <v>439</v>
      </c>
      <c r="U1208" s="13">
        <v>3</v>
      </c>
      <c r="V1208" s="13" t="str" cm="1">
        <f t="array" ref="V1208">_xlfn.IFS(U1208=0,"Prenovato",U1208=1,"Novato",U1208=2,"Principiante avanzado",U1208=3,"Competente",U1208=4,"Proficiente",U1208=5,"Master")</f>
        <v>Competente</v>
      </c>
      <c r="W1208" s="13">
        <v>4</v>
      </c>
      <c r="X1208" s="13" t="str" cm="1">
        <f t="array" ref="X1208">_xlfn.IFS(W1208=0,"No evidenciado",W1208=1,"Novato",W1208=2,"Principiante avanzado",W1208=3,"Competente",W1208=4,"Proficiente",W1208=5,"Master")</f>
        <v>Proficiente</v>
      </c>
      <c r="Y1208" s="13">
        <v>3</v>
      </c>
      <c r="Z1208" s="13" t="str" cm="1">
        <f t="array" ref="Z1208">_xlfn.IFS(Y1208=0,"No evidenciado",Y1208=1,"Novato",Y1208=2,"Principiante avanzado",Y1208=3,"Competente",Y1208=4,"Proficiente",Y1208=5,"Master")</f>
        <v>Competente</v>
      </c>
      <c r="AA1208" s="13">
        <v>4</v>
      </c>
      <c r="AB1208" s="13" t="str" cm="1">
        <f t="array" ref="AB1208">_xlfn.IFS(AA1208=0,"No evidenciado",AA1208=1,"Novato",AA1208=2,"Principiante avanzado",AA1208=3,"Competente",AA1208=4,"Proficiente",AA1208=5,"Master")</f>
        <v>Proficiente</v>
      </c>
      <c r="AC1208" s="13">
        <v>3</v>
      </c>
      <c r="AD1208" s="13" t="str" cm="1">
        <f t="array" ref="AD1208">_xlfn.IFS(AC1208=0,"Prenovato",AC1208=1,"Novato",AC1208=2,"Principiante avanzado",AC1208=3,"Competente",AC1208=4,"Proficiente",AC1208=5,"Master")</f>
        <v>Competente</v>
      </c>
      <c r="AE1208" s="13" t="s">
        <v>442</v>
      </c>
    </row>
    <row r="1209" spans="1:31" x14ac:dyDescent="0.25">
      <c r="A1209" t="s">
        <v>286</v>
      </c>
      <c r="B1209" t="s">
        <v>287</v>
      </c>
      <c r="C1209" t="s">
        <v>250</v>
      </c>
      <c r="D1209" t="s">
        <v>201</v>
      </c>
      <c r="E1209" t="s">
        <v>286</v>
      </c>
      <c r="F1209" t="s">
        <v>287</v>
      </c>
      <c r="G1209" t="s">
        <v>288</v>
      </c>
      <c r="H1209" s="4"/>
      <c r="I1209" s="1">
        <f t="shared" ca="1" si="75"/>
        <v>1487</v>
      </c>
      <c r="J1209" s="1" t="str">
        <f t="shared" ca="1" si="76"/>
        <v>3. Mayor a 6 meses</v>
      </c>
      <c r="K1209" t="str">
        <f t="shared" si="77"/>
        <v>NO</v>
      </c>
      <c r="L1209" t="s">
        <v>250</v>
      </c>
      <c r="M1209" t="s">
        <v>437</v>
      </c>
      <c r="N1209" t="s">
        <v>425</v>
      </c>
      <c r="O1209" t="s">
        <v>425</v>
      </c>
      <c r="P1209" t="str">
        <f t="shared" si="78"/>
        <v>WILLIAMS EDWART SOTO PINOInvestigación Forense DigitalEVALUACION ANTERIOR</v>
      </c>
      <c r="Q1209" t="str">
        <f>BASE[[#This Row],[NombresCalificado]]&amp;BASE[[#This Row],[TipoEvaluacion]]</f>
        <v>WILLIAMS EDWART SOTO PINOEVALUACION ANTERIOR</v>
      </c>
      <c r="R1209">
        <v>3</v>
      </c>
      <c r="S1209" t="s">
        <v>5</v>
      </c>
      <c r="T1209" t="s">
        <v>439</v>
      </c>
      <c r="U1209" s="13">
        <v>3</v>
      </c>
      <c r="V1209" s="13" t="str" cm="1">
        <f t="array" ref="V1209">_xlfn.IFS(U1209=0,"Prenovato",U1209=1,"Novato",U1209=2,"Principiante avanzado",U1209=3,"Competente",U1209=4,"Proficiente",U1209=5,"Master")</f>
        <v>Competente</v>
      </c>
      <c r="W1209" s="13">
        <v>4</v>
      </c>
      <c r="X1209" s="13" t="str" cm="1">
        <f t="array" ref="X1209">_xlfn.IFS(W1209=0,"No evidenciado",W1209=1,"Novato",W1209=2,"Principiante avanzado",W1209=3,"Competente",W1209=4,"Proficiente",W1209=5,"Master")</f>
        <v>Proficiente</v>
      </c>
      <c r="Y1209" s="13">
        <v>3</v>
      </c>
      <c r="Z1209" s="13" t="str" cm="1">
        <f t="array" ref="Z1209">_xlfn.IFS(Y1209=0,"No evidenciado",Y1209=1,"Novato",Y1209=2,"Principiante avanzado",Y1209=3,"Competente",Y1209=4,"Proficiente",Y1209=5,"Master")</f>
        <v>Competente</v>
      </c>
      <c r="AA1209" s="13">
        <v>4</v>
      </c>
      <c r="AB1209" s="13" t="str" cm="1">
        <f t="array" ref="AB1209">_xlfn.IFS(AA1209=0,"No evidenciado",AA1209=1,"Novato",AA1209=2,"Principiante avanzado",AA1209=3,"Competente",AA1209=4,"Proficiente",AA1209=5,"Master")</f>
        <v>Proficiente</v>
      </c>
      <c r="AC1209" s="13">
        <v>3</v>
      </c>
      <c r="AD1209" s="13" t="str" cm="1">
        <f t="array" ref="AD1209">_xlfn.IFS(AC1209=0,"Prenovato",AC1209=1,"Novato",AC1209=2,"Principiante avanzado",AC1209=3,"Competente",AC1209=4,"Proficiente",AC1209=5,"Master")</f>
        <v>Competente</v>
      </c>
      <c r="AE1209" s="13" t="s">
        <v>442</v>
      </c>
    </row>
    <row r="1210" spans="1:31" x14ac:dyDescent="0.25">
      <c r="A1210" t="s">
        <v>286</v>
      </c>
      <c r="B1210" t="s">
        <v>287</v>
      </c>
      <c r="C1210" t="s">
        <v>250</v>
      </c>
      <c r="D1210" t="s">
        <v>201</v>
      </c>
      <c r="E1210" t="s">
        <v>286</v>
      </c>
      <c r="F1210" t="s">
        <v>287</v>
      </c>
      <c r="G1210" t="s">
        <v>288</v>
      </c>
      <c r="H1210" s="4"/>
      <c r="I1210" s="1">
        <f t="shared" ca="1" si="75"/>
        <v>1487</v>
      </c>
      <c r="J1210" s="1" t="str">
        <f t="shared" ca="1" si="76"/>
        <v>3. Mayor a 6 meses</v>
      </c>
      <c r="K1210" t="str">
        <f t="shared" si="77"/>
        <v>NO</v>
      </c>
      <c r="L1210" t="s">
        <v>250</v>
      </c>
      <c r="M1210" t="s">
        <v>426</v>
      </c>
      <c r="N1210" t="s">
        <v>425</v>
      </c>
      <c r="O1210" t="s">
        <v>425</v>
      </c>
      <c r="P1210" t="str">
        <f t="shared" si="78"/>
        <v>WILLIAMS EDWART SOTO PINOManejo de IncidentesEVALUACION ANTERIOR</v>
      </c>
      <c r="Q1210" t="str">
        <f>BASE[[#This Row],[NombresCalificado]]&amp;BASE[[#This Row],[TipoEvaluacion]]</f>
        <v>WILLIAMS EDWART SOTO PINOEVALUACION ANTERIOR</v>
      </c>
      <c r="R1210">
        <v>3</v>
      </c>
      <c r="S1210" t="s">
        <v>5</v>
      </c>
      <c r="T1210" t="s">
        <v>439</v>
      </c>
      <c r="U1210" s="13">
        <v>3</v>
      </c>
      <c r="V1210" s="13" t="str" cm="1">
        <f t="array" ref="V1210">_xlfn.IFS(U1210=0,"Prenovato",U1210=1,"Novato",U1210=2,"Principiante avanzado",U1210=3,"Competente",U1210=4,"Proficiente",U1210=5,"Master")</f>
        <v>Competente</v>
      </c>
      <c r="W1210" s="13">
        <v>4</v>
      </c>
      <c r="X1210" s="13" t="str" cm="1">
        <f t="array" ref="X1210">_xlfn.IFS(W1210=0,"No evidenciado",W1210=1,"Novato",W1210=2,"Principiante avanzado",W1210=3,"Competente",W1210=4,"Proficiente",W1210=5,"Master")</f>
        <v>Proficiente</v>
      </c>
      <c r="Y1210" s="13">
        <v>3</v>
      </c>
      <c r="Z1210" s="13" t="str" cm="1">
        <f t="array" ref="Z1210">_xlfn.IFS(Y1210=0,"No evidenciado",Y1210=1,"Novato",Y1210=2,"Principiante avanzado",Y1210=3,"Competente",Y1210=4,"Proficiente",Y1210=5,"Master")</f>
        <v>Competente</v>
      </c>
      <c r="AA1210" s="13">
        <v>4</v>
      </c>
      <c r="AB1210" s="13" t="str" cm="1">
        <f t="array" ref="AB1210">_xlfn.IFS(AA1210=0,"No evidenciado",AA1210=1,"Novato",AA1210=2,"Principiante avanzado",AA1210=3,"Competente",AA1210=4,"Proficiente",AA1210=5,"Master")</f>
        <v>Proficiente</v>
      </c>
      <c r="AC1210" s="13">
        <v>3</v>
      </c>
      <c r="AD1210" s="13" t="str" cm="1">
        <f t="array" ref="AD1210">_xlfn.IFS(AC1210=0,"Prenovato",AC1210=1,"Novato",AC1210=2,"Principiante avanzado",AC1210=3,"Competente",AC1210=4,"Proficiente",AC1210=5,"Master")</f>
        <v>Competente</v>
      </c>
      <c r="AE1210" s="13" t="s">
        <v>442</v>
      </c>
    </row>
    <row r="1211" spans="1:31" x14ac:dyDescent="0.25">
      <c r="A1211" t="s">
        <v>286</v>
      </c>
      <c r="B1211" t="s">
        <v>287</v>
      </c>
      <c r="C1211" t="s">
        <v>250</v>
      </c>
      <c r="D1211" t="s">
        <v>201</v>
      </c>
      <c r="E1211" t="s">
        <v>286</v>
      </c>
      <c r="F1211" t="s">
        <v>287</v>
      </c>
      <c r="G1211" t="s">
        <v>288</v>
      </c>
      <c r="H1211" s="4"/>
      <c r="I1211" s="1">
        <f t="shared" ca="1" si="75"/>
        <v>1487</v>
      </c>
      <c r="J1211" s="1" t="str">
        <f t="shared" ca="1" si="76"/>
        <v>3. Mayor a 6 meses</v>
      </c>
      <c r="K1211" t="str">
        <f t="shared" si="77"/>
        <v>NO</v>
      </c>
      <c r="L1211" t="s">
        <v>250</v>
      </c>
      <c r="M1211" t="s">
        <v>427</v>
      </c>
      <c r="N1211" t="s">
        <v>425</v>
      </c>
      <c r="O1211" t="s">
        <v>425</v>
      </c>
      <c r="P1211" t="str">
        <f t="shared" si="78"/>
        <v>WILLIAMS EDWART SOTO PINOProtección de datosEVALUACION ANTERIOR</v>
      </c>
      <c r="Q1211" t="str">
        <f>BASE[[#This Row],[NombresCalificado]]&amp;BASE[[#This Row],[TipoEvaluacion]]</f>
        <v>WILLIAMS EDWART SOTO PINOEVALUACION ANTERIOR</v>
      </c>
      <c r="R1211">
        <v>4</v>
      </c>
      <c r="S1211" t="s">
        <v>7</v>
      </c>
      <c r="T1211" t="s">
        <v>439</v>
      </c>
      <c r="U1211" s="13">
        <v>3</v>
      </c>
      <c r="V1211" s="13" t="str" cm="1">
        <f t="array" ref="V1211">_xlfn.IFS(U1211=0,"Prenovato",U1211=1,"Novato",U1211=2,"Principiante avanzado",U1211=3,"Competente",U1211=4,"Proficiente",U1211=5,"Master")</f>
        <v>Competente</v>
      </c>
      <c r="W1211" s="13">
        <v>4</v>
      </c>
      <c r="X1211" s="13" t="str" cm="1">
        <f t="array" ref="X1211">_xlfn.IFS(W1211=0,"No evidenciado",W1211=1,"Novato",W1211=2,"Principiante avanzado",W1211=3,"Competente",W1211=4,"Proficiente",W1211=5,"Master")</f>
        <v>Proficiente</v>
      </c>
      <c r="Y1211" s="13">
        <v>3</v>
      </c>
      <c r="Z1211" s="13" t="str" cm="1">
        <f t="array" ref="Z1211">_xlfn.IFS(Y1211=0,"No evidenciado",Y1211=1,"Novato",Y1211=2,"Principiante avanzado",Y1211=3,"Competente",Y1211=4,"Proficiente",Y1211=5,"Master")</f>
        <v>Competente</v>
      </c>
      <c r="AA1211" s="13">
        <v>4</v>
      </c>
      <c r="AB1211" s="13" t="str" cm="1">
        <f t="array" ref="AB1211">_xlfn.IFS(AA1211=0,"No evidenciado",AA1211=1,"Novato",AA1211=2,"Principiante avanzado",AA1211=3,"Competente",AA1211=4,"Proficiente",AA1211=5,"Master")</f>
        <v>Proficiente</v>
      </c>
      <c r="AC1211" s="13">
        <v>3</v>
      </c>
      <c r="AD1211" s="13" t="str" cm="1">
        <f t="array" ref="AD1211">_xlfn.IFS(AC1211=0,"Prenovato",AC1211=1,"Novato",AC1211=2,"Principiante avanzado",AC1211=3,"Competente",AC1211=4,"Proficiente",AC1211=5,"Master")</f>
        <v>Competente</v>
      </c>
      <c r="AE1211" s="13" t="s">
        <v>442</v>
      </c>
    </row>
    <row r="1212" spans="1:31" x14ac:dyDescent="0.25">
      <c r="A1212" t="s">
        <v>286</v>
      </c>
      <c r="B1212" t="s">
        <v>287</v>
      </c>
      <c r="C1212" t="s">
        <v>250</v>
      </c>
      <c r="D1212" t="s">
        <v>201</v>
      </c>
      <c r="E1212" t="s">
        <v>286</v>
      </c>
      <c r="F1212" t="s">
        <v>287</v>
      </c>
      <c r="G1212" t="s">
        <v>288</v>
      </c>
      <c r="H1212" s="4"/>
      <c r="I1212" s="1">
        <f t="shared" ca="1" si="75"/>
        <v>1487</v>
      </c>
      <c r="J1212" s="1" t="str">
        <f t="shared" ca="1" si="76"/>
        <v>3. Mayor a 6 meses</v>
      </c>
      <c r="K1212" t="str">
        <f t="shared" si="77"/>
        <v>NO</v>
      </c>
      <c r="L1212" t="s">
        <v>250</v>
      </c>
      <c r="M1212" t="s">
        <v>428</v>
      </c>
      <c r="N1212" t="s">
        <v>425</v>
      </c>
      <c r="O1212" t="s">
        <v>425</v>
      </c>
      <c r="P1212" t="str">
        <f t="shared" si="78"/>
        <v>WILLIAMS EDWART SOTO PINOSeguridad de OperacionesEVALUACION ANTERIOR</v>
      </c>
      <c r="Q1212" t="str">
        <f>BASE[[#This Row],[NombresCalificado]]&amp;BASE[[#This Row],[TipoEvaluacion]]</f>
        <v>WILLIAMS EDWART SOTO PINOEVALUACION ANTERIOR</v>
      </c>
      <c r="R1212">
        <v>3</v>
      </c>
      <c r="S1212" t="s">
        <v>5</v>
      </c>
      <c r="T1212" t="s">
        <v>439</v>
      </c>
      <c r="U1212" s="13">
        <v>3</v>
      </c>
      <c r="V1212" s="13" t="str" cm="1">
        <f t="array" ref="V1212">_xlfn.IFS(U1212=0,"Prenovato",U1212=1,"Novato",U1212=2,"Principiante avanzado",U1212=3,"Competente",U1212=4,"Proficiente",U1212=5,"Master")</f>
        <v>Competente</v>
      </c>
      <c r="W1212" s="13">
        <v>4</v>
      </c>
      <c r="X1212" s="13" t="str" cm="1">
        <f t="array" ref="X1212">_xlfn.IFS(W1212=0,"No evidenciado",W1212=1,"Novato",W1212=2,"Principiante avanzado",W1212=3,"Competente",W1212=4,"Proficiente",W1212=5,"Master")</f>
        <v>Proficiente</v>
      </c>
      <c r="Y1212" s="13">
        <v>3</v>
      </c>
      <c r="Z1212" s="13" t="str" cm="1">
        <f t="array" ref="Z1212">_xlfn.IFS(Y1212=0,"No evidenciado",Y1212=1,"Novato",Y1212=2,"Principiante avanzado",Y1212=3,"Competente",Y1212=4,"Proficiente",Y1212=5,"Master")</f>
        <v>Competente</v>
      </c>
      <c r="AA1212" s="13">
        <v>4</v>
      </c>
      <c r="AB1212" s="13" t="str" cm="1">
        <f t="array" ref="AB1212">_xlfn.IFS(AA1212=0,"No evidenciado",AA1212=1,"Novato",AA1212=2,"Principiante avanzado",AA1212=3,"Competente",AA1212=4,"Proficiente",AA1212=5,"Master")</f>
        <v>Proficiente</v>
      </c>
      <c r="AC1212" s="13">
        <v>3</v>
      </c>
      <c r="AD1212" s="13" t="str" cm="1">
        <f t="array" ref="AD1212">_xlfn.IFS(AC1212=0,"Prenovato",AC1212=1,"Novato",AC1212=2,"Principiante avanzado",AC1212=3,"Competente",AC1212=4,"Proficiente",AC1212=5,"Master")</f>
        <v>Competente</v>
      </c>
      <c r="AE1212" s="13" t="s">
        <v>442</v>
      </c>
    </row>
    <row r="1213" spans="1:31" x14ac:dyDescent="0.25">
      <c r="A1213" t="s">
        <v>286</v>
      </c>
      <c r="B1213" t="s">
        <v>287</v>
      </c>
      <c r="C1213" t="s">
        <v>251</v>
      </c>
      <c r="D1213" t="s">
        <v>201</v>
      </c>
      <c r="E1213" t="s">
        <v>286</v>
      </c>
      <c r="F1213" t="s">
        <v>287</v>
      </c>
      <c r="G1213" t="s">
        <v>288</v>
      </c>
      <c r="H1213" s="4"/>
      <c r="I1213" s="1">
        <f t="shared" ca="1" si="75"/>
        <v>1487</v>
      </c>
      <c r="J1213" s="1" t="str">
        <f t="shared" ca="1" si="76"/>
        <v>3. Mayor a 6 meses</v>
      </c>
      <c r="K1213" t="str">
        <f t="shared" si="77"/>
        <v>NO</v>
      </c>
      <c r="L1213" t="s">
        <v>251</v>
      </c>
      <c r="M1213" t="s">
        <v>423</v>
      </c>
      <c r="N1213" t="s">
        <v>411</v>
      </c>
      <c r="O1213" t="s">
        <v>411</v>
      </c>
      <c r="P1213" t="str">
        <f t="shared" si="78"/>
        <v>WILLIAMS EDWART SOTO PINOSecurity AssessmentAUTOEVALUACION</v>
      </c>
      <c r="Q1213" t="str">
        <f>BASE[[#This Row],[NombresCalificado]]&amp;BASE[[#This Row],[TipoEvaluacion]]</f>
        <v>WILLIAMS EDWART SOTO PINOAUTOEVALUACION</v>
      </c>
      <c r="R1213">
        <v>3</v>
      </c>
      <c r="S1213" t="s">
        <v>5</v>
      </c>
      <c r="T1213" t="s">
        <v>439</v>
      </c>
      <c r="U1213" s="13">
        <v>2</v>
      </c>
      <c r="V1213" s="13" t="str" cm="1">
        <f t="array" ref="V1213">_xlfn.IFS(U1213=0,"Prenovato",U1213=1,"Novato",U1213=2,"Principiante avanzado",U1213=3,"Competente",U1213=4,"Proficiente",U1213=5,"Master")</f>
        <v>Principiante avanzado</v>
      </c>
      <c r="W1213" s="13">
        <v>4</v>
      </c>
      <c r="X1213" s="13" t="str" cm="1">
        <f t="array" ref="X1213">_xlfn.IFS(W1213=0,"No evidenciado",W1213=1,"Novato",W1213=2,"Principiante avanzado",W1213=3,"Competente",W1213=4,"Proficiente",W1213=5,"Master")</f>
        <v>Proficiente</v>
      </c>
      <c r="Y1213" s="13">
        <v>4</v>
      </c>
      <c r="Z1213" s="13" t="str" cm="1">
        <f t="array" ref="Z1213">_xlfn.IFS(Y1213=0,"No evidenciado",Y1213=1,"Novato",Y1213=2,"Principiante avanzado",Y1213=3,"Competente",Y1213=4,"Proficiente",Y1213=5,"Master")</f>
        <v>Proficiente</v>
      </c>
      <c r="AA1213" s="13">
        <v>5</v>
      </c>
      <c r="AB1213" s="13" t="str" cm="1">
        <f t="array" ref="AB1213">_xlfn.IFS(AA1213=0,"No evidenciado",AA1213=1,"Novato",AA1213=2,"Principiante avanzado",AA1213=3,"Competente",AA1213=4,"Proficiente",AA1213=5,"Master")</f>
        <v>Master</v>
      </c>
      <c r="AC1213" s="13">
        <v>2</v>
      </c>
      <c r="AD1213" s="13" t="str" cm="1">
        <f t="array" ref="AD1213">_xlfn.IFS(AC1213=0,"Prenovato",AC1213=1,"Novato",AC1213=2,"Principiante avanzado",AC1213=3,"Competente",AC1213=4,"Proficiente",AC1213=5,"Master")</f>
        <v>Principiante avanzado</v>
      </c>
      <c r="AE1213" s="13" t="s">
        <v>443</v>
      </c>
    </row>
    <row r="1214" spans="1:31" x14ac:dyDescent="0.25">
      <c r="A1214" t="s">
        <v>286</v>
      </c>
      <c r="B1214" t="s">
        <v>287</v>
      </c>
      <c r="C1214" t="s">
        <v>251</v>
      </c>
      <c r="D1214" t="s">
        <v>201</v>
      </c>
      <c r="E1214" t="s">
        <v>286</v>
      </c>
      <c r="F1214" t="s">
        <v>287</v>
      </c>
      <c r="G1214" t="s">
        <v>288</v>
      </c>
      <c r="H1214" s="4"/>
      <c r="I1214" s="1">
        <f t="shared" ca="1" si="75"/>
        <v>1487</v>
      </c>
      <c r="J1214" s="1" t="str">
        <f t="shared" ca="1" si="76"/>
        <v>3. Mayor a 6 meses</v>
      </c>
      <c r="K1214" t="str">
        <f t="shared" si="77"/>
        <v>NO</v>
      </c>
      <c r="L1214" t="s">
        <v>251</v>
      </c>
      <c r="M1214" t="s">
        <v>415</v>
      </c>
      <c r="N1214" t="s">
        <v>413</v>
      </c>
      <c r="O1214" t="s">
        <v>411</v>
      </c>
      <c r="P1214" t="str">
        <f t="shared" si="78"/>
        <v>WILLIAMS EDWART SOTO PINOSecurity Process AutomationAUTOEVALUACION</v>
      </c>
      <c r="Q1214" t="str">
        <f>BASE[[#This Row],[NombresCalificado]]&amp;BASE[[#This Row],[TipoEvaluacion]]</f>
        <v>WILLIAMS EDWART SOTO PINOAUTOEVALUACION</v>
      </c>
      <c r="R1214">
        <v>3</v>
      </c>
      <c r="S1214" t="s">
        <v>5</v>
      </c>
      <c r="T1214" t="s">
        <v>439</v>
      </c>
      <c r="U1214" s="13">
        <v>2</v>
      </c>
      <c r="V1214" s="13" t="str" cm="1">
        <f t="array" ref="V1214">_xlfn.IFS(U1214=0,"Prenovato",U1214=1,"Novato",U1214=2,"Principiante avanzado",U1214=3,"Competente",U1214=4,"Proficiente",U1214=5,"Master")</f>
        <v>Principiante avanzado</v>
      </c>
      <c r="W1214" s="13">
        <v>4</v>
      </c>
      <c r="X1214" s="13" t="str" cm="1">
        <f t="array" ref="X1214">_xlfn.IFS(W1214=0,"No evidenciado",W1214=1,"Novato",W1214=2,"Principiante avanzado",W1214=3,"Competente",W1214=4,"Proficiente",W1214=5,"Master")</f>
        <v>Proficiente</v>
      </c>
      <c r="Y1214" s="13">
        <v>4</v>
      </c>
      <c r="Z1214" s="13" t="str" cm="1">
        <f t="array" ref="Z1214">_xlfn.IFS(Y1214=0,"No evidenciado",Y1214=1,"Novato",Y1214=2,"Principiante avanzado",Y1214=3,"Competente",Y1214=4,"Proficiente",Y1214=5,"Master")</f>
        <v>Proficiente</v>
      </c>
      <c r="AA1214" s="13">
        <v>5</v>
      </c>
      <c r="AB1214" s="13" t="str" cm="1">
        <f t="array" ref="AB1214">_xlfn.IFS(AA1214=0,"No evidenciado",AA1214=1,"Novato",AA1214=2,"Principiante avanzado",AA1214=3,"Competente",AA1214=4,"Proficiente",AA1214=5,"Master")</f>
        <v>Master</v>
      </c>
      <c r="AC1214" s="13">
        <v>2</v>
      </c>
      <c r="AD1214" s="13" t="str" cm="1">
        <f t="array" ref="AD1214">_xlfn.IFS(AC1214=0,"Prenovato",AC1214=1,"Novato",AC1214=2,"Principiante avanzado",AC1214=3,"Competente",AC1214=4,"Proficiente",AC1214=5,"Master")</f>
        <v>Principiante avanzado</v>
      </c>
      <c r="AE1214" s="13" t="s">
        <v>443</v>
      </c>
    </row>
    <row r="1215" spans="1:31" x14ac:dyDescent="0.25">
      <c r="A1215" t="s">
        <v>286</v>
      </c>
      <c r="B1215" t="s">
        <v>287</v>
      </c>
      <c r="C1215" t="s">
        <v>251</v>
      </c>
      <c r="D1215" t="s">
        <v>201</v>
      </c>
      <c r="E1215" t="s">
        <v>286</v>
      </c>
      <c r="F1215" t="s">
        <v>287</v>
      </c>
      <c r="G1215" t="s">
        <v>288</v>
      </c>
      <c r="H1215" s="4"/>
      <c r="I1215" s="1">
        <f t="shared" ca="1" si="75"/>
        <v>1487</v>
      </c>
      <c r="J1215" s="1" t="str">
        <f t="shared" ca="1" si="76"/>
        <v>3. Mayor a 6 meses</v>
      </c>
      <c r="K1215" t="str">
        <f t="shared" si="77"/>
        <v>NO</v>
      </c>
      <c r="L1215" t="s">
        <v>251</v>
      </c>
      <c r="M1215" t="s">
        <v>416</v>
      </c>
      <c r="N1215" t="s">
        <v>411</v>
      </c>
      <c r="O1215" t="s">
        <v>411</v>
      </c>
      <c r="P1215" t="str">
        <f t="shared" si="78"/>
        <v>WILLIAMS EDWART SOTO PINOIncident ManagementAUTOEVALUACION</v>
      </c>
      <c r="Q1215" t="str">
        <f>BASE[[#This Row],[NombresCalificado]]&amp;BASE[[#This Row],[TipoEvaluacion]]</f>
        <v>WILLIAMS EDWART SOTO PINOAUTOEVALUACION</v>
      </c>
      <c r="R1215">
        <v>3</v>
      </c>
      <c r="S1215" t="s">
        <v>5</v>
      </c>
      <c r="T1215" t="s">
        <v>439</v>
      </c>
      <c r="U1215" s="13">
        <v>2</v>
      </c>
      <c r="V1215" s="13" t="str" cm="1">
        <f t="array" ref="V1215">_xlfn.IFS(U1215=0,"Prenovato",U1215=1,"Novato",U1215=2,"Principiante avanzado",U1215=3,"Competente",U1215=4,"Proficiente",U1215=5,"Master")</f>
        <v>Principiante avanzado</v>
      </c>
      <c r="W1215" s="13">
        <v>4</v>
      </c>
      <c r="X1215" s="13" t="str" cm="1">
        <f t="array" ref="X1215">_xlfn.IFS(W1215=0,"No evidenciado",W1215=1,"Novato",W1215=2,"Principiante avanzado",W1215=3,"Competente",W1215=4,"Proficiente",W1215=5,"Master")</f>
        <v>Proficiente</v>
      </c>
      <c r="Y1215" s="13">
        <v>4</v>
      </c>
      <c r="Z1215" s="13" t="str" cm="1">
        <f t="array" ref="Z1215">_xlfn.IFS(Y1215=0,"No evidenciado",Y1215=1,"Novato",Y1215=2,"Principiante avanzado",Y1215=3,"Competente",Y1215=4,"Proficiente",Y1215=5,"Master")</f>
        <v>Proficiente</v>
      </c>
      <c r="AA1215" s="13">
        <v>5</v>
      </c>
      <c r="AB1215" s="13" t="str" cm="1">
        <f t="array" ref="AB1215">_xlfn.IFS(AA1215=0,"No evidenciado",AA1215=1,"Novato",AA1215=2,"Principiante avanzado",AA1215=3,"Competente",AA1215=4,"Proficiente",AA1215=5,"Master")</f>
        <v>Master</v>
      </c>
      <c r="AC1215" s="13">
        <v>2</v>
      </c>
      <c r="AD1215" s="13" t="str" cm="1">
        <f t="array" ref="AD1215">_xlfn.IFS(AC1215=0,"Prenovato",AC1215=1,"Novato",AC1215=2,"Principiante avanzado",AC1215=3,"Competente",AC1215=4,"Proficiente",AC1215=5,"Master")</f>
        <v>Principiante avanzado</v>
      </c>
      <c r="AE1215" s="13" t="s">
        <v>443</v>
      </c>
    </row>
    <row r="1216" spans="1:31" x14ac:dyDescent="0.25">
      <c r="A1216" t="s">
        <v>286</v>
      </c>
      <c r="B1216" t="s">
        <v>287</v>
      </c>
      <c r="C1216" t="s">
        <v>251</v>
      </c>
      <c r="D1216" t="s">
        <v>201</v>
      </c>
      <c r="E1216" t="s">
        <v>286</v>
      </c>
      <c r="F1216" t="s">
        <v>287</v>
      </c>
      <c r="G1216" t="s">
        <v>288</v>
      </c>
      <c r="H1216" s="4"/>
      <c r="I1216" s="1">
        <f t="shared" ca="1" si="75"/>
        <v>1487</v>
      </c>
      <c r="J1216" s="1" t="str">
        <f t="shared" ca="1" si="76"/>
        <v>3. Mayor a 6 meses</v>
      </c>
      <c r="K1216" t="str">
        <f t="shared" si="77"/>
        <v>NO</v>
      </c>
      <c r="L1216" t="s">
        <v>251</v>
      </c>
      <c r="M1216" t="s">
        <v>422</v>
      </c>
      <c r="N1216" t="s">
        <v>407</v>
      </c>
      <c r="O1216" t="s">
        <v>407</v>
      </c>
      <c r="P1216" t="str">
        <f t="shared" si="78"/>
        <v>WILLIAMS EDWART SOTO PINOVulnerability ManagementAUTOEVALUACION</v>
      </c>
      <c r="Q1216" t="str">
        <f>BASE[[#This Row],[NombresCalificado]]&amp;BASE[[#This Row],[TipoEvaluacion]]</f>
        <v>WILLIAMS EDWART SOTO PINOAUTOEVALUACION</v>
      </c>
      <c r="R1216">
        <v>4</v>
      </c>
      <c r="S1216" t="s">
        <v>7</v>
      </c>
      <c r="T1216" t="s">
        <v>439</v>
      </c>
      <c r="U1216" s="13">
        <v>2</v>
      </c>
      <c r="V1216" s="13" t="str" cm="1">
        <f t="array" ref="V1216">_xlfn.IFS(U1216=0,"Prenovato",U1216=1,"Novato",U1216=2,"Principiante avanzado",U1216=3,"Competente",U1216=4,"Proficiente",U1216=5,"Master")</f>
        <v>Principiante avanzado</v>
      </c>
      <c r="W1216" s="13">
        <v>4</v>
      </c>
      <c r="X1216" s="13" t="str" cm="1">
        <f t="array" ref="X1216">_xlfn.IFS(W1216=0,"No evidenciado",W1216=1,"Novato",W1216=2,"Principiante avanzado",W1216=3,"Competente",W1216=4,"Proficiente",W1216=5,"Master")</f>
        <v>Proficiente</v>
      </c>
      <c r="Y1216" s="13">
        <v>4</v>
      </c>
      <c r="Z1216" s="13" t="str" cm="1">
        <f t="array" ref="Z1216">_xlfn.IFS(Y1216=0,"No evidenciado",Y1216=1,"Novato",Y1216=2,"Principiante avanzado",Y1216=3,"Competente",Y1216=4,"Proficiente",Y1216=5,"Master")</f>
        <v>Proficiente</v>
      </c>
      <c r="AA1216" s="13">
        <v>5</v>
      </c>
      <c r="AB1216" s="13" t="str" cm="1">
        <f t="array" ref="AB1216">_xlfn.IFS(AA1216=0,"No evidenciado",AA1216=1,"Novato",AA1216=2,"Principiante avanzado",AA1216=3,"Competente",AA1216=4,"Proficiente",AA1216=5,"Master")</f>
        <v>Master</v>
      </c>
      <c r="AC1216" s="13">
        <v>2</v>
      </c>
      <c r="AD1216" s="13" t="str" cm="1">
        <f t="array" ref="AD1216">_xlfn.IFS(AC1216=0,"Prenovato",AC1216=1,"Novato",AC1216=2,"Principiante avanzado",AC1216=3,"Competente",AC1216=4,"Proficiente",AC1216=5,"Master")</f>
        <v>Principiante avanzado</v>
      </c>
      <c r="AE1216" s="13" t="s">
        <v>443</v>
      </c>
    </row>
    <row r="1217" spans="1:31" x14ac:dyDescent="0.25">
      <c r="A1217" t="s">
        <v>286</v>
      </c>
      <c r="B1217" t="s">
        <v>287</v>
      </c>
      <c r="C1217" t="s">
        <v>251</v>
      </c>
      <c r="D1217" t="s">
        <v>201</v>
      </c>
      <c r="E1217" t="s">
        <v>286</v>
      </c>
      <c r="F1217" t="s">
        <v>287</v>
      </c>
      <c r="G1217" t="s">
        <v>288</v>
      </c>
      <c r="H1217" s="4"/>
      <c r="I1217" s="1">
        <f t="shared" ca="1" si="75"/>
        <v>1487</v>
      </c>
      <c r="J1217" s="1" t="str">
        <f t="shared" ca="1" si="76"/>
        <v>3. Mayor a 6 meses</v>
      </c>
      <c r="K1217" t="str">
        <f t="shared" si="77"/>
        <v>NO</v>
      </c>
      <c r="L1217" t="s">
        <v>251</v>
      </c>
      <c r="M1217" t="s">
        <v>409</v>
      </c>
      <c r="N1217" t="s">
        <v>407</v>
      </c>
      <c r="O1217" t="s">
        <v>407</v>
      </c>
      <c r="P1217" t="str">
        <f t="shared" si="78"/>
        <v>WILLIAMS EDWART SOTO PINOSecurity Program ManagementAUTOEVALUACION</v>
      </c>
      <c r="Q1217" t="str">
        <f>BASE[[#This Row],[NombresCalificado]]&amp;BASE[[#This Row],[TipoEvaluacion]]</f>
        <v>WILLIAMS EDWART SOTO PINOAUTOEVALUACION</v>
      </c>
      <c r="R1217">
        <v>4</v>
      </c>
      <c r="S1217" t="s">
        <v>7</v>
      </c>
      <c r="T1217" t="s">
        <v>439</v>
      </c>
      <c r="U1217" s="13">
        <v>2</v>
      </c>
      <c r="V1217" s="13" t="str" cm="1">
        <f t="array" ref="V1217">_xlfn.IFS(U1217=0,"Prenovato",U1217=1,"Novato",U1217=2,"Principiante avanzado",U1217=3,"Competente",U1217=4,"Proficiente",U1217=5,"Master")</f>
        <v>Principiante avanzado</v>
      </c>
      <c r="W1217" s="13">
        <v>4</v>
      </c>
      <c r="X1217" s="13" t="str" cm="1">
        <f t="array" ref="X1217">_xlfn.IFS(W1217=0,"No evidenciado",W1217=1,"Novato",W1217=2,"Principiante avanzado",W1217=3,"Competente",W1217=4,"Proficiente",W1217=5,"Master")</f>
        <v>Proficiente</v>
      </c>
      <c r="Y1217" s="13">
        <v>4</v>
      </c>
      <c r="Z1217" s="13" t="str" cm="1">
        <f t="array" ref="Z1217">_xlfn.IFS(Y1217=0,"No evidenciado",Y1217=1,"Novato",Y1217=2,"Principiante avanzado",Y1217=3,"Competente",Y1217=4,"Proficiente",Y1217=5,"Master")</f>
        <v>Proficiente</v>
      </c>
      <c r="AA1217" s="13">
        <v>5</v>
      </c>
      <c r="AB1217" s="13" t="str" cm="1">
        <f t="array" ref="AB1217">_xlfn.IFS(AA1217=0,"No evidenciado",AA1217=1,"Novato",AA1217=2,"Principiante avanzado",AA1217=3,"Competente",AA1217=4,"Proficiente",AA1217=5,"Master")</f>
        <v>Master</v>
      </c>
      <c r="AC1217" s="13">
        <v>2</v>
      </c>
      <c r="AD1217" s="13" t="str" cm="1">
        <f t="array" ref="AD1217">_xlfn.IFS(AC1217=0,"Prenovato",AC1217=1,"Novato",AC1217=2,"Principiante avanzado",AC1217=3,"Competente",AC1217=4,"Proficiente",AC1217=5,"Master")</f>
        <v>Principiante avanzado</v>
      </c>
      <c r="AE1217" s="13" t="s">
        <v>443</v>
      </c>
    </row>
    <row r="1218" spans="1:31" x14ac:dyDescent="0.25">
      <c r="A1218" t="s">
        <v>286</v>
      </c>
      <c r="B1218" t="s">
        <v>287</v>
      </c>
      <c r="C1218" t="s">
        <v>251</v>
      </c>
      <c r="D1218" t="s">
        <v>201</v>
      </c>
      <c r="E1218" t="s">
        <v>286</v>
      </c>
      <c r="F1218" t="s">
        <v>287</v>
      </c>
      <c r="G1218" t="s">
        <v>288</v>
      </c>
      <c r="H1218" s="4"/>
      <c r="I1218" s="1">
        <f t="shared" ca="1" si="75"/>
        <v>1487</v>
      </c>
      <c r="J1218" s="1" t="str">
        <f t="shared" ca="1" si="76"/>
        <v>3. Mayor a 6 meses</v>
      </c>
      <c r="K1218" t="str">
        <f t="shared" si="77"/>
        <v>NO</v>
      </c>
      <c r="L1218" t="s">
        <v>251</v>
      </c>
      <c r="M1218" t="s">
        <v>418</v>
      </c>
      <c r="N1218" t="s">
        <v>407</v>
      </c>
      <c r="O1218" t="s">
        <v>407</v>
      </c>
      <c r="P1218" t="str">
        <f t="shared" si="78"/>
        <v>WILLIAMS EDWART SOTO PINOSDLC Y DevSecOpsAUTOEVALUACION</v>
      </c>
      <c r="Q1218" t="str">
        <f>BASE[[#This Row],[NombresCalificado]]&amp;BASE[[#This Row],[TipoEvaluacion]]</f>
        <v>WILLIAMS EDWART SOTO PINOAUTOEVALUACION</v>
      </c>
      <c r="R1218">
        <v>2</v>
      </c>
      <c r="S1218" t="s">
        <v>4</v>
      </c>
      <c r="T1218" t="s">
        <v>439</v>
      </c>
      <c r="U1218" s="13">
        <v>2</v>
      </c>
      <c r="V1218" s="13" t="str" cm="1">
        <f t="array" ref="V1218">_xlfn.IFS(U1218=0,"Prenovato",U1218=1,"Novato",U1218=2,"Principiante avanzado",U1218=3,"Competente",U1218=4,"Proficiente",U1218=5,"Master")</f>
        <v>Principiante avanzado</v>
      </c>
      <c r="W1218" s="13">
        <v>4</v>
      </c>
      <c r="X1218" s="13" t="str" cm="1">
        <f t="array" ref="X1218">_xlfn.IFS(W1218=0,"No evidenciado",W1218=1,"Novato",W1218=2,"Principiante avanzado",W1218=3,"Competente",W1218=4,"Proficiente",W1218=5,"Master")</f>
        <v>Proficiente</v>
      </c>
      <c r="Y1218" s="13">
        <v>4</v>
      </c>
      <c r="Z1218" s="13" t="str" cm="1">
        <f t="array" ref="Z1218">_xlfn.IFS(Y1218=0,"No evidenciado",Y1218=1,"Novato",Y1218=2,"Principiante avanzado",Y1218=3,"Competente",Y1218=4,"Proficiente",Y1218=5,"Master")</f>
        <v>Proficiente</v>
      </c>
      <c r="AA1218" s="13">
        <v>5</v>
      </c>
      <c r="AB1218" s="13" t="str" cm="1">
        <f t="array" ref="AB1218">_xlfn.IFS(AA1218=0,"No evidenciado",AA1218=1,"Novato",AA1218=2,"Principiante avanzado",AA1218=3,"Competente",AA1218=4,"Proficiente",AA1218=5,"Master")</f>
        <v>Master</v>
      </c>
      <c r="AC1218" s="13">
        <v>2</v>
      </c>
      <c r="AD1218" s="13" t="str" cm="1">
        <f t="array" ref="AD1218">_xlfn.IFS(AC1218=0,"Prenovato",AC1218=1,"Novato",AC1218=2,"Principiante avanzado",AC1218=3,"Competente",AC1218=4,"Proficiente",AC1218=5,"Master")</f>
        <v>Principiante avanzado</v>
      </c>
      <c r="AE1218" s="13" t="s">
        <v>443</v>
      </c>
    </row>
    <row r="1219" spans="1:31" x14ac:dyDescent="0.25">
      <c r="A1219" t="s">
        <v>286</v>
      </c>
      <c r="B1219" t="s">
        <v>287</v>
      </c>
      <c r="C1219" t="s">
        <v>251</v>
      </c>
      <c r="D1219" t="s">
        <v>201</v>
      </c>
      <c r="E1219" t="s">
        <v>286</v>
      </c>
      <c r="F1219" t="s">
        <v>287</v>
      </c>
      <c r="G1219" t="s">
        <v>288</v>
      </c>
      <c r="H1219" s="4"/>
      <c r="I1219" s="1">
        <f t="shared" ref="I1219:I1282" ca="1" si="79">DATEDIF(H1219,TODAY(),"m")</f>
        <v>1487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IF(COUNTIFS($E$2:$E$2700,E1219,$O$2:$O$2700,"PRINCIPAL",$R$2:$R$2700,0)&gt;0,"SI","NO")</f>
        <v>NO</v>
      </c>
      <c r="L1219" t="s">
        <v>251</v>
      </c>
      <c r="M1219" t="s">
        <v>412</v>
      </c>
      <c r="N1219" t="s">
        <v>413</v>
      </c>
      <c r="O1219" t="s">
        <v>411</v>
      </c>
      <c r="P1219" t="str">
        <f t="shared" ref="P1219:P1282" si="82">F1219&amp;M1219&amp;AE1219</f>
        <v>WILLIAMS EDWART SOTO PINOForensic AnalysisAUTOEVALUACION</v>
      </c>
      <c r="Q1219" t="str">
        <f>BASE[[#This Row],[NombresCalificado]]&amp;BASE[[#This Row],[TipoEvaluacion]]</f>
        <v>WILLIAMS EDWART SOTO PINOAUTOEVALUACION</v>
      </c>
      <c r="R1219">
        <v>3</v>
      </c>
      <c r="S1219" t="s">
        <v>5</v>
      </c>
      <c r="T1219" t="s">
        <v>439</v>
      </c>
      <c r="U1219" s="13">
        <v>2</v>
      </c>
      <c r="V1219" s="13" t="str" cm="1">
        <f t="array" ref="V1219">_xlfn.IFS(U1219=0,"Prenovato",U1219=1,"Novato",U1219=2,"Principiante avanzado",U1219=3,"Competente",U1219=4,"Proficiente",U1219=5,"Master")</f>
        <v>Principiante avanzado</v>
      </c>
      <c r="W1219" s="13">
        <v>4</v>
      </c>
      <c r="X1219" s="13" t="str" cm="1">
        <f t="array" ref="X1219">_xlfn.IFS(W1219=0,"No evidenciado",W1219=1,"Novato",W1219=2,"Principiante avanzado",W1219=3,"Competente",W1219=4,"Proficiente",W1219=5,"Master")</f>
        <v>Proficiente</v>
      </c>
      <c r="Y1219" s="13">
        <v>4</v>
      </c>
      <c r="Z1219" s="13" t="str" cm="1">
        <f t="array" ref="Z1219">_xlfn.IFS(Y1219=0,"No evidenciado",Y1219=1,"Novato",Y1219=2,"Principiante avanzado",Y1219=3,"Competente",Y1219=4,"Proficiente",Y1219=5,"Master")</f>
        <v>Proficiente</v>
      </c>
      <c r="AA1219" s="13">
        <v>5</v>
      </c>
      <c r="AB1219" s="13" t="str" cm="1">
        <f t="array" ref="AB1219">_xlfn.IFS(AA1219=0,"No evidenciado",AA1219=1,"Novato",AA1219=2,"Principiante avanzado",AA1219=3,"Competente",AA1219=4,"Proficiente",AA1219=5,"Master")</f>
        <v>Master</v>
      </c>
      <c r="AC1219" s="13">
        <v>2</v>
      </c>
      <c r="AD1219" s="13" t="str" cm="1">
        <f t="array" ref="AD1219">_xlfn.IFS(AC1219=0,"Prenovato",AC1219=1,"Novato",AC1219=2,"Principiante avanzado",AC1219=3,"Competente",AC1219=4,"Proficiente",AC1219=5,"Master")</f>
        <v>Principiante avanzado</v>
      </c>
      <c r="AE1219" s="13" t="s">
        <v>443</v>
      </c>
    </row>
    <row r="1220" spans="1:31" x14ac:dyDescent="0.25">
      <c r="A1220" t="s">
        <v>286</v>
      </c>
      <c r="B1220" t="s">
        <v>287</v>
      </c>
      <c r="C1220" t="s">
        <v>251</v>
      </c>
      <c r="D1220" t="s">
        <v>201</v>
      </c>
      <c r="E1220" t="s">
        <v>286</v>
      </c>
      <c r="F1220" t="s">
        <v>287</v>
      </c>
      <c r="G1220" t="s">
        <v>288</v>
      </c>
      <c r="H1220" s="4"/>
      <c r="I1220" s="1">
        <f t="shared" ca="1" si="79"/>
        <v>1487</v>
      </c>
      <c r="J1220" s="1" t="str">
        <f t="shared" ca="1" si="80"/>
        <v>3. Mayor a 6 meses</v>
      </c>
      <c r="K1220" t="str">
        <f t="shared" si="81"/>
        <v>NO</v>
      </c>
      <c r="L1220" t="s">
        <v>251</v>
      </c>
      <c r="M1220" t="s">
        <v>420</v>
      </c>
      <c r="N1220" t="s">
        <v>413</v>
      </c>
      <c r="O1220" t="s">
        <v>411</v>
      </c>
      <c r="P1220" t="str">
        <f t="shared" si="82"/>
        <v>WILLIAMS EDWART SOTO PINOIdentity &amp; Access ManagementAUTOEVALUACION</v>
      </c>
      <c r="Q1220" t="str">
        <f>BASE[[#This Row],[NombresCalificado]]&amp;BASE[[#This Row],[TipoEvaluacion]]</f>
        <v>WILLIAMS EDWART SOTO PINOAUTOEVALUACION</v>
      </c>
      <c r="R1220">
        <v>4</v>
      </c>
      <c r="S1220" t="s">
        <v>7</v>
      </c>
      <c r="T1220" t="s">
        <v>439</v>
      </c>
      <c r="U1220" s="13">
        <v>2</v>
      </c>
      <c r="V1220" s="13" t="str" cm="1">
        <f t="array" ref="V1220">_xlfn.IFS(U1220=0,"Prenovato",U1220=1,"Novato",U1220=2,"Principiante avanzado",U1220=3,"Competente",U1220=4,"Proficiente",U1220=5,"Master")</f>
        <v>Principiante avanzado</v>
      </c>
      <c r="W1220" s="13">
        <v>4</v>
      </c>
      <c r="X1220" s="13" t="str" cm="1">
        <f t="array" ref="X1220">_xlfn.IFS(W1220=0,"No evidenciado",W1220=1,"Novato",W1220=2,"Principiante avanzado",W1220=3,"Competente",W1220=4,"Proficiente",W1220=5,"Master")</f>
        <v>Proficiente</v>
      </c>
      <c r="Y1220" s="13">
        <v>4</v>
      </c>
      <c r="Z1220" s="13" t="str" cm="1">
        <f t="array" ref="Z1220">_xlfn.IFS(Y1220=0,"No evidenciado",Y1220=1,"Novato",Y1220=2,"Principiante avanzado",Y1220=3,"Competente",Y1220=4,"Proficiente",Y1220=5,"Master")</f>
        <v>Proficiente</v>
      </c>
      <c r="AA1220" s="13">
        <v>5</v>
      </c>
      <c r="AB1220" s="13" t="str" cm="1">
        <f t="array" ref="AB1220">_xlfn.IFS(AA1220=0,"No evidenciado",AA1220=1,"Novato",AA1220=2,"Principiante avanzado",AA1220=3,"Competente",AA1220=4,"Proficiente",AA1220=5,"Master")</f>
        <v>Master</v>
      </c>
      <c r="AC1220" s="13">
        <v>2</v>
      </c>
      <c r="AD1220" s="13" t="str" cm="1">
        <f t="array" ref="AD1220">_xlfn.IFS(AC1220=0,"Prenovato",AC1220=1,"Novato",AC1220=2,"Principiante avanzado",AC1220=3,"Competente",AC1220=4,"Proficiente",AC1220=5,"Master")</f>
        <v>Principiante avanzado</v>
      </c>
      <c r="AE1220" s="13" t="s">
        <v>443</v>
      </c>
    </row>
    <row r="1221" spans="1:31" x14ac:dyDescent="0.25">
      <c r="A1221" t="s">
        <v>286</v>
      </c>
      <c r="B1221" t="s">
        <v>287</v>
      </c>
      <c r="C1221" t="s">
        <v>251</v>
      </c>
      <c r="D1221" t="s">
        <v>201</v>
      </c>
      <c r="E1221" t="s">
        <v>286</v>
      </c>
      <c r="F1221" t="s">
        <v>287</v>
      </c>
      <c r="G1221" t="s">
        <v>288</v>
      </c>
      <c r="H1221" s="4"/>
      <c r="I1221" s="1">
        <f t="shared" ca="1" si="79"/>
        <v>1487</v>
      </c>
      <c r="J1221" s="1" t="str">
        <f t="shared" ca="1" si="80"/>
        <v>3. Mayor a 6 meses</v>
      </c>
      <c r="K1221" t="str">
        <f t="shared" si="81"/>
        <v>NO</v>
      </c>
      <c r="L1221" t="s">
        <v>251</v>
      </c>
      <c r="M1221" t="s">
        <v>421</v>
      </c>
      <c r="N1221" t="s">
        <v>411</v>
      </c>
      <c r="O1221" t="s">
        <v>411</v>
      </c>
      <c r="P1221" t="str">
        <f t="shared" si="82"/>
        <v>WILLIAMS EDWART SOTO PINOFrameworks &amp; Security ArchitectureAUTOEVALUACION</v>
      </c>
      <c r="Q1221" t="str">
        <f>BASE[[#This Row],[NombresCalificado]]&amp;BASE[[#This Row],[TipoEvaluacion]]</f>
        <v>WILLIAMS EDWART SOTO PINOAUTOEVALUACION</v>
      </c>
      <c r="R1221">
        <v>3</v>
      </c>
      <c r="S1221" t="s">
        <v>5</v>
      </c>
      <c r="T1221" t="s">
        <v>439</v>
      </c>
      <c r="U1221" s="13">
        <v>2</v>
      </c>
      <c r="V1221" s="13" t="str" cm="1">
        <f t="array" ref="V1221">_xlfn.IFS(U1221=0,"Prenovato",U1221=1,"Novato",U1221=2,"Principiante avanzado",U1221=3,"Competente",U1221=4,"Proficiente",U1221=5,"Master")</f>
        <v>Principiante avanzado</v>
      </c>
      <c r="W1221" s="13">
        <v>4</v>
      </c>
      <c r="X1221" s="13" t="str" cm="1">
        <f t="array" ref="X1221">_xlfn.IFS(W1221=0,"No evidenciado",W1221=1,"Novato",W1221=2,"Principiante avanzado",W1221=3,"Competente",W1221=4,"Proficiente",W1221=5,"Master")</f>
        <v>Proficiente</v>
      </c>
      <c r="Y1221" s="13">
        <v>4</v>
      </c>
      <c r="Z1221" s="13" t="str" cm="1">
        <f t="array" ref="Z1221">_xlfn.IFS(Y1221=0,"No evidenciado",Y1221=1,"Novato",Y1221=2,"Principiante avanzado",Y1221=3,"Competente",Y1221=4,"Proficiente",Y1221=5,"Master")</f>
        <v>Proficiente</v>
      </c>
      <c r="AA1221" s="13">
        <v>5</v>
      </c>
      <c r="AB1221" s="13" t="str" cm="1">
        <f t="array" ref="AB1221">_xlfn.IFS(AA1221=0,"No evidenciado",AA1221=1,"Novato",AA1221=2,"Principiante avanzado",AA1221=3,"Competente",AA1221=4,"Proficiente",AA1221=5,"Master")</f>
        <v>Master</v>
      </c>
      <c r="AC1221" s="13">
        <v>2</v>
      </c>
      <c r="AD1221" s="13" t="str" cm="1">
        <f t="array" ref="AD1221">_xlfn.IFS(AC1221=0,"Prenovato",AC1221=1,"Novato",AC1221=2,"Principiante avanzado",AC1221=3,"Competente",AC1221=4,"Proficiente",AC1221=5,"Master")</f>
        <v>Principiante avanzado</v>
      </c>
      <c r="AE1221" s="13" t="s">
        <v>443</v>
      </c>
    </row>
    <row r="1222" spans="1:31" x14ac:dyDescent="0.25">
      <c r="A1222" t="s">
        <v>286</v>
      </c>
      <c r="B1222" t="s">
        <v>287</v>
      </c>
      <c r="C1222" t="s">
        <v>251</v>
      </c>
      <c r="D1222" t="s">
        <v>201</v>
      </c>
      <c r="E1222" t="s">
        <v>286</v>
      </c>
      <c r="F1222" t="s">
        <v>287</v>
      </c>
      <c r="G1222" t="s">
        <v>288</v>
      </c>
      <c r="H1222" s="4"/>
      <c r="I1222" s="1">
        <f t="shared" ca="1" si="79"/>
        <v>1487</v>
      </c>
      <c r="J1222" s="1" t="str">
        <f t="shared" ca="1" si="80"/>
        <v>3. Mayor a 6 meses</v>
      </c>
      <c r="K1222" t="str">
        <f t="shared" si="81"/>
        <v>NO</v>
      </c>
      <c r="L1222" t="s">
        <v>251</v>
      </c>
      <c r="M1222" t="s">
        <v>417</v>
      </c>
      <c r="N1222" t="s">
        <v>407</v>
      </c>
      <c r="O1222" t="s">
        <v>407</v>
      </c>
      <c r="P1222" t="str">
        <f t="shared" si="82"/>
        <v>WILLIAMS EDWART SOTO PINODefensive SecurityAUTOEVALUACION</v>
      </c>
      <c r="Q1222" t="str">
        <f>BASE[[#This Row],[NombresCalificado]]&amp;BASE[[#This Row],[TipoEvaluacion]]</f>
        <v>WILLIAMS EDWART SOTO PINOAUTOEVALUACION</v>
      </c>
      <c r="R1222">
        <v>3</v>
      </c>
      <c r="S1222" t="s">
        <v>5</v>
      </c>
      <c r="T1222" t="s">
        <v>439</v>
      </c>
      <c r="U1222" s="13">
        <v>2</v>
      </c>
      <c r="V1222" s="13" t="str" cm="1">
        <f t="array" ref="V1222">_xlfn.IFS(U1222=0,"Prenovato",U1222=1,"Novato",U1222=2,"Principiante avanzado",U1222=3,"Competente",U1222=4,"Proficiente",U1222=5,"Master")</f>
        <v>Principiante avanzado</v>
      </c>
      <c r="W1222" s="13">
        <v>4</v>
      </c>
      <c r="X1222" s="13" t="str" cm="1">
        <f t="array" ref="X1222">_xlfn.IFS(W1222=0,"No evidenciado",W1222=1,"Novato",W1222=2,"Principiante avanzado",W1222=3,"Competente",W1222=4,"Proficiente",W1222=5,"Master")</f>
        <v>Proficiente</v>
      </c>
      <c r="Y1222" s="13">
        <v>4</v>
      </c>
      <c r="Z1222" s="13" t="str" cm="1">
        <f t="array" ref="Z1222">_xlfn.IFS(Y1222=0,"No evidenciado",Y1222=1,"Novato",Y1222=2,"Principiante avanzado",Y1222=3,"Competente",Y1222=4,"Proficiente",Y1222=5,"Master")</f>
        <v>Proficiente</v>
      </c>
      <c r="AA1222" s="13">
        <v>5</v>
      </c>
      <c r="AB1222" s="13" t="str" cm="1">
        <f t="array" ref="AB1222">_xlfn.IFS(AA1222=0,"No evidenciado",AA1222=1,"Novato",AA1222=2,"Principiante avanzado",AA1222=3,"Competente",AA1222=4,"Proficiente",AA1222=5,"Master")</f>
        <v>Master</v>
      </c>
      <c r="AC1222" s="13">
        <v>2</v>
      </c>
      <c r="AD1222" s="13" t="str" cm="1">
        <f t="array" ref="AD1222">_xlfn.IFS(AC1222=0,"Prenovato",AC1222=1,"Novato",AC1222=2,"Principiante avanzado",AC1222=3,"Competente",AC1222=4,"Proficiente",AC1222=5,"Master")</f>
        <v>Principiante avanzado</v>
      </c>
      <c r="AE1222" s="13" t="s">
        <v>443</v>
      </c>
    </row>
    <row r="1223" spans="1:31" x14ac:dyDescent="0.25">
      <c r="A1223" t="s">
        <v>296</v>
      </c>
      <c r="B1223" t="s">
        <v>297</v>
      </c>
      <c r="C1223" t="s">
        <v>362</v>
      </c>
      <c r="D1223" t="s">
        <v>201</v>
      </c>
      <c r="E1223" t="s">
        <v>296</v>
      </c>
      <c r="F1223" t="s">
        <v>297</v>
      </c>
      <c r="G1223" t="s">
        <v>298</v>
      </c>
      <c r="H1223" s="4"/>
      <c r="I1223" s="1">
        <f t="shared" ca="1" si="79"/>
        <v>1487</v>
      </c>
      <c r="J1223" s="1" t="str">
        <f t="shared" ca="1" si="80"/>
        <v>3. Mayor a 6 meses</v>
      </c>
      <c r="K1223" t="str">
        <f t="shared" si="81"/>
        <v>NO</v>
      </c>
      <c r="L1223" t="s">
        <v>362</v>
      </c>
      <c r="M1223" t="s">
        <v>406</v>
      </c>
      <c r="N1223" t="s">
        <v>407</v>
      </c>
      <c r="O1223" t="s">
        <v>407</v>
      </c>
      <c r="P1223" t="str">
        <f t="shared" si="82"/>
        <v>CRISTIAN LUCIANO MONTERO RAMIREZNetwork SecurityAUTOEVALUACION</v>
      </c>
      <c r="Q1223" t="str">
        <f>BASE[[#This Row],[NombresCalificado]]&amp;BASE[[#This Row],[TipoEvaluacion]]</f>
        <v>CRISTIAN LUCIANO MONTERO RAMIREZAUTOEVALUACION</v>
      </c>
      <c r="R1223">
        <v>3</v>
      </c>
      <c r="S1223" t="s">
        <v>5</v>
      </c>
      <c r="T1223" t="s">
        <v>439</v>
      </c>
      <c r="U1223" s="13">
        <v>3</v>
      </c>
      <c r="V1223" s="13" t="str" cm="1">
        <f t="array" ref="V1223">_xlfn.IFS(U1223=0,"Prenovato",U1223=1,"Novato",U1223=2,"Principiante avanzado",U1223=3,"Competente",U1223=4,"Proficiente",U1223=5,"Master")</f>
        <v>Competente</v>
      </c>
      <c r="W1223" s="13">
        <v>3</v>
      </c>
      <c r="X1223" s="13" t="str" cm="1">
        <f t="array" ref="X1223">_xlfn.IFS(W1223=0,"No evidenciado",W1223=1,"Novato",W1223=2,"Principiante avanzado",W1223=3,"Competente",W1223=4,"Proficiente",W1223=5,"Master")</f>
        <v>Competente</v>
      </c>
      <c r="Y1223" s="13">
        <v>3</v>
      </c>
      <c r="Z1223" s="13" t="str" cm="1">
        <f t="array" ref="Z1223">_xlfn.IFS(Y1223=0,"No evidenciado",Y1223=1,"Novato",Y1223=2,"Principiante avanzado",Y1223=3,"Competente",Y1223=4,"Proficiente",Y1223=5,"Master")</f>
        <v>Competente</v>
      </c>
      <c r="AA1223" s="13">
        <v>3</v>
      </c>
      <c r="AB1223" s="13" t="str" cm="1">
        <f t="array" ref="AB1223">_xlfn.IFS(AA1223=0,"No evidenciado",AA1223=1,"Novato",AA1223=2,"Principiante avanzado",AA1223=3,"Competente",AA1223=4,"Proficiente",AA1223=5,"Master")</f>
        <v>Competente</v>
      </c>
      <c r="AC1223" s="13">
        <v>3</v>
      </c>
      <c r="AD1223" s="13" t="str" cm="1">
        <f t="array" ref="AD1223">_xlfn.IFS(AC1223=0,"Prenovato",AC1223=1,"Novato",AC1223=2,"Principiante avanzado",AC1223=3,"Competente",AC1223=4,"Proficiente",AC1223=5,"Master")</f>
        <v>Competente</v>
      </c>
      <c r="AE1223" s="13" t="s">
        <v>443</v>
      </c>
    </row>
    <row r="1224" spans="1:31" x14ac:dyDescent="0.25">
      <c r="A1224" t="s">
        <v>296</v>
      </c>
      <c r="B1224" t="s">
        <v>297</v>
      </c>
      <c r="C1224" t="s">
        <v>362</v>
      </c>
      <c r="D1224" t="s">
        <v>201</v>
      </c>
      <c r="E1224" t="s">
        <v>296</v>
      </c>
      <c r="F1224" t="s">
        <v>297</v>
      </c>
      <c r="G1224" t="s">
        <v>298</v>
      </c>
      <c r="H1224" s="4"/>
      <c r="I1224" s="1">
        <f t="shared" ca="1" si="79"/>
        <v>1487</v>
      </c>
      <c r="J1224" s="1" t="str">
        <f t="shared" ca="1" si="80"/>
        <v>3. Mayor a 6 meses</v>
      </c>
      <c r="K1224" t="str">
        <f t="shared" si="81"/>
        <v>NO</v>
      </c>
      <c r="L1224" t="s">
        <v>362</v>
      </c>
      <c r="M1224" t="s">
        <v>412</v>
      </c>
      <c r="N1224" t="s">
        <v>407</v>
      </c>
      <c r="O1224" t="s">
        <v>407</v>
      </c>
      <c r="P1224" t="str">
        <f t="shared" si="82"/>
        <v>CRISTIAN LUCIANO MONTERO RAMIREZForensic AnalysisAUTOEVALUACION</v>
      </c>
      <c r="Q1224" t="str">
        <f>BASE[[#This Row],[NombresCalificado]]&amp;BASE[[#This Row],[TipoEvaluacion]]</f>
        <v>CRISTIAN LUCIANO MONTERO RAMIREZAUTOEVALUACION</v>
      </c>
      <c r="R1224">
        <v>4</v>
      </c>
      <c r="S1224" t="s">
        <v>7</v>
      </c>
      <c r="T1224" t="s">
        <v>439</v>
      </c>
      <c r="U1224" s="13">
        <v>3</v>
      </c>
      <c r="V1224" s="13" t="str" cm="1">
        <f t="array" ref="V1224">_xlfn.IFS(U1224=0,"Prenovato",U1224=1,"Novato",U1224=2,"Principiante avanzado",U1224=3,"Competente",U1224=4,"Proficiente",U1224=5,"Master")</f>
        <v>Competente</v>
      </c>
      <c r="W1224" s="13">
        <v>3</v>
      </c>
      <c r="X1224" s="13" t="str" cm="1">
        <f t="array" ref="X1224">_xlfn.IFS(W1224=0,"No evidenciado",W1224=1,"Novato",W1224=2,"Principiante avanzado",W1224=3,"Competente",W1224=4,"Proficiente",W1224=5,"Master")</f>
        <v>Competente</v>
      </c>
      <c r="Y1224" s="13">
        <v>3</v>
      </c>
      <c r="Z1224" s="13" t="str" cm="1">
        <f t="array" ref="Z1224">_xlfn.IFS(Y1224=0,"No evidenciado",Y1224=1,"Novato",Y1224=2,"Principiante avanzado",Y1224=3,"Competente",Y1224=4,"Proficiente",Y1224=5,"Master")</f>
        <v>Competente</v>
      </c>
      <c r="AA1224" s="13">
        <v>3</v>
      </c>
      <c r="AB1224" s="13" t="str" cm="1">
        <f t="array" ref="AB1224">_xlfn.IFS(AA1224=0,"No evidenciado",AA1224=1,"Novato",AA1224=2,"Principiante avanzado",AA1224=3,"Competente",AA1224=4,"Proficiente",AA1224=5,"Master")</f>
        <v>Competente</v>
      </c>
      <c r="AC1224" s="13">
        <v>3</v>
      </c>
      <c r="AD1224" s="13" t="str" cm="1">
        <f t="array" ref="AD1224">_xlfn.IFS(AC1224=0,"Prenovato",AC1224=1,"Novato",AC1224=2,"Principiante avanzado",AC1224=3,"Competente",AC1224=4,"Proficiente",AC1224=5,"Master")</f>
        <v>Competente</v>
      </c>
      <c r="AE1224" s="13" t="s">
        <v>443</v>
      </c>
    </row>
    <row r="1225" spans="1:31" x14ac:dyDescent="0.25">
      <c r="A1225" t="s">
        <v>296</v>
      </c>
      <c r="B1225" t="s">
        <v>297</v>
      </c>
      <c r="C1225" t="s">
        <v>362</v>
      </c>
      <c r="D1225" t="s">
        <v>201</v>
      </c>
      <c r="E1225" t="s">
        <v>296</v>
      </c>
      <c r="F1225" t="s">
        <v>297</v>
      </c>
      <c r="G1225" t="s">
        <v>298</v>
      </c>
      <c r="H1225" s="4"/>
      <c r="I1225" s="1">
        <f t="shared" ca="1" si="79"/>
        <v>1487</v>
      </c>
      <c r="J1225" s="1" t="str">
        <f t="shared" ca="1" si="80"/>
        <v>3. Mayor a 6 meses</v>
      </c>
      <c r="K1225" t="str">
        <f t="shared" si="81"/>
        <v>NO</v>
      </c>
      <c r="L1225" t="s">
        <v>362</v>
      </c>
      <c r="M1225" t="s">
        <v>408</v>
      </c>
      <c r="N1225" t="s">
        <v>407</v>
      </c>
      <c r="O1225" t="s">
        <v>407</v>
      </c>
      <c r="P1225" t="str">
        <f t="shared" si="82"/>
        <v>CRISTIAN LUCIANO MONTERO RAMIREZCloud &amp; Operation SystemAUTOEVALUACION</v>
      </c>
      <c r="Q1225" t="str">
        <f>BASE[[#This Row],[NombresCalificado]]&amp;BASE[[#This Row],[TipoEvaluacion]]</f>
        <v>CRISTIAN LUCIANO MONTERO RAMIREZAUTOEVALUACION</v>
      </c>
      <c r="R1225">
        <v>3</v>
      </c>
      <c r="S1225" t="s">
        <v>5</v>
      </c>
      <c r="T1225" t="s">
        <v>439</v>
      </c>
      <c r="U1225" s="13">
        <v>3</v>
      </c>
      <c r="V1225" s="13" t="str" cm="1">
        <f t="array" ref="V1225">_xlfn.IFS(U1225=0,"Prenovato",U1225=1,"Novato",U1225=2,"Principiante avanzado",U1225=3,"Competente",U1225=4,"Proficiente",U1225=5,"Master")</f>
        <v>Competente</v>
      </c>
      <c r="W1225" s="13">
        <v>3</v>
      </c>
      <c r="X1225" s="13" t="str" cm="1">
        <f t="array" ref="X1225">_xlfn.IFS(W1225=0,"No evidenciado",W1225=1,"Novato",W1225=2,"Principiante avanzado",W1225=3,"Competente",W1225=4,"Proficiente",W1225=5,"Master")</f>
        <v>Competente</v>
      </c>
      <c r="Y1225" s="13">
        <v>3</v>
      </c>
      <c r="Z1225" s="13" t="str" cm="1">
        <f t="array" ref="Z1225">_xlfn.IFS(Y1225=0,"No evidenciado",Y1225=1,"Novato",Y1225=2,"Principiante avanzado",Y1225=3,"Competente",Y1225=4,"Proficiente",Y1225=5,"Master")</f>
        <v>Competente</v>
      </c>
      <c r="AA1225" s="13">
        <v>3</v>
      </c>
      <c r="AB1225" s="13" t="str" cm="1">
        <f t="array" ref="AB1225">_xlfn.IFS(AA1225=0,"No evidenciado",AA1225=1,"Novato",AA1225=2,"Principiante avanzado",AA1225=3,"Competente",AA1225=4,"Proficiente",AA1225=5,"Master")</f>
        <v>Competente</v>
      </c>
      <c r="AC1225" s="13">
        <v>3</v>
      </c>
      <c r="AD1225" s="13" t="str" cm="1">
        <f t="array" ref="AD1225">_xlfn.IFS(AC1225=0,"Prenovato",AC1225=1,"Novato",AC1225=2,"Principiante avanzado",AC1225=3,"Competente",AC1225=4,"Proficiente",AC1225=5,"Master")</f>
        <v>Competente</v>
      </c>
      <c r="AE1225" s="13" t="s">
        <v>443</v>
      </c>
    </row>
    <row r="1226" spans="1:31" x14ac:dyDescent="0.25">
      <c r="A1226" t="s">
        <v>296</v>
      </c>
      <c r="B1226" t="s">
        <v>297</v>
      </c>
      <c r="C1226" t="s">
        <v>362</v>
      </c>
      <c r="D1226" t="s">
        <v>201</v>
      </c>
      <c r="E1226" t="s">
        <v>296</v>
      </c>
      <c r="F1226" t="s">
        <v>297</v>
      </c>
      <c r="G1226" t="s">
        <v>298</v>
      </c>
      <c r="H1226" s="4"/>
      <c r="I1226" s="1">
        <f t="shared" ca="1" si="79"/>
        <v>1487</v>
      </c>
      <c r="J1226" s="1" t="str">
        <f t="shared" ca="1" si="80"/>
        <v>3. Mayor a 6 meses</v>
      </c>
      <c r="K1226" t="str">
        <f t="shared" si="81"/>
        <v>NO</v>
      </c>
      <c r="L1226" t="s">
        <v>362</v>
      </c>
      <c r="M1226" t="s">
        <v>419</v>
      </c>
      <c r="N1226" t="s">
        <v>413</v>
      </c>
      <c r="O1226" t="s">
        <v>411</v>
      </c>
      <c r="P1226" t="str">
        <f t="shared" si="82"/>
        <v>CRISTIAN LUCIANO MONTERO RAMIREZCryptography &amp; Data ProtectionAUTOEVALUACION</v>
      </c>
      <c r="Q1226" t="str">
        <f>BASE[[#This Row],[NombresCalificado]]&amp;BASE[[#This Row],[TipoEvaluacion]]</f>
        <v>CRISTIAN LUCIANO MONTERO RAMIREZAUTOEVALUACION</v>
      </c>
      <c r="R1226">
        <v>3</v>
      </c>
      <c r="S1226" t="s">
        <v>5</v>
      </c>
      <c r="T1226" t="s">
        <v>439</v>
      </c>
      <c r="U1226" s="13">
        <v>3</v>
      </c>
      <c r="V1226" s="13" t="str" cm="1">
        <f t="array" ref="V1226">_xlfn.IFS(U1226=0,"Prenovato",U1226=1,"Novato",U1226=2,"Principiante avanzado",U1226=3,"Competente",U1226=4,"Proficiente",U1226=5,"Master")</f>
        <v>Competente</v>
      </c>
      <c r="W1226" s="13">
        <v>3</v>
      </c>
      <c r="X1226" s="13" t="str" cm="1">
        <f t="array" ref="X1226">_xlfn.IFS(W1226=0,"No evidenciado",W1226=1,"Novato",W1226=2,"Principiante avanzado",W1226=3,"Competente",W1226=4,"Proficiente",W1226=5,"Master")</f>
        <v>Competente</v>
      </c>
      <c r="Y1226" s="13">
        <v>3</v>
      </c>
      <c r="Z1226" s="13" t="str" cm="1">
        <f t="array" ref="Z1226">_xlfn.IFS(Y1226=0,"No evidenciado",Y1226=1,"Novato",Y1226=2,"Principiante avanzado",Y1226=3,"Competente",Y1226=4,"Proficiente",Y1226=5,"Master")</f>
        <v>Competente</v>
      </c>
      <c r="AA1226" s="13">
        <v>3</v>
      </c>
      <c r="AB1226" s="13" t="str" cm="1">
        <f t="array" ref="AB1226">_xlfn.IFS(AA1226=0,"No evidenciado",AA1226=1,"Novato",AA1226=2,"Principiante avanzado",AA1226=3,"Competente",AA1226=4,"Proficiente",AA1226=5,"Master")</f>
        <v>Competente</v>
      </c>
      <c r="AC1226" s="13">
        <v>3</v>
      </c>
      <c r="AD1226" s="13" t="str" cm="1">
        <f t="array" ref="AD1226">_xlfn.IFS(AC1226=0,"Prenovato",AC1226=1,"Novato",AC1226=2,"Principiante avanzado",AC1226=3,"Competente",AC1226=4,"Proficiente",AC1226=5,"Master")</f>
        <v>Competente</v>
      </c>
      <c r="AE1226" s="13" t="s">
        <v>443</v>
      </c>
    </row>
    <row r="1227" spans="1:31" x14ac:dyDescent="0.25">
      <c r="A1227" t="s">
        <v>296</v>
      </c>
      <c r="B1227" t="s">
        <v>297</v>
      </c>
      <c r="C1227" t="s">
        <v>362</v>
      </c>
      <c r="D1227" t="s">
        <v>201</v>
      </c>
      <c r="E1227" t="s">
        <v>296</v>
      </c>
      <c r="F1227" t="s">
        <v>297</v>
      </c>
      <c r="G1227" t="s">
        <v>298</v>
      </c>
      <c r="H1227" s="4"/>
      <c r="I1227" s="1">
        <f t="shared" ca="1" si="79"/>
        <v>1487</v>
      </c>
      <c r="J1227" s="1" t="str">
        <f t="shared" ca="1" si="80"/>
        <v>3. Mayor a 6 meses</v>
      </c>
      <c r="K1227" t="str">
        <f t="shared" si="81"/>
        <v>NO</v>
      </c>
      <c r="L1227" t="s">
        <v>362</v>
      </c>
      <c r="M1227" t="s">
        <v>410</v>
      </c>
      <c r="N1227" t="s">
        <v>407</v>
      </c>
      <c r="O1227" t="s">
        <v>407</v>
      </c>
      <c r="P1227" t="str">
        <f t="shared" si="82"/>
        <v>CRISTIAN LUCIANO MONTERO RAMIREZThreat IntelligenceAUTOEVALUACION</v>
      </c>
      <c r="Q1227" t="str">
        <f>BASE[[#This Row],[NombresCalificado]]&amp;BASE[[#This Row],[TipoEvaluacion]]</f>
        <v>CRISTIAN LUCIANO MONTERO RAMIREZAUTOEVALUACION</v>
      </c>
      <c r="R1227">
        <v>4</v>
      </c>
      <c r="S1227" t="s">
        <v>7</v>
      </c>
      <c r="T1227" t="s">
        <v>439</v>
      </c>
      <c r="U1227" s="13">
        <v>3</v>
      </c>
      <c r="V1227" s="13" t="str" cm="1">
        <f t="array" ref="V1227">_xlfn.IFS(U1227=0,"Prenovato",U1227=1,"Novato",U1227=2,"Principiante avanzado",U1227=3,"Competente",U1227=4,"Proficiente",U1227=5,"Master")</f>
        <v>Competente</v>
      </c>
      <c r="W1227" s="13">
        <v>3</v>
      </c>
      <c r="X1227" s="13" t="str" cm="1">
        <f t="array" ref="X1227">_xlfn.IFS(W1227=0,"No evidenciado",W1227=1,"Novato",W1227=2,"Principiante avanzado",W1227=3,"Competente",W1227=4,"Proficiente",W1227=5,"Master")</f>
        <v>Competente</v>
      </c>
      <c r="Y1227" s="13">
        <v>3</v>
      </c>
      <c r="Z1227" s="13" t="str" cm="1">
        <f t="array" ref="Z1227">_xlfn.IFS(Y1227=0,"No evidenciado",Y1227=1,"Novato",Y1227=2,"Principiante avanzado",Y1227=3,"Competente",Y1227=4,"Proficiente",Y1227=5,"Master")</f>
        <v>Competente</v>
      </c>
      <c r="AA1227" s="13">
        <v>3</v>
      </c>
      <c r="AB1227" s="13" t="str" cm="1">
        <f t="array" ref="AB1227">_xlfn.IFS(AA1227=0,"No evidenciado",AA1227=1,"Novato",AA1227=2,"Principiante avanzado",AA1227=3,"Competente",AA1227=4,"Proficiente",AA1227=5,"Master")</f>
        <v>Competente</v>
      </c>
      <c r="AC1227" s="13">
        <v>3</v>
      </c>
      <c r="AD1227" s="13" t="str" cm="1">
        <f t="array" ref="AD1227">_xlfn.IFS(AC1227=0,"Prenovato",AC1227=1,"Novato",AC1227=2,"Principiante avanzado",AC1227=3,"Competente",AC1227=4,"Proficiente",AC1227=5,"Master")</f>
        <v>Competente</v>
      </c>
      <c r="AE1227" s="13" t="s">
        <v>443</v>
      </c>
    </row>
    <row r="1228" spans="1:31" x14ac:dyDescent="0.25">
      <c r="A1228" t="s">
        <v>296</v>
      </c>
      <c r="B1228" t="s">
        <v>297</v>
      </c>
      <c r="C1228" t="s">
        <v>363</v>
      </c>
      <c r="D1228" t="s">
        <v>201</v>
      </c>
      <c r="E1228" t="s">
        <v>296</v>
      </c>
      <c r="F1228" t="s">
        <v>297</v>
      </c>
      <c r="G1228" t="s">
        <v>298</v>
      </c>
      <c r="H1228" s="4"/>
      <c r="I1228" s="1">
        <f t="shared" ca="1" si="79"/>
        <v>1487</v>
      </c>
      <c r="J1228" s="1" t="str">
        <f t="shared" ca="1" si="80"/>
        <v>3. Mayor a 6 meses</v>
      </c>
      <c r="K1228" t="str">
        <f t="shared" si="81"/>
        <v>NO</v>
      </c>
      <c r="L1228" t="s">
        <v>363</v>
      </c>
      <c r="M1228" t="s">
        <v>429</v>
      </c>
      <c r="N1228" t="s">
        <v>425</v>
      </c>
      <c r="O1228" t="s">
        <v>425</v>
      </c>
      <c r="P1228" t="str">
        <f t="shared" si="82"/>
        <v>CRISTIAN LUCIANO MONTERO RAMIREZSeguridad DefensivaEVALUACION ANTERIOR</v>
      </c>
      <c r="Q1228" t="str">
        <f>BASE[[#This Row],[NombresCalificado]]&amp;BASE[[#This Row],[TipoEvaluacion]]</f>
        <v>CRISTIAN LUCIANO MONTERO RAMIREZEVALUACION ANTERIOR</v>
      </c>
      <c r="R1228">
        <v>3</v>
      </c>
      <c r="S1228" t="s">
        <v>5</v>
      </c>
      <c r="T1228" t="s">
        <v>439</v>
      </c>
      <c r="U1228" s="13">
        <v>3</v>
      </c>
      <c r="V1228" s="13" t="str" cm="1">
        <f t="array" ref="V1228">_xlfn.IFS(U1228=0,"Prenovato",U1228=1,"Novato",U1228=2,"Principiante avanzado",U1228=3,"Competente",U1228=4,"Proficiente",U1228=5,"Master")</f>
        <v>Competente</v>
      </c>
      <c r="W1228" s="13">
        <v>4</v>
      </c>
      <c r="X1228" s="13" t="str" cm="1">
        <f t="array" ref="X1228">_xlfn.IFS(W1228=0,"No evidenciado",W1228=1,"Novato",W1228=2,"Principiante avanzado",W1228=3,"Competente",W1228=4,"Proficiente",W1228=5,"Master")</f>
        <v>Proficiente</v>
      </c>
      <c r="Y1228" s="13">
        <v>3</v>
      </c>
      <c r="Z1228" s="13" t="str" cm="1">
        <f t="array" ref="Z1228">_xlfn.IFS(Y1228=0,"No evidenciado",Y1228=1,"Novato",Y1228=2,"Principiante avanzado",Y1228=3,"Competente",Y1228=4,"Proficiente",Y1228=5,"Master")</f>
        <v>Competente</v>
      </c>
      <c r="AA1228" s="13">
        <v>4</v>
      </c>
      <c r="AB1228" s="13" t="str" cm="1">
        <f t="array" ref="AB1228">_xlfn.IFS(AA1228=0,"No evidenciado",AA1228=1,"Novato",AA1228=2,"Principiante avanzado",AA1228=3,"Competente",AA1228=4,"Proficiente",AA1228=5,"Master")</f>
        <v>Proficiente</v>
      </c>
      <c r="AC1228" s="13">
        <v>3</v>
      </c>
      <c r="AD1228" s="13" t="str" cm="1">
        <f t="array" ref="AD1228">_xlfn.IFS(AC1228=0,"Prenovato",AC1228=1,"Novato",AC1228=2,"Principiante avanzado",AC1228=3,"Competente",AC1228=4,"Proficiente",AC1228=5,"Master")</f>
        <v>Competente</v>
      </c>
      <c r="AE1228" s="13" t="s">
        <v>442</v>
      </c>
    </row>
    <row r="1229" spans="1:31" x14ac:dyDescent="0.25">
      <c r="A1229" t="s">
        <v>296</v>
      </c>
      <c r="B1229" t="s">
        <v>297</v>
      </c>
      <c r="C1229" t="s">
        <v>363</v>
      </c>
      <c r="D1229" t="s">
        <v>201</v>
      </c>
      <c r="E1229" t="s">
        <v>296</v>
      </c>
      <c r="F1229" t="s">
        <v>297</v>
      </c>
      <c r="G1229" t="s">
        <v>298</v>
      </c>
      <c r="H1229" s="4"/>
      <c r="I1229" s="1">
        <f t="shared" ca="1" si="79"/>
        <v>1487</v>
      </c>
      <c r="J1229" s="1" t="str">
        <f t="shared" ca="1" si="80"/>
        <v>3. Mayor a 6 meses</v>
      </c>
      <c r="K1229" t="str">
        <f t="shared" si="81"/>
        <v>NO</v>
      </c>
      <c r="L1229" t="s">
        <v>363</v>
      </c>
      <c r="M1229" t="s">
        <v>430</v>
      </c>
      <c r="N1229" t="s">
        <v>425</v>
      </c>
      <c r="O1229" t="s">
        <v>425</v>
      </c>
      <c r="P1229" t="str">
        <f t="shared" si="82"/>
        <v>CRISTIAN LUCIANO MONTERO RAMIREZSeguridad OfensivaEVALUACION ANTERIOR</v>
      </c>
      <c r="Q1229" t="str">
        <f>BASE[[#This Row],[NombresCalificado]]&amp;BASE[[#This Row],[TipoEvaluacion]]</f>
        <v>CRISTIAN LUCIANO MONTERO RAMIREZEVALUACION ANTERIOR</v>
      </c>
      <c r="R1229">
        <v>3</v>
      </c>
      <c r="S1229" t="s">
        <v>5</v>
      </c>
      <c r="T1229" t="s">
        <v>439</v>
      </c>
      <c r="U1229" s="13">
        <v>3</v>
      </c>
      <c r="V1229" s="13" t="str" cm="1">
        <f t="array" ref="V1229">_xlfn.IFS(U1229=0,"Prenovato",U1229=1,"Novato",U1229=2,"Principiante avanzado",U1229=3,"Competente",U1229=4,"Proficiente",U1229=5,"Master")</f>
        <v>Competente</v>
      </c>
      <c r="W1229" s="13">
        <v>4</v>
      </c>
      <c r="X1229" s="13" t="str" cm="1">
        <f t="array" ref="X1229">_xlfn.IFS(W1229=0,"No evidenciado",W1229=1,"Novato",W1229=2,"Principiante avanzado",W1229=3,"Competente",W1229=4,"Proficiente",W1229=5,"Master")</f>
        <v>Proficiente</v>
      </c>
      <c r="Y1229" s="13">
        <v>3</v>
      </c>
      <c r="Z1229" s="13" t="str" cm="1">
        <f t="array" ref="Z1229">_xlfn.IFS(Y1229=0,"No evidenciado",Y1229=1,"Novato",Y1229=2,"Principiante avanzado",Y1229=3,"Competente",Y1229=4,"Proficiente",Y1229=5,"Master")</f>
        <v>Competente</v>
      </c>
      <c r="AA1229" s="13">
        <v>4</v>
      </c>
      <c r="AB1229" s="13" t="str" cm="1">
        <f t="array" ref="AB1229">_xlfn.IFS(AA1229=0,"No evidenciado",AA1229=1,"Novato",AA1229=2,"Principiante avanzado",AA1229=3,"Competente",AA1229=4,"Proficiente",AA1229=5,"Master")</f>
        <v>Proficiente</v>
      </c>
      <c r="AC1229" s="13">
        <v>3</v>
      </c>
      <c r="AD1229" s="13" t="str" cm="1">
        <f t="array" ref="AD1229">_xlfn.IFS(AC1229=0,"Prenovato",AC1229=1,"Novato",AC1229=2,"Principiante avanzado",AC1229=3,"Competente",AC1229=4,"Proficiente",AC1229=5,"Master")</f>
        <v>Competente</v>
      </c>
      <c r="AE1229" s="13" t="s">
        <v>442</v>
      </c>
    </row>
    <row r="1230" spans="1:31" x14ac:dyDescent="0.25">
      <c r="A1230" t="s">
        <v>296</v>
      </c>
      <c r="B1230" t="s">
        <v>297</v>
      </c>
      <c r="C1230" t="s">
        <v>363</v>
      </c>
      <c r="D1230" t="s">
        <v>201</v>
      </c>
      <c r="E1230" t="s">
        <v>296</v>
      </c>
      <c r="F1230" t="s">
        <v>297</v>
      </c>
      <c r="G1230" t="s">
        <v>298</v>
      </c>
      <c r="H1230" s="4"/>
      <c r="I1230" s="1">
        <f t="shared" ca="1" si="79"/>
        <v>1487</v>
      </c>
      <c r="J1230" s="1" t="str">
        <f t="shared" ca="1" si="80"/>
        <v>3. Mayor a 6 meses</v>
      </c>
      <c r="K1230" t="str">
        <f t="shared" si="81"/>
        <v>NO</v>
      </c>
      <c r="L1230" t="s">
        <v>363</v>
      </c>
      <c r="M1230" t="s">
        <v>431</v>
      </c>
      <c r="N1230" t="s">
        <v>425</v>
      </c>
      <c r="O1230" t="s">
        <v>425</v>
      </c>
      <c r="P1230" t="str">
        <f t="shared" si="82"/>
        <v>CRISTIAN LUCIANO MONTERO RAMIREZSeguridad PerimetralEVALUACION ANTERIOR</v>
      </c>
      <c r="Q1230" t="str">
        <f>BASE[[#This Row],[NombresCalificado]]&amp;BASE[[#This Row],[TipoEvaluacion]]</f>
        <v>CRISTIAN LUCIANO MONTERO RAMIREZEVALUACION ANTERIOR</v>
      </c>
      <c r="R1230">
        <v>3</v>
      </c>
      <c r="S1230" t="s">
        <v>5</v>
      </c>
      <c r="T1230" t="s">
        <v>439</v>
      </c>
      <c r="U1230" s="13">
        <v>3</v>
      </c>
      <c r="V1230" s="13" t="str" cm="1">
        <f t="array" ref="V1230">_xlfn.IFS(U1230=0,"Prenovato",U1230=1,"Novato",U1230=2,"Principiante avanzado",U1230=3,"Competente",U1230=4,"Proficiente",U1230=5,"Master")</f>
        <v>Competente</v>
      </c>
      <c r="W1230" s="13">
        <v>4</v>
      </c>
      <c r="X1230" s="13" t="str" cm="1">
        <f t="array" ref="X1230">_xlfn.IFS(W1230=0,"No evidenciado",W1230=1,"Novato",W1230=2,"Principiante avanzado",W1230=3,"Competente",W1230=4,"Proficiente",W1230=5,"Master")</f>
        <v>Proficiente</v>
      </c>
      <c r="Y1230" s="13">
        <v>3</v>
      </c>
      <c r="Z1230" s="13" t="str" cm="1">
        <f t="array" ref="Z1230">_xlfn.IFS(Y1230=0,"No evidenciado",Y1230=1,"Novato",Y1230=2,"Principiante avanzado",Y1230=3,"Competente",Y1230=4,"Proficiente",Y1230=5,"Master")</f>
        <v>Competente</v>
      </c>
      <c r="AA1230" s="13">
        <v>4</v>
      </c>
      <c r="AB1230" s="13" t="str" cm="1">
        <f t="array" ref="AB1230">_xlfn.IFS(AA1230=0,"No evidenciado",AA1230=1,"Novato",AA1230=2,"Principiante avanzado",AA1230=3,"Competente",AA1230=4,"Proficiente",AA1230=5,"Master")</f>
        <v>Proficiente</v>
      </c>
      <c r="AC1230" s="13">
        <v>3</v>
      </c>
      <c r="AD1230" s="13" t="str" cm="1">
        <f t="array" ref="AD1230">_xlfn.IFS(AC1230=0,"Prenovato",AC1230=1,"Novato",AC1230=2,"Principiante avanzado",AC1230=3,"Competente",AC1230=4,"Proficiente",AC1230=5,"Master")</f>
        <v>Competente</v>
      </c>
      <c r="AE1230" s="13" t="s">
        <v>442</v>
      </c>
    </row>
    <row r="1231" spans="1:31" x14ac:dyDescent="0.25">
      <c r="A1231" t="s">
        <v>296</v>
      </c>
      <c r="B1231" t="s">
        <v>297</v>
      </c>
      <c r="C1231" t="s">
        <v>363</v>
      </c>
      <c r="D1231" t="s">
        <v>201</v>
      </c>
      <c r="E1231" t="s">
        <v>296</v>
      </c>
      <c r="F1231" t="s">
        <v>297</v>
      </c>
      <c r="G1231" t="s">
        <v>298</v>
      </c>
      <c r="H1231" s="4"/>
      <c r="I1231" s="1">
        <f t="shared" ca="1" si="79"/>
        <v>1487</v>
      </c>
      <c r="J1231" s="1" t="str">
        <f t="shared" ca="1" si="80"/>
        <v>3. Mayor a 6 meses</v>
      </c>
      <c r="K1231" t="str">
        <f t="shared" si="81"/>
        <v>NO</v>
      </c>
      <c r="L1231" t="s">
        <v>363</v>
      </c>
      <c r="M1231" t="s">
        <v>424</v>
      </c>
      <c r="N1231" t="s">
        <v>425</v>
      </c>
      <c r="O1231" t="s">
        <v>425</v>
      </c>
      <c r="P1231" t="str">
        <f t="shared" si="82"/>
        <v>CRISTIAN LUCIANO MONTERO RAMIREZSistemas Operativos y CloudEVALUACION ANTERIOR</v>
      </c>
      <c r="Q1231" t="str">
        <f>BASE[[#This Row],[NombresCalificado]]&amp;BASE[[#This Row],[TipoEvaluacion]]</f>
        <v>CRISTIAN LUCIANO MONTERO RAMIREZEVALUACION ANTERIOR</v>
      </c>
      <c r="R1231">
        <v>3</v>
      </c>
      <c r="S1231" t="s">
        <v>5</v>
      </c>
      <c r="T1231" t="s">
        <v>439</v>
      </c>
      <c r="U1231" s="13">
        <v>3</v>
      </c>
      <c r="V1231" s="13" t="str" cm="1">
        <f t="array" ref="V1231">_xlfn.IFS(U1231=0,"Prenovato",U1231=1,"Novato",U1231=2,"Principiante avanzado",U1231=3,"Competente",U1231=4,"Proficiente",U1231=5,"Master")</f>
        <v>Competente</v>
      </c>
      <c r="W1231" s="13">
        <v>4</v>
      </c>
      <c r="X1231" s="13" t="str" cm="1">
        <f t="array" ref="X1231">_xlfn.IFS(W1231=0,"No evidenciado",W1231=1,"Novato",W1231=2,"Principiante avanzado",W1231=3,"Competente",W1231=4,"Proficiente",W1231=5,"Master")</f>
        <v>Proficiente</v>
      </c>
      <c r="Y1231" s="13">
        <v>3</v>
      </c>
      <c r="Z1231" s="13" t="str" cm="1">
        <f t="array" ref="Z1231">_xlfn.IFS(Y1231=0,"No evidenciado",Y1231=1,"Novato",Y1231=2,"Principiante avanzado",Y1231=3,"Competente",Y1231=4,"Proficiente",Y1231=5,"Master")</f>
        <v>Competente</v>
      </c>
      <c r="AA1231" s="13">
        <v>4</v>
      </c>
      <c r="AB1231" s="13" t="str" cm="1">
        <f t="array" ref="AB1231">_xlfn.IFS(AA1231=0,"No evidenciado",AA1231=1,"Novato",AA1231=2,"Principiante avanzado",AA1231=3,"Competente",AA1231=4,"Proficiente",AA1231=5,"Master")</f>
        <v>Proficiente</v>
      </c>
      <c r="AC1231" s="13">
        <v>3</v>
      </c>
      <c r="AD1231" s="13" t="str" cm="1">
        <f t="array" ref="AD1231">_xlfn.IFS(AC1231=0,"Prenovato",AC1231=1,"Novato",AC1231=2,"Principiante avanzado",AC1231=3,"Competente",AC1231=4,"Proficiente",AC1231=5,"Master")</f>
        <v>Competente</v>
      </c>
      <c r="AE1231" s="13" t="s">
        <v>442</v>
      </c>
    </row>
    <row r="1232" spans="1:31" x14ac:dyDescent="0.25">
      <c r="A1232" t="s">
        <v>296</v>
      </c>
      <c r="B1232" t="s">
        <v>297</v>
      </c>
      <c r="C1232" t="s">
        <v>363</v>
      </c>
      <c r="D1232" t="s">
        <v>201</v>
      </c>
      <c r="E1232" t="s">
        <v>296</v>
      </c>
      <c r="F1232" t="s">
        <v>297</v>
      </c>
      <c r="G1232" t="s">
        <v>298</v>
      </c>
      <c r="H1232" s="4"/>
      <c r="I1232" s="1">
        <f t="shared" ca="1" si="79"/>
        <v>1487</v>
      </c>
      <c r="J1232" s="1" t="str">
        <f t="shared" ca="1" si="80"/>
        <v>3. Mayor a 6 meses</v>
      </c>
      <c r="K1232" t="str">
        <f t="shared" si="81"/>
        <v>NO</v>
      </c>
      <c r="L1232" t="s">
        <v>363</v>
      </c>
      <c r="M1232" t="s">
        <v>435</v>
      </c>
      <c r="N1232" t="s">
        <v>425</v>
      </c>
      <c r="O1232" t="s">
        <v>425</v>
      </c>
      <c r="P1232" t="str">
        <f t="shared" si="82"/>
        <v>CRISTIAN LUCIANO MONTERO RAMIREZIdentificación temprana de riesgosEVALUACION ANTERIOR</v>
      </c>
      <c r="Q1232" t="str">
        <f>BASE[[#This Row],[NombresCalificado]]&amp;BASE[[#This Row],[TipoEvaluacion]]</f>
        <v>CRISTIAN LUCIANO MONTERO RAMIREZEVALUACION ANTERIOR</v>
      </c>
      <c r="R1232">
        <v>3</v>
      </c>
      <c r="S1232" t="s">
        <v>5</v>
      </c>
      <c r="T1232" t="s">
        <v>439</v>
      </c>
      <c r="U1232" s="13">
        <v>3</v>
      </c>
      <c r="V1232" s="13" t="str" cm="1">
        <f t="array" ref="V1232">_xlfn.IFS(U1232=0,"Prenovato",U1232=1,"Novato",U1232=2,"Principiante avanzado",U1232=3,"Competente",U1232=4,"Proficiente",U1232=5,"Master")</f>
        <v>Competente</v>
      </c>
      <c r="W1232" s="13">
        <v>4</v>
      </c>
      <c r="X1232" s="13" t="str" cm="1">
        <f t="array" ref="X1232">_xlfn.IFS(W1232=0,"No evidenciado",W1232=1,"Novato",W1232=2,"Principiante avanzado",W1232=3,"Competente",W1232=4,"Proficiente",W1232=5,"Master")</f>
        <v>Proficiente</v>
      </c>
      <c r="Y1232" s="13">
        <v>3</v>
      </c>
      <c r="Z1232" s="13" t="str" cm="1">
        <f t="array" ref="Z1232">_xlfn.IFS(Y1232=0,"No evidenciado",Y1232=1,"Novato",Y1232=2,"Principiante avanzado",Y1232=3,"Competente",Y1232=4,"Proficiente",Y1232=5,"Master")</f>
        <v>Competente</v>
      </c>
      <c r="AA1232" s="13">
        <v>4</v>
      </c>
      <c r="AB1232" s="13" t="str" cm="1">
        <f t="array" ref="AB1232">_xlfn.IFS(AA1232=0,"No evidenciado",AA1232=1,"Novato",AA1232=2,"Principiante avanzado",AA1232=3,"Competente",AA1232=4,"Proficiente",AA1232=5,"Master")</f>
        <v>Proficiente</v>
      </c>
      <c r="AC1232" s="13">
        <v>3</v>
      </c>
      <c r="AD1232" s="13" t="str" cm="1">
        <f t="array" ref="AD1232">_xlfn.IFS(AC1232=0,"Prenovato",AC1232=1,"Novato",AC1232=2,"Principiante avanzado",AC1232=3,"Competente",AC1232=4,"Proficiente",AC1232=5,"Master")</f>
        <v>Competente</v>
      </c>
      <c r="AE1232" s="13" t="s">
        <v>442</v>
      </c>
    </row>
    <row r="1233" spans="1:31" x14ac:dyDescent="0.25">
      <c r="A1233" t="s">
        <v>296</v>
      </c>
      <c r="B1233" t="s">
        <v>297</v>
      </c>
      <c r="C1233" t="s">
        <v>363</v>
      </c>
      <c r="D1233" t="s">
        <v>201</v>
      </c>
      <c r="E1233" t="s">
        <v>296</v>
      </c>
      <c r="F1233" t="s">
        <v>297</v>
      </c>
      <c r="G1233" t="s">
        <v>298</v>
      </c>
      <c r="H1233" s="4"/>
      <c r="I1233" s="1">
        <f t="shared" ca="1" si="79"/>
        <v>1487</v>
      </c>
      <c r="J1233" s="1" t="str">
        <f t="shared" ca="1" si="80"/>
        <v>3. Mayor a 6 meses</v>
      </c>
      <c r="K1233" t="str">
        <f t="shared" si="81"/>
        <v>NO</v>
      </c>
      <c r="L1233" t="s">
        <v>363</v>
      </c>
      <c r="M1233" t="s">
        <v>436</v>
      </c>
      <c r="N1233" t="s">
        <v>425</v>
      </c>
      <c r="O1233" t="s">
        <v>425</v>
      </c>
      <c r="P1233" t="str">
        <f t="shared" si="82"/>
        <v>CRISTIAN LUCIANO MONTERO RAMIREZInteligencia de AmenazasEVALUACION ANTERIOR</v>
      </c>
      <c r="Q1233" t="str">
        <f>BASE[[#This Row],[NombresCalificado]]&amp;BASE[[#This Row],[TipoEvaluacion]]</f>
        <v>CRISTIAN LUCIANO MONTERO RAMIREZEVALUACION ANTERIOR</v>
      </c>
      <c r="R1233">
        <v>4</v>
      </c>
      <c r="S1233" t="s">
        <v>7</v>
      </c>
      <c r="T1233" t="s">
        <v>439</v>
      </c>
      <c r="U1233" s="13">
        <v>3</v>
      </c>
      <c r="V1233" s="13" t="str" cm="1">
        <f t="array" ref="V1233">_xlfn.IFS(U1233=0,"Prenovato",U1233=1,"Novato",U1233=2,"Principiante avanzado",U1233=3,"Competente",U1233=4,"Proficiente",U1233=5,"Master")</f>
        <v>Competente</v>
      </c>
      <c r="W1233" s="13">
        <v>4</v>
      </c>
      <c r="X1233" s="13" t="str" cm="1">
        <f t="array" ref="X1233">_xlfn.IFS(W1233=0,"No evidenciado",W1233=1,"Novato",W1233=2,"Principiante avanzado",W1233=3,"Competente",W1233=4,"Proficiente",W1233=5,"Master")</f>
        <v>Proficiente</v>
      </c>
      <c r="Y1233" s="13">
        <v>3</v>
      </c>
      <c r="Z1233" s="13" t="str" cm="1">
        <f t="array" ref="Z1233">_xlfn.IFS(Y1233=0,"No evidenciado",Y1233=1,"Novato",Y1233=2,"Principiante avanzado",Y1233=3,"Competente",Y1233=4,"Proficiente",Y1233=5,"Master")</f>
        <v>Competente</v>
      </c>
      <c r="AA1233" s="13">
        <v>4</v>
      </c>
      <c r="AB1233" s="13" t="str" cm="1">
        <f t="array" ref="AB1233">_xlfn.IFS(AA1233=0,"No evidenciado",AA1233=1,"Novato",AA1233=2,"Principiante avanzado",AA1233=3,"Competente",AA1233=4,"Proficiente",AA1233=5,"Master")</f>
        <v>Proficiente</v>
      </c>
      <c r="AC1233" s="13">
        <v>3</v>
      </c>
      <c r="AD1233" s="13" t="str" cm="1">
        <f t="array" ref="AD1233">_xlfn.IFS(AC1233=0,"Prenovato",AC1233=1,"Novato",AC1233=2,"Principiante avanzado",AC1233=3,"Competente",AC1233=4,"Proficiente",AC1233=5,"Master")</f>
        <v>Competente</v>
      </c>
      <c r="AE1233" s="13" t="s">
        <v>442</v>
      </c>
    </row>
    <row r="1234" spans="1:31" x14ac:dyDescent="0.25">
      <c r="A1234" t="s">
        <v>296</v>
      </c>
      <c r="B1234" t="s">
        <v>297</v>
      </c>
      <c r="C1234" t="s">
        <v>363</v>
      </c>
      <c r="D1234" t="s">
        <v>201</v>
      </c>
      <c r="E1234" t="s">
        <v>296</v>
      </c>
      <c r="F1234" t="s">
        <v>297</v>
      </c>
      <c r="G1234" t="s">
        <v>298</v>
      </c>
      <c r="H1234" s="4"/>
      <c r="I1234" s="1">
        <f t="shared" ca="1" si="79"/>
        <v>1487</v>
      </c>
      <c r="J1234" s="1" t="str">
        <f t="shared" ca="1" si="80"/>
        <v>3. Mayor a 6 meses</v>
      </c>
      <c r="K1234" t="str">
        <f t="shared" si="81"/>
        <v>NO</v>
      </c>
      <c r="L1234" t="s">
        <v>363</v>
      </c>
      <c r="M1234" t="s">
        <v>437</v>
      </c>
      <c r="N1234" t="s">
        <v>425</v>
      </c>
      <c r="O1234" t="s">
        <v>425</v>
      </c>
      <c r="P1234" t="str">
        <f t="shared" si="82"/>
        <v>CRISTIAN LUCIANO MONTERO RAMIREZInvestigación Forense DigitalEVALUACION ANTERIOR</v>
      </c>
      <c r="Q1234" t="str">
        <f>BASE[[#This Row],[NombresCalificado]]&amp;BASE[[#This Row],[TipoEvaluacion]]</f>
        <v>CRISTIAN LUCIANO MONTERO RAMIREZEVALUACION ANTERIOR</v>
      </c>
      <c r="R1234">
        <v>3</v>
      </c>
      <c r="S1234" t="s">
        <v>5</v>
      </c>
      <c r="T1234" t="s">
        <v>439</v>
      </c>
      <c r="U1234" s="13">
        <v>3</v>
      </c>
      <c r="V1234" s="13" t="str" cm="1">
        <f t="array" ref="V1234">_xlfn.IFS(U1234=0,"Prenovato",U1234=1,"Novato",U1234=2,"Principiante avanzado",U1234=3,"Competente",U1234=4,"Proficiente",U1234=5,"Master")</f>
        <v>Competente</v>
      </c>
      <c r="W1234" s="13">
        <v>4</v>
      </c>
      <c r="X1234" s="13" t="str" cm="1">
        <f t="array" ref="X1234">_xlfn.IFS(W1234=0,"No evidenciado",W1234=1,"Novato",W1234=2,"Principiante avanzado",W1234=3,"Competente",W1234=4,"Proficiente",W1234=5,"Master")</f>
        <v>Proficiente</v>
      </c>
      <c r="Y1234" s="13">
        <v>3</v>
      </c>
      <c r="Z1234" s="13" t="str" cm="1">
        <f t="array" ref="Z1234">_xlfn.IFS(Y1234=0,"No evidenciado",Y1234=1,"Novato",Y1234=2,"Principiante avanzado",Y1234=3,"Competente",Y1234=4,"Proficiente",Y1234=5,"Master")</f>
        <v>Competente</v>
      </c>
      <c r="AA1234" s="13">
        <v>4</v>
      </c>
      <c r="AB1234" s="13" t="str" cm="1">
        <f t="array" ref="AB1234">_xlfn.IFS(AA1234=0,"No evidenciado",AA1234=1,"Novato",AA1234=2,"Principiante avanzado",AA1234=3,"Competente",AA1234=4,"Proficiente",AA1234=5,"Master")</f>
        <v>Proficiente</v>
      </c>
      <c r="AC1234" s="13">
        <v>3</v>
      </c>
      <c r="AD1234" s="13" t="str" cm="1">
        <f t="array" ref="AD1234">_xlfn.IFS(AC1234=0,"Prenovato",AC1234=1,"Novato",AC1234=2,"Principiante avanzado",AC1234=3,"Competente",AC1234=4,"Proficiente",AC1234=5,"Master")</f>
        <v>Competente</v>
      </c>
      <c r="AE1234" s="13" t="s">
        <v>442</v>
      </c>
    </row>
    <row r="1235" spans="1:31" x14ac:dyDescent="0.25">
      <c r="A1235" t="s">
        <v>296</v>
      </c>
      <c r="B1235" t="s">
        <v>297</v>
      </c>
      <c r="C1235" t="s">
        <v>363</v>
      </c>
      <c r="D1235" t="s">
        <v>201</v>
      </c>
      <c r="E1235" t="s">
        <v>296</v>
      </c>
      <c r="F1235" t="s">
        <v>297</v>
      </c>
      <c r="G1235" t="s">
        <v>298</v>
      </c>
      <c r="H1235" s="4"/>
      <c r="I1235" s="1">
        <f t="shared" ca="1" si="79"/>
        <v>1487</v>
      </c>
      <c r="J1235" s="1" t="str">
        <f t="shared" ca="1" si="80"/>
        <v>3. Mayor a 6 meses</v>
      </c>
      <c r="K1235" t="str">
        <f t="shared" si="81"/>
        <v>NO</v>
      </c>
      <c r="L1235" t="s">
        <v>363</v>
      </c>
      <c r="M1235" t="s">
        <v>426</v>
      </c>
      <c r="N1235" t="s">
        <v>425</v>
      </c>
      <c r="O1235" t="s">
        <v>425</v>
      </c>
      <c r="P1235" t="str">
        <f t="shared" si="82"/>
        <v>CRISTIAN LUCIANO MONTERO RAMIREZManejo de IncidentesEVALUACION ANTERIOR</v>
      </c>
      <c r="Q1235" t="str">
        <f>BASE[[#This Row],[NombresCalificado]]&amp;BASE[[#This Row],[TipoEvaluacion]]</f>
        <v>CRISTIAN LUCIANO MONTERO RAMIREZEVALUACION ANTERIOR</v>
      </c>
      <c r="R1235">
        <v>3</v>
      </c>
      <c r="S1235" t="s">
        <v>5</v>
      </c>
      <c r="T1235" t="s">
        <v>439</v>
      </c>
      <c r="U1235" s="13">
        <v>3</v>
      </c>
      <c r="V1235" s="13" t="str" cm="1">
        <f t="array" ref="V1235">_xlfn.IFS(U1235=0,"Prenovato",U1235=1,"Novato",U1235=2,"Principiante avanzado",U1235=3,"Competente",U1235=4,"Proficiente",U1235=5,"Master")</f>
        <v>Competente</v>
      </c>
      <c r="W1235" s="13">
        <v>4</v>
      </c>
      <c r="X1235" s="13" t="str" cm="1">
        <f t="array" ref="X1235">_xlfn.IFS(W1235=0,"No evidenciado",W1235=1,"Novato",W1235=2,"Principiante avanzado",W1235=3,"Competente",W1235=4,"Proficiente",W1235=5,"Master")</f>
        <v>Proficiente</v>
      </c>
      <c r="Y1235" s="13">
        <v>3</v>
      </c>
      <c r="Z1235" s="13" t="str" cm="1">
        <f t="array" ref="Z1235">_xlfn.IFS(Y1235=0,"No evidenciado",Y1235=1,"Novato",Y1235=2,"Principiante avanzado",Y1235=3,"Competente",Y1235=4,"Proficiente",Y1235=5,"Master")</f>
        <v>Competente</v>
      </c>
      <c r="AA1235" s="13">
        <v>4</v>
      </c>
      <c r="AB1235" s="13" t="str" cm="1">
        <f t="array" ref="AB1235">_xlfn.IFS(AA1235=0,"No evidenciado",AA1235=1,"Novato",AA1235=2,"Principiante avanzado",AA1235=3,"Competente",AA1235=4,"Proficiente",AA1235=5,"Master")</f>
        <v>Proficiente</v>
      </c>
      <c r="AC1235" s="13">
        <v>3</v>
      </c>
      <c r="AD1235" s="13" t="str" cm="1">
        <f t="array" ref="AD1235">_xlfn.IFS(AC1235=0,"Prenovato",AC1235=1,"Novato",AC1235=2,"Principiante avanzado",AC1235=3,"Competente",AC1235=4,"Proficiente",AC1235=5,"Master")</f>
        <v>Competente</v>
      </c>
      <c r="AE1235" s="13" t="s">
        <v>442</v>
      </c>
    </row>
    <row r="1236" spans="1:31" x14ac:dyDescent="0.25">
      <c r="A1236" t="s">
        <v>296</v>
      </c>
      <c r="B1236" t="s">
        <v>297</v>
      </c>
      <c r="C1236" t="s">
        <v>363</v>
      </c>
      <c r="D1236" t="s">
        <v>201</v>
      </c>
      <c r="E1236" t="s">
        <v>296</v>
      </c>
      <c r="F1236" t="s">
        <v>297</v>
      </c>
      <c r="G1236" t="s">
        <v>298</v>
      </c>
      <c r="H1236" s="4"/>
      <c r="I1236" s="1">
        <f t="shared" ca="1" si="79"/>
        <v>1487</v>
      </c>
      <c r="J1236" s="1" t="str">
        <f t="shared" ca="1" si="80"/>
        <v>3. Mayor a 6 meses</v>
      </c>
      <c r="K1236" t="str">
        <f t="shared" si="81"/>
        <v>NO</v>
      </c>
      <c r="L1236" t="s">
        <v>363</v>
      </c>
      <c r="M1236" t="s">
        <v>427</v>
      </c>
      <c r="N1236" t="s">
        <v>425</v>
      </c>
      <c r="O1236" t="s">
        <v>425</v>
      </c>
      <c r="P1236" t="str">
        <f t="shared" si="82"/>
        <v>CRISTIAN LUCIANO MONTERO RAMIREZProtección de datosEVALUACION ANTERIOR</v>
      </c>
      <c r="Q1236" t="str">
        <f>BASE[[#This Row],[NombresCalificado]]&amp;BASE[[#This Row],[TipoEvaluacion]]</f>
        <v>CRISTIAN LUCIANO MONTERO RAMIREZEVALUACION ANTERIOR</v>
      </c>
      <c r="R1236">
        <v>3</v>
      </c>
      <c r="S1236" t="s">
        <v>5</v>
      </c>
      <c r="T1236" t="s">
        <v>439</v>
      </c>
      <c r="U1236" s="13">
        <v>3</v>
      </c>
      <c r="V1236" s="13" t="str" cm="1">
        <f t="array" ref="V1236">_xlfn.IFS(U1236=0,"Prenovato",U1236=1,"Novato",U1236=2,"Principiante avanzado",U1236=3,"Competente",U1236=4,"Proficiente",U1236=5,"Master")</f>
        <v>Competente</v>
      </c>
      <c r="W1236" s="13">
        <v>4</v>
      </c>
      <c r="X1236" s="13" t="str" cm="1">
        <f t="array" ref="X1236">_xlfn.IFS(W1236=0,"No evidenciado",W1236=1,"Novato",W1236=2,"Principiante avanzado",W1236=3,"Competente",W1236=4,"Proficiente",W1236=5,"Master")</f>
        <v>Proficiente</v>
      </c>
      <c r="Y1236" s="13">
        <v>3</v>
      </c>
      <c r="Z1236" s="13" t="str" cm="1">
        <f t="array" ref="Z1236">_xlfn.IFS(Y1236=0,"No evidenciado",Y1236=1,"Novato",Y1236=2,"Principiante avanzado",Y1236=3,"Competente",Y1236=4,"Proficiente",Y1236=5,"Master")</f>
        <v>Competente</v>
      </c>
      <c r="AA1236" s="13">
        <v>4</v>
      </c>
      <c r="AB1236" s="13" t="str" cm="1">
        <f t="array" ref="AB1236">_xlfn.IFS(AA1236=0,"No evidenciado",AA1236=1,"Novato",AA1236=2,"Principiante avanzado",AA1236=3,"Competente",AA1236=4,"Proficiente",AA1236=5,"Master")</f>
        <v>Proficiente</v>
      </c>
      <c r="AC1236" s="13">
        <v>3</v>
      </c>
      <c r="AD1236" s="13" t="str" cm="1">
        <f t="array" ref="AD1236">_xlfn.IFS(AC1236=0,"Prenovato",AC1236=1,"Novato",AC1236=2,"Principiante avanzado",AC1236=3,"Competente",AC1236=4,"Proficiente",AC1236=5,"Master")</f>
        <v>Competente</v>
      </c>
      <c r="AE1236" s="13" t="s">
        <v>442</v>
      </c>
    </row>
    <row r="1237" spans="1:31" x14ac:dyDescent="0.25">
      <c r="A1237" t="s">
        <v>296</v>
      </c>
      <c r="B1237" t="s">
        <v>297</v>
      </c>
      <c r="C1237" t="s">
        <v>363</v>
      </c>
      <c r="D1237" t="s">
        <v>201</v>
      </c>
      <c r="E1237" t="s">
        <v>296</v>
      </c>
      <c r="F1237" t="s">
        <v>297</v>
      </c>
      <c r="G1237" t="s">
        <v>298</v>
      </c>
      <c r="H1237" s="4"/>
      <c r="I1237" s="1">
        <f t="shared" ca="1" si="79"/>
        <v>1487</v>
      </c>
      <c r="J1237" s="1" t="str">
        <f t="shared" ca="1" si="80"/>
        <v>3. Mayor a 6 meses</v>
      </c>
      <c r="K1237" t="str">
        <f t="shared" si="81"/>
        <v>NO</v>
      </c>
      <c r="L1237" t="s">
        <v>363</v>
      </c>
      <c r="M1237" t="s">
        <v>428</v>
      </c>
      <c r="N1237" t="s">
        <v>425</v>
      </c>
      <c r="O1237" t="s">
        <v>425</v>
      </c>
      <c r="P1237" t="str">
        <f t="shared" si="82"/>
        <v>CRISTIAN LUCIANO MONTERO RAMIREZSeguridad de OperacionesEVALUACION ANTERIOR</v>
      </c>
      <c r="Q1237" t="str">
        <f>BASE[[#This Row],[NombresCalificado]]&amp;BASE[[#This Row],[TipoEvaluacion]]</f>
        <v>CRISTIAN LUCIANO MONTERO RAMIREZEVALUACION ANTERIOR</v>
      </c>
      <c r="R1237">
        <v>3</v>
      </c>
      <c r="S1237" t="s">
        <v>5</v>
      </c>
      <c r="T1237" t="s">
        <v>439</v>
      </c>
      <c r="U1237" s="13">
        <v>3</v>
      </c>
      <c r="V1237" s="13" t="str" cm="1">
        <f t="array" ref="V1237">_xlfn.IFS(U1237=0,"Prenovato",U1237=1,"Novato",U1237=2,"Principiante avanzado",U1237=3,"Competente",U1237=4,"Proficiente",U1237=5,"Master")</f>
        <v>Competente</v>
      </c>
      <c r="W1237" s="13">
        <v>4</v>
      </c>
      <c r="X1237" s="13" t="str" cm="1">
        <f t="array" ref="X1237">_xlfn.IFS(W1237=0,"No evidenciado",W1237=1,"Novato",W1237=2,"Principiante avanzado",W1237=3,"Competente",W1237=4,"Proficiente",W1237=5,"Master")</f>
        <v>Proficiente</v>
      </c>
      <c r="Y1237" s="13">
        <v>3</v>
      </c>
      <c r="Z1237" s="13" t="str" cm="1">
        <f t="array" ref="Z1237">_xlfn.IFS(Y1237=0,"No evidenciado",Y1237=1,"Novato",Y1237=2,"Principiante avanzado",Y1237=3,"Competente",Y1237=4,"Proficiente",Y1237=5,"Master")</f>
        <v>Competente</v>
      </c>
      <c r="AA1237" s="13">
        <v>4</v>
      </c>
      <c r="AB1237" s="13" t="str" cm="1">
        <f t="array" ref="AB1237">_xlfn.IFS(AA1237=0,"No evidenciado",AA1237=1,"Novato",AA1237=2,"Principiante avanzado",AA1237=3,"Competente",AA1237=4,"Proficiente",AA1237=5,"Master")</f>
        <v>Proficiente</v>
      </c>
      <c r="AC1237" s="13">
        <v>3</v>
      </c>
      <c r="AD1237" s="13" t="str" cm="1">
        <f t="array" ref="AD1237">_xlfn.IFS(AC1237=0,"Prenovato",AC1237=1,"Novato",AC1237=2,"Principiante avanzado",AC1237=3,"Competente",AC1237=4,"Proficiente",AC1237=5,"Master")</f>
        <v>Competente</v>
      </c>
      <c r="AE1237" s="13" t="s">
        <v>442</v>
      </c>
    </row>
    <row r="1238" spans="1:31" x14ac:dyDescent="0.25">
      <c r="A1238" t="s">
        <v>296</v>
      </c>
      <c r="B1238" t="s">
        <v>297</v>
      </c>
      <c r="C1238" t="s">
        <v>362</v>
      </c>
      <c r="D1238" t="s">
        <v>201</v>
      </c>
      <c r="E1238" t="s">
        <v>296</v>
      </c>
      <c r="F1238" t="s">
        <v>297</v>
      </c>
      <c r="G1238" t="s">
        <v>298</v>
      </c>
      <c r="H1238" s="4"/>
      <c r="I1238" s="1">
        <f t="shared" ca="1" si="79"/>
        <v>1487</v>
      </c>
      <c r="J1238" s="1" t="str">
        <f t="shared" ca="1" si="80"/>
        <v>3. Mayor a 6 meses</v>
      </c>
      <c r="K1238" t="str">
        <f t="shared" si="81"/>
        <v>NO</v>
      </c>
      <c r="L1238" t="s">
        <v>362</v>
      </c>
      <c r="M1238" t="s">
        <v>422</v>
      </c>
      <c r="N1238" t="s">
        <v>413</v>
      </c>
      <c r="O1238" t="s">
        <v>411</v>
      </c>
      <c r="P1238" t="str">
        <f t="shared" si="82"/>
        <v>CRISTIAN LUCIANO MONTERO RAMIREZVulnerability ManagementAUTOEVALUACION</v>
      </c>
      <c r="Q1238" t="str">
        <f>BASE[[#This Row],[NombresCalificado]]&amp;BASE[[#This Row],[TipoEvaluacion]]</f>
        <v>CRISTIAN LUCIANO MONTERO RAMIREZAUTOEVALUACION</v>
      </c>
      <c r="R1238">
        <v>3</v>
      </c>
      <c r="S1238" t="s">
        <v>5</v>
      </c>
      <c r="T1238" t="s">
        <v>439</v>
      </c>
      <c r="U1238" s="13">
        <v>3</v>
      </c>
      <c r="V1238" s="13" t="str" cm="1">
        <f t="array" ref="V1238">_xlfn.IFS(U1238=0,"Prenovato",U1238=1,"Novato",U1238=2,"Principiante avanzado",U1238=3,"Competente",U1238=4,"Proficiente",U1238=5,"Master")</f>
        <v>Competente</v>
      </c>
      <c r="W1238" s="13">
        <v>3</v>
      </c>
      <c r="X1238" s="13" t="str" cm="1">
        <f t="array" ref="X1238">_xlfn.IFS(W1238=0,"No evidenciado",W1238=1,"Novato",W1238=2,"Principiante avanzado",W1238=3,"Competente",W1238=4,"Proficiente",W1238=5,"Master")</f>
        <v>Competente</v>
      </c>
      <c r="Y1238" s="13">
        <v>3</v>
      </c>
      <c r="Z1238" s="13" t="str" cm="1">
        <f t="array" ref="Z1238">_xlfn.IFS(Y1238=0,"No evidenciado",Y1238=1,"Novato",Y1238=2,"Principiante avanzado",Y1238=3,"Competente",Y1238=4,"Proficiente",Y1238=5,"Master")</f>
        <v>Competente</v>
      </c>
      <c r="AA1238" s="13">
        <v>3</v>
      </c>
      <c r="AB1238" s="13" t="str" cm="1">
        <f t="array" ref="AB1238">_xlfn.IFS(AA1238=0,"No evidenciado",AA1238=1,"Novato",AA1238=2,"Principiante avanzado",AA1238=3,"Competente",AA1238=4,"Proficiente",AA1238=5,"Master")</f>
        <v>Competente</v>
      </c>
      <c r="AC1238" s="13">
        <v>3</v>
      </c>
      <c r="AD1238" s="13" t="str" cm="1">
        <f t="array" ref="AD1238">_xlfn.IFS(AC1238=0,"Prenovato",AC1238=1,"Novato",AC1238=2,"Principiante avanzado",AC1238=3,"Competente",AC1238=4,"Proficiente",AC1238=5,"Master")</f>
        <v>Competente</v>
      </c>
      <c r="AE1238" s="13" t="s">
        <v>443</v>
      </c>
    </row>
    <row r="1239" spans="1:31" x14ac:dyDescent="0.25">
      <c r="A1239" t="s">
        <v>296</v>
      </c>
      <c r="B1239" t="s">
        <v>297</v>
      </c>
      <c r="C1239" t="s">
        <v>362</v>
      </c>
      <c r="D1239" t="s">
        <v>201</v>
      </c>
      <c r="E1239" t="s">
        <v>296</v>
      </c>
      <c r="F1239" t="s">
        <v>297</v>
      </c>
      <c r="G1239" t="s">
        <v>298</v>
      </c>
      <c r="H1239" s="4"/>
      <c r="I1239" s="1">
        <f t="shared" ca="1" si="79"/>
        <v>1487</v>
      </c>
      <c r="J1239" s="1" t="str">
        <f t="shared" ca="1" si="80"/>
        <v>3. Mayor a 6 meses</v>
      </c>
      <c r="K1239" t="str">
        <f t="shared" si="81"/>
        <v>NO</v>
      </c>
      <c r="L1239" t="s">
        <v>362</v>
      </c>
      <c r="M1239" t="s">
        <v>416</v>
      </c>
      <c r="N1239" t="s">
        <v>413</v>
      </c>
      <c r="O1239" t="s">
        <v>411</v>
      </c>
      <c r="P1239" t="str">
        <f t="shared" si="82"/>
        <v>CRISTIAN LUCIANO MONTERO RAMIREZIncident ManagementAUTOEVALUACION</v>
      </c>
      <c r="Q1239" t="str">
        <f>BASE[[#This Row],[NombresCalificado]]&amp;BASE[[#This Row],[TipoEvaluacion]]</f>
        <v>CRISTIAN LUCIANO MONTERO RAMIREZAUTOEVALUACION</v>
      </c>
      <c r="R1239">
        <v>3</v>
      </c>
      <c r="S1239" t="s">
        <v>5</v>
      </c>
      <c r="T1239" t="s">
        <v>439</v>
      </c>
      <c r="U1239" s="13">
        <v>3</v>
      </c>
      <c r="V1239" s="13" t="str" cm="1">
        <f t="array" ref="V1239">_xlfn.IFS(U1239=0,"Prenovato",U1239=1,"Novato",U1239=2,"Principiante avanzado",U1239=3,"Competente",U1239=4,"Proficiente",U1239=5,"Master")</f>
        <v>Competente</v>
      </c>
      <c r="W1239" s="13">
        <v>3</v>
      </c>
      <c r="X1239" s="13" t="str" cm="1">
        <f t="array" ref="X1239">_xlfn.IFS(W1239=0,"No evidenciado",W1239=1,"Novato",W1239=2,"Principiante avanzado",W1239=3,"Competente",W1239=4,"Proficiente",W1239=5,"Master")</f>
        <v>Competente</v>
      </c>
      <c r="Y1239" s="13">
        <v>3</v>
      </c>
      <c r="Z1239" s="13" t="str" cm="1">
        <f t="array" ref="Z1239">_xlfn.IFS(Y1239=0,"No evidenciado",Y1239=1,"Novato",Y1239=2,"Principiante avanzado",Y1239=3,"Competente",Y1239=4,"Proficiente",Y1239=5,"Master")</f>
        <v>Competente</v>
      </c>
      <c r="AA1239" s="13">
        <v>3</v>
      </c>
      <c r="AB1239" s="13" t="str" cm="1">
        <f t="array" ref="AB1239">_xlfn.IFS(AA1239=0,"No evidenciado",AA1239=1,"Novato",AA1239=2,"Principiante avanzado",AA1239=3,"Competente",AA1239=4,"Proficiente",AA1239=5,"Master")</f>
        <v>Competente</v>
      </c>
      <c r="AC1239" s="13">
        <v>3</v>
      </c>
      <c r="AD1239" s="13" t="str" cm="1">
        <f t="array" ref="AD1239">_xlfn.IFS(AC1239=0,"Prenovato",AC1239=1,"Novato",AC1239=2,"Principiante avanzado",AC1239=3,"Competente",AC1239=4,"Proficiente",AC1239=5,"Master")</f>
        <v>Competente</v>
      </c>
      <c r="AE1239" s="13" t="s">
        <v>443</v>
      </c>
    </row>
    <row r="1240" spans="1:31" x14ac:dyDescent="0.25">
      <c r="A1240" t="s">
        <v>296</v>
      </c>
      <c r="B1240" t="s">
        <v>297</v>
      </c>
      <c r="C1240" t="s">
        <v>362</v>
      </c>
      <c r="D1240" t="s">
        <v>201</v>
      </c>
      <c r="E1240" t="s">
        <v>296</v>
      </c>
      <c r="F1240" t="s">
        <v>297</v>
      </c>
      <c r="G1240" t="s">
        <v>298</v>
      </c>
      <c r="H1240" s="4"/>
      <c r="I1240" s="1">
        <f t="shared" ca="1" si="79"/>
        <v>1487</v>
      </c>
      <c r="J1240" s="1" t="str">
        <f t="shared" ca="1" si="80"/>
        <v>3. Mayor a 6 meses</v>
      </c>
      <c r="K1240" t="str">
        <f t="shared" si="81"/>
        <v>NO</v>
      </c>
      <c r="L1240" t="s">
        <v>362</v>
      </c>
      <c r="M1240" t="s">
        <v>415</v>
      </c>
      <c r="N1240" t="s">
        <v>413</v>
      </c>
      <c r="O1240" t="s">
        <v>411</v>
      </c>
      <c r="P1240" t="str">
        <f t="shared" si="82"/>
        <v>CRISTIAN LUCIANO MONTERO RAMIREZSecurity Process AutomationAUTOEVALUACION</v>
      </c>
      <c r="Q1240" t="str">
        <f>BASE[[#This Row],[NombresCalificado]]&amp;BASE[[#This Row],[TipoEvaluacion]]</f>
        <v>CRISTIAN LUCIANO MONTERO RAMIREZAUTOEVALUACION</v>
      </c>
      <c r="R1240">
        <v>3</v>
      </c>
      <c r="S1240" t="s">
        <v>5</v>
      </c>
      <c r="T1240" t="s">
        <v>439</v>
      </c>
      <c r="U1240" s="13">
        <v>3</v>
      </c>
      <c r="V1240" s="13" t="str" cm="1">
        <f t="array" ref="V1240">_xlfn.IFS(U1240=0,"Prenovato",U1240=1,"Novato",U1240=2,"Principiante avanzado",U1240=3,"Competente",U1240=4,"Proficiente",U1240=5,"Master")</f>
        <v>Competente</v>
      </c>
      <c r="W1240" s="13">
        <v>3</v>
      </c>
      <c r="X1240" s="13" t="str" cm="1">
        <f t="array" ref="X1240">_xlfn.IFS(W1240=0,"No evidenciado",W1240=1,"Novato",W1240=2,"Principiante avanzado",W1240=3,"Competente",W1240=4,"Proficiente",W1240=5,"Master")</f>
        <v>Competente</v>
      </c>
      <c r="Y1240" s="13">
        <v>3</v>
      </c>
      <c r="Z1240" s="13" t="str" cm="1">
        <f t="array" ref="Z1240">_xlfn.IFS(Y1240=0,"No evidenciado",Y1240=1,"Novato",Y1240=2,"Principiante avanzado",Y1240=3,"Competente",Y1240=4,"Proficiente",Y1240=5,"Master")</f>
        <v>Competente</v>
      </c>
      <c r="AA1240" s="13">
        <v>3</v>
      </c>
      <c r="AB1240" s="13" t="str" cm="1">
        <f t="array" ref="AB1240">_xlfn.IFS(AA1240=0,"No evidenciado",AA1240=1,"Novato",AA1240=2,"Principiante avanzado",AA1240=3,"Competente",AA1240=4,"Proficiente",AA1240=5,"Master")</f>
        <v>Competente</v>
      </c>
      <c r="AC1240" s="13">
        <v>3</v>
      </c>
      <c r="AD1240" s="13" t="str" cm="1">
        <f t="array" ref="AD1240">_xlfn.IFS(AC1240=0,"Prenovato",AC1240=1,"Novato",AC1240=2,"Principiante avanzado",AC1240=3,"Competente",AC1240=4,"Proficiente",AC1240=5,"Master")</f>
        <v>Competente</v>
      </c>
      <c r="AE1240" s="13" t="s">
        <v>443</v>
      </c>
    </row>
    <row r="1241" spans="1:31" x14ac:dyDescent="0.25">
      <c r="A1241" t="s">
        <v>296</v>
      </c>
      <c r="B1241" t="s">
        <v>297</v>
      </c>
      <c r="C1241" t="s">
        <v>362</v>
      </c>
      <c r="D1241" t="s">
        <v>201</v>
      </c>
      <c r="E1241" t="s">
        <v>296</v>
      </c>
      <c r="F1241" t="s">
        <v>297</v>
      </c>
      <c r="G1241" t="s">
        <v>298</v>
      </c>
      <c r="H1241" s="4"/>
      <c r="I1241" s="1">
        <f t="shared" ca="1" si="79"/>
        <v>1487</v>
      </c>
      <c r="J1241" s="1" t="str">
        <f t="shared" ca="1" si="80"/>
        <v>3. Mayor a 6 meses</v>
      </c>
      <c r="K1241" t="str">
        <f t="shared" si="81"/>
        <v>NO</v>
      </c>
      <c r="L1241" t="s">
        <v>362</v>
      </c>
      <c r="M1241" t="s">
        <v>417</v>
      </c>
      <c r="N1241" t="s">
        <v>407</v>
      </c>
      <c r="O1241" t="s">
        <v>407</v>
      </c>
      <c r="P1241" t="str">
        <f t="shared" si="82"/>
        <v>CRISTIAN LUCIANO MONTERO RAMIREZDefensive SecurityAUTOEVALUACION</v>
      </c>
      <c r="Q1241" t="str">
        <f>BASE[[#This Row],[NombresCalificado]]&amp;BASE[[#This Row],[TipoEvaluacion]]</f>
        <v>CRISTIAN LUCIANO MONTERO RAMIREZAUTOEVALUACION</v>
      </c>
      <c r="R1241">
        <v>4</v>
      </c>
      <c r="S1241" t="s">
        <v>7</v>
      </c>
      <c r="T1241" t="s">
        <v>439</v>
      </c>
      <c r="U1241" s="13">
        <v>3</v>
      </c>
      <c r="V1241" s="13" t="str" cm="1">
        <f t="array" ref="V1241">_xlfn.IFS(U1241=0,"Prenovato",U1241=1,"Novato",U1241=2,"Principiante avanzado",U1241=3,"Competente",U1241=4,"Proficiente",U1241=5,"Master")</f>
        <v>Competente</v>
      </c>
      <c r="W1241" s="13">
        <v>3</v>
      </c>
      <c r="X1241" s="13" t="str" cm="1">
        <f t="array" ref="X1241">_xlfn.IFS(W1241=0,"No evidenciado",W1241=1,"Novato",W1241=2,"Principiante avanzado",W1241=3,"Competente",W1241=4,"Proficiente",W1241=5,"Master")</f>
        <v>Competente</v>
      </c>
      <c r="Y1241" s="13">
        <v>3</v>
      </c>
      <c r="Z1241" s="13" t="str" cm="1">
        <f t="array" ref="Z1241">_xlfn.IFS(Y1241=0,"No evidenciado",Y1241=1,"Novato",Y1241=2,"Principiante avanzado",Y1241=3,"Competente",Y1241=4,"Proficiente",Y1241=5,"Master")</f>
        <v>Competente</v>
      </c>
      <c r="AA1241" s="13">
        <v>3</v>
      </c>
      <c r="AB1241" s="13" t="str" cm="1">
        <f t="array" ref="AB1241">_xlfn.IFS(AA1241=0,"No evidenciado",AA1241=1,"Novato",AA1241=2,"Principiante avanzado",AA1241=3,"Competente",AA1241=4,"Proficiente",AA1241=5,"Master")</f>
        <v>Competente</v>
      </c>
      <c r="AC1241" s="13">
        <v>3</v>
      </c>
      <c r="AD1241" s="13" t="str" cm="1">
        <f t="array" ref="AD1241">_xlfn.IFS(AC1241=0,"Prenovato",AC1241=1,"Novato",AC1241=2,"Principiante avanzado",AC1241=3,"Competente",AC1241=4,"Proficiente",AC1241=5,"Master")</f>
        <v>Competente</v>
      </c>
      <c r="AE1241" s="13" t="s">
        <v>443</v>
      </c>
    </row>
    <row r="1242" spans="1:31" x14ac:dyDescent="0.25">
      <c r="A1242" t="s">
        <v>296</v>
      </c>
      <c r="B1242" t="s">
        <v>297</v>
      </c>
      <c r="C1242" t="s">
        <v>362</v>
      </c>
      <c r="D1242" t="s">
        <v>201</v>
      </c>
      <c r="E1242" t="s">
        <v>296</v>
      </c>
      <c r="F1242" t="s">
        <v>297</v>
      </c>
      <c r="G1242" t="s">
        <v>298</v>
      </c>
      <c r="H1242" s="4"/>
      <c r="I1242" s="1">
        <f t="shared" ca="1" si="79"/>
        <v>1487</v>
      </c>
      <c r="J1242" s="1" t="str">
        <f t="shared" ca="1" si="80"/>
        <v>3. Mayor a 6 meses</v>
      </c>
      <c r="K1242" t="str">
        <f t="shared" si="81"/>
        <v>NO</v>
      </c>
      <c r="L1242" t="s">
        <v>362</v>
      </c>
      <c r="M1242" t="s">
        <v>409</v>
      </c>
      <c r="N1242" t="s">
        <v>411</v>
      </c>
      <c r="O1242" t="s">
        <v>411</v>
      </c>
      <c r="P1242" t="str">
        <f t="shared" si="82"/>
        <v>CRISTIAN LUCIANO MONTERO RAMIREZSecurity Program ManagementAUTOEVALUACION</v>
      </c>
      <c r="Q1242" t="str">
        <f>BASE[[#This Row],[NombresCalificado]]&amp;BASE[[#This Row],[TipoEvaluacion]]</f>
        <v>CRISTIAN LUCIANO MONTERO RAMIREZAUTOEVALUACION</v>
      </c>
      <c r="R1242">
        <v>3</v>
      </c>
      <c r="S1242" t="s">
        <v>5</v>
      </c>
      <c r="T1242" t="s">
        <v>439</v>
      </c>
      <c r="U1242" s="13">
        <v>3</v>
      </c>
      <c r="V1242" s="13" t="str" cm="1">
        <f t="array" ref="V1242">_xlfn.IFS(U1242=0,"Prenovato",U1242=1,"Novato",U1242=2,"Principiante avanzado",U1242=3,"Competente",U1242=4,"Proficiente",U1242=5,"Master")</f>
        <v>Competente</v>
      </c>
      <c r="W1242" s="13">
        <v>3</v>
      </c>
      <c r="X1242" s="13" t="str" cm="1">
        <f t="array" ref="X1242">_xlfn.IFS(W1242=0,"No evidenciado",W1242=1,"Novato",W1242=2,"Principiante avanzado",W1242=3,"Competente",W1242=4,"Proficiente",W1242=5,"Master")</f>
        <v>Competente</v>
      </c>
      <c r="Y1242" s="13">
        <v>3</v>
      </c>
      <c r="Z1242" s="13" t="str" cm="1">
        <f t="array" ref="Z1242">_xlfn.IFS(Y1242=0,"No evidenciado",Y1242=1,"Novato",Y1242=2,"Principiante avanzado",Y1242=3,"Competente",Y1242=4,"Proficiente",Y1242=5,"Master")</f>
        <v>Competente</v>
      </c>
      <c r="AA1242" s="13">
        <v>3</v>
      </c>
      <c r="AB1242" s="13" t="str" cm="1">
        <f t="array" ref="AB1242">_xlfn.IFS(AA1242=0,"No evidenciado",AA1242=1,"Novato",AA1242=2,"Principiante avanzado",AA1242=3,"Competente",AA1242=4,"Proficiente",AA1242=5,"Master")</f>
        <v>Competente</v>
      </c>
      <c r="AC1242" s="13">
        <v>3</v>
      </c>
      <c r="AD1242" s="13" t="str" cm="1">
        <f t="array" ref="AD1242">_xlfn.IFS(AC1242=0,"Prenovato",AC1242=1,"Novato",AC1242=2,"Principiante avanzado",AC1242=3,"Competente",AC1242=4,"Proficiente",AC1242=5,"Master")</f>
        <v>Competente</v>
      </c>
      <c r="AE1242" s="13" t="s">
        <v>443</v>
      </c>
    </row>
    <row r="1243" spans="1:31" x14ac:dyDescent="0.25">
      <c r="A1243" t="s">
        <v>296</v>
      </c>
      <c r="B1243" t="s">
        <v>297</v>
      </c>
      <c r="C1243" t="s">
        <v>362</v>
      </c>
      <c r="D1243" t="s">
        <v>201</v>
      </c>
      <c r="E1243" t="s">
        <v>296</v>
      </c>
      <c r="F1243" t="s">
        <v>297</v>
      </c>
      <c r="G1243" t="s">
        <v>298</v>
      </c>
      <c r="H1243" s="4"/>
      <c r="I1243" s="1">
        <f t="shared" ca="1" si="79"/>
        <v>1487</v>
      </c>
      <c r="J1243" s="1" t="str">
        <f t="shared" ca="1" si="80"/>
        <v>3. Mayor a 6 meses</v>
      </c>
      <c r="K1243" t="str">
        <f t="shared" si="81"/>
        <v>NO</v>
      </c>
      <c r="L1243" t="s">
        <v>362</v>
      </c>
      <c r="M1243" t="s">
        <v>418</v>
      </c>
      <c r="N1243" t="s">
        <v>411</v>
      </c>
      <c r="O1243" t="s">
        <v>411</v>
      </c>
      <c r="P1243" t="str">
        <f t="shared" si="82"/>
        <v>CRISTIAN LUCIANO MONTERO RAMIREZSDLC Y DevSecOpsAUTOEVALUACION</v>
      </c>
      <c r="Q1243" t="str">
        <f>BASE[[#This Row],[NombresCalificado]]&amp;BASE[[#This Row],[TipoEvaluacion]]</f>
        <v>CRISTIAN LUCIANO MONTERO RAMIREZAUTOEVALUACION</v>
      </c>
      <c r="R1243">
        <v>3</v>
      </c>
      <c r="S1243" t="s">
        <v>5</v>
      </c>
      <c r="T1243" t="s">
        <v>439</v>
      </c>
      <c r="U1243" s="13">
        <v>3</v>
      </c>
      <c r="V1243" s="13" t="str" cm="1">
        <f t="array" ref="V1243">_xlfn.IFS(U1243=0,"Prenovato",U1243=1,"Novato",U1243=2,"Principiante avanzado",U1243=3,"Competente",U1243=4,"Proficiente",U1243=5,"Master")</f>
        <v>Competente</v>
      </c>
      <c r="W1243" s="13">
        <v>3</v>
      </c>
      <c r="X1243" s="13" t="str" cm="1">
        <f t="array" ref="X1243">_xlfn.IFS(W1243=0,"No evidenciado",W1243=1,"Novato",W1243=2,"Principiante avanzado",W1243=3,"Competente",W1243=4,"Proficiente",W1243=5,"Master")</f>
        <v>Competente</v>
      </c>
      <c r="Y1243" s="13">
        <v>3</v>
      </c>
      <c r="Z1243" s="13" t="str" cm="1">
        <f t="array" ref="Z1243">_xlfn.IFS(Y1243=0,"No evidenciado",Y1243=1,"Novato",Y1243=2,"Principiante avanzado",Y1243=3,"Competente",Y1243=4,"Proficiente",Y1243=5,"Master")</f>
        <v>Competente</v>
      </c>
      <c r="AA1243" s="13">
        <v>3</v>
      </c>
      <c r="AB1243" s="13" t="str" cm="1">
        <f t="array" ref="AB1243">_xlfn.IFS(AA1243=0,"No evidenciado",AA1243=1,"Novato",AA1243=2,"Principiante avanzado",AA1243=3,"Competente",AA1243=4,"Proficiente",AA1243=5,"Master")</f>
        <v>Competente</v>
      </c>
      <c r="AC1243" s="13">
        <v>3</v>
      </c>
      <c r="AD1243" s="13" t="str" cm="1">
        <f t="array" ref="AD1243">_xlfn.IFS(AC1243=0,"Prenovato",AC1243=1,"Novato",AC1243=2,"Principiante avanzado",AC1243=3,"Competente",AC1243=4,"Proficiente",AC1243=5,"Master")</f>
        <v>Competente</v>
      </c>
      <c r="AE1243" s="13" t="s">
        <v>443</v>
      </c>
    </row>
    <row r="1244" spans="1:31" x14ac:dyDescent="0.25">
      <c r="A1244" t="s">
        <v>296</v>
      </c>
      <c r="B1244" t="s">
        <v>297</v>
      </c>
      <c r="C1244" t="s">
        <v>362</v>
      </c>
      <c r="D1244" t="s">
        <v>201</v>
      </c>
      <c r="E1244" t="s">
        <v>296</v>
      </c>
      <c r="F1244" t="s">
        <v>297</v>
      </c>
      <c r="G1244" t="s">
        <v>298</v>
      </c>
      <c r="H1244" s="4"/>
      <c r="I1244" s="1">
        <f t="shared" ca="1" si="79"/>
        <v>1487</v>
      </c>
      <c r="J1244" s="1" t="str">
        <f t="shared" ca="1" si="80"/>
        <v>3. Mayor a 6 meses</v>
      </c>
      <c r="K1244" t="str">
        <f t="shared" si="81"/>
        <v>NO</v>
      </c>
      <c r="L1244" t="s">
        <v>362</v>
      </c>
      <c r="M1244" t="s">
        <v>414</v>
      </c>
      <c r="N1244" t="s">
        <v>407</v>
      </c>
      <c r="O1244" t="s">
        <v>407</v>
      </c>
      <c r="P1244" t="str">
        <f t="shared" si="82"/>
        <v>CRISTIAN LUCIANO MONTERO RAMIREZOfensive SecurityAUTOEVALUACION</v>
      </c>
      <c r="Q1244" t="str">
        <f>BASE[[#This Row],[NombresCalificado]]&amp;BASE[[#This Row],[TipoEvaluacion]]</f>
        <v>CRISTIAN LUCIANO MONTERO RAMIREZAUTOEVALUACION</v>
      </c>
      <c r="R1244">
        <v>4</v>
      </c>
      <c r="S1244" t="s">
        <v>7</v>
      </c>
      <c r="T1244" t="s">
        <v>439</v>
      </c>
      <c r="U1244" s="13">
        <v>3</v>
      </c>
      <c r="V1244" s="13" t="str" cm="1">
        <f t="array" ref="V1244">_xlfn.IFS(U1244=0,"Prenovato",U1244=1,"Novato",U1244=2,"Principiante avanzado",U1244=3,"Competente",U1244=4,"Proficiente",U1244=5,"Master")</f>
        <v>Competente</v>
      </c>
      <c r="W1244" s="13">
        <v>3</v>
      </c>
      <c r="X1244" s="13" t="str" cm="1">
        <f t="array" ref="X1244">_xlfn.IFS(W1244=0,"No evidenciado",W1244=1,"Novato",W1244=2,"Principiante avanzado",W1244=3,"Competente",W1244=4,"Proficiente",W1244=5,"Master")</f>
        <v>Competente</v>
      </c>
      <c r="Y1244" s="13">
        <v>3</v>
      </c>
      <c r="Z1244" s="13" t="str" cm="1">
        <f t="array" ref="Z1244">_xlfn.IFS(Y1244=0,"No evidenciado",Y1244=1,"Novato",Y1244=2,"Principiante avanzado",Y1244=3,"Competente",Y1244=4,"Proficiente",Y1244=5,"Master")</f>
        <v>Competente</v>
      </c>
      <c r="AA1244" s="13">
        <v>3</v>
      </c>
      <c r="AB1244" s="13" t="str" cm="1">
        <f t="array" ref="AB1244">_xlfn.IFS(AA1244=0,"No evidenciado",AA1244=1,"Novato",AA1244=2,"Principiante avanzado",AA1244=3,"Competente",AA1244=4,"Proficiente",AA1244=5,"Master")</f>
        <v>Competente</v>
      </c>
      <c r="AC1244" s="13">
        <v>3</v>
      </c>
      <c r="AD1244" s="13" t="str" cm="1">
        <f t="array" ref="AD1244">_xlfn.IFS(AC1244=0,"Prenovato",AC1244=1,"Novato",AC1244=2,"Principiante avanzado",AC1244=3,"Competente",AC1244=4,"Proficiente",AC1244=5,"Master")</f>
        <v>Competente</v>
      </c>
      <c r="AE1244" s="13" t="s">
        <v>443</v>
      </c>
    </row>
    <row r="1245" spans="1:31" x14ac:dyDescent="0.25">
      <c r="A1245" t="s">
        <v>296</v>
      </c>
      <c r="B1245" t="s">
        <v>297</v>
      </c>
      <c r="C1245" t="s">
        <v>362</v>
      </c>
      <c r="D1245" t="s">
        <v>201</v>
      </c>
      <c r="E1245" t="s">
        <v>296</v>
      </c>
      <c r="F1245" t="s">
        <v>297</v>
      </c>
      <c r="G1245" t="s">
        <v>298</v>
      </c>
      <c r="H1245" s="4"/>
      <c r="I1245" s="1">
        <f t="shared" ca="1" si="79"/>
        <v>1487</v>
      </c>
      <c r="J1245" s="1" t="str">
        <f t="shared" ca="1" si="80"/>
        <v>3. Mayor a 6 meses</v>
      </c>
      <c r="K1245" t="str">
        <f t="shared" si="81"/>
        <v>NO</v>
      </c>
      <c r="L1245" t="s">
        <v>362</v>
      </c>
      <c r="M1245" t="s">
        <v>420</v>
      </c>
      <c r="N1245" t="s">
        <v>413</v>
      </c>
      <c r="O1245" t="s">
        <v>411</v>
      </c>
      <c r="P1245" t="str">
        <f t="shared" si="82"/>
        <v>CRISTIAN LUCIANO MONTERO RAMIREZIdentity &amp; Access ManagementAUTOEVALUACION</v>
      </c>
      <c r="Q1245" t="str">
        <f>BASE[[#This Row],[NombresCalificado]]&amp;BASE[[#This Row],[TipoEvaluacion]]</f>
        <v>CRISTIAN LUCIANO MONTERO RAMIREZAUTOEVALUACION</v>
      </c>
      <c r="R1245">
        <v>4</v>
      </c>
      <c r="S1245" t="s">
        <v>7</v>
      </c>
      <c r="T1245" t="s">
        <v>439</v>
      </c>
      <c r="U1245" s="13">
        <v>3</v>
      </c>
      <c r="V1245" s="13" t="str" cm="1">
        <f t="array" ref="V1245">_xlfn.IFS(U1245=0,"Prenovato",U1245=1,"Novato",U1245=2,"Principiante avanzado",U1245=3,"Competente",U1245=4,"Proficiente",U1245=5,"Master")</f>
        <v>Competente</v>
      </c>
      <c r="W1245" s="13">
        <v>3</v>
      </c>
      <c r="X1245" s="13" t="str" cm="1">
        <f t="array" ref="X1245">_xlfn.IFS(W1245=0,"No evidenciado",W1245=1,"Novato",W1245=2,"Principiante avanzado",W1245=3,"Competente",W1245=4,"Proficiente",W1245=5,"Master")</f>
        <v>Competente</v>
      </c>
      <c r="Y1245" s="13">
        <v>3</v>
      </c>
      <c r="Z1245" s="13" t="str" cm="1">
        <f t="array" ref="Z1245">_xlfn.IFS(Y1245=0,"No evidenciado",Y1245=1,"Novato",Y1245=2,"Principiante avanzado",Y1245=3,"Competente",Y1245=4,"Proficiente",Y1245=5,"Master")</f>
        <v>Competente</v>
      </c>
      <c r="AA1245" s="13">
        <v>3</v>
      </c>
      <c r="AB1245" s="13" t="str" cm="1">
        <f t="array" ref="AB1245">_xlfn.IFS(AA1245=0,"No evidenciado",AA1245=1,"Novato",AA1245=2,"Principiante avanzado",AA1245=3,"Competente",AA1245=4,"Proficiente",AA1245=5,"Master")</f>
        <v>Competente</v>
      </c>
      <c r="AC1245" s="13">
        <v>3</v>
      </c>
      <c r="AD1245" s="13" t="str" cm="1">
        <f t="array" ref="AD1245">_xlfn.IFS(AC1245=0,"Prenovato",AC1245=1,"Novato",AC1245=2,"Principiante avanzado",AC1245=3,"Competente",AC1245=4,"Proficiente",AC1245=5,"Master")</f>
        <v>Competente</v>
      </c>
      <c r="AE1245" s="13" t="s">
        <v>443</v>
      </c>
    </row>
    <row r="1246" spans="1:31" x14ac:dyDescent="0.25">
      <c r="A1246" t="s">
        <v>296</v>
      </c>
      <c r="B1246" t="s">
        <v>297</v>
      </c>
      <c r="C1246" t="s">
        <v>362</v>
      </c>
      <c r="D1246" t="s">
        <v>201</v>
      </c>
      <c r="E1246" t="s">
        <v>296</v>
      </c>
      <c r="F1246" t="s">
        <v>297</v>
      </c>
      <c r="G1246" t="s">
        <v>298</v>
      </c>
      <c r="H1246" s="4"/>
      <c r="I1246" s="1">
        <f t="shared" ca="1" si="79"/>
        <v>1487</v>
      </c>
      <c r="J1246" s="1" t="str">
        <f t="shared" ca="1" si="80"/>
        <v>3. Mayor a 6 meses</v>
      </c>
      <c r="K1246" t="str">
        <f t="shared" si="81"/>
        <v>NO</v>
      </c>
      <c r="L1246" t="s">
        <v>362</v>
      </c>
      <c r="M1246" t="s">
        <v>421</v>
      </c>
      <c r="N1246" t="s">
        <v>413</v>
      </c>
      <c r="O1246" t="s">
        <v>411</v>
      </c>
      <c r="P1246" t="str">
        <f t="shared" si="82"/>
        <v>CRISTIAN LUCIANO MONTERO RAMIREZFrameworks &amp; Security ArchitectureAUTOEVALUACION</v>
      </c>
      <c r="Q1246" t="str">
        <f>BASE[[#This Row],[NombresCalificado]]&amp;BASE[[#This Row],[TipoEvaluacion]]</f>
        <v>CRISTIAN LUCIANO MONTERO RAMIREZAUTOEVALUACION</v>
      </c>
      <c r="R1246">
        <v>3</v>
      </c>
      <c r="S1246" t="s">
        <v>5</v>
      </c>
      <c r="T1246" t="s">
        <v>439</v>
      </c>
      <c r="U1246" s="13">
        <v>3</v>
      </c>
      <c r="V1246" s="13" t="str" cm="1">
        <f t="array" ref="V1246">_xlfn.IFS(U1246=0,"Prenovato",U1246=1,"Novato",U1246=2,"Principiante avanzado",U1246=3,"Competente",U1246=4,"Proficiente",U1246=5,"Master")</f>
        <v>Competente</v>
      </c>
      <c r="W1246" s="13">
        <v>3</v>
      </c>
      <c r="X1246" s="13" t="str" cm="1">
        <f t="array" ref="X1246">_xlfn.IFS(W1246=0,"No evidenciado",W1246=1,"Novato",W1246=2,"Principiante avanzado",W1246=3,"Competente",W1246=4,"Proficiente",W1246=5,"Master")</f>
        <v>Competente</v>
      </c>
      <c r="Y1246" s="13">
        <v>3</v>
      </c>
      <c r="Z1246" s="13" t="str" cm="1">
        <f t="array" ref="Z1246">_xlfn.IFS(Y1246=0,"No evidenciado",Y1246=1,"Novato",Y1246=2,"Principiante avanzado",Y1246=3,"Competente",Y1246=4,"Proficiente",Y1246=5,"Master")</f>
        <v>Competente</v>
      </c>
      <c r="AA1246" s="13">
        <v>3</v>
      </c>
      <c r="AB1246" s="13" t="str" cm="1">
        <f t="array" ref="AB1246">_xlfn.IFS(AA1246=0,"No evidenciado",AA1246=1,"Novato",AA1246=2,"Principiante avanzado",AA1246=3,"Competente",AA1246=4,"Proficiente",AA1246=5,"Master")</f>
        <v>Competente</v>
      </c>
      <c r="AC1246" s="13">
        <v>3</v>
      </c>
      <c r="AD1246" s="13" t="str" cm="1">
        <f t="array" ref="AD1246">_xlfn.IFS(AC1246=0,"Prenovato",AC1246=1,"Novato",AC1246=2,"Principiante avanzado",AC1246=3,"Competente",AC1246=4,"Proficiente",AC1246=5,"Master")</f>
        <v>Competente</v>
      </c>
      <c r="AE1246" s="13" t="s">
        <v>443</v>
      </c>
    </row>
    <row r="1247" spans="1:31" x14ac:dyDescent="0.25">
      <c r="A1247" t="s">
        <v>296</v>
      </c>
      <c r="B1247" t="s">
        <v>297</v>
      </c>
      <c r="C1247" t="s">
        <v>362</v>
      </c>
      <c r="D1247" t="s">
        <v>201</v>
      </c>
      <c r="E1247" t="s">
        <v>296</v>
      </c>
      <c r="F1247" t="s">
        <v>297</v>
      </c>
      <c r="G1247" t="s">
        <v>298</v>
      </c>
      <c r="H1247" s="4"/>
      <c r="I1247" s="1">
        <f t="shared" ca="1" si="79"/>
        <v>1487</v>
      </c>
      <c r="J1247" s="1" t="str">
        <f t="shared" ca="1" si="80"/>
        <v>3. Mayor a 6 meses</v>
      </c>
      <c r="K1247" t="str">
        <f t="shared" si="81"/>
        <v>NO</v>
      </c>
      <c r="L1247" t="s">
        <v>362</v>
      </c>
      <c r="M1247" t="s">
        <v>423</v>
      </c>
      <c r="N1247" t="s">
        <v>411</v>
      </c>
      <c r="O1247" t="s">
        <v>411</v>
      </c>
      <c r="P1247" t="str">
        <f t="shared" si="82"/>
        <v>CRISTIAN LUCIANO MONTERO RAMIREZSecurity AssessmentAUTOEVALUACION</v>
      </c>
      <c r="Q1247" t="str">
        <f>BASE[[#This Row],[NombresCalificado]]&amp;BASE[[#This Row],[TipoEvaluacion]]</f>
        <v>CRISTIAN LUCIANO MONTERO RAMIREZAUTOEVALUACION</v>
      </c>
      <c r="R1247">
        <v>3</v>
      </c>
      <c r="S1247" t="s">
        <v>5</v>
      </c>
      <c r="T1247" t="s">
        <v>439</v>
      </c>
      <c r="U1247" s="13">
        <v>3</v>
      </c>
      <c r="V1247" s="13" t="str" cm="1">
        <f t="array" ref="V1247">_xlfn.IFS(U1247=0,"Prenovato",U1247=1,"Novato",U1247=2,"Principiante avanzado",U1247=3,"Competente",U1247=4,"Proficiente",U1247=5,"Master")</f>
        <v>Competente</v>
      </c>
      <c r="W1247" s="13">
        <v>3</v>
      </c>
      <c r="X1247" s="13" t="str" cm="1">
        <f t="array" ref="X1247">_xlfn.IFS(W1247=0,"No evidenciado",W1247=1,"Novato",W1247=2,"Principiante avanzado",W1247=3,"Competente",W1247=4,"Proficiente",W1247=5,"Master")</f>
        <v>Competente</v>
      </c>
      <c r="Y1247" s="13">
        <v>3</v>
      </c>
      <c r="Z1247" s="13" t="str" cm="1">
        <f t="array" ref="Z1247">_xlfn.IFS(Y1247=0,"No evidenciado",Y1247=1,"Novato",Y1247=2,"Principiante avanzado",Y1247=3,"Competente",Y1247=4,"Proficiente",Y1247=5,"Master")</f>
        <v>Competente</v>
      </c>
      <c r="AA1247" s="13">
        <v>3</v>
      </c>
      <c r="AB1247" s="13" t="str" cm="1">
        <f t="array" ref="AB1247">_xlfn.IFS(AA1247=0,"No evidenciado",AA1247=1,"Novato",AA1247=2,"Principiante avanzado",AA1247=3,"Competente",AA1247=4,"Proficiente",AA1247=5,"Master")</f>
        <v>Competente</v>
      </c>
      <c r="AC1247" s="13">
        <v>3</v>
      </c>
      <c r="AD1247" s="13" t="str" cm="1">
        <f t="array" ref="AD1247">_xlfn.IFS(AC1247=0,"Prenovato",AC1247=1,"Novato",AC1247=2,"Principiante avanzado",AC1247=3,"Competente",AC1247=4,"Proficiente",AC1247=5,"Master")</f>
        <v>Competente</v>
      </c>
      <c r="AE1247" s="13" t="s">
        <v>443</v>
      </c>
    </row>
    <row r="1248" spans="1:31" x14ac:dyDescent="0.25">
      <c r="A1248" t="s">
        <v>296</v>
      </c>
      <c r="B1248" t="s">
        <v>297</v>
      </c>
      <c r="C1248" t="s">
        <v>363</v>
      </c>
      <c r="D1248" t="s">
        <v>201</v>
      </c>
      <c r="E1248" t="s">
        <v>296</v>
      </c>
      <c r="F1248" t="s">
        <v>297</v>
      </c>
      <c r="G1248" t="s">
        <v>298</v>
      </c>
      <c r="H1248" s="4"/>
      <c r="I1248" s="1">
        <f t="shared" ca="1" si="79"/>
        <v>1487</v>
      </c>
      <c r="J1248" s="1" t="str">
        <f t="shared" ca="1" si="80"/>
        <v>3. Mayor a 6 meses</v>
      </c>
      <c r="K1248" t="str">
        <f t="shared" si="81"/>
        <v>NO</v>
      </c>
      <c r="L1248" t="s">
        <v>363</v>
      </c>
      <c r="M1248" t="s">
        <v>438</v>
      </c>
      <c r="N1248" t="s">
        <v>425</v>
      </c>
      <c r="O1248" t="s">
        <v>425</v>
      </c>
      <c r="P1248" t="str">
        <f t="shared" si="82"/>
        <v>CRISTIAN LUCIANO MONTERO RAMIREZDesarrollo SeguroEVALUACION ANTERIOR</v>
      </c>
      <c r="Q1248" t="str">
        <f>BASE[[#This Row],[NombresCalificado]]&amp;BASE[[#This Row],[TipoEvaluacion]]</f>
        <v>CRISTIAN LUCIANO MONTERO RAMIREZEVALUACION ANTERIOR</v>
      </c>
      <c r="R1248">
        <v>3</v>
      </c>
      <c r="S1248" t="s">
        <v>5</v>
      </c>
      <c r="T1248" t="s">
        <v>439</v>
      </c>
      <c r="U1248" s="13">
        <v>3</v>
      </c>
      <c r="V1248" s="13" t="str" cm="1">
        <f t="array" ref="V1248">_xlfn.IFS(U1248=0,"Prenovato",U1248=1,"Novato",U1248=2,"Principiante avanzado",U1248=3,"Competente",U1248=4,"Proficiente",U1248=5,"Master")</f>
        <v>Competente</v>
      </c>
      <c r="W1248" s="13">
        <v>4</v>
      </c>
      <c r="X1248" s="13" t="str" cm="1">
        <f t="array" ref="X1248">_xlfn.IFS(W1248=0,"No evidenciado",W1248=1,"Novato",W1248=2,"Principiante avanzado",W1248=3,"Competente",W1248=4,"Proficiente",W1248=5,"Master")</f>
        <v>Proficiente</v>
      </c>
      <c r="Y1248" s="13">
        <v>3</v>
      </c>
      <c r="Z1248" s="13" t="str" cm="1">
        <f t="array" ref="Z1248">_xlfn.IFS(Y1248=0,"No evidenciado",Y1248=1,"Novato",Y1248=2,"Principiante avanzado",Y1248=3,"Competente",Y1248=4,"Proficiente",Y1248=5,"Master")</f>
        <v>Competente</v>
      </c>
      <c r="AA1248" s="13">
        <v>4</v>
      </c>
      <c r="AB1248" s="13" t="str" cm="1">
        <f t="array" ref="AB1248">_xlfn.IFS(AA1248=0,"No evidenciado",AA1248=1,"Novato",AA1248=2,"Principiante avanzado",AA1248=3,"Competente",AA1248=4,"Proficiente",AA1248=5,"Master")</f>
        <v>Proficiente</v>
      </c>
      <c r="AC1248" s="13">
        <v>3</v>
      </c>
      <c r="AD1248" s="13" t="str" cm="1">
        <f t="array" ref="AD1248">_xlfn.IFS(AC1248=0,"Prenovato",AC1248=1,"Novato",AC1248=2,"Principiante avanzado",AC1248=3,"Competente",AC1248=4,"Proficiente",AC1248=5,"Master")</f>
        <v>Competente</v>
      </c>
      <c r="AE1248" s="13" t="s">
        <v>442</v>
      </c>
    </row>
    <row r="1249" spans="1:31" x14ac:dyDescent="0.25">
      <c r="A1249" t="s">
        <v>296</v>
      </c>
      <c r="B1249" t="s">
        <v>297</v>
      </c>
      <c r="C1249" t="s">
        <v>363</v>
      </c>
      <c r="D1249" t="s">
        <v>201</v>
      </c>
      <c r="E1249" t="s">
        <v>296</v>
      </c>
      <c r="F1249" t="s">
        <v>297</v>
      </c>
      <c r="G1249" t="s">
        <v>298</v>
      </c>
      <c r="H1249" s="4"/>
      <c r="I1249" s="1">
        <f t="shared" ca="1" si="79"/>
        <v>1487</v>
      </c>
      <c r="J1249" s="1" t="str">
        <f t="shared" ca="1" si="80"/>
        <v>3. Mayor a 6 meses</v>
      </c>
      <c r="K1249" t="str">
        <f t="shared" si="81"/>
        <v>NO</v>
      </c>
      <c r="L1249" t="s">
        <v>363</v>
      </c>
      <c r="M1249" t="s">
        <v>432</v>
      </c>
      <c r="N1249" t="s">
        <v>425</v>
      </c>
      <c r="O1249" t="s">
        <v>425</v>
      </c>
      <c r="P1249" t="str">
        <f t="shared" si="82"/>
        <v>CRISTIAN LUCIANO MONTERO RAMIREZFrameworks de CiberseguridadEVALUACION ANTERIOR</v>
      </c>
      <c r="Q1249" t="str">
        <f>BASE[[#This Row],[NombresCalificado]]&amp;BASE[[#This Row],[TipoEvaluacion]]</f>
        <v>CRISTIAN LUCIANO MONTERO RAMIREZEVALUACION ANTERIOR</v>
      </c>
      <c r="R1249">
        <v>3</v>
      </c>
      <c r="S1249" t="s">
        <v>5</v>
      </c>
      <c r="T1249" t="s">
        <v>439</v>
      </c>
      <c r="U1249" s="13">
        <v>3</v>
      </c>
      <c r="V1249" s="13" t="str" cm="1">
        <f t="array" ref="V1249">_xlfn.IFS(U1249=0,"Prenovato",U1249=1,"Novato",U1249=2,"Principiante avanzado",U1249=3,"Competente",U1249=4,"Proficiente",U1249=5,"Master")</f>
        <v>Competente</v>
      </c>
      <c r="W1249" s="13">
        <v>4</v>
      </c>
      <c r="X1249" s="13" t="str" cm="1">
        <f t="array" ref="X1249">_xlfn.IFS(W1249=0,"No evidenciado",W1249=1,"Novato",W1249=2,"Principiante avanzado",W1249=3,"Competente",W1249=4,"Proficiente",W1249=5,"Master")</f>
        <v>Proficiente</v>
      </c>
      <c r="Y1249" s="13">
        <v>3</v>
      </c>
      <c r="Z1249" s="13" t="str" cm="1">
        <f t="array" ref="Z1249">_xlfn.IFS(Y1249=0,"No evidenciado",Y1249=1,"Novato",Y1249=2,"Principiante avanzado",Y1249=3,"Competente",Y1249=4,"Proficiente",Y1249=5,"Master")</f>
        <v>Competente</v>
      </c>
      <c r="AA1249" s="13">
        <v>4</v>
      </c>
      <c r="AB1249" s="13" t="str" cm="1">
        <f t="array" ref="AB1249">_xlfn.IFS(AA1249=0,"No evidenciado",AA1249=1,"Novato",AA1249=2,"Principiante avanzado",AA1249=3,"Competente",AA1249=4,"Proficiente",AA1249=5,"Master")</f>
        <v>Proficiente</v>
      </c>
      <c r="AC1249" s="13">
        <v>3</v>
      </c>
      <c r="AD1249" s="13" t="str" cm="1">
        <f t="array" ref="AD1249">_xlfn.IFS(AC1249=0,"Prenovato",AC1249=1,"Novato",AC1249=2,"Principiante avanzado",AC1249=3,"Competente",AC1249=4,"Proficiente",AC1249=5,"Master")</f>
        <v>Competente</v>
      </c>
      <c r="AE1249" s="13" t="s">
        <v>442</v>
      </c>
    </row>
    <row r="1250" spans="1:31" x14ac:dyDescent="0.25">
      <c r="A1250" t="s">
        <v>296</v>
      </c>
      <c r="B1250" t="s">
        <v>297</v>
      </c>
      <c r="C1250" t="s">
        <v>363</v>
      </c>
      <c r="D1250" t="s">
        <v>201</v>
      </c>
      <c r="E1250" t="s">
        <v>296</v>
      </c>
      <c r="F1250" t="s">
        <v>297</v>
      </c>
      <c r="G1250" t="s">
        <v>298</v>
      </c>
      <c r="H1250" s="4"/>
      <c r="I1250" s="1">
        <f t="shared" ca="1" si="79"/>
        <v>1487</v>
      </c>
      <c r="J1250" s="1" t="str">
        <f t="shared" ca="1" si="80"/>
        <v>3. Mayor a 6 meses</v>
      </c>
      <c r="K1250" t="str">
        <f t="shared" si="81"/>
        <v>NO</v>
      </c>
      <c r="L1250" t="s">
        <v>363</v>
      </c>
      <c r="M1250" t="s">
        <v>433</v>
      </c>
      <c r="N1250" t="s">
        <v>425</v>
      </c>
      <c r="O1250" t="s">
        <v>425</v>
      </c>
      <c r="P1250" t="str">
        <f t="shared" si="82"/>
        <v>CRISTIAN LUCIANO MONTERO RAMIREZGestión de IdentidadesEVALUACION ANTERIOR</v>
      </c>
      <c r="Q1250" t="str">
        <f>BASE[[#This Row],[NombresCalificado]]&amp;BASE[[#This Row],[TipoEvaluacion]]</f>
        <v>CRISTIAN LUCIANO MONTERO RAMIREZEVALUACION ANTERIOR</v>
      </c>
      <c r="R1250">
        <v>3</v>
      </c>
      <c r="S1250" t="s">
        <v>5</v>
      </c>
      <c r="T1250" t="s">
        <v>439</v>
      </c>
      <c r="U1250" s="13">
        <v>3</v>
      </c>
      <c r="V1250" s="13" t="str" cm="1">
        <f t="array" ref="V1250">_xlfn.IFS(U1250=0,"Prenovato",U1250=1,"Novato",U1250=2,"Principiante avanzado",U1250=3,"Competente",U1250=4,"Proficiente",U1250=5,"Master")</f>
        <v>Competente</v>
      </c>
      <c r="W1250" s="13">
        <v>4</v>
      </c>
      <c r="X1250" s="13" t="str" cm="1">
        <f t="array" ref="X1250">_xlfn.IFS(W1250=0,"No evidenciado",W1250=1,"Novato",W1250=2,"Principiante avanzado",W1250=3,"Competente",W1250=4,"Proficiente",W1250=5,"Master")</f>
        <v>Proficiente</v>
      </c>
      <c r="Y1250" s="13">
        <v>3</v>
      </c>
      <c r="Z1250" s="13" t="str" cm="1">
        <f t="array" ref="Z1250">_xlfn.IFS(Y1250=0,"No evidenciado",Y1250=1,"Novato",Y1250=2,"Principiante avanzado",Y1250=3,"Competente",Y1250=4,"Proficiente",Y1250=5,"Master")</f>
        <v>Competente</v>
      </c>
      <c r="AA1250" s="13">
        <v>4</v>
      </c>
      <c r="AB1250" s="13" t="str" cm="1">
        <f t="array" ref="AB1250">_xlfn.IFS(AA1250=0,"No evidenciado",AA1250=1,"Novato",AA1250=2,"Principiante avanzado",AA1250=3,"Competente",AA1250=4,"Proficiente",AA1250=5,"Master")</f>
        <v>Proficiente</v>
      </c>
      <c r="AC1250" s="13">
        <v>3</v>
      </c>
      <c r="AD1250" s="13" t="str" cm="1">
        <f t="array" ref="AD1250">_xlfn.IFS(AC1250=0,"Prenovato",AC1250=1,"Novato",AC1250=2,"Principiante avanzado",AC1250=3,"Competente",AC1250=4,"Proficiente",AC1250=5,"Master")</f>
        <v>Competente</v>
      </c>
      <c r="AE1250" s="13" t="s">
        <v>442</v>
      </c>
    </row>
    <row r="1251" spans="1:31" x14ac:dyDescent="0.25">
      <c r="A1251" t="s">
        <v>296</v>
      </c>
      <c r="B1251" t="s">
        <v>297</v>
      </c>
      <c r="C1251" t="s">
        <v>363</v>
      </c>
      <c r="D1251" t="s">
        <v>201</v>
      </c>
      <c r="E1251" t="s">
        <v>296</v>
      </c>
      <c r="F1251" t="s">
        <v>297</v>
      </c>
      <c r="G1251" t="s">
        <v>298</v>
      </c>
      <c r="H1251" s="4"/>
      <c r="I1251" s="1">
        <f t="shared" ca="1" si="79"/>
        <v>1487</v>
      </c>
      <c r="J1251" s="1" t="str">
        <f t="shared" ca="1" si="80"/>
        <v>3. Mayor a 6 meses</v>
      </c>
      <c r="K1251" t="str">
        <f t="shared" si="81"/>
        <v>NO</v>
      </c>
      <c r="L1251" t="s">
        <v>363</v>
      </c>
      <c r="M1251" t="s">
        <v>434</v>
      </c>
      <c r="N1251" t="s">
        <v>425</v>
      </c>
      <c r="O1251" t="s">
        <v>425</v>
      </c>
      <c r="P1251" t="str">
        <f t="shared" si="82"/>
        <v>CRISTIAN LUCIANO MONTERO RAMIREZGestión de VulnerabilidadesEVALUACION ANTERIOR</v>
      </c>
      <c r="Q1251" t="str">
        <f>BASE[[#This Row],[NombresCalificado]]&amp;BASE[[#This Row],[TipoEvaluacion]]</f>
        <v>CRISTIAN LUCIANO MONTERO RAMIREZEVALUACION ANTERIOR</v>
      </c>
      <c r="R1251">
        <v>3</v>
      </c>
      <c r="S1251" t="s">
        <v>5</v>
      </c>
      <c r="T1251" t="s">
        <v>439</v>
      </c>
      <c r="U1251" s="13">
        <v>3</v>
      </c>
      <c r="V1251" s="13" t="str" cm="1">
        <f t="array" ref="V1251">_xlfn.IFS(U1251=0,"Prenovato",U1251=1,"Novato",U1251=2,"Principiante avanzado",U1251=3,"Competente",U1251=4,"Proficiente",U1251=5,"Master")</f>
        <v>Competente</v>
      </c>
      <c r="W1251" s="13">
        <v>4</v>
      </c>
      <c r="X1251" s="13" t="str" cm="1">
        <f t="array" ref="X1251">_xlfn.IFS(W1251=0,"No evidenciado",W1251=1,"Novato",W1251=2,"Principiante avanzado",W1251=3,"Competente",W1251=4,"Proficiente",W1251=5,"Master")</f>
        <v>Proficiente</v>
      </c>
      <c r="Y1251" s="13">
        <v>3</v>
      </c>
      <c r="Z1251" s="13" t="str" cm="1">
        <f t="array" ref="Z1251">_xlfn.IFS(Y1251=0,"No evidenciado",Y1251=1,"Novato",Y1251=2,"Principiante avanzado",Y1251=3,"Competente",Y1251=4,"Proficiente",Y1251=5,"Master")</f>
        <v>Competente</v>
      </c>
      <c r="AA1251" s="13">
        <v>4</v>
      </c>
      <c r="AB1251" s="13" t="str" cm="1">
        <f t="array" ref="AB1251">_xlfn.IFS(AA1251=0,"No evidenciado",AA1251=1,"Novato",AA1251=2,"Principiante avanzado",AA1251=3,"Competente",AA1251=4,"Proficiente",AA1251=5,"Master")</f>
        <v>Proficiente</v>
      </c>
      <c r="AC1251" s="13">
        <v>3</v>
      </c>
      <c r="AD1251" s="13" t="str" cm="1">
        <f t="array" ref="AD1251">_xlfn.IFS(AC1251=0,"Prenovato",AC1251=1,"Novato",AC1251=2,"Principiante avanzado",AC1251=3,"Competente",AC1251=4,"Proficiente",AC1251=5,"Master")</f>
        <v>Competente</v>
      </c>
      <c r="AE1251" s="13" t="s">
        <v>442</v>
      </c>
    </row>
    <row r="1252" spans="1:31" x14ac:dyDescent="0.25">
      <c r="A1252" t="s">
        <v>275</v>
      </c>
      <c r="B1252" t="s">
        <v>276</v>
      </c>
      <c r="C1252" t="s">
        <v>250</v>
      </c>
      <c r="D1252" t="s">
        <v>201</v>
      </c>
      <c r="E1252" t="s">
        <v>275</v>
      </c>
      <c r="F1252" t="s">
        <v>276</v>
      </c>
      <c r="G1252" t="s">
        <v>277</v>
      </c>
      <c r="H1252" s="4"/>
      <c r="I1252" s="1">
        <f t="shared" ca="1" si="79"/>
        <v>1487</v>
      </c>
      <c r="J1252" s="1" t="str">
        <f t="shared" ca="1" si="80"/>
        <v>3. Mayor a 6 meses</v>
      </c>
      <c r="K1252" t="str">
        <f t="shared" si="81"/>
        <v>NO</v>
      </c>
      <c r="L1252" t="s">
        <v>250</v>
      </c>
      <c r="M1252" t="s">
        <v>438</v>
      </c>
      <c r="N1252" t="s">
        <v>425</v>
      </c>
      <c r="O1252" t="s">
        <v>425</v>
      </c>
      <c r="P1252" t="str">
        <f t="shared" si="82"/>
        <v>ERICK MARTIN CAMUS HUAMANDesarrollo SeguroEVALUACION ANTERIOR</v>
      </c>
      <c r="Q1252" t="str">
        <f>BASE[[#This Row],[NombresCalificado]]&amp;BASE[[#This Row],[TipoEvaluacion]]</f>
        <v>ERICK MARTIN CAMUS HUAMANEVALUACION ANTERIOR</v>
      </c>
      <c r="R1252">
        <v>3</v>
      </c>
      <c r="S1252" t="s">
        <v>5</v>
      </c>
      <c r="T1252" t="s">
        <v>439</v>
      </c>
      <c r="U1252" s="13">
        <v>3</v>
      </c>
      <c r="V1252" s="13" t="str" cm="1">
        <f t="array" ref="V1252">_xlfn.IFS(U1252=0,"Prenovato",U1252=1,"Novato",U1252=2,"Principiante avanzado",U1252=3,"Competente",U1252=4,"Proficiente",U1252=5,"Master")</f>
        <v>Competente</v>
      </c>
      <c r="W1252" s="13">
        <v>4</v>
      </c>
      <c r="X1252" s="13" t="str" cm="1">
        <f t="array" ref="X1252">_xlfn.IFS(W1252=0,"No evidenciado",W1252=1,"Novato",W1252=2,"Principiante avanzado",W1252=3,"Competente",W1252=4,"Proficiente",W1252=5,"Master")</f>
        <v>Proficiente</v>
      </c>
      <c r="Y1252" s="13">
        <v>4</v>
      </c>
      <c r="Z1252" s="13" t="str" cm="1">
        <f t="array" ref="Z1252">_xlfn.IFS(Y1252=0,"No evidenciado",Y1252=1,"Novato",Y1252=2,"Principiante avanzado",Y1252=3,"Competente",Y1252=4,"Proficiente",Y1252=5,"Master")</f>
        <v>Proficiente</v>
      </c>
      <c r="AA1252" s="13">
        <v>4</v>
      </c>
      <c r="AB1252" s="13" t="str" cm="1">
        <f t="array" ref="AB1252">_xlfn.IFS(AA1252=0,"No evidenciado",AA1252=1,"Novato",AA1252=2,"Principiante avanzado",AA1252=3,"Competente",AA1252=4,"Proficiente",AA1252=5,"Master")</f>
        <v>Proficiente</v>
      </c>
      <c r="AC1252" s="13">
        <v>3</v>
      </c>
      <c r="AD1252" s="13" t="str" cm="1">
        <f t="array" ref="AD1252">_xlfn.IFS(AC1252=0,"Prenovato",AC1252=1,"Novato",AC1252=2,"Principiante avanzado",AC1252=3,"Competente",AC1252=4,"Proficiente",AC1252=5,"Master")</f>
        <v>Competente</v>
      </c>
      <c r="AE1252" s="13" t="s">
        <v>442</v>
      </c>
    </row>
    <row r="1253" spans="1:31" x14ac:dyDescent="0.25">
      <c r="A1253" t="s">
        <v>275</v>
      </c>
      <c r="B1253" t="s">
        <v>276</v>
      </c>
      <c r="C1253" t="s">
        <v>250</v>
      </c>
      <c r="D1253" t="s">
        <v>201</v>
      </c>
      <c r="E1253" t="s">
        <v>275</v>
      </c>
      <c r="F1253" t="s">
        <v>276</v>
      </c>
      <c r="G1253" t="s">
        <v>277</v>
      </c>
      <c r="H1253" s="4"/>
      <c r="I1253" s="1">
        <f t="shared" ca="1" si="79"/>
        <v>1487</v>
      </c>
      <c r="J1253" s="1" t="str">
        <f t="shared" ca="1" si="80"/>
        <v>3. Mayor a 6 meses</v>
      </c>
      <c r="K1253" t="str">
        <f t="shared" si="81"/>
        <v>NO</v>
      </c>
      <c r="L1253" t="s">
        <v>250</v>
      </c>
      <c r="M1253" t="s">
        <v>432</v>
      </c>
      <c r="N1253" t="s">
        <v>425</v>
      </c>
      <c r="O1253" t="s">
        <v>425</v>
      </c>
      <c r="P1253" t="str">
        <f t="shared" si="82"/>
        <v>ERICK MARTIN CAMUS HUAMANFrameworks de CiberseguridadEVALUACION ANTERIOR</v>
      </c>
      <c r="Q1253" t="str">
        <f>BASE[[#This Row],[NombresCalificado]]&amp;BASE[[#This Row],[TipoEvaluacion]]</f>
        <v>ERICK MARTIN CAMUS HUAMANEVALUACION ANTERIOR</v>
      </c>
      <c r="R1253">
        <v>4</v>
      </c>
      <c r="S1253" t="s">
        <v>7</v>
      </c>
      <c r="T1253" t="s">
        <v>439</v>
      </c>
      <c r="U1253" s="13">
        <v>3</v>
      </c>
      <c r="V1253" s="13" t="str" cm="1">
        <f t="array" ref="V1253">_xlfn.IFS(U1253=0,"Prenovato",U1253=1,"Novato",U1253=2,"Principiante avanzado",U1253=3,"Competente",U1253=4,"Proficiente",U1253=5,"Master")</f>
        <v>Competente</v>
      </c>
      <c r="W1253" s="13">
        <v>4</v>
      </c>
      <c r="X1253" s="13" t="str" cm="1">
        <f t="array" ref="X1253">_xlfn.IFS(W1253=0,"No evidenciado",W1253=1,"Novato",W1253=2,"Principiante avanzado",W1253=3,"Competente",W1253=4,"Proficiente",W1253=5,"Master")</f>
        <v>Proficiente</v>
      </c>
      <c r="Y1253" s="13">
        <v>4</v>
      </c>
      <c r="Z1253" s="13" t="str" cm="1">
        <f t="array" ref="Z1253">_xlfn.IFS(Y1253=0,"No evidenciado",Y1253=1,"Novato",Y1253=2,"Principiante avanzado",Y1253=3,"Competente",Y1253=4,"Proficiente",Y1253=5,"Master")</f>
        <v>Proficiente</v>
      </c>
      <c r="AA1253" s="13">
        <v>4</v>
      </c>
      <c r="AB1253" s="13" t="str" cm="1">
        <f t="array" ref="AB1253">_xlfn.IFS(AA1253=0,"No evidenciado",AA1253=1,"Novato",AA1253=2,"Principiante avanzado",AA1253=3,"Competente",AA1253=4,"Proficiente",AA1253=5,"Master")</f>
        <v>Proficiente</v>
      </c>
      <c r="AC1253" s="13">
        <v>3</v>
      </c>
      <c r="AD1253" s="13" t="str" cm="1">
        <f t="array" ref="AD1253">_xlfn.IFS(AC1253=0,"Prenovato",AC1253=1,"Novato",AC1253=2,"Principiante avanzado",AC1253=3,"Competente",AC1253=4,"Proficiente",AC1253=5,"Master")</f>
        <v>Competente</v>
      </c>
      <c r="AE1253" s="13" t="s">
        <v>442</v>
      </c>
    </row>
    <row r="1254" spans="1:31" x14ac:dyDescent="0.25">
      <c r="A1254" t="s">
        <v>275</v>
      </c>
      <c r="B1254" t="s">
        <v>276</v>
      </c>
      <c r="C1254" t="s">
        <v>250</v>
      </c>
      <c r="D1254" t="s">
        <v>201</v>
      </c>
      <c r="E1254" t="s">
        <v>275</v>
      </c>
      <c r="F1254" t="s">
        <v>276</v>
      </c>
      <c r="G1254" t="s">
        <v>277</v>
      </c>
      <c r="H1254" s="4"/>
      <c r="I1254" s="1">
        <f t="shared" ca="1" si="79"/>
        <v>1487</v>
      </c>
      <c r="J1254" s="1" t="str">
        <f t="shared" ca="1" si="80"/>
        <v>3. Mayor a 6 meses</v>
      </c>
      <c r="K1254" t="str">
        <f t="shared" si="81"/>
        <v>NO</v>
      </c>
      <c r="L1254" t="s">
        <v>250</v>
      </c>
      <c r="M1254" t="s">
        <v>433</v>
      </c>
      <c r="N1254" t="s">
        <v>425</v>
      </c>
      <c r="O1254" t="s">
        <v>425</v>
      </c>
      <c r="P1254" t="str">
        <f t="shared" si="82"/>
        <v>ERICK MARTIN CAMUS HUAMANGestión de IdentidadesEVALUACION ANTERIOR</v>
      </c>
      <c r="Q1254" t="str">
        <f>BASE[[#This Row],[NombresCalificado]]&amp;BASE[[#This Row],[TipoEvaluacion]]</f>
        <v>ERICK MARTIN CAMUS HUAMANEVALUACION ANTERIOR</v>
      </c>
      <c r="R1254">
        <v>5</v>
      </c>
      <c r="S1254" t="s">
        <v>177</v>
      </c>
      <c r="T1254" t="s">
        <v>439</v>
      </c>
      <c r="U1254" s="13">
        <v>3</v>
      </c>
      <c r="V1254" s="13" t="str" cm="1">
        <f t="array" ref="V1254">_xlfn.IFS(U1254=0,"Prenovato",U1254=1,"Novato",U1254=2,"Principiante avanzado",U1254=3,"Competente",U1254=4,"Proficiente",U1254=5,"Master")</f>
        <v>Competente</v>
      </c>
      <c r="W1254" s="13">
        <v>4</v>
      </c>
      <c r="X1254" s="13" t="str" cm="1">
        <f t="array" ref="X1254">_xlfn.IFS(W1254=0,"No evidenciado",W1254=1,"Novato",W1254=2,"Principiante avanzado",W1254=3,"Competente",W1254=4,"Proficiente",W1254=5,"Master")</f>
        <v>Proficiente</v>
      </c>
      <c r="Y1254" s="13">
        <v>4</v>
      </c>
      <c r="Z1254" s="13" t="str" cm="1">
        <f t="array" ref="Z1254">_xlfn.IFS(Y1254=0,"No evidenciado",Y1254=1,"Novato",Y1254=2,"Principiante avanzado",Y1254=3,"Competente",Y1254=4,"Proficiente",Y1254=5,"Master")</f>
        <v>Proficiente</v>
      </c>
      <c r="AA1254" s="13">
        <v>4</v>
      </c>
      <c r="AB1254" s="13" t="str" cm="1">
        <f t="array" ref="AB1254">_xlfn.IFS(AA1254=0,"No evidenciado",AA1254=1,"Novato",AA1254=2,"Principiante avanzado",AA1254=3,"Competente",AA1254=4,"Proficiente",AA1254=5,"Master")</f>
        <v>Proficiente</v>
      </c>
      <c r="AC1254" s="13">
        <v>3</v>
      </c>
      <c r="AD1254" s="13" t="str" cm="1">
        <f t="array" ref="AD1254">_xlfn.IFS(AC1254=0,"Prenovato",AC1254=1,"Novato",AC1254=2,"Principiante avanzado",AC1254=3,"Competente",AC1254=4,"Proficiente",AC1254=5,"Master")</f>
        <v>Competente</v>
      </c>
      <c r="AE1254" s="13" t="s">
        <v>442</v>
      </c>
    </row>
    <row r="1255" spans="1:31" x14ac:dyDescent="0.25">
      <c r="A1255" t="s">
        <v>275</v>
      </c>
      <c r="B1255" t="s">
        <v>276</v>
      </c>
      <c r="C1255" t="s">
        <v>250</v>
      </c>
      <c r="D1255" t="s">
        <v>201</v>
      </c>
      <c r="E1255" t="s">
        <v>275</v>
      </c>
      <c r="F1255" t="s">
        <v>276</v>
      </c>
      <c r="G1255" t="s">
        <v>277</v>
      </c>
      <c r="H1255" s="4"/>
      <c r="I1255" s="1">
        <f t="shared" ca="1" si="79"/>
        <v>1487</v>
      </c>
      <c r="J1255" s="1" t="str">
        <f t="shared" ca="1" si="80"/>
        <v>3. Mayor a 6 meses</v>
      </c>
      <c r="K1255" t="str">
        <f t="shared" si="81"/>
        <v>NO</v>
      </c>
      <c r="L1255" t="s">
        <v>250</v>
      </c>
      <c r="M1255" t="s">
        <v>434</v>
      </c>
      <c r="N1255" t="s">
        <v>425</v>
      </c>
      <c r="O1255" t="s">
        <v>425</v>
      </c>
      <c r="P1255" t="str">
        <f t="shared" si="82"/>
        <v>ERICK MARTIN CAMUS HUAMANGestión de VulnerabilidadesEVALUACION ANTERIOR</v>
      </c>
      <c r="Q1255" t="str">
        <f>BASE[[#This Row],[NombresCalificado]]&amp;BASE[[#This Row],[TipoEvaluacion]]</f>
        <v>ERICK MARTIN CAMUS HUAMANEVALUACION ANTERIOR</v>
      </c>
      <c r="R1255">
        <v>4</v>
      </c>
      <c r="S1255" t="s">
        <v>7</v>
      </c>
      <c r="T1255" t="s">
        <v>439</v>
      </c>
      <c r="U1255" s="13">
        <v>3</v>
      </c>
      <c r="V1255" s="13" t="str" cm="1">
        <f t="array" ref="V1255">_xlfn.IFS(U1255=0,"Prenovato",U1255=1,"Novato",U1255=2,"Principiante avanzado",U1255=3,"Competente",U1255=4,"Proficiente",U1255=5,"Master")</f>
        <v>Competente</v>
      </c>
      <c r="W1255" s="13">
        <v>4</v>
      </c>
      <c r="X1255" s="13" t="str" cm="1">
        <f t="array" ref="X1255">_xlfn.IFS(W1255=0,"No evidenciado",W1255=1,"Novato",W1255=2,"Principiante avanzado",W1255=3,"Competente",W1255=4,"Proficiente",W1255=5,"Master")</f>
        <v>Proficiente</v>
      </c>
      <c r="Y1255" s="13">
        <v>4</v>
      </c>
      <c r="Z1255" s="13" t="str" cm="1">
        <f t="array" ref="Z1255">_xlfn.IFS(Y1255=0,"No evidenciado",Y1255=1,"Novato",Y1255=2,"Principiante avanzado",Y1255=3,"Competente",Y1255=4,"Proficiente",Y1255=5,"Master")</f>
        <v>Proficiente</v>
      </c>
      <c r="AA1255" s="13">
        <v>4</v>
      </c>
      <c r="AB1255" s="13" t="str" cm="1">
        <f t="array" ref="AB1255">_xlfn.IFS(AA1255=0,"No evidenciado",AA1255=1,"Novato",AA1255=2,"Principiante avanzado",AA1255=3,"Competente",AA1255=4,"Proficiente",AA1255=5,"Master")</f>
        <v>Proficiente</v>
      </c>
      <c r="AC1255" s="13">
        <v>3</v>
      </c>
      <c r="AD1255" s="13" t="str" cm="1">
        <f t="array" ref="AD1255">_xlfn.IFS(AC1255=0,"Prenovato",AC1255=1,"Novato",AC1255=2,"Principiante avanzado",AC1255=3,"Competente",AC1255=4,"Proficiente",AC1255=5,"Master")</f>
        <v>Competente</v>
      </c>
      <c r="AE1255" s="13" t="s">
        <v>442</v>
      </c>
    </row>
    <row r="1256" spans="1:31" x14ac:dyDescent="0.25">
      <c r="A1256" t="s">
        <v>275</v>
      </c>
      <c r="B1256" t="s">
        <v>276</v>
      </c>
      <c r="C1256" t="s">
        <v>364</v>
      </c>
      <c r="D1256" t="s">
        <v>201</v>
      </c>
      <c r="E1256" t="s">
        <v>275</v>
      </c>
      <c r="F1256" t="s">
        <v>276</v>
      </c>
      <c r="G1256" t="s">
        <v>277</v>
      </c>
      <c r="H1256" s="4"/>
      <c r="I1256" s="1">
        <f t="shared" ca="1" si="79"/>
        <v>1487</v>
      </c>
      <c r="J1256" s="1" t="str">
        <f t="shared" ca="1" si="80"/>
        <v>3. Mayor a 6 meses</v>
      </c>
      <c r="K1256" t="str">
        <f t="shared" si="81"/>
        <v>NO</v>
      </c>
      <c r="L1256" t="s">
        <v>364</v>
      </c>
      <c r="M1256" t="s">
        <v>414</v>
      </c>
      <c r="N1256" t="s">
        <v>407</v>
      </c>
      <c r="O1256" t="s">
        <v>407</v>
      </c>
      <c r="P1256" t="str">
        <f t="shared" si="82"/>
        <v>ERICK MARTIN CAMUS HUAMANOfensive SecurityAUTOEVALUACION</v>
      </c>
      <c r="Q1256" t="str">
        <f>BASE[[#This Row],[NombresCalificado]]&amp;BASE[[#This Row],[TipoEvaluacion]]</f>
        <v>ERICK MARTIN CAMUS HUAMANAUTOEVALUACION</v>
      </c>
      <c r="R1256">
        <v>4</v>
      </c>
      <c r="S1256" t="s">
        <v>7</v>
      </c>
      <c r="T1256" t="s">
        <v>439</v>
      </c>
      <c r="U1256" s="13">
        <v>3</v>
      </c>
      <c r="V1256" s="13" t="str" cm="1">
        <f t="array" ref="V1256">_xlfn.IFS(U1256=0,"Prenovato",U1256=1,"Novato",U1256=2,"Principiante avanzado",U1256=3,"Competente",U1256=4,"Proficiente",U1256=5,"Master")</f>
        <v>Competente</v>
      </c>
      <c r="W1256" s="13">
        <v>4</v>
      </c>
      <c r="X1256" s="13" t="str" cm="1">
        <f t="array" ref="X1256">_xlfn.IFS(W1256=0,"No evidenciado",W1256=1,"Novato",W1256=2,"Principiante avanzado",W1256=3,"Competente",W1256=4,"Proficiente",W1256=5,"Master")</f>
        <v>Proficiente</v>
      </c>
      <c r="Y1256" s="13">
        <v>4</v>
      </c>
      <c r="Z1256" s="13" t="str" cm="1">
        <f t="array" ref="Z1256">_xlfn.IFS(Y1256=0,"No evidenciado",Y1256=1,"Novato",Y1256=2,"Principiante avanzado",Y1256=3,"Competente",Y1256=4,"Proficiente",Y1256=5,"Master")</f>
        <v>Proficiente</v>
      </c>
      <c r="AA1256" s="13">
        <v>4</v>
      </c>
      <c r="AB1256" s="13" t="str" cm="1">
        <f t="array" ref="AB1256">_xlfn.IFS(AA1256=0,"No evidenciado",AA1256=1,"Novato",AA1256=2,"Principiante avanzado",AA1256=3,"Competente",AA1256=4,"Proficiente",AA1256=5,"Master")</f>
        <v>Proficiente</v>
      </c>
      <c r="AC1256" s="13">
        <v>3</v>
      </c>
      <c r="AD1256" s="13" t="str" cm="1">
        <f t="array" ref="AD1256">_xlfn.IFS(AC1256=0,"Prenovato",AC1256=1,"Novato",AC1256=2,"Principiante avanzado",AC1256=3,"Competente",AC1256=4,"Proficiente",AC1256=5,"Master")</f>
        <v>Competente</v>
      </c>
      <c r="AE1256" s="13" t="s">
        <v>443</v>
      </c>
    </row>
    <row r="1257" spans="1:31" x14ac:dyDescent="0.25">
      <c r="A1257" t="s">
        <v>275</v>
      </c>
      <c r="B1257" t="s">
        <v>276</v>
      </c>
      <c r="C1257" t="s">
        <v>364</v>
      </c>
      <c r="D1257" t="s">
        <v>201</v>
      </c>
      <c r="E1257" t="s">
        <v>275</v>
      </c>
      <c r="F1257" t="s">
        <v>276</v>
      </c>
      <c r="G1257" t="s">
        <v>277</v>
      </c>
      <c r="H1257" s="4"/>
      <c r="I1257" s="1">
        <f t="shared" ca="1" si="79"/>
        <v>1487</v>
      </c>
      <c r="J1257" s="1" t="str">
        <f t="shared" ca="1" si="80"/>
        <v>3. Mayor a 6 meses</v>
      </c>
      <c r="K1257" t="str">
        <f t="shared" si="81"/>
        <v>NO</v>
      </c>
      <c r="L1257" t="s">
        <v>364</v>
      </c>
      <c r="M1257" t="s">
        <v>421</v>
      </c>
      <c r="N1257" t="s">
        <v>407</v>
      </c>
      <c r="O1257" t="s">
        <v>407</v>
      </c>
      <c r="P1257" t="str">
        <f t="shared" si="82"/>
        <v>ERICK MARTIN CAMUS HUAMANFrameworks &amp; Security ArchitectureAUTOEVALUACION</v>
      </c>
      <c r="Q1257" t="str">
        <f>BASE[[#This Row],[NombresCalificado]]&amp;BASE[[#This Row],[TipoEvaluacion]]</f>
        <v>ERICK MARTIN CAMUS HUAMANAUTOEVALUACION</v>
      </c>
      <c r="R1257">
        <v>3</v>
      </c>
      <c r="S1257" t="s">
        <v>5</v>
      </c>
      <c r="T1257" t="s">
        <v>439</v>
      </c>
      <c r="U1257" s="13">
        <v>3</v>
      </c>
      <c r="V1257" s="13" t="str" cm="1">
        <f t="array" ref="V1257">_xlfn.IFS(U1257=0,"Prenovato",U1257=1,"Novato",U1257=2,"Principiante avanzado",U1257=3,"Competente",U1257=4,"Proficiente",U1257=5,"Master")</f>
        <v>Competente</v>
      </c>
      <c r="W1257" s="13">
        <v>4</v>
      </c>
      <c r="X1257" s="13" t="str" cm="1">
        <f t="array" ref="X1257">_xlfn.IFS(W1257=0,"No evidenciado",W1257=1,"Novato",W1257=2,"Principiante avanzado",W1257=3,"Competente",W1257=4,"Proficiente",W1257=5,"Master")</f>
        <v>Proficiente</v>
      </c>
      <c r="Y1257" s="13">
        <v>4</v>
      </c>
      <c r="Z1257" s="13" t="str" cm="1">
        <f t="array" ref="Z1257">_xlfn.IFS(Y1257=0,"No evidenciado",Y1257=1,"Novato",Y1257=2,"Principiante avanzado",Y1257=3,"Competente",Y1257=4,"Proficiente",Y1257=5,"Master")</f>
        <v>Proficiente</v>
      </c>
      <c r="AA1257" s="13">
        <v>4</v>
      </c>
      <c r="AB1257" s="13" t="str" cm="1">
        <f t="array" ref="AB1257">_xlfn.IFS(AA1257=0,"No evidenciado",AA1257=1,"Novato",AA1257=2,"Principiante avanzado",AA1257=3,"Competente",AA1257=4,"Proficiente",AA1257=5,"Master")</f>
        <v>Proficiente</v>
      </c>
      <c r="AC1257" s="13">
        <v>3</v>
      </c>
      <c r="AD1257" s="13" t="str" cm="1">
        <f t="array" ref="AD1257">_xlfn.IFS(AC1257=0,"Prenovato",AC1257=1,"Novato",AC1257=2,"Principiante avanzado",AC1257=3,"Competente",AC1257=4,"Proficiente",AC1257=5,"Master")</f>
        <v>Competente</v>
      </c>
      <c r="AE1257" s="13" t="s">
        <v>443</v>
      </c>
    </row>
    <row r="1258" spans="1:31" x14ac:dyDescent="0.25">
      <c r="A1258" t="s">
        <v>275</v>
      </c>
      <c r="B1258" t="s">
        <v>276</v>
      </c>
      <c r="C1258" t="s">
        <v>364</v>
      </c>
      <c r="D1258" t="s">
        <v>201</v>
      </c>
      <c r="E1258" t="s">
        <v>275</v>
      </c>
      <c r="F1258" t="s">
        <v>276</v>
      </c>
      <c r="G1258" t="s">
        <v>277</v>
      </c>
      <c r="H1258" s="4"/>
      <c r="I1258" s="1">
        <f t="shared" ca="1" si="79"/>
        <v>1487</v>
      </c>
      <c r="J1258" s="1" t="str">
        <f t="shared" ca="1" si="80"/>
        <v>3. Mayor a 6 meses</v>
      </c>
      <c r="K1258" t="str">
        <f t="shared" si="81"/>
        <v>NO</v>
      </c>
      <c r="L1258" t="s">
        <v>364</v>
      </c>
      <c r="M1258" t="s">
        <v>422</v>
      </c>
      <c r="N1258" t="s">
        <v>411</v>
      </c>
      <c r="O1258" t="s">
        <v>411</v>
      </c>
      <c r="P1258" t="str">
        <f t="shared" si="82"/>
        <v>ERICK MARTIN CAMUS HUAMANVulnerability ManagementAUTOEVALUACION</v>
      </c>
      <c r="Q1258" t="str">
        <f>BASE[[#This Row],[NombresCalificado]]&amp;BASE[[#This Row],[TipoEvaluacion]]</f>
        <v>ERICK MARTIN CAMUS HUAMANAUTOEVALUACION</v>
      </c>
      <c r="R1258">
        <v>4</v>
      </c>
      <c r="S1258" t="s">
        <v>7</v>
      </c>
      <c r="T1258" t="s">
        <v>439</v>
      </c>
      <c r="U1258" s="13">
        <v>3</v>
      </c>
      <c r="V1258" s="13" t="str" cm="1">
        <f t="array" ref="V1258">_xlfn.IFS(U1258=0,"Prenovato",U1258=1,"Novato",U1258=2,"Principiante avanzado",U1258=3,"Competente",U1258=4,"Proficiente",U1258=5,"Master")</f>
        <v>Competente</v>
      </c>
      <c r="W1258" s="13">
        <v>4</v>
      </c>
      <c r="X1258" s="13" t="str" cm="1">
        <f t="array" ref="X1258">_xlfn.IFS(W1258=0,"No evidenciado",W1258=1,"Novato",W1258=2,"Principiante avanzado",W1258=3,"Competente",W1258=4,"Proficiente",W1258=5,"Master")</f>
        <v>Proficiente</v>
      </c>
      <c r="Y1258" s="13">
        <v>4</v>
      </c>
      <c r="Z1258" s="13" t="str" cm="1">
        <f t="array" ref="Z1258">_xlfn.IFS(Y1258=0,"No evidenciado",Y1258=1,"Novato",Y1258=2,"Principiante avanzado",Y1258=3,"Competente",Y1258=4,"Proficiente",Y1258=5,"Master")</f>
        <v>Proficiente</v>
      </c>
      <c r="AA1258" s="13">
        <v>4</v>
      </c>
      <c r="AB1258" s="13" t="str" cm="1">
        <f t="array" ref="AB1258">_xlfn.IFS(AA1258=0,"No evidenciado",AA1258=1,"Novato",AA1258=2,"Principiante avanzado",AA1258=3,"Competente",AA1258=4,"Proficiente",AA1258=5,"Master")</f>
        <v>Proficiente</v>
      </c>
      <c r="AC1258" s="13">
        <v>3</v>
      </c>
      <c r="AD1258" s="13" t="str" cm="1">
        <f t="array" ref="AD1258">_xlfn.IFS(AC1258=0,"Prenovato",AC1258=1,"Novato",AC1258=2,"Principiante avanzado",AC1258=3,"Competente",AC1258=4,"Proficiente",AC1258=5,"Master")</f>
        <v>Competente</v>
      </c>
      <c r="AE1258" s="13" t="s">
        <v>443</v>
      </c>
    </row>
    <row r="1259" spans="1:31" x14ac:dyDescent="0.25">
      <c r="A1259" t="s">
        <v>275</v>
      </c>
      <c r="B1259" t="s">
        <v>276</v>
      </c>
      <c r="C1259" t="s">
        <v>364</v>
      </c>
      <c r="D1259" t="s">
        <v>201</v>
      </c>
      <c r="E1259" t="s">
        <v>275</v>
      </c>
      <c r="F1259" t="s">
        <v>276</v>
      </c>
      <c r="G1259" t="s">
        <v>277</v>
      </c>
      <c r="H1259" s="4"/>
      <c r="I1259" s="1">
        <f t="shared" ca="1" si="79"/>
        <v>1487</v>
      </c>
      <c r="J1259" s="1" t="str">
        <f t="shared" ca="1" si="80"/>
        <v>3. Mayor a 6 meses</v>
      </c>
      <c r="K1259" t="str">
        <f t="shared" si="81"/>
        <v>NO</v>
      </c>
      <c r="L1259" t="s">
        <v>364</v>
      </c>
      <c r="M1259" t="s">
        <v>415</v>
      </c>
      <c r="N1259" t="s">
        <v>413</v>
      </c>
      <c r="O1259" t="s">
        <v>411</v>
      </c>
      <c r="P1259" t="str">
        <f t="shared" si="82"/>
        <v>ERICK MARTIN CAMUS HUAMANSecurity Process AutomationAUTOEVALUACION</v>
      </c>
      <c r="Q1259" t="str">
        <f>BASE[[#This Row],[NombresCalificado]]&amp;BASE[[#This Row],[TipoEvaluacion]]</f>
        <v>ERICK MARTIN CAMUS HUAMANAUTOEVALUACION</v>
      </c>
      <c r="R1259">
        <v>4</v>
      </c>
      <c r="S1259" t="s">
        <v>7</v>
      </c>
      <c r="T1259" t="s">
        <v>439</v>
      </c>
      <c r="U1259" s="13">
        <v>3</v>
      </c>
      <c r="V1259" s="13" t="str" cm="1">
        <f t="array" ref="V1259">_xlfn.IFS(U1259=0,"Prenovato",U1259=1,"Novato",U1259=2,"Principiante avanzado",U1259=3,"Competente",U1259=4,"Proficiente",U1259=5,"Master")</f>
        <v>Competente</v>
      </c>
      <c r="W1259" s="13">
        <v>4</v>
      </c>
      <c r="X1259" s="13" t="str" cm="1">
        <f t="array" ref="X1259">_xlfn.IFS(W1259=0,"No evidenciado",W1259=1,"Novato",W1259=2,"Principiante avanzado",W1259=3,"Competente",W1259=4,"Proficiente",W1259=5,"Master")</f>
        <v>Proficiente</v>
      </c>
      <c r="Y1259" s="13">
        <v>4</v>
      </c>
      <c r="Z1259" s="13" t="str" cm="1">
        <f t="array" ref="Z1259">_xlfn.IFS(Y1259=0,"No evidenciado",Y1259=1,"Novato",Y1259=2,"Principiante avanzado",Y1259=3,"Competente",Y1259=4,"Proficiente",Y1259=5,"Master")</f>
        <v>Proficiente</v>
      </c>
      <c r="AA1259" s="13">
        <v>4</v>
      </c>
      <c r="AB1259" s="13" t="str" cm="1">
        <f t="array" ref="AB1259">_xlfn.IFS(AA1259=0,"No evidenciado",AA1259=1,"Novato",AA1259=2,"Principiante avanzado",AA1259=3,"Competente",AA1259=4,"Proficiente",AA1259=5,"Master")</f>
        <v>Proficiente</v>
      </c>
      <c r="AC1259" s="13">
        <v>3</v>
      </c>
      <c r="AD1259" s="13" t="str" cm="1">
        <f t="array" ref="AD1259">_xlfn.IFS(AC1259=0,"Prenovato",AC1259=1,"Novato",AC1259=2,"Principiante avanzado",AC1259=3,"Competente",AC1259=4,"Proficiente",AC1259=5,"Master")</f>
        <v>Competente</v>
      </c>
      <c r="AE1259" s="13" t="s">
        <v>443</v>
      </c>
    </row>
    <row r="1260" spans="1:31" x14ac:dyDescent="0.25">
      <c r="A1260" t="s">
        <v>275</v>
      </c>
      <c r="B1260" t="s">
        <v>276</v>
      </c>
      <c r="C1260" t="s">
        <v>364</v>
      </c>
      <c r="D1260" t="s">
        <v>201</v>
      </c>
      <c r="E1260" t="s">
        <v>275</v>
      </c>
      <c r="F1260" t="s">
        <v>276</v>
      </c>
      <c r="G1260" t="s">
        <v>277</v>
      </c>
      <c r="H1260" s="4"/>
      <c r="I1260" s="1">
        <f t="shared" ca="1" si="79"/>
        <v>1487</v>
      </c>
      <c r="J1260" s="1" t="str">
        <f t="shared" ca="1" si="80"/>
        <v>3. Mayor a 6 meses</v>
      </c>
      <c r="K1260" t="str">
        <f t="shared" si="81"/>
        <v>NO</v>
      </c>
      <c r="L1260" t="s">
        <v>364</v>
      </c>
      <c r="M1260" t="s">
        <v>416</v>
      </c>
      <c r="N1260" t="s">
        <v>407</v>
      </c>
      <c r="O1260" t="s">
        <v>407</v>
      </c>
      <c r="P1260" t="str">
        <f t="shared" si="82"/>
        <v>ERICK MARTIN CAMUS HUAMANIncident ManagementAUTOEVALUACION</v>
      </c>
      <c r="Q1260" t="str">
        <f>BASE[[#This Row],[NombresCalificado]]&amp;BASE[[#This Row],[TipoEvaluacion]]</f>
        <v>ERICK MARTIN CAMUS HUAMANAUTOEVALUACION</v>
      </c>
      <c r="R1260">
        <v>4</v>
      </c>
      <c r="S1260" t="s">
        <v>7</v>
      </c>
      <c r="T1260" t="s">
        <v>439</v>
      </c>
      <c r="U1260" s="13">
        <v>3</v>
      </c>
      <c r="V1260" s="13" t="str" cm="1">
        <f t="array" ref="V1260">_xlfn.IFS(U1260=0,"Prenovato",U1260=1,"Novato",U1260=2,"Principiante avanzado",U1260=3,"Competente",U1260=4,"Proficiente",U1260=5,"Master")</f>
        <v>Competente</v>
      </c>
      <c r="W1260" s="13">
        <v>4</v>
      </c>
      <c r="X1260" s="13" t="str" cm="1">
        <f t="array" ref="X1260">_xlfn.IFS(W1260=0,"No evidenciado",W1260=1,"Novato",W1260=2,"Principiante avanzado",W1260=3,"Competente",W1260=4,"Proficiente",W1260=5,"Master")</f>
        <v>Proficiente</v>
      </c>
      <c r="Y1260" s="13">
        <v>4</v>
      </c>
      <c r="Z1260" s="13" t="str" cm="1">
        <f t="array" ref="Z1260">_xlfn.IFS(Y1260=0,"No evidenciado",Y1260=1,"Novato",Y1260=2,"Principiante avanzado",Y1260=3,"Competente",Y1260=4,"Proficiente",Y1260=5,"Master")</f>
        <v>Proficiente</v>
      </c>
      <c r="AA1260" s="13">
        <v>4</v>
      </c>
      <c r="AB1260" s="13" t="str" cm="1">
        <f t="array" ref="AB1260">_xlfn.IFS(AA1260=0,"No evidenciado",AA1260=1,"Novato",AA1260=2,"Principiante avanzado",AA1260=3,"Competente",AA1260=4,"Proficiente",AA1260=5,"Master")</f>
        <v>Proficiente</v>
      </c>
      <c r="AC1260" s="13">
        <v>3</v>
      </c>
      <c r="AD1260" s="13" t="str" cm="1">
        <f t="array" ref="AD1260">_xlfn.IFS(AC1260=0,"Prenovato",AC1260=1,"Novato",AC1260=2,"Principiante avanzado",AC1260=3,"Competente",AC1260=4,"Proficiente",AC1260=5,"Master")</f>
        <v>Competente</v>
      </c>
      <c r="AE1260" s="13" t="s">
        <v>443</v>
      </c>
    </row>
    <row r="1261" spans="1:31" x14ac:dyDescent="0.25">
      <c r="A1261" t="s">
        <v>275</v>
      </c>
      <c r="B1261" t="s">
        <v>276</v>
      </c>
      <c r="C1261" t="s">
        <v>364</v>
      </c>
      <c r="D1261" t="s">
        <v>201</v>
      </c>
      <c r="E1261" t="s">
        <v>275</v>
      </c>
      <c r="F1261" t="s">
        <v>276</v>
      </c>
      <c r="G1261" t="s">
        <v>277</v>
      </c>
      <c r="H1261" s="4"/>
      <c r="I1261" s="1">
        <f t="shared" ca="1" si="79"/>
        <v>1487</v>
      </c>
      <c r="J1261" s="1" t="str">
        <f t="shared" ca="1" si="80"/>
        <v>3. Mayor a 6 meses</v>
      </c>
      <c r="K1261" t="str">
        <f t="shared" si="81"/>
        <v>NO</v>
      </c>
      <c r="L1261" t="s">
        <v>364</v>
      </c>
      <c r="M1261" t="s">
        <v>417</v>
      </c>
      <c r="N1261" t="s">
        <v>407</v>
      </c>
      <c r="O1261" t="s">
        <v>407</v>
      </c>
      <c r="P1261" t="str">
        <f t="shared" si="82"/>
        <v>ERICK MARTIN CAMUS HUAMANDefensive SecurityAUTOEVALUACION</v>
      </c>
      <c r="Q1261" t="str">
        <f>BASE[[#This Row],[NombresCalificado]]&amp;BASE[[#This Row],[TipoEvaluacion]]</f>
        <v>ERICK MARTIN CAMUS HUAMANAUTOEVALUACION</v>
      </c>
      <c r="R1261">
        <v>4</v>
      </c>
      <c r="S1261" t="s">
        <v>7</v>
      </c>
      <c r="T1261" t="s">
        <v>439</v>
      </c>
      <c r="U1261" s="13">
        <v>3</v>
      </c>
      <c r="V1261" s="13" t="str" cm="1">
        <f t="array" ref="V1261">_xlfn.IFS(U1261=0,"Prenovato",U1261=1,"Novato",U1261=2,"Principiante avanzado",U1261=3,"Competente",U1261=4,"Proficiente",U1261=5,"Master")</f>
        <v>Competente</v>
      </c>
      <c r="W1261" s="13">
        <v>4</v>
      </c>
      <c r="X1261" s="13" t="str" cm="1">
        <f t="array" ref="X1261">_xlfn.IFS(W1261=0,"No evidenciado",W1261=1,"Novato",W1261=2,"Principiante avanzado",W1261=3,"Competente",W1261=4,"Proficiente",W1261=5,"Master")</f>
        <v>Proficiente</v>
      </c>
      <c r="Y1261" s="13">
        <v>4</v>
      </c>
      <c r="Z1261" s="13" t="str" cm="1">
        <f t="array" ref="Z1261">_xlfn.IFS(Y1261=0,"No evidenciado",Y1261=1,"Novato",Y1261=2,"Principiante avanzado",Y1261=3,"Competente",Y1261=4,"Proficiente",Y1261=5,"Master")</f>
        <v>Proficiente</v>
      </c>
      <c r="AA1261" s="13">
        <v>4</v>
      </c>
      <c r="AB1261" s="13" t="str" cm="1">
        <f t="array" ref="AB1261">_xlfn.IFS(AA1261=0,"No evidenciado",AA1261=1,"Novato",AA1261=2,"Principiante avanzado",AA1261=3,"Competente",AA1261=4,"Proficiente",AA1261=5,"Master")</f>
        <v>Proficiente</v>
      </c>
      <c r="AC1261" s="13">
        <v>3</v>
      </c>
      <c r="AD1261" s="13" t="str" cm="1">
        <f t="array" ref="AD1261">_xlfn.IFS(AC1261=0,"Prenovato",AC1261=1,"Novato",AC1261=2,"Principiante avanzado",AC1261=3,"Competente",AC1261=4,"Proficiente",AC1261=5,"Master")</f>
        <v>Competente</v>
      </c>
      <c r="AE1261" s="13" t="s">
        <v>443</v>
      </c>
    </row>
    <row r="1262" spans="1:31" x14ac:dyDescent="0.25">
      <c r="A1262" t="s">
        <v>275</v>
      </c>
      <c r="B1262" t="s">
        <v>276</v>
      </c>
      <c r="C1262" t="s">
        <v>364</v>
      </c>
      <c r="D1262" t="s">
        <v>201</v>
      </c>
      <c r="E1262" t="s">
        <v>275</v>
      </c>
      <c r="F1262" t="s">
        <v>276</v>
      </c>
      <c r="G1262" t="s">
        <v>277</v>
      </c>
      <c r="H1262" s="4"/>
      <c r="I1262" s="1">
        <f t="shared" ca="1" si="79"/>
        <v>1487</v>
      </c>
      <c r="J1262" s="1" t="str">
        <f t="shared" ca="1" si="80"/>
        <v>3. Mayor a 6 meses</v>
      </c>
      <c r="K1262" t="str">
        <f t="shared" si="81"/>
        <v>NO</v>
      </c>
      <c r="L1262" t="s">
        <v>364</v>
      </c>
      <c r="M1262" t="s">
        <v>419</v>
      </c>
      <c r="N1262" t="s">
        <v>411</v>
      </c>
      <c r="O1262" t="s">
        <v>411</v>
      </c>
      <c r="P1262" t="str">
        <f t="shared" si="82"/>
        <v>ERICK MARTIN CAMUS HUAMANCryptography &amp; Data ProtectionAUTOEVALUACION</v>
      </c>
      <c r="Q1262" t="str">
        <f>BASE[[#This Row],[NombresCalificado]]&amp;BASE[[#This Row],[TipoEvaluacion]]</f>
        <v>ERICK MARTIN CAMUS HUAMANAUTOEVALUACION</v>
      </c>
      <c r="R1262">
        <v>3</v>
      </c>
      <c r="S1262" t="s">
        <v>5</v>
      </c>
      <c r="T1262" t="s">
        <v>439</v>
      </c>
      <c r="U1262" s="13">
        <v>3</v>
      </c>
      <c r="V1262" s="13" t="str" cm="1">
        <f t="array" ref="V1262">_xlfn.IFS(U1262=0,"Prenovato",U1262=1,"Novato",U1262=2,"Principiante avanzado",U1262=3,"Competente",U1262=4,"Proficiente",U1262=5,"Master")</f>
        <v>Competente</v>
      </c>
      <c r="W1262" s="13">
        <v>4</v>
      </c>
      <c r="X1262" s="13" t="str" cm="1">
        <f t="array" ref="X1262">_xlfn.IFS(W1262=0,"No evidenciado",W1262=1,"Novato",W1262=2,"Principiante avanzado",W1262=3,"Competente",W1262=4,"Proficiente",W1262=5,"Master")</f>
        <v>Proficiente</v>
      </c>
      <c r="Y1262" s="13">
        <v>4</v>
      </c>
      <c r="Z1262" s="13" t="str" cm="1">
        <f t="array" ref="Z1262">_xlfn.IFS(Y1262=0,"No evidenciado",Y1262=1,"Novato",Y1262=2,"Principiante avanzado",Y1262=3,"Competente",Y1262=4,"Proficiente",Y1262=5,"Master")</f>
        <v>Proficiente</v>
      </c>
      <c r="AA1262" s="13">
        <v>4</v>
      </c>
      <c r="AB1262" s="13" t="str" cm="1">
        <f t="array" ref="AB1262">_xlfn.IFS(AA1262=0,"No evidenciado",AA1262=1,"Novato",AA1262=2,"Principiante avanzado",AA1262=3,"Competente",AA1262=4,"Proficiente",AA1262=5,"Master")</f>
        <v>Proficiente</v>
      </c>
      <c r="AC1262" s="13">
        <v>3</v>
      </c>
      <c r="AD1262" s="13" t="str" cm="1">
        <f t="array" ref="AD1262">_xlfn.IFS(AC1262=0,"Prenovato",AC1262=1,"Novato",AC1262=2,"Principiante avanzado",AC1262=3,"Competente",AC1262=4,"Proficiente",AC1262=5,"Master")</f>
        <v>Competente</v>
      </c>
      <c r="AE1262" s="13" t="s">
        <v>443</v>
      </c>
    </row>
    <row r="1263" spans="1:31" x14ac:dyDescent="0.25">
      <c r="A1263" t="s">
        <v>275</v>
      </c>
      <c r="B1263" t="s">
        <v>276</v>
      </c>
      <c r="C1263" t="s">
        <v>364</v>
      </c>
      <c r="D1263" t="s">
        <v>201</v>
      </c>
      <c r="E1263" t="s">
        <v>275</v>
      </c>
      <c r="F1263" t="s">
        <v>276</v>
      </c>
      <c r="G1263" t="s">
        <v>277</v>
      </c>
      <c r="H1263" s="4"/>
      <c r="I1263" s="1">
        <f t="shared" ca="1" si="79"/>
        <v>1487</v>
      </c>
      <c r="J1263" s="1" t="str">
        <f t="shared" ca="1" si="80"/>
        <v>3. Mayor a 6 meses</v>
      </c>
      <c r="K1263" t="str">
        <f t="shared" si="81"/>
        <v>NO</v>
      </c>
      <c r="L1263" t="s">
        <v>364</v>
      </c>
      <c r="M1263" t="s">
        <v>412</v>
      </c>
      <c r="N1263" t="s">
        <v>413</v>
      </c>
      <c r="O1263" t="s">
        <v>411</v>
      </c>
      <c r="P1263" t="str">
        <f t="shared" si="82"/>
        <v>ERICK MARTIN CAMUS HUAMANForensic AnalysisAUTOEVALUACION</v>
      </c>
      <c r="Q1263" t="str">
        <f>BASE[[#This Row],[NombresCalificado]]&amp;BASE[[#This Row],[TipoEvaluacion]]</f>
        <v>ERICK MARTIN CAMUS HUAMANAUTOEVALUACION</v>
      </c>
      <c r="R1263">
        <v>4</v>
      </c>
      <c r="S1263" t="s">
        <v>7</v>
      </c>
      <c r="T1263" t="s">
        <v>439</v>
      </c>
      <c r="U1263" s="13">
        <v>3</v>
      </c>
      <c r="V1263" s="13" t="str" cm="1">
        <f t="array" ref="V1263">_xlfn.IFS(U1263=0,"Prenovato",U1263=1,"Novato",U1263=2,"Principiante avanzado",U1263=3,"Competente",U1263=4,"Proficiente",U1263=5,"Master")</f>
        <v>Competente</v>
      </c>
      <c r="W1263" s="13">
        <v>4</v>
      </c>
      <c r="X1263" s="13" t="str" cm="1">
        <f t="array" ref="X1263">_xlfn.IFS(W1263=0,"No evidenciado",W1263=1,"Novato",W1263=2,"Principiante avanzado",W1263=3,"Competente",W1263=4,"Proficiente",W1263=5,"Master")</f>
        <v>Proficiente</v>
      </c>
      <c r="Y1263" s="13">
        <v>4</v>
      </c>
      <c r="Z1263" s="13" t="str" cm="1">
        <f t="array" ref="Z1263">_xlfn.IFS(Y1263=0,"No evidenciado",Y1263=1,"Novato",Y1263=2,"Principiante avanzado",Y1263=3,"Competente",Y1263=4,"Proficiente",Y1263=5,"Master")</f>
        <v>Proficiente</v>
      </c>
      <c r="AA1263" s="13">
        <v>4</v>
      </c>
      <c r="AB1263" s="13" t="str" cm="1">
        <f t="array" ref="AB1263">_xlfn.IFS(AA1263=0,"No evidenciado",AA1263=1,"Novato",AA1263=2,"Principiante avanzado",AA1263=3,"Competente",AA1263=4,"Proficiente",AA1263=5,"Master")</f>
        <v>Proficiente</v>
      </c>
      <c r="AC1263" s="13">
        <v>3</v>
      </c>
      <c r="AD1263" s="13" t="str" cm="1">
        <f t="array" ref="AD1263">_xlfn.IFS(AC1263=0,"Prenovato",AC1263=1,"Novato",AC1263=2,"Principiante avanzado",AC1263=3,"Competente",AC1263=4,"Proficiente",AC1263=5,"Master")</f>
        <v>Competente</v>
      </c>
      <c r="AE1263" s="13" t="s">
        <v>443</v>
      </c>
    </row>
    <row r="1264" spans="1:31" x14ac:dyDescent="0.25">
      <c r="A1264" t="s">
        <v>275</v>
      </c>
      <c r="B1264" t="s">
        <v>276</v>
      </c>
      <c r="C1264" t="s">
        <v>364</v>
      </c>
      <c r="D1264" t="s">
        <v>201</v>
      </c>
      <c r="E1264" t="s">
        <v>275</v>
      </c>
      <c r="F1264" t="s">
        <v>276</v>
      </c>
      <c r="G1264" t="s">
        <v>277</v>
      </c>
      <c r="H1264" s="4"/>
      <c r="I1264" s="1">
        <f t="shared" ca="1" si="79"/>
        <v>1487</v>
      </c>
      <c r="J1264" s="1" t="str">
        <f t="shared" ca="1" si="80"/>
        <v>3. Mayor a 6 meses</v>
      </c>
      <c r="K1264" t="str">
        <f t="shared" si="81"/>
        <v>NO</v>
      </c>
      <c r="L1264" t="s">
        <v>364</v>
      </c>
      <c r="M1264" t="s">
        <v>410</v>
      </c>
      <c r="N1264" t="s">
        <v>407</v>
      </c>
      <c r="O1264" t="s">
        <v>407</v>
      </c>
      <c r="P1264" t="str">
        <f t="shared" si="82"/>
        <v>ERICK MARTIN CAMUS HUAMANThreat IntelligenceAUTOEVALUACION</v>
      </c>
      <c r="Q1264" t="str">
        <f>BASE[[#This Row],[NombresCalificado]]&amp;BASE[[#This Row],[TipoEvaluacion]]</f>
        <v>ERICK MARTIN CAMUS HUAMANAUTOEVALUACION</v>
      </c>
      <c r="R1264">
        <v>4</v>
      </c>
      <c r="S1264" t="s">
        <v>7</v>
      </c>
      <c r="T1264" t="s">
        <v>439</v>
      </c>
      <c r="U1264" s="13">
        <v>3</v>
      </c>
      <c r="V1264" s="13" t="str" cm="1">
        <f t="array" ref="V1264">_xlfn.IFS(U1264=0,"Prenovato",U1264=1,"Novato",U1264=2,"Principiante avanzado",U1264=3,"Competente",U1264=4,"Proficiente",U1264=5,"Master")</f>
        <v>Competente</v>
      </c>
      <c r="W1264" s="13">
        <v>4</v>
      </c>
      <c r="X1264" s="13" t="str" cm="1">
        <f t="array" ref="X1264">_xlfn.IFS(W1264=0,"No evidenciado",W1264=1,"Novato",W1264=2,"Principiante avanzado",W1264=3,"Competente",W1264=4,"Proficiente",W1264=5,"Master")</f>
        <v>Proficiente</v>
      </c>
      <c r="Y1264" s="13">
        <v>4</v>
      </c>
      <c r="Z1264" s="13" t="str" cm="1">
        <f t="array" ref="Z1264">_xlfn.IFS(Y1264=0,"No evidenciado",Y1264=1,"Novato",Y1264=2,"Principiante avanzado",Y1264=3,"Competente",Y1264=4,"Proficiente",Y1264=5,"Master")</f>
        <v>Proficiente</v>
      </c>
      <c r="AA1264" s="13">
        <v>4</v>
      </c>
      <c r="AB1264" s="13" t="str" cm="1">
        <f t="array" ref="AB1264">_xlfn.IFS(AA1264=0,"No evidenciado",AA1264=1,"Novato",AA1264=2,"Principiante avanzado",AA1264=3,"Competente",AA1264=4,"Proficiente",AA1264=5,"Master")</f>
        <v>Proficiente</v>
      </c>
      <c r="AC1264" s="13">
        <v>3</v>
      </c>
      <c r="AD1264" s="13" t="str" cm="1">
        <f t="array" ref="AD1264">_xlfn.IFS(AC1264=0,"Prenovato",AC1264=1,"Novato",AC1264=2,"Principiante avanzado",AC1264=3,"Competente",AC1264=4,"Proficiente",AC1264=5,"Master")</f>
        <v>Competente</v>
      </c>
      <c r="AE1264" s="13" t="s">
        <v>443</v>
      </c>
    </row>
    <row r="1265" spans="1:31" x14ac:dyDescent="0.25">
      <c r="A1265" t="s">
        <v>275</v>
      </c>
      <c r="B1265" t="s">
        <v>276</v>
      </c>
      <c r="C1265" t="s">
        <v>364</v>
      </c>
      <c r="D1265" t="s">
        <v>201</v>
      </c>
      <c r="E1265" t="s">
        <v>275</v>
      </c>
      <c r="F1265" t="s">
        <v>276</v>
      </c>
      <c r="G1265" t="s">
        <v>277</v>
      </c>
      <c r="H1265" s="4"/>
      <c r="I1265" s="1">
        <f t="shared" ca="1" si="79"/>
        <v>1487</v>
      </c>
      <c r="J1265" s="1" t="str">
        <f t="shared" ca="1" si="80"/>
        <v>3. Mayor a 6 meses</v>
      </c>
      <c r="K1265" t="str">
        <f t="shared" si="81"/>
        <v>NO</v>
      </c>
      <c r="L1265" t="s">
        <v>364</v>
      </c>
      <c r="M1265" t="s">
        <v>409</v>
      </c>
      <c r="N1265" t="s">
        <v>411</v>
      </c>
      <c r="O1265" t="s">
        <v>411</v>
      </c>
      <c r="P1265" t="str">
        <f t="shared" si="82"/>
        <v>ERICK MARTIN CAMUS HUAMANSecurity Program ManagementAUTOEVALUACION</v>
      </c>
      <c r="Q1265" t="str">
        <f>BASE[[#This Row],[NombresCalificado]]&amp;BASE[[#This Row],[TipoEvaluacion]]</f>
        <v>ERICK MARTIN CAMUS HUAMANAUTOEVALUACION</v>
      </c>
      <c r="R1265">
        <v>4</v>
      </c>
      <c r="S1265" t="s">
        <v>7</v>
      </c>
      <c r="T1265" t="s">
        <v>439</v>
      </c>
      <c r="U1265" s="13">
        <v>3</v>
      </c>
      <c r="V1265" s="13" t="str" cm="1">
        <f t="array" ref="V1265">_xlfn.IFS(U1265=0,"Prenovato",U1265=1,"Novato",U1265=2,"Principiante avanzado",U1265=3,"Competente",U1265=4,"Proficiente",U1265=5,"Master")</f>
        <v>Competente</v>
      </c>
      <c r="W1265" s="13">
        <v>4</v>
      </c>
      <c r="X1265" s="13" t="str" cm="1">
        <f t="array" ref="X1265">_xlfn.IFS(W1265=0,"No evidenciado",W1265=1,"Novato",W1265=2,"Principiante avanzado",W1265=3,"Competente",W1265=4,"Proficiente",W1265=5,"Master")</f>
        <v>Proficiente</v>
      </c>
      <c r="Y1265" s="13">
        <v>4</v>
      </c>
      <c r="Z1265" s="13" t="str" cm="1">
        <f t="array" ref="Z1265">_xlfn.IFS(Y1265=0,"No evidenciado",Y1265=1,"Novato",Y1265=2,"Principiante avanzado",Y1265=3,"Competente",Y1265=4,"Proficiente",Y1265=5,"Master")</f>
        <v>Proficiente</v>
      </c>
      <c r="AA1265" s="13">
        <v>4</v>
      </c>
      <c r="AB1265" s="13" t="str" cm="1">
        <f t="array" ref="AB1265">_xlfn.IFS(AA1265=0,"No evidenciado",AA1265=1,"Novato",AA1265=2,"Principiante avanzado",AA1265=3,"Competente",AA1265=4,"Proficiente",AA1265=5,"Master")</f>
        <v>Proficiente</v>
      </c>
      <c r="AC1265" s="13">
        <v>3</v>
      </c>
      <c r="AD1265" s="13" t="str" cm="1">
        <f t="array" ref="AD1265">_xlfn.IFS(AC1265=0,"Prenovato",AC1265=1,"Novato",AC1265=2,"Principiante avanzado",AC1265=3,"Competente",AC1265=4,"Proficiente",AC1265=5,"Master")</f>
        <v>Competente</v>
      </c>
      <c r="AE1265" s="13" t="s">
        <v>443</v>
      </c>
    </row>
    <row r="1266" spans="1:31" x14ac:dyDescent="0.25">
      <c r="A1266" t="s">
        <v>275</v>
      </c>
      <c r="B1266" t="s">
        <v>276</v>
      </c>
      <c r="C1266" t="s">
        <v>364</v>
      </c>
      <c r="D1266" t="s">
        <v>201</v>
      </c>
      <c r="E1266" t="s">
        <v>275</v>
      </c>
      <c r="F1266" t="s">
        <v>276</v>
      </c>
      <c r="G1266" t="s">
        <v>277</v>
      </c>
      <c r="H1266" s="4"/>
      <c r="I1266" s="1">
        <f t="shared" ca="1" si="79"/>
        <v>1487</v>
      </c>
      <c r="J1266" s="1" t="str">
        <f t="shared" ca="1" si="80"/>
        <v>3. Mayor a 6 meses</v>
      </c>
      <c r="K1266" t="str">
        <f t="shared" si="81"/>
        <v>NO</v>
      </c>
      <c r="L1266" t="s">
        <v>364</v>
      </c>
      <c r="M1266" t="s">
        <v>420</v>
      </c>
      <c r="N1266" t="s">
        <v>413</v>
      </c>
      <c r="O1266" t="s">
        <v>411</v>
      </c>
      <c r="P1266" t="str">
        <f t="shared" si="82"/>
        <v>ERICK MARTIN CAMUS HUAMANIdentity &amp; Access ManagementAUTOEVALUACION</v>
      </c>
      <c r="Q1266" t="str">
        <f>BASE[[#This Row],[NombresCalificado]]&amp;BASE[[#This Row],[TipoEvaluacion]]</f>
        <v>ERICK MARTIN CAMUS HUAMANAUTOEVALUACION</v>
      </c>
      <c r="R1266">
        <v>5</v>
      </c>
      <c r="S1266" t="s">
        <v>177</v>
      </c>
      <c r="T1266" t="s">
        <v>439</v>
      </c>
      <c r="U1266" s="13">
        <v>3</v>
      </c>
      <c r="V1266" s="13" t="str" cm="1">
        <f t="array" ref="V1266">_xlfn.IFS(U1266=0,"Prenovato",U1266=1,"Novato",U1266=2,"Principiante avanzado",U1266=3,"Competente",U1266=4,"Proficiente",U1266=5,"Master")</f>
        <v>Competente</v>
      </c>
      <c r="W1266" s="13">
        <v>4</v>
      </c>
      <c r="X1266" s="13" t="str" cm="1">
        <f t="array" ref="X1266">_xlfn.IFS(W1266=0,"No evidenciado",W1266=1,"Novato",W1266=2,"Principiante avanzado",W1266=3,"Competente",W1266=4,"Proficiente",W1266=5,"Master")</f>
        <v>Proficiente</v>
      </c>
      <c r="Y1266" s="13">
        <v>4</v>
      </c>
      <c r="Z1266" s="13" t="str" cm="1">
        <f t="array" ref="Z1266">_xlfn.IFS(Y1266=0,"No evidenciado",Y1266=1,"Novato",Y1266=2,"Principiante avanzado",Y1266=3,"Competente",Y1266=4,"Proficiente",Y1266=5,"Master")</f>
        <v>Proficiente</v>
      </c>
      <c r="AA1266" s="13">
        <v>4</v>
      </c>
      <c r="AB1266" s="13" t="str" cm="1">
        <f t="array" ref="AB1266">_xlfn.IFS(AA1266=0,"No evidenciado",AA1266=1,"Novato",AA1266=2,"Principiante avanzado",AA1266=3,"Competente",AA1266=4,"Proficiente",AA1266=5,"Master")</f>
        <v>Proficiente</v>
      </c>
      <c r="AC1266" s="13">
        <v>3</v>
      </c>
      <c r="AD1266" s="13" t="str" cm="1">
        <f t="array" ref="AD1266">_xlfn.IFS(AC1266=0,"Prenovato",AC1266=1,"Novato",AC1266=2,"Principiante avanzado",AC1266=3,"Competente",AC1266=4,"Proficiente",AC1266=5,"Master")</f>
        <v>Competente</v>
      </c>
      <c r="AE1266" s="13" t="s">
        <v>443</v>
      </c>
    </row>
    <row r="1267" spans="1:31" x14ac:dyDescent="0.25">
      <c r="A1267" t="s">
        <v>275</v>
      </c>
      <c r="B1267" t="s">
        <v>276</v>
      </c>
      <c r="C1267" t="s">
        <v>364</v>
      </c>
      <c r="D1267" t="s">
        <v>201</v>
      </c>
      <c r="E1267" t="s">
        <v>275</v>
      </c>
      <c r="F1267" t="s">
        <v>276</v>
      </c>
      <c r="G1267" t="s">
        <v>277</v>
      </c>
      <c r="H1267" s="4"/>
      <c r="I1267" s="1">
        <f t="shared" ca="1" si="79"/>
        <v>1487</v>
      </c>
      <c r="J1267" s="1" t="str">
        <f t="shared" ca="1" si="80"/>
        <v>3. Mayor a 6 meses</v>
      </c>
      <c r="K1267" t="str">
        <f t="shared" si="81"/>
        <v>NO</v>
      </c>
      <c r="L1267" t="s">
        <v>364</v>
      </c>
      <c r="M1267" t="s">
        <v>418</v>
      </c>
      <c r="N1267" t="s">
        <v>413</v>
      </c>
      <c r="O1267" t="s">
        <v>411</v>
      </c>
      <c r="P1267" t="str">
        <f t="shared" si="82"/>
        <v>ERICK MARTIN CAMUS HUAMANSDLC Y DevSecOpsAUTOEVALUACION</v>
      </c>
      <c r="Q1267" t="str">
        <f>BASE[[#This Row],[NombresCalificado]]&amp;BASE[[#This Row],[TipoEvaluacion]]</f>
        <v>ERICK MARTIN CAMUS HUAMANAUTOEVALUACION</v>
      </c>
      <c r="R1267">
        <v>3</v>
      </c>
      <c r="S1267" t="s">
        <v>5</v>
      </c>
      <c r="T1267" t="s">
        <v>439</v>
      </c>
      <c r="U1267" s="13">
        <v>3</v>
      </c>
      <c r="V1267" s="13" t="str" cm="1">
        <f t="array" ref="V1267">_xlfn.IFS(U1267=0,"Prenovato",U1267=1,"Novato",U1267=2,"Principiante avanzado",U1267=3,"Competente",U1267=4,"Proficiente",U1267=5,"Master")</f>
        <v>Competente</v>
      </c>
      <c r="W1267" s="13">
        <v>4</v>
      </c>
      <c r="X1267" s="13" t="str" cm="1">
        <f t="array" ref="X1267">_xlfn.IFS(W1267=0,"No evidenciado",W1267=1,"Novato",W1267=2,"Principiante avanzado",W1267=3,"Competente",W1267=4,"Proficiente",W1267=5,"Master")</f>
        <v>Proficiente</v>
      </c>
      <c r="Y1267" s="13">
        <v>4</v>
      </c>
      <c r="Z1267" s="13" t="str" cm="1">
        <f t="array" ref="Z1267">_xlfn.IFS(Y1267=0,"No evidenciado",Y1267=1,"Novato",Y1267=2,"Principiante avanzado",Y1267=3,"Competente",Y1267=4,"Proficiente",Y1267=5,"Master")</f>
        <v>Proficiente</v>
      </c>
      <c r="AA1267" s="13">
        <v>4</v>
      </c>
      <c r="AB1267" s="13" t="str" cm="1">
        <f t="array" ref="AB1267">_xlfn.IFS(AA1267=0,"No evidenciado",AA1267=1,"Novato",AA1267=2,"Principiante avanzado",AA1267=3,"Competente",AA1267=4,"Proficiente",AA1267=5,"Master")</f>
        <v>Proficiente</v>
      </c>
      <c r="AC1267" s="13">
        <v>3</v>
      </c>
      <c r="AD1267" s="13" t="str" cm="1">
        <f t="array" ref="AD1267">_xlfn.IFS(AC1267=0,"Prenovato",AC1267=1,"Novato",AC1267=2,"Principiante avanzado",AC1267=3,"Competente",AC1267=4,"Proficiente",AC1267=5,"Master")</f>
        <v>Competente</v>
      </c>
      <c r="AE1267" s="13" t="s">
        <v>443</v>
      </c>
    </row>
    <row r="1268" spans="1:31" x14ac:dyDescent="0.25">
      <c r="A1268" t="s">
        <v>275</v>
      </c>
      <c r="B1268" t="s">
        <v>276</v>
      </c>
      <c r="C1268" t="s">
        <v>250</v>
      </c>
      <c r="D1268" t="s">
        <v>201</v>
      </c>
      <c r="E1268" t="s">
        <v>275</v>
      </c>
      <c r="F1268" t="s">
        <v>276</v>
      </c>
      <c r="G1268" t="s">
        <v>277</v>
      </c>
      <c r="H1268" s="4"/>
      <c r="I1268" s="1">
        <f t="shared" ca="1" si="79"/>
        <v>1487</v>
      </c>
      <c r="J1268" s="1" t="str">
        <f t="shared" ca="1" si="80"/>
        <v>3. Mayor a 6 meses</v>
      </c>
      <c r="K1268" t="str">
        <f t="shared" si="81"/>
        <v>NO</v>
      </c>
      <c r="L1268" t="s">
        <v>250</v>
      </c>
      <c r="M1268" t="s">
        <v>429</v>
      </c>
      <c r="N1268" t="s">
        <v>425</v>
      </c>
      <c r="O1268" t="s">
        <v>425</v>
      </c>
      <c r="P1268" t="str">
        <f t="shared" si="82"/>
        <v>ERICK MARTIN CAMUS HUAMANSeguridad DefensivaEVALUACION ANTERIOR</v>
      </c>
      <c r="Q1268" t="str">
        <f>BASE[[#This Row],[NombresCalificado]]&amp;BASE[[#This Row],[TipoEvaluacion]]</f>
        <v>ERICK MARTIN CAMUS HUAMANEVALUACION ANTERIOR</v>
      </c>
      <c r="R1268">
        <v>4</v>
      </c>
      <c r="S1268" t="s">
        <v>7</v>
      </c>
      <c r="T1268" t="s">
        <v>439</v>
      </c>
      <c r="U1268" s="13">
        <v>3</v>
      </c>
      <c r="V1268" s="13" t="str" cm="1">
        <f t="array" ref="V1268">_xlfn.IFS(U1268=0,"Prenovato",U1268=1,"Novato",U1268=2,"Principiante avanzado",U1268=3,"Competente",U1268=4,"Proficiente",U1268=5,"Master")</f>
        <v>Competente</v>
      </c>
      <c r="W1268" s="13">
        <v>4</v>
      </c>
      <c r="X1268" s="13" t="str" cm="1">
        <f t="array" ref="X1268">_xlfn.IFS(W1268=0,"No evidenciado",W1268=1,"Novato",W1268=2,"Principiante avanzado",W1268=3,"Competente",W1268=4,"Proficiente",W1268=5,"Master")</f>
        <v>Proficiente</v>
      </c>
      <c r="Y1268" s="13">
        <v>4</v>
      </c>
      <c r="Z1268" s="13" t="str" cm="1">
        <f t="array" ref="Z1268">_xlfn.IFS(Y1268=0,"No evidenciado",Y1268=1,"Novato",Y1268=2,"Principiante avanzado",Y1268=3,"Competente",Y1268=4,"Proficiente",Y1268=5,"Master")</f>
        <v>Proficiente</v>
      </c>
      <c r="AA1268" s="13">
        <v>4</v>
      </c>
      <c r="AB1268" s="13" t="str" cm="1">
        <f t="array" ref="AB1268">_xlfn.IFS(AA1268=0,"No evidenciado",AA1268=1,"Novato",AA1268=2,"Principiante avanzado",AA1268=3,"Competente",AA1268=4,"Proficiente",AA1268=5,"Master")</f>
        <v>Proficiente</v>
      </c>
      <c r="AC1268" s="13">
        <v>3</v>
      </c>
      <c r="AD1268" s="13" t="str" cm="1">
        <f t="array" ref="AD1268">_xlfn.IFS(AC1268=0,"Prenovato",AC1268=1,"Novato",AC1268=2,"Principiante avanzado",AC1268=3,"Competente",AC1268=4,"Proficiente",AC1268=5,"Master")</f>
        <v>Competente</v>
      </c>
      <c r="AE1268" s="13" t="s">
        <v>442</v>
      </c>
    </row>
    <row r="1269" spans="1:31" x14ac:dyDescent="0.25">
      <c r="A1269" t="s">
        <v>275</v>
      </c>
      <c r="B1269" t="s">
        <v>276</v>
      </c>
      <c r="C1269" t="s">
        <v>250</v>
      </c>
      <c r="D1269" t="s">
        <v>201</v>
      </c>
      <c r="E1269" t="s">
        <v>275</v>
      </c>
      <c r="F1269" t="s">
        <v>276</v>
      </c>
      <c r="G1269" t="s">
        <v>277</v>
      </c>
      <c r="H1269" s="4"/>
      <c r="I1269" s="1">
        <f t="shared" ca="1" si="79"/>
        <v>1487</v>
      </c>
      <c r="J1269" s="1" t="str">
        <f t="shared" ca="1" si="80"/>
        <v>3. Mayor a 6 meses</v>
      </c>
      <c r="K1269" t="str">
        <f t="shared" si="81"/>
        <v>NO</v>
      </c>
      <c r="L1269" t="s">
        <v>250</v>
      </c>
      <c r="M1269" t="s">
        <v>430</v>
      </c>
      <c r="N1269" t="s">
        <v>425</v>
      </c>
      <c r="O1269" t="s">
        <v>425</v>
      </c>
      <c r="P1269" t="str">
        <f t="shared" si="82"/>
        <v>ERICK MARTIN CAMUS HUAMANSeguridad OfensivaEVALUACION ANTERIOR</v>
      </c>
      <c r="Q1269" t="str">
        <f>BASE[[#This Row],[NombresCalificado]]&amp;BASE[[#This Row],[TipoEvaluacion]]</f>
        <v>ERICK MARTIN CAMUS HUAMANEVALUACION ANTERIOR</v>
      </c>
      <c r="R1269">
        <v>3</v>
      </c>
      <c r="S1269" t="s">
        <v>5</v>
      </c>
      <c r="T1269" t="s">
        <v>439</v>
      </c>
      <c r="U1269" s="13">
        <v>3</v>
      </c>
      <c r="V1269" s="13" t="str" cm="1">
        <f t="array" ref="V1269">_xlfn.IFS(U1269=0,"Prenovato",U1269=1,"Novato",U1269=2,"Principiante avanzado",U1269=3,"Competente",U1269=4,"Proficiente",U1269=5,"Master")</f>
        <v>Competente</v>
      </c>
      <c r="W1269" s="13">
        <v>4</v>
      </c>
      <c r="X1269" s="13" t="str" cm="1">
        <f t="array" ref="X1269">_xlfn.IFS(W1269=0,"No evidenciado",W1269=1,"Novato",W1269=2,"Principiante avanzado",W1269=3,"Competente",W1269=4,"Proficiente",W1269=5,"Master")</f>
        <v>Proficiente</v>
      </c>
      <c r="Y1269" s="13">
        <v>4</v>
      </c>
      <c r="Z1269" s="13" t="str" cm="1">
        <f t="array" ref="Z1269">_xlfn.IFS(Y1269=0,"No evidenciado",Y1269=1,"Novato",Y1269=2,"Principiante avanzado",Y1269=3,"Competente",Y1269=4,"Proficiente",Y1269=5,"Master")</f>
        <v>Proficiente</v>
      </c>
      <c r="AA1269" s="13">
        <v>4</v>
      </c>
      <c r="AB1269" s="13" t="str" cm="1">
        <f t="array" ref="AB1269">_xlfn.IFS(AA1269=0,"No evidenciado",AA1269=1,"Novato",AA1269=2,"Principiante avanzado",AA1269=3,"Competente",AA1269=4,"Proficiente",AA1269=5,"Master")</f>
        <v>Proficiente</v>
      </c>
      <c r="AC1269" s="13">
        <v>3</v>
      </c>
      <c r="AD1269" s="13" t="str" cm="1">
        <f t="array" ref="AD1269">_xlfn.IFS(AC1269=0,"Prenovato",AC1269=1,"Novato",AC1269=2,"Principiante avanzado",AC1269=3,"Competente",AC1269=4,"Proficiente",AC1269=5,"Master")</f>
        <v>Competente</v>
      </c>
      <c r="AE1269" s="13" t="s">
        <v>442</v>
      </c>
    </row>
    <row r="1270" spans="1:31" x14ac:dyDescent="0.25">
      <c r="A1270" t="s">
        <v>275</v>
      </c>
      <c r="B1270" t="s">
        <v>276</v>
      </c>
      <c r="C1270" t="s">
        <v>250</v>
      </c>
      <c r="D1270" t="s">
        <v>201</v>
      </c>
      <c r="E1270" t="s">
        <v>275</v>
      </c>
      <c r="F1270" t="s">
        <v>276</v>
      </c>
      <c r="G1270" t="s">
        <v>277</v>
      </c>
      <c r="H1270" s="4"/>
      <c r="I1270" s="1">
        <f t="shared" ca="1" si="79"/>
        <v>1487</v>
      </c>
      <c r="J1270" s="1" t="str">
        <f t="shared" ca="1" si="80"/>
        <v>3. Mayor a 6 meses</v>
      </c>
      <c r="K1270" t="str">
        <f t="shared" si="81"/>
        <v>NO</v>
      </c>
      <c r="L1270" t="s">
        <v>250</v>
      </c>
      <c r="M1270" t="s">
        <v>431</v>
      </c>
      <c r="N1270" t="s">
        <v>425</v>
      </c>
      <c r="O1270" t="s">
        <v>425</v>
      </c>
      <c r="P1270" t="str">
        <f t="shared" si="82"/>
        <v>ERICK MARTIN CAMUS HUAMANSeguridad PerimetralEVALUACION ANTERIOR</v>
      </c>
      <c r="Q1270" t="str">
        <f>BASE[[#This Row],[NombresCalificado]]&amp;BASE[[#This Row],[TipoEvaluacion]]</f>
        <v>ERICK MARTIN CAMUS HUAMANEVALUACION ANTERIOR</v>
      </c>
      <c r="R1270">
        <v>3</v>
      </c>
      <c r="S1270" t="s">
        <v>5</v>
      </c>
      <c r="T1270" t="s">
        <v>439</v>
      </c>
      <c r="U1270" s="13">
        <v>3</v>
      </c>
      <c r="V1270" s="13" t="str" cm="1">
        <f t="array" ref="V1270">_xlfn.IFS(U1270=0,"Prenovato",U1270=1,"Novato",U1270=2,"Principiante avanzado",U1270=3,"Competente",U1270=4,"Proficiente",U1270=5,"Master")</f>
        <v>Competente</v>
      </c>
      <c r="W1270" s="13">
        <v>4</v>
      </c>
      <c r="X1270" s="13" t="str" cm="1">
        <f t="array" ref="X1270">_xlfn.IFS(W1270=0,"No evidenciado",W1270=1,"Novato",W1270=2,"Principiante avanzado",W1270=3,"Competente",W1270=4,"Proficiente",W1270=5,"Master")</f>
        <v>Proficiente</v>
      </c>
      <c r="Y1270" s="13">
        <v>4</v>
      </c>
      <c r="Z1270" s="13" t="str" cm="1">
        <f t="array" ref="Z1270">_xlfn.IFS(Y1270=0,"No evidenciado",Y1270=1,"Novato",Y1270=2,"Principiante avanzado",Y1270=3,"Competente",Y1270=4,"Proficiente",Y1270=5,"Master")</f>
        <v>Proficiente</v>
      </c>
      <c r="AA1270" s="13">
        <v>4</v>
      </c>
      <c r="AB1270" s="13" t="str" cm="1">
        <f t="array" ref="AB1270">_xlfn.IFS(AA1270=0,"No evidenciado",AA1270=1,"Novato",AA1270=2,"Principiante avanzado",AA1270=3,"Competente",AA1270=4,"Proficiente",AA1270=5,"Master")</f>
        <v>Proficiente</v>
      </c>
      <c r="AC1270" s="13">
        <v>3</v>
      </c>
      <c r="AD1270" s="13" t="str" cm="1">
        <f t="array" ref="AD1270">_xlfn.IFS(AC1270=0,"Prenovato",AC1270=1,"Novato",AC1270=2,"Principiante avanzado",AC1270=3,"Competente",AC1270=4,"Proficiente",AC1270=5,"Master")</f>
        <v>Competente</v>
      </c>
      <c r="AE1270" s="13" t="s">
        <v>442</v>
      </c>
    </row>
    <row r="1271" spans="1:31" x14ac:dyDescent="0.25">
      <c r="A1271" t="s">
        <v>275</v>
      </c>
      <c r="B1271" t="s">
        <v>276</v>
      </c>
      <c r="C1271" t="s">
        <v>250</v>
      </c>
      <c r="D1271" t="s">
        <v>201</v>
      </c>
      <c r="E1271" t="s">
        <v>275</v>
      </c>
      <c r="F1271" t="s">
        <v>276</v>
      </c>
      <c r="G1271" t="s">
        <v>277</v>
      </c>
      <c r="H1271" s="4"/>
      <c r="I1271" s="1">
        <f t="shared" ca="1" si="79"/>
        <v>1487</v>
      </c>
      <c r="J1271" s="1" t="str">
        <f t="shared" ca="1" si="80"/>
        <v>3. Mayor a 6 meses</v>
      </c>
      <c r="K1271" t="str">
        <f t="shared" si="81"/>
        <v>NO</v>
      </c>
      <c r="L1271" t="s">
        <v>250</v>
      </c>
      <c r="M1271" t="s">
        <v>424</v>
      </c>
      <c r="N1271" t="s">
        <v>425</v>
      </c>
      <c r="O1271" t="s">
        <v>425</v>
      </c>
      <c r="P1271" t="str">
        <f t="shared" si="82"/>
        <v>ERICK MARTIN CAMUS HUAMANSistemas Operativos y CloudEVALUACION ANTERIOR</v>
      </c>
      <c r="Q1271" t="str">
        <f>BASE[[#This Row],[NombresCalificado]]&amp;BASE[[#This Row],[TipoEvaluacion]]</f>
        <v>ERICK MARTIN CAMUS HUAMANEVALUACION ANTERIOR</v>
      </c>
      <c r="R1271">
        <v>4</v>
      </c>
      <c r="S1271" t="s">
        <v>7</v>
      </c>
      <c r="T1271" t="s">
        <v>439</v>
      </c>
      <c r="U1271" s="13">
        <v>3</v>
      </c>
      <c r="V1271" s="13" t="str" cm="1">
        <f t="array" ref="V1271">_xlfn.IFS(U1271=0,"Prenovato",U1271=1,"Novato",U1271=2,"Principiante avanzado",U1271=3,"Competente",U1271=4,"Proficiente",U1271=5,"Master")</f>
        <v>Competente</v>
      </c>
      <c r="W1271" s="13">
        <v>4</v>
      </c>
      <c r="X1271" s="13" t="str" cm="1">
        <f t="array" ref="X1271">_xlfn.IFS(W1271=0,"No evidenciado",W1271=1,"Novato",W1271=2,"Principiante avanzado",W1271=3,"Competente",W1271=4,"Proficiente",W1271=5,"Master")</f>
        <v>Proficiente</v>
      </c>
      <c r="Y1271" s="13">
        <v>4</v>
      </c>
      <c r="Z1271" s="13" t="str" cm="1">
        <f t="array" ref="Z1271">_xlfn.IFS(Y1271=0,"No evidenciado",Y1271=1,"Novato",Y1271=2,"Principiante avanzado",Y1271=3,"Competente",Y1271=4,"Proficiente",Y1271=5,"Master")</f>
        <v>Proficiente</v>
      </c>
      <c r="AA1271" s="13">
        <v>4</v>
      </c>
      <c r="AB1271" s="13" t="str" cm="1">
        <f t="array" ref="AB1271">_xlfn.IFS(AA1271=0,"No evidenciado",AA1271=1,"Novato",AA1271=2,"Principiante avanzado",AA1271=3,"Competente",AA1271=4,"Proficiente",AA1271=5,"Master")</f>
        <v>Proficiente</v>
      </c>
      <c r="AC1271" s="13">
        <v>3</v>
      </c>
      <c r="AD1271" s="13" t="str" cm="1">
        <f t="array" ref="AD1271">_xlfn.IFS(AC1271=0,"Prenovato",AC1271=1,"Novato",AC1271=2,"Principiante avanzado",AC1271=3,"Competente",AC1271=4,"Proficiente",AC1271=5,"Master")</f>
        <v>Competente</v>
      </c>
      <c r="AE1271" s="13" t="s">
        <v>442</v>
      </c>
    </row>
    <row r="1272" spans="1:31" x14ac:dyDescent="0.25">
      <c r="A1272" t="s">
        <v>275</v>
      </c>
      <c r="B1272" t="s">
        <v>276</v>
      </c>
      <c r="C1272" t="s">
        <v>364</v>
      </c>
      <c r="D1272" t="s">
        <v>201</v>
      </c>
      <c r="E1272" t="s">
        <v>275</v>
      </c>
      <c r="F1272" t="s">
        <v>276</v>
      </c>
      <c r="G1272" t="s">
        <v>277</v>
      </c>
      <c r="H1272" s="4"/>
      <c r="I1272" s="1">
        <f t="shared" ca="1" si="79"/>
        <v>1487</v>
      </c>
      <c r="J1272" s="1" t="str">
        <f t="shared" ca="1" si="80"/>
        <v>3. Mayor a 6 meses</v>
      </c>
      <c r="K1272" t="str">
        <f t="shared" si="81"/>
        <v>NO</v>
      </c>
      <c r="L1272" t="s">
        <v>364</v>
      </c>
      <c r="M1272" t="s">
        <v>406</v>
      </c>
      <c r="N1272" t="s">
        <v>413</v>
      </c>
      <c r="O1272" t="s">
        <v>411</v>
      </c>
      <c r="P1272" t="str">
        <f t="shared" si="82"/>
        <v>ERICK MARTIN CAMUS HUAMANNetwork SecurityAUTOEVALUACION</v>
      </c>
      <c r="Q1272" t="str">
        <f>BASE[[#This Row],[NombresCalificado]]&amp;BASE[[#This Row],[TipoEvaluacion]]</f>
        <v>ERICK MARTIN CAMUS HUAMANAUTOEVALUACION</v>
      </c>
      <c r="R1272">
        <v>4</v>
      </c>
      <c r="S1272" t="s">
        <v>7</v>
      </c>
      <c r="T1272" t="s">
        <v>439</v>
      </c>
      <c r="U1272" s="13">
        <v>3</v>
      </c>
      <c r="V1272" s="13" t="str" cm="1">
        <f t="array" ref="V1272">_xlfn.IFS(U1272=0,"Prenovato",U1272=1,"Novato",U1272=2,"Principiante avanzado",U1272=3,"Competente",U1272=4,"Proficiente",U1272=5,"Master")</f>
        <v>Competente</v>
      </c>
      <c r="W1272" s="13">
        <v>4</v>
      </c>
      <c r="X1272" s="13" t="str" cm="1">
        <f t="array" ref="X1272">_xlfn.IFS(W1272=0,"No evidenciado",W1272=1,"Novato",W1272=2,"Principiante avanzado",W1272=3,"Competente",W1272=4,"Proficiente",W1272=5,"Master")</f>
        <v>Proficiente</v>
      </c>
      <c r="Y1272" s="13">
        <v>4</v>
      </c>
      <c r="Z1272" s="13" t="str" cm="1">
        <f t="array" ref="Z1272">_xlfn.IFS(Y1272=0,"No evidenciado",Y1272=1,"Novato",Y1272=2,"Principiante avanzado",Y1272=3,"Competente",Y1272=4,"Proficiente",Y1272=5,"Master")</f>
        <v>Proficiente</v>
      </c>
      <c r="AA1272" s="13">
        <v>4</v>
      </c>
      <c r="AB1272" s="13" t="str" cm="1">
        <f t="array" ref="AB1272">_xlfn.IFS(AA1272=0,"No evidenciado",AA1272=1,"Novato",AA1272=2,"Principiante avanzado",AA1272=3,"Competente",AA1272=4,"Proficiente",AA1272=5,"Master")</f>
        <v>Proficiente</v>
      </c>
      <c r="AC1272" s="13">
        <v>3</v>
      </c>
      <c r="AD1272" s="13" t="str" cm="1">
        <f t="array" ref="AD1272">_xlfn.IFS(AC1272=0,"Prenovato",AC1272=1,"Novato",AC1272=2,"Principiante avanzado",AC1272=3,"Competente",AC1272=4,"Proficiente",AC1272=5,"Master")</f>
        <v>Competente</v>
      </c>
      <c r="AE1272" s="13" t="s">
        <v>443</v>
      </c>
    </row>
    <row r="1273" spans="1:31" x14ac:dyDescent="0.25">
      <c r="A1273" t="s">
        <v>275</v>
      </c>
      <c r="B1273" t="s">
        <v>276</v>
      </c>
      <c r="C1273" t="s">
        <v>364</v>
      </c>
      <c r="D1273" t="s">
        <v>201</v>
      </c>
      <c r="E1273" t="s">
        <v>275</v>
      </c>
      <c r="F1273" t="s">
        <v>276</v>
      </c>
      <c r="G1273" t="s">
        <v>277</v>
      </c>
      <c r="H1273" s="4"/>
      <c r="I1273" s="1">
        <f t="shared" ca="1" si="79"/>
        <v>1487</v>
      </c>
      <c r="J1273" s="1" t="str">
        <f t="shared" ca="1" si="80"/>
        <v>3. Mayor a 6 meses</v>
      </c>
      <c r="K1273" t="str">
        <f t="shared" si="81"/>
        <v>NO</v>
      </c>
      <c r="L1273" t="s">
        <v>364</v>
      </c>
      <c r="M1273" t="s">
        <v>408</v>
      </c>
      <c r="N1273" t="s">
        <v>411</v>
      </c>
      <c r="O1273" t="s">
        <v>411</v>
      </c>
      <c r="P1273" t="str">
        <f t="shared" si="82"/>
        <v>ERICK MARTIN CAMUS HUAMANCloud &amp; Operation SystemAUTOEVALUACION</v>
      </c>
      <c r="Q1273" t="str">
        <f>BASE[[#This Row],[NombresCalificado]]&amp;BASE[[#This Row],[TipoEvaluacion]]</f>
        <v>ERICK MARTIN CAMUS HUAMANAUTOEVALUACION</v>
      </c>
      <c r="R1273">
        <v>4</v>
      </c>
      <c r="S1273" t="s">
        <v>7</v>
      </c>
      <c r="T1273" t="s">
        <v>439</v>
      </c>
      <c r="U1273" s="13">
        <v>3</v>
      </c>
      <c r="V1273" s="13" t="str" cm="1">
        <f t="array" ref="V1273">_xlfn.IFS(U1273=0,"Prenovato",U1273=1,"Novato",U1273=2,"Principiante avanzado",U1273=3,"Competente",U1273=4,"Proficiente",U1273=5,"Master")</f>
        <v>Competente</v>
      </c>
      <c r="W1273" s="13">
        <v>4</v>
      </c>
      <c r="X1273" s="13" t="str" cm="1">
        <f t="array" ref="X1273">_xlfn.IFS(W1273=0,"No evidenciado",W1273=1,"Novato",W1273=2,"Principiante avanzado",W1273=3,"Competente",W1273=4,"Proficiente",W1273=5,"Master")</f>
        <v>Proficiente</v>
      </c>
      <c r="Y1273" s="13">
        <v>4</v>
      </c>
      <c r="Z1273" s="13" t="str" cm="1">
        <f t="array" ref="Z1273">_xlfn.IFS(Y1273=0,"No evidenciado",Y1273=1,"Novato",Y1273=2,"Principiante avanzado",Y1273=3,"Competente",Y1273=4,"Proficiente",Y1273=5,"Master")</f>
        <v>Proficiente</v>
      </c>
      <c r="AA1273" s="13">
        <v>4</v>
      </c>
      <c r="AB1273" s="13" t="str" cm="1">
        <f t="array" ref="AB1273">_xlfn.IFS(AA1273=0,"No evidenciado",AA1273=1,"Novato",AA1273=2,"Principiante avanzado",AA1273=3,"Competente",AA1273=4,"Proficiente",AA1273=5,"Master")</f>
        <v>Proficiente</v>
      </c>
      <c r="AC1273" s="13">
        <v>3</v>
      </c>
      <c r="AD1273" s="13" t="str" cm="1">
        <f t="array" ref="AD1273">_xlfn.IFS(AC1273=0,"Prenovato",AC1273=1,"Novato",AC1273=2,"Principiante avanzado",AC1273=3,"Competente",AC1273=4,"Proficiente",AC1273=5,"Master")</f>
        <v>Competente</v>
      </c>
      <c r="AE1273" s="13" t="s">
        <v>443</v>
      </c>
    </row>
    <row r="1274" spans="1:31" x14ac:dyDescent="0.25">
      <c r="A1274" t="s">
        <v>275</v>
      </c>
      <c r="B1274" t="s">
        <v>276</v>
      </c>
      <c r="C1274" t="s">
        <v>250</v>
      </c>
      <c r="D1274" t="s">
        <v>201</v>
      </c>
      <c r="E1274" t="s">
        <v>275</v>
      </c>
      <c r="F1274" t="s">
        <v>276</v>
      </c>
      <c r="G1274" t="s">
        <v>277</v>
      </c>
      <c r="H1274" s="4"/>
      <c r="I1274" s="1">
        <f t="shared" ca="1" si="79"/>
        <v>1487</v>
      </c>
      <c r="J1274" s="1" t="str">
        <f t="shared" ca="1" si="80"/>
        <v>3. Mayor a 6 meses</v>
      </c>
      <c r="K1274" t="str">
        <f t="shared" si="81"/>
        <v>NO</v>
      </c>
      <c r="L1274" t="s">
        <v>250</v>
      </c>
      <c r="M1274" t="s">
        <v>435</v>
      </c>
      <c r="N1274" t="s">
        <v>425</v>
      </c>
      <c r="O1274" t="s">
        <v>425</v>
      </c>
      <c r="P1274" t="str">
        <f t="shared" si="82"/>
        <v>ERICK MARTIN CAMUS HUAMANIdentificación temprana de riesgosEVALUACION ANTERIOR</v>
      </c>
      <c r="Q1274" t="str">
        <f>BASE[[#This Row],[NombresCalificado]]&amp;BASE[[#This Row],[TipoEvaluacion]]</f>
        <v>ERICK MARTIN CAMUS HUAMANEVALUACION ANTERIOR</v>
      </c>
      <c r="R1274">
        <v>4</v>
      </c>
      <c r="S1274" t="s">
        <v>7</v>
      </c>
      <c r="T1274" t="s">
        <v>439</v>
      </c>
      <c r="U1274" s="13">
        <v>3</v>
      </c>
      <c r="V1274" s="13" t="str" cm="1">
        <f t="array" ref="V1274">_xlfn.IFS(U1274=0,"Prenovato",U1274=1,"Novato",U1274=2,"Principiante avanzado",U1274=3,"Competente",U1274=4,"Proficiente",U1274=5,"Master")</f>
        <v>Competente</v>
      </c>
      <c r="W1274" s="13">
        <v>4</v>
      </c>
      <c r="X1274" s="13" t="str" cm="1">
        <f t="array" ref="X1274">_xlfn.IFS(W1274=0,"No evidenciado",W1274=1,"Novato",W1274=2,"Principiante avanzado",W1274=3,"Competente",W1274=4,"Proficiente",W1274=5,"Master")</f>
        <v>Proficiente</v>
      </c>
      <c r="Y1274" s="13">
        <v>4</v>
      </c>
      <c r="Z1274" s="13" t="str" cm="1">
        <f t="array" ref="Z1274">_xlfn.IFS(Y1274=0,"No evidenciado",Y1274=1,"Novato",Y1274=2,"Principiante avanzado",Y1274=3,"Competente",Y1274=4,"Proficiente",Y1274=5,"Master")</f>
        <v>Proficiente</v>
      </c>
      <c r="AA1274" s="13">
        <v>4</v>
      </c>
      <c r="AB1274" s="13" t="str" cm="1">
        <f t="array" ref="AB1274">_xlfn.IFS(AA1274=0,"No evidenciado",AA1274=1,"Novato",AA1274=2,"Principiante avanzado",AA1274=3,"Competente",AA1274=4,"Proficiente",AA1274=5,"Master")</f>
        <v>Proficiente</v>
      </c>
      <c r="AC1274" s="13">
        <v>3</v>
      </c>
      <c r="AD1274" s="13" t="str" cm="1">
        <f t="array" ref="AD1274">_xlfn.IFS(AC1274=0,"Prenovato",AC1274=1,"Novato",AC1274=2,"Principiante avanzado",AC1274=3,"Competente",AC1274=4,"Proficiente",AC1274=5,"Master")</f>
        <v>Competente</v>
      </c>
      <c r="AE1274" s="13" t="s">
        <v>442</v>
      </c>
    </row>
    <row r="1275" spans="1:31" x14ac:dyDescent="0.25">
      <c r="A1275" t="s">
        <v>275</v>
      </c>
      <c r="B1275" t="s">
        <v>276</v>
      </c>
      <c r="C1275" t="s">
        <v>250</v>
      </c>
      <c r="D1275" t="s">
        <v>201</v>
      </c>
      <c r="E1275" t="s">
        <v>275</v>
      </c>
      <c r="F1275" t="s">
        <v>276</v>
      </c>
      <c r="G1275" t="s">
        <v>277</v>
      </c>
      <c r="H1275" s="4"/>
      <c r="I1275" s="1">
        <f t="shared" ca="1" si="79"/>
        <v>1487</v>
      </c>
      <c r="J1275" s="1" t="str">
        <f t="shared" ca="1" si="80"/>
        <v>3. Mayor a 6 meses</v>
      </c>
      <c r="K1275" t="str">
        <f t="shared" si="81"/>
        <v>NO</v>
      </c>
      <c r="L1275" t="s">
        <v>250</v>
      </c>
      <c r="M1275" t="s">
        <v>436</v>
      </c>
      <c r="N1275" t="s">
        <v>425</v>
      </c>
      <c r="O1275" t="s">
        <v>425</v>
      </c>
      <c r="P1275" t="str">
        <f t="shared" si="82"/>
        <v>ERICK MARTIN CAMUS HUAMANInteligencia de AmenazasEVALUACION ANTERIOR</v>
      </c>
      <c r="Q1275" t="str">
        <f>BASE[[#This Row],[NombresCalificado]]&amp;BASE[[#This Row],[TipoEvaluacion]]</f>
        <v>ERICK MARTIN CAMUS HUAMANEVALUACION ANTERIOR</v>
      </c>
      <c r="R1275">
        <v>4</v>
      </c>
      <c r="S1275" t="s">
        <v>7</v>
      </c>
      <c r="T1275" t="s">
        <v>439</v>
      </c>
      <c r="U1275" s="13">
        <v>3</v>
      </c>
      <c r="V1275" s="13" t="str" cm="1">
        <f t="array" ref="V1275">_xlfn.IFS(U1275=0,"Prenovato",U1275=1,"Novato",U1275=2,"Principiante avanzado",U1275=3,"Competente",U1275=4,"Proficiente",U1275=5,"Master")</f>
        <v>Competente</v>
      </c>
      <c r="W1275" s="13">
        <v>4</v>
      </c>
      <c r="X1275" s="13" t="str" cm="1">
        <f t="array" ref="X1275">_xlfn.IFS(W1275=0,"No evidenciado",W1275=1,"Novato",W1275=2,"Principiante avanzado",W1275=3,"Competente",W1275=4,"Proficiente",W1275=5,"Master")</f>
        <v>Proficiente</v>
      </c>
      <c r="Y1275" s="13">
        <v>4</v>
      </c>
      <c r="Z1275" s="13" t="str" cm="1">
        <f t="array" ref="Z1275">_xlfn.IFS(Y1275=0,"No evidenciado",Y1275=1,"Novato",Y1275=2,"Principiante avanzado",Y1275=3,"Competente",Y1275=4,"Proficiente",Y1275=5,"Master")</f>
        <v>Proficiente</v>
      </c>
      <c r="AA1275" s="13">
        <v>4</v>
      </c>
      <c r="AB1275" s="13" t="str" cm="1">
        <f t="array" ref="AB1275">_xlfn.IFS(AA1275=0,"No evidenciado",AA1275=1,"Novato",AA1275=2,"Principiante avanzado",AA1275=3,"Competente",AA1275=4,"Proficiente",AA1275=5,"Master")</f>
        <v>Proficiente</v>
      </c>
      <c r="AC1275" s="13">
        <v>3</v>
      </c>
      <c r="AD1275" s="13" t="str" cm="1">
        <f t="array" ref="AD1275">_xlfn.IFS(AC1275=0,"Prenovato",AC1275=1,"Novato",AC1275=2,"Principiante avanzado",AC1275=3,"Competente",AC1275=4,"Proficiente",AC1275=5,"Master")</f>
        <v>Competente</v>
      </c>
      <c r="AE1275" s="13" t="s">
        <v>442</v>
      </c>
    </row>
    <row r="1276" spans="1:31" x14ac:dyDescent="0.25">
      <c r="A1276" t="s">
        <v>275</v>
      </c>
      <c r="B1276" t="s">
        <v>276</v>
      </c>
      <c r="C1276" t="s">
        <v>250</v>
      </c>
      <c r="D1276" t="s">
        <v>201</v>
      </c>
      <c r="E1276" t="s">
        <v>275</v>
      </c>
      <c r="F1276" t="s">
        <v>276</v>
      </c>
      <c r="G1276" t="s">
        <v>277</v>
      </c>
      <c r="H1276" s="4"/>
      <c r="I1276" s="1">
        <f t="shared" ca="1" si="79"/>
        <v>1487</v>
      </c>
      <c r="J1276" s="1" t="str">
        <f t="shared" ca="1" si="80"/>
        <v>3. Mayor a 6 meses</v>
      </c>
      <c r="K1276" t="str">
        <f t="shared" si="81"/>
        <v>NO</v>
      </c>
      <c r="L1276" t="s">
        <v>250</v>
      </c>
      <c r="M1276" t="s">
        <v>437</v>
      </c>
      <c r="N1276" t="s">
        <v>425</v>
      </c>
      <c r="O1276" t="s">
        <v>425</v>
      </c>
      <c r="P1276" t="str">
        <f t="shared" si="82"/>
        <v>ERICK MARTIN CAMUS HUAMANInvestigación Forense DigitalEVALUACION ANTERIOR</v>
      </c>
      <c r="Q1276" t="str">
        <f>BASE[[#This Row],[NombresCalificado]]&amp;BASE[[#This Row],[TipoEvaluacion]]</f>
        <v>ERICK MARTIN CAMUS HUAMANEVALUACION ANTERIOR</v>
      </c>
      <c r="R1276">
        <v>4</v>
      </c>
      <c r="S1276" t="s">
        <v>7</v>
      </c>
      <c r="T1276" t="s">
        <v>439</v>
      </c>
      <c r="U1276" s="13">
        <v>3</v>
      </c>
      <c r="V1276" s="13" t="str" cm="1">
        <f t="array" ref="V1276">_xlfn.IFS(U1276=0,"Prenovato",U1276=1,"Novato",U1276=2,"Principiante avanzado",U1276=3,"Competente",U1276=4,"Proficiente",U1276=5,"Master")</f>
        <v>Competente</v>
      </c>
      <c r="W1276" s="13">
        <v>4</v>
      </c>
      <c r="X1276" s="13" t="str" cm="1">
        <f t="array" ref="X1276">_xlfn.IFS(W1276=0,"No evidenciado",W1276=1,"Novato",W1276=2,"Principiante avanzado",W1276=3,"Competente",W1276=4,"Proficiente",W1276=5,"Master")</f>
        <v>Proficiente</v>
      </c>
      <c r="Y1276" s="13">
        <v>4</v>
      </c>
      <c r="Z1276" s="13" t="str" cm="1">
        <f t="array" ref="Z1276">_xlfn.IFS(Y1276=0,"No evidenciado",Y1276=1,"Novato",Y1276=2,"Principiante avanzado",Y1276=3,"Competente",Y1276=4,"Proficiente",Y1276=5,"Master")</f>
        <v>Proficiente</v>
      </c>
      <c r="AA1276" s="13">
        <v>4</v>
      </c>
      <c r="AB1276" s="13" t="str" cm="1">
        <f t="array" ref="AB1276">_xlfn.IFS(AA1276=0,"No evidenciado",AA1276=1,"Novato",AA1276=2,"Principiante avanzado",AA1276=3,"Competente",AA1276=4,"Proficiente",AA1276=5,"Master")</f>
        <v>Proficiente</v>
      </c>
      <c r="AC1276" s="13">
        <v>3</v>
      </c>
      <c r="AD1276" s="13" t="str" cm="1">
        <f t="array" ref="AD1276">_xlfn.IFS(AC1276=0,"Prenovato",AC1276=1,"Novato",AC1276=2,"Principiante avanzado",AC1276=3,"Competente",AC1276=4,"Proficiente",AC1276=5,"Master")</f>
        <v>Competente</v>
      </c>
      <c r="AE1276" s="13" t="s">
        <v>442</v>
      </c>
    </row>
    <row r="1277" spans="1:31" x14ac:dyDescent="0.25">
      <c r="A1277" t="s">
        <v>275</v>
      </c>
      <c r="B1277" t="s">
        <v>276</v>
      </c>
      <c r="C1277" t="s">
        <v>250</v>
      </c>
      <c r="D1277" t="s">
        <v>201</v>
      </c>
      <c r="E1277" t="s">
        <v>275</v>
      </c>
      <c r="F1277" t="s">
        <v>276</v>
      </c>
      <c r="G1277" t="s">
        <v>277</v>
      </c>
      <c r="H1277" s="4"/>
      <c r="I1277" s="1">
        <f t="shared" ca="1" si="79"/>
        <v>1487</v>
      </c>
      <c r="J1277" s="1" t="str">
        <f t="shared" ca="1" si="80"/>
        <v>3. Mayor a 6 meses</v>
      </c>
      <c r="K1277" t="str">
        <f t="shared" si="81"/>
        <v>NO</v>
      </c>
      <c r="L1277" t="s">
        <v>250</v>
      </c>
      <c r="M1277" t="s">
        <v>426</v>
      </c>
      <c r="N1277" t="s">
        <v>425</v>
      </c>
      <c r="O1277" t="s">
        <v>425</v>
      </c>
      <c r="P1277" t="str">
        <f t="shared" si="82"/>
        <v>ERICK MARTIN CAMUS HUAMANManejo de IncidentesEVALUACION ANTERIOR</v>
      </c>
      <c r="Q1277" t="str">
        <f>BASE[[#This Row],[NombresCalificado]]&amp;BASE[[#This Row],[TipoEvaluacion]]</f>
        <v>ERICK MARTIN CAMUS HUAMANEVALUACION ANTERIOR</v>
      </c>
      <c r="R1277">
        <v>4</v>
      </c>
      <c r="S1277" t="s">
        <v>7</v>
      </c>
      <c r="T1277" t="s">
        <v>439</v>
      </c>
      <c r="U1277" s="13">
        <v>3</v>
      </c>
      <c r="V1277" s="13" t="str" cm="1">
        <f t="array" ref="V1277">_xlfn.IFS(U1277=0,"Prenovato",U1277=1,"Novato",U1277=2,"Principiante avanzado",U1277=3,"Competente",U1277=4,"Proficiente",U1277=5,"Master")</f>
        <v>Competente</v>
      </c>
      <c r="W1277" s="13">
        <v>4</v>
      </c>
      <c r="X1277" s="13" t="str" cm="1">
        <f t="array" ref="X1277">_xlfn.IFS(W1277=0,"No evidenciado",W1277=1,"Novato",W1277=2,"Principiante avanzado",W1277=3,"Competente",W1277=4,"Proficiente",W1277=5,"Master")</f>
        <v>Proficiente</v>
      </c>
      <c r="Y1277" s="13">
        <v>4</v>
      </c>
      <c r="Z1277" s="13" t="str" cm="1">
        <f t="array" ref="Z1277">_xlfn.IFS(Y1277=0,"No evidenciado",Y1277=1,"Novato",Y1277=2,"Principiante avanzado",Y1277=3,"Competente",Y1277=4,"Proficiente",Y1277=5,"Master")</f>
        <v>Proficiente</v>
      </c>
      <c r="AA1277" s="13">
        <v>4</v>
      </c>
      <c r="AB1277" s="13" t="str" cm="1">
        <f t="array" ref="AB1277">_xlfn.IFS(AA1277=0,"No evidenciado",AA1277=1,"Novato",AA1277=2,"Principiante avanzado",AA1277=3,"Competente",AA1277=4,"Proficiente",AA1277=5,"Master")</f>
        <v>Proficiente</v>
      </c>
      <c r="AC1277" s="13">
        <v>3</v>
      </c>
      <c r="AD1277" s="13" t="str" cm="1">
        <f t="array" ref="AD1277">_xlfn.IFS(AC1277=0,"Prenovato",AC1277=1,"Novato",AC1277=2,"Principiante avanzado",AC1277=3,"Competente",AC1277=4,"Proficiente",AC1277=5,"Master")</f>
        <v>Competente</v>
      </c>
      <c r="AE1277" s="13" t="s">
        <v>442</v>
      </c>
    </row>
    <row r="1278" spans="1:31" x14ac:dyDescent="0.25">
      <c r="A1278" t="s">
        <v>275</v>
      </c>
      <c r="B1278" t="s">
        <v>276</v>
      </c>
      <c r="C1278" t="s">
        <v>250</v>
      </c>
      <c r="D1278" t="s">
        <v>201</v>
      </c>
      <c r="E1278" t="s">
        <v>275</v>
      </c>
      <c r="F1278" t="s">
        <v>276</v>
      </c>
      <c r="G1278" t="s">
        <v>277</v>
      </c>
      <c r="H1278" s="4"/>
      <c r="I1278" s="1">
        <f t="shared" ca="1" si="79"/>
        <v>1487</v>
      </c>
      <c r="J1278" s="1" t="str">
        <f t="shared" ca="1" si="80"/>
        <v>3. Mayor a 6 meses</v>
      </c>
      <c r="K1278" t="str">
        <f t="shared" si="81"/>
        <v>NO</v>
      </c>
      <c r="L1278" t="s">
        <v>250</v>
      </c>
      <c r="M1278" t="s">
        <v>427</v>
      </c>
      <c r="N1278" t="s">
        <v>425</v>
      </c>
      <c r="O1278" t="s">
        <v>425</v>
      </c>
      <c r="P1278" t="str">
        <f t="shared" si="82"/>
        <v>ERICK MARTIN CAMUS HUAMANProtección de datosEVALUACION ANTERIOR</v>
      </c>
      <c r="Q1278" t="str">
        <f>BASE[[#This Row],[NombresCalificado]]&amp;BASE[[#This Row],[TipoEvaluacion]]</f>
        <v>ERICK MARTIN CAMUS HUAMANEVALUACION ANTERIOR</v>
      </c>
      <c r="R1278">
        <v>4</v>
      </c>
      <c r="S1278" t="s">
        <v>7</v>
      </c>
      <c r="T1278" t="s">
        <v>439</v>
      </c>
      <c r="U1278" s="13">
        <v>3</v>
      </c>
      <c r="V1278" s="13" t="str" cm="1">
        <f t="array" ref="V1278">_xlfn.IFS(U1278=0,"Prenovato",U1278=1,"Novato",U1278=2,"Principiante avanzado",U1278=3,"Competente",U1278=4,"Proficiente",U1278=5,"Master")</f>
        <v>Competente</v>
      </c>
      <c r="W1278" s="13">
        <v>4</v>
      </c>
      <c r="X1278" s="13" t="str" cm="1">
        <f t="array" ref="X1278">_xlfn.IFS(W1278=0,"No evidenciado",W1278=1,"Novato",W1278=2,"Principiante avanzado",W1278=3,"Competente",W1278=4,"Proficiente",W1278=5,"Master")</f>
        <v>Proficiente</v>
      </c>
      <c r="Y1278" s="13">
        <v>4</v>
      </c>
      <c r="Z1278" s="13" t="str" cm="1">
        <f t="array" ref="Z1278">_xlfn.IFS(Y1278=0,"No evidenciado",Y1278=1,"Novato",Y1278=2,"Principiante avanzado",Y1278=3,"Competente",Y1278=4,"Proficiente",Y1278=5,"Master")</f>
        <v>Proficiente</v>
      </c>
      <c r="AA1278" s="13">
        <v>4</v>
      </c>
      <c r="AB1278" s="13" t="str" cm="1">
        <f t="array" ref="AB1278">_xlfn.IFS(AA1278=0,"No evidenciado",AA1278=1,"Novato",AA1278=2,"Principiante avanzado",AA1278=3,"Competente",AA1278=4,"Proficiente",AA1278=5,"Master")</f>
        <v>Proficiente</v>
      </c>
      <c r="AC1278" s="13">
        <v>3</v>
      </c>
      <c r="AD1278" s="13" t="str" cm="1">
        <f t="array" ref="AD1278">_xlfn.IFS(AC1278=0,"Prenovato",AC1278=1,"Novato",AC1278=2,"Principiante avanzado",AC1278=3,"Competente",AC1278=4,"Proficiente",AC1278=5,"Master")</f>
        <v>Competente</v>
      </c>
      <c r="AE1278" s="13" t="s">
        <v>442</v>
      </c>
    </row>
    <row r="1279" spans="1:31" x14ac:dyDescent="0.25">
      <c r="A1279" t="s">
        <v>275</v>
      </c>
      <c r="B1279" t="s">
        <v>276</v>
      </c>
      <c r="C1279" t="s">
        <v>250</v>
      </c>
      <c r="D1279" t="s">
        <v>201</v>
      </c>
      <c r="E1279" t="s">
        <v>275</v>
      </c>
      <c r="F1279" t="s">
        <v>276</v>
      </c>
      <c r="G1279" t="s">
        <v>277</v>
      </c>
      <c r="H1279" s="4"/>
      <c r="I1279" s="1">
        <f t="shared" ca="1" si="79"/>
        <v>1487</v>
      </c>
      <c r="J1279" s="1" t="str">
        <f t="shared" ca="1" si="80"/>
        <v>3. Mayor a 6 meses</v>
      </c>
      <c r="K1279" t="str">
        <f t="shared" si="81"/>
        <v>NO</v>
      </c>
      <c r="L1279" t="s">
        <v>250</v>
      </c>
      <c r="M1279" t="s">
        <v>428</v>
      </c>
      <c r="N1279" t="s">
        <v>425</v>
      </c>
      <c r="O1279" t="s">
        <v>425</v>
      </c>
      <c r="P1279" t="str">
        <f t="shared" si="82"/>
        <v>ERICK MARTIN CAMUS HUAMANSeguridad de OperacionesEVALUACION ANTERIOR</v>
      </c>
      <c r="Q1279" t="str">
        <f>BASE[[#This Row],[NombresCalificado]]&amp;BASE[[#This Row],[TipoEvaluacion]]</f>
        <v>ERICK MARTIN CAMUS HUAMANEVALUACION ANTERIOR</v>
      </c>
      <c r="R1279">
        <v>4</v>
      </c>
      <c r="S1279" t="s">
        <v>7</v>
      </c>
      <c r="T1279" t="s">
        <v>439</v>
      </c>
      <c r="U1279" s="13">
        <v>3</v>
      </c>
      <c r="V1279" s="13" t="str" cm="1">
        <f t="array" ref="V1279">_xlfn.IFS(U1279=0,"Prenovato",U1279=1,"Novato",U1279=2,"Principiante avanzado",U1279=3,"Competente",U1279=4,"Proficiente",U1279=5,"Master")</f>
        <v>Competente</v>
      </c>
      <c r="W1279" s="13">
        <v>4</v>
      </c>
      <c r="X1279" s="13" t="str" cm="1">
        <f t="array" ref="X1279">_xlfn.IFS(W1279=0,"No evidenciado",W1279=1,"Novato",W1279=2,"Principiante avanzado",W1279=3,"Competente",W1279=4,"Proficiente",W1279=5,"Master")</f>
        <v>Proficiente</v>
      </c>
      <c r="Y1279" s="13">
        <v>4</v>
      </c>
      <c r="Z1279" s="13" t="str" cm="1">
        <f t="array" ref="Z1279">_xlfn.IFS(Y1279=0,"No evidenciado",Y1279=1,"Novato",Y1279=2,"Principiante avanzado",Y1279=3,"Competente",Y1279=4,"Proficiente",Y1279=5,"Master")</f>
        <v>Proficiente</v>
      </c>
      <c r="AA1279" s="13">
        <v>4</v>
      </c>
      <c r="AB1279" s="13" t="str" cm="1">
        <f t="array" ref="AB1279">_xlfn.IFS(AA1279=0,"No evidenciado",AA1279=1,"Novato",AA1279=2,"Principiante avanzado",AA1279=3,"Competente",AA1279=4,"Proficiente",AA1279=5,"Master")</f>
        <v>Proficiente</v>
      </c>
      <c r="AC1279" s="13">
        <v>3</v>
      </c>
      <c r="AD1279" s="13" t="str" cm="1">
        <f t="array" ref="AD1279">_xlfn.IFS(AC1279=0,"Prenovato",AC1279=1,"Novato",AC1279=2,"Principiante avanzado",AC1279=3,"Competente",AC1279=4,"Proficiente",AC1279=5,"Master")</f>
        <v>Competente</v>
      </c>
      <c r="AE1279" s="13" t="s">
        <v>442</v>
      </c>
    </row>
    <row r="1280" spans="1:31" x14ac:dyDescent="0.25">
      <c r="A1280" t="s">
        <v>275</v>
      </c>
      <c r="B1280" t="s">
        <v>276</v>
      </c>
      <c r="C1280" t="s">
        <v>364</v>
      </c>
      <c r="D1280" t="s">
        <v>201</v>
      </c>
      <c r="E1280" t="s">
        <v>275</v>
      </c>
      <c r="F1280" t="s">
        <v>276</v>
      </c>
      <c r="G1280" t="s">
        <v>277</v>
      </c>
      <c r="H1280" s="4"/>
      <c r="I1280" s="1">
        <f t="shared" ca="1" si="79"/>
        <v>1487</v>
      </c>
      <c r="J1280" s="1" t="str">
        <f t="shared" ca="1" si="80"/>
        <v>3. Mayor a 6 meses</v>
      </c>
      <c r="K1280" t="str">
        <f t="shared" si="81"/>
        <v>NO</v>
      </c>
      <c r="L1280" t="s">
        <v>364</v>
      </c>
      <c r="M1280" t="s">
        <v>423</v>
      </c>
      <c r="N1280" t="s">
        <v>413</v>
      </c>
      <c r="O1280" t="s">
        <v>411</v>
      </c>
      <c r="P1280" t="str">
        <f t="shared" si="82"/>
        <v>ERICK MARTIN CAMUS HUAMANSecurity AssessmentAUTOEVALUACION</v>
      </c>
      <c r="Q1280" t="str">
        <f>BASE[[#This Row],[NombresCalificado]]&amp;BASE[[#This Row],[TipoEvaluacion]]</f>
        <v>ERICK MARTIN CAMUS HUAMANAUTOEVALUACION</v>
      </c>
      <c r="R1280">
        <v>4</v>
      </c>
      <c r="S1280" t="s">
        <v>7</v>
      </c>
      <c r="T1280" t="s">
        <v>439</v>
      </c>
      <c r="U1280" s="13">
        <v>3</v>
      </c>
      <c r="V1280" s="13" t="str" cm="1">
        <f t="array" ref="V1280">_xlfn.IFS(U1280=0,"Prenovato",U1280=1,"Novato",U1280=2,"Principiante avanzado",U1280=3,"Competente",U1280=4,"Proficiente",U1280=5,"Master")</f>
        <v>Competente</v>
      </c>
      <c r="W1280" s="13">
        <v>4</v>
      </c>
      <c r="X1280" s="13" t="str" cm="1">
        <f t="array" ref="X1280">_xlfn.IFS(W1280=0,"No evidenciado",W1280=1,"Novato",W1280=2,"Principiante avanzado",W1280=3,"Competente",W1280=4,"Proficiente",W1280=5,"Master")</f>
        <v>Proficiente</v>
      </c>
      <c r="Y1280" s="13">
        <v>4</v>
      </c>
      <c r="Z1280" s="13" t="str" cm="1">
        <f t="array" ref="Z1280">_xlfn.IFS(Y1280=0,"No evidenciado",Y1280=1,"Novato",Y1280=2,"Principiante avanzado",Y1280=3,"Competente",Y1280=4,"Proficiente",Y1280=5,"Master")</f>
        <v>Proficiente</v>
      </c>
      <c r="AA1280" s="13">
        <v>4</v>
      </c>
      <c r="AB1280" s="13" t="str" cm="1">
        <f t="array" ref="AB1280">_xlfn.IFS(AA1280=0,"No evidenciado",AA1280=1,"Novato",AA1280=2,"Principiante avanzado",AA1280=3,"Competente",AA1280=4,"Proficiente",AA1280=5,"Master")</f>
        <v>Proficiente</v>
      </c>
      <c r="AC1280" s="13">
        <v>3</v>
      </c>
      <c r="AD1280" s="13" t="str" cm="1">
        <f t="array" ref="AD1280">_xlfn.IFS(AC1280=0,"Prenovato",AC1280=1,"Novato",AC1280=2,"Principiante avanzado",AC1280=3,"Competente",AC1280=4,"Proficiente",AC1280=5,"Master")</f>
        <v>Competente</v>
      </c>
      <c r="AE1280" s="13" t="s">
        <v>443</v>
      </c>
    </row>
    <row r="1281" spans="1:31" x14ac:dyDescent="0.25">
      <c r="A1281" t="s">
        <v>365</v>
      </c>
      <c r="B1281" t="s">
        <v>366</v>
      </c>
      <c r="C1281" t="s">
        <v>367</v>
      </c>
      <c r="D1281" t="s">
        <v>201</v>
      </c>
      <c r="E1281" t="s">
        <v>365</v>
      </c>
      <c r="F1281" t="s">
        <v>366</v>
      </c>
      <c r="G1281" t="s">
        <v>368</v>
      </c>
      <c r="H1281" s="4"/>
      <c r="I1281" s="1">
        <f t="shared" ca="1" si="79"/>
        <v>1487</v>
      </c>
      <c r="J1281" s="1" t="str">
        <f t="shared" ca="1" si="80"/>
        <v>3. Mayor a 6 meses</v>
      </c>
      <c r="K1281" t="str">
        <f t="shared" si="81"/>
        <v>NO</v>
      </c>
      <c r="L1281" t="s">
        <v>367</v>
      </c>
      <c r="M1281" t="s">
        <v>429</v>
      </c>
      <c r="N1281" t="s">
        <v>425</v>
      </c>
      <c r="O1281" t="s">
        <v>425</v>
      </c>
      <c r="P1281" t="str">
        <f t="shared" si="82"/>
        <v>JOSE LUIS MARTIN FERNANDEZ AVALOSSeguridad DefensivaEVALUACION ANTERIOR</v>
      </c>
      <c r="Q1281" t="str">
        <f>BASE[[#This Row],[NombresCalificado]]&amp;BASE[[#This Row],[TipoEvaluacion]]</f>
        <v>JOSE LUIS MARTIN FERNANDEZ AVALOSEVALUACION ANTERIOR</v>
      </c>
      <c r="R1281">
        <v>1</v>
      </c>
      <c r="S1281" t="s">
        <v>6</v>
      </c>
      <c r="T1281" t="s">
        <v>439</v>
      </c>
      <c r="U1281" s="13">
        <v>2</v>
      </c>
      <c r="V1281" s="13" t="str" cm="1">
        <f t="array" ref="V1281">_xlfn.IFS(U1281=0,"Prenovato",U1281=1,"Novato",U1281=2,"Principiante avanzado",U1281=3,"Competente",U1281=4,"Proficiente",U1281=5,"Master")</f>
        <v>Principiante avanzado</v>
      </c>
      <c r="W1281" s="13">
        <v>4</v>
      </c>
      <c r="X1281" s="13" t="str" cm="1">
        <f t="array" ref="X1281">_xlfn.IFS(W1281=0,"No evidenciado",W1281=1,"Novato",W1281=2,"Principiante avanzado",W1281=3,"Competente",W1281=4,"Proficiente",W1281=5,"Master")</f>
        <v>Proficiente</v>
      </c>
      <c r="Y1281" s="13">
        <v>4</v>
      </c>
      <c r="Z1281" s="13" t="str" cm="1">
        <f t="array" ref="Z1281">_xlfn.IFS(Y1281=0,"No evidenciado",Y1281=1,"Novato",Y1281=2,"Principiante avanzado",Y1281=3,"Competente",Y1281=4,"Proficiente",Y1281=5,"Master")</f>
        <v>Proficiente</v>
      </c>
      <c r="AA1281" s="13">
        <v>4</v>
      </c>
      <c r="AB1281" s="13" t="str" cm="1">
        <f t="array" ref="AB1281">_xlfn.IFS(AA1281=0,"No evidenciado",AA1281=1,"Novato",AA1281=2,"Principiante avanzado",AA1281=3,"Competente",AA1281=4,"Proficiente",AA1281=5,"Master")</f>
        <v>Proficiente</v>
      </c>
      <c r="AC1281" s="13">
        <v>2</v>
      </c>
      <c r="AD1281" s="13" t="str" cm="1">
        <f t="array" ref="AD1281">_xlfn.IFS(AC1281=0,"Prenovato",AC1281=1,"Novato",AC1281=2,"Principiante avanzado",AC1281=3,"Competente",AC1281=4,"Proficiente",AC1281=5,"Master")</f>
        <v>Principiante avanzado</v>
      </c>
      <c r="AE1281" s="13" t="s">
        <v>442</v>
      </c>
    </row>
    <row r="1282" spans="1:31" x14ac:dyDescent="0.25">
      <c r="A1282" t="s">
        <v>365</v>
      </c>
      <c r="B1282" t="s">
        <v>366</v>
      </c>
      <c r="C1282" t="s">
        <v>367</v>
      </c>
      <c r="D1282" t="s">
        <v>201</v>
      </c>
      <c r="E1282" t="s">
        <v>365</v>
      </c>
      <c r="F1282" t="s">
        <v>366</v>
      </c>
      <c r="G1282" t="s">
        <v>368</v>
      </c>
      <c r="H1282" s="4"/>
      <c r="I1282" s="1">
        <f t="shared" ca="1" si="79"/>
        <v>1487</v>
      </c>
      <c r="J1282" s="1" t="str">
        <f t="shared" ca="1" si="80"/>
        <v>3. Mayor a 6 meses</v>
      </c>
      <c r="K1282" t="str">
        <f t="shared" si="81"/>
        <v>NO</v>
      </c>
      <c r="L1282" t="s">
        <v>367</v>
      </c>
      <c r="M1282" t="s">
        <v>430</v>
      </c>
      <c r="N1282" t="s">
        <v>425</v>
      </c>
      <c r="O1282" t="s">
        <v>425</v>
      </c>
      <c r="P1282" t="str">
        <f t="shared" si="82"/>
        <v>JOSE LUIS MARTIN FERNANDEZ AVALOSSeguridad OfensivaEVALUACION ANTERIOR</v>
      </c>
      <c r="Q1282" t="str">
        <f>BASE[[#This Row],[NombresCalificado]]&amp;BASE[[#This Row],[TipoEvaluacion]]</f>
        <v>JOSE LUIS MARTIN FERNANDEZ AVALOSEVALUACION ANTERIOR</v>
      </c>
      <c r="R1282">
        <v>1</v>
      </c>
      <c r="S1282" t="s">
        <v>6</v>
      </c>
      <c r="T1282" t="s">
        <v>439</v>
      </c>
      <c r="U1282" s="13">
        <v>2</v>
      </c>
      <c r="V1282" s="13" t="str" cm="1">
        <f t="array" ref="V1282">_xlfn.IFS(U1282=0,"Prenovato",U1282=1,"Novato",U1282=2,"Principiante avanzado",U1282=3,"Competente",U1282=4,"Proficiente",U1282=5,"Master")</f>
        <v>Principiante avanzado</v>
      </c>
      <c r="W1282" s="13">
        <v>4</v>
      </c>
      <c r="X1282" s="13" t="str" cm="1">
        <f t="array" ref="X1282">_xlfn.IFS(W1282=0,"No evidenciado",W1282=1,"Novato",W1282=2,"Principiante avanzado",W1282=3,"Competente",W1282=4,"Proficiente",W1282=5,"Master")</f>
        <v>Proficiente</v>
      </c>
      <c r="Y1282" s="13">
        <v>4</v>
      </c>
      <c r="Z1282" s="13" t="str" cm="1">
        <f t="array" ref="Z1282">_xlfn.IFS(Y1282=0,"No evidenciado",Y1282=1,"Novato",Y1282=2,"Principiante avanzado",Y1282=3,"Competente",Y1282=4,"Proficiente",Y1282=5,"Master")</f>
        <v>Proficiente</v>
      </c>
      <c r="AA1282" s="13">
        <v>4</v>
      </c>
      <c r="AB1282" s="13" t="str" cm="1">
        <f t="array" ref="AB1282">_xlfn.IFS(AA1282=0,"No evidenciado",AA1282=1,"Novato",AA1282=2,"Principiante avanzado",AA1282=3,"Competente",AA1282=4,"Proficiente",AA1282=5,"Master")</f>
        <v>Proficiente</v>
      </c>
      <c r="AC1282" s="13">
        <v>2</v>
      </c>
      <c r="AD1282" s="13" t="str" cm="1">
        <f t="array" ref="AD1282">_xlfn.IFS(AC1282=0,"Prenovato",AC1282=1,"Novato",AC1282=2,"Principiante avanzado",AC1282=3,"Competente",AC1282=4,"Proficiente",AC1282=5,"Master")</f>
        <v>Principiante avanzado</v>
      </c>
      <c r="AE1282" s="13" t="s">
        <v>442</v>
      </c>
    </row>
    <row r="1283" spans="1:31" x14ac:dyDescent="0.25">
      <c r="A1283" t="s">
        <v>365</v>
      </c>
      <c r="B1283" t="s">
        <v>366</v>
      </c>
      <c r="C1283" t="s">
        <v>367</v>
      </c>
      <c r="D1283" t="s">
        <v>201</v>
      </c>
      <c r="E1283" t="s">
        <v>365</v>
      </c>
      <c r="F1283" t="s">
        <v>366</v>
      </c>
      <c r="G1283" t="s">
        <v>368</v>
      </c>
      <c r="H1283" s="4"/>
      <c r="I1283" s="1">
        <f t="shared" ref="I1283:I1346" ca="1" si="83">DATEDIF(H1283,TODAY(),"m")</f>
        <v>1487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IF(COUNTIFS($E$2:$E$2700,E1283,$O$2:$O$2700,"PRINCIPAL",$R$2:$R$2700,0)&gt;0,"SI","NO")</f>
        <v>NO</v>
      </c>
      <c r="L1283" t="s">
        <v>367</v>
      </c>
      <c r="M1283" t="s">
        <v>431</v>
      </c>
      <c r="N1283" t="s">
        <v>425</v>
      </c>
      <c r="O1283" t="s">
        <v>425</v>
      </c>
      <c r="P1283" t="str">
        <f t="shared" ref="P1283:P1346" si="86">F1283&amp;M1283&amp;AE1283</f>
        <v>JOSE LUIS MARTIN FERNANDEZ AVALOSSeguridad PerimetralEVALUACION ANTERIOR</v>
      </c>
      <c r="Q1283" t="str">
        <f>BASE[[#This Row],[NombresCalificado]]&amp;BASE[[#This Row],[TipoEvaluacion]]</f>
        <v>JOSE LUIS MARTIN FERNANDEZ AVALOSEVALUACION ANTERIOR</v>
      </c>
      <c r="R1283">
        <v>3</v>
      </c>
      <c r="S1283" t="s">
        <v>5</v>
      </c>
      <c r="T1283" t="s">
        <v>439</v>
      </c>
      <c r="U1283" s="13">
        <v>2</v>
      </c>
      <c r="V1283" s="13" t="str" cm="1">
        <f t="array" ref="V1283">_xlfn.IFS(U1283=0,"Prenovato",U1283=1,"Novato",U1283=2,"Principiante avanzado",U1283=3,"Competente",U1283=4,"Proficiente",U1283=5,"Master")</f>
        <v>Principiante avanzado</v>
      </c>
      <c r="W1283" s="13">
        <v>4</v>
      </c>
      <c r="X1283" s="13" t="str" cm="1">
        <f t="array" ref="X1283">_xlfn.IFS(W1283=0,"No evidenciado",W1283=1,"Novato",W1283=2,"Principiante avanzado",W1283=3,"Competente",W1283=4,"Proficiente",W1283=5,"Master")</f>
        <v>Proficiente</v>
      </c>
      <c r="Y1283" s="13">
        <v>4</v>
      </c>
      <c r="Z1283" s="13" t="str" cm="1">
        <f t="array" ref="Z1283">_xlfn.IFS(Y1283=0,"No evidenciado",Y1283=1,"Novato",Y1283=2,"Principiante avanzado",Y1283=3,"Competente",Y1283=4,"Proficiente",Y1283=5,"Master")</f>
        <v>Proficiente</v>
      </c>
      <c r="AA1283" s="13">
        <v>4</v>
      </c>
      <c r="AB1283" s="13" t="str" cm="1">
        <f t="array" ref="AB1283">_xlfn.IFS(AA1283=0,"No evidenciado",AA1283=1,"Novato",AA1283=2,"Principiante avanzado",AA1283=3,"Competente",AA1283=4,"Proficiente",AA1283=5,"Master")</f>
        <v>Proficiente</v>
      </c>
      <c r="AC1283" s="13">
        <v>2</v>
      </c>
      <c r="AD1283" s="13" t="str" cm="1">
        <f t="array" ref="AD1283">_xlfn.IFS(AC1283=0,"Prenovato",AC1283=1,"Novato",AC1283=2,"Principiante avanzado",AC1283=3,"Competente",AC1283=4,"Proficiente",AC1283=5,"Master")</f>
        <v>Principiante avanzado</v>
      </c>
      <c r="AE1283" s="13" t="s">
        <v>442</v>
      </c>
    </row>
    <row r="1284" spans="1:31" x14ac:dyDescent="0.25">
      <c r="A1284" t="s">
        <v>365</v>
      </c>
      <c r="B1284" t="s">
        <v>366</v>
      </c>
      <c r="C1284" t="s">
        <v>367</v>
      </c>
      <c r="D1284" t="s">
        <v>201</v>
      </c>
      <c r="E1284" t="s">
        <v>365</v>
      </c>
      <c r="F1284" t="s">
        <v>366</v>
      </c>
      <c r="G1284" t="s">
        <v>368</v>
      </c>
      <c r="H1284" s="4"/>
      <c r="I1284" s="1">
        <f t="shared" ca="1" si="83"/>
        <v>1487</v>
      </c>
      <c r="J1284" s="1" t="str">
        <f t="shared" ca="1" si="84"/>
        <v>3. Mayor a 6 meses</v>
      </c>
      <c r="K1284" t="str">
        <f t="shared" si="85"/>
        <v>NO</v>
      </c>
      <c r="L1284" t="s">
        <v>367</v>
      </c>
      <c r="M1284" t="s">
        <v>424</v>
      </c>
      <c r="N1284" t="s">
        <v>425</v>
      </c>
      <c r="O1284" t="s">
        <v>425</v>
      </c>
      <c r="P1284" t="str">
        <f t="shared" si="86"/>
        <v>JOSE LUIS MARTIN FERNANDEZ AVALOSSistemas Operativos y CloudEVALUACION ANTERIOR</v>
      </c>
      <c r="Q1284" t="str">
        <f>BASE[[#This Row],[NombresCalificado]]&amp;BASE[[#This Row],[TipoEvaluacion]]</f>
        <v>JOSE LUIS MARTIN FERNANDEZ AVALOSEVALUACION ANTERIOR</v>
      </c>
      <c r="R1284">
        <v>3</v>
      </c>
      <c r="S1284" t="s">
        <v>5</v>
      </c>
      <c r="T1284" t="s">
        <v>439</v>
      </c>
      <c r="U1284" s="13">
        <v>2</v>
      </c>
      <c r="V1284" s="13" t="str" cm="1">
        <f t="array" ref="V1284">_xlfn.IFS(U1284=0,"Prenovato",U1284=1,"Novato",U1284=2,"Principiante avanzado",U1284=3,"Competente",U1284=4,"Proficiente",U1284=5,"Master")</f>
        <v>Principiante avanzado</v>
      </c>
      <c r="W1284" s="13">
        <v>4</v>
      </c>
      <c r="X1284" s="13" t="str" cm="1">
        <f t="array" ref="X1284">_xlfn.IFS(W1284=0,"No evidenciado",W1284=1,"Novato",W1284=2,"Principiante avanzado",W1284=3,"Competente",W1284=4,"Proficiente",W1284=5,"Master")</f>
        <v>Proficiente</v>
      </c>
      <c r="Y1284" s="13">
        <v>4</v>
      </c>
      <c r="Z1284" s="13" t="str" cm="1">
        <f t="array" ref="Z1284">_xlfn.IFS(Y1284=0,"No evidenciado",Y1284=1,"Novato",Y1284=2,"Principiante avanzado",Y1284=3,"Competente",Y1284=4,"Proficiente",Y1284=5,"Master")</f>
        <v>Proficiente</v>
      </c>
      <c r="AA1284" s="13">
        <v>4</v>
      </c>
      <c r="AB1284" s="13" t="str" cm="1">
        <f t="array" ref="AB1284">_xlfn.IFS(AA1284=0,"No evidenciado",AA1284=1,"Novato",AA1284=2,"Principiante avanzado",AA1284=3,"Competente",AA1284=4,"Proficiente",AA1284=5,"Master")</f>
        <v>Proficiente</v>
      </c>
      <c r="AC1284" s="13">
        <v>2</v>
      </c>
      <c r="AD1284" s="13" t="str" cm="1">
        <f t="array" ref="AD1284">_xlfn.IFS(AC1284=0,"Prenovato",AC1284=1,"Novato",AC1284=2,"Principiante avanzado",AC1284=3,"Competente",AC1284=4,"Proficiente",AC1284=5,"Master")</f>
        <v>Principiante avanzado</v>
      </c>
      <c r="AE1284" s="13" t="s">
        <v>442</v>
      </c>
    </row>
    <row r="1285" spans="1:31" x14ac:dyDescent="0.25">
      <c r="A1285" t="s">
        <v>365</v>
      </c>
      <c r="B1285" t="s">
        <v>366</v>
      </c>
      <c r="C1285" t="s">
        <v>367</v>
      </c>
      <c r="D1285" t="s">
        <v>201</v>
      </c>
      <c r="E1285" t="s">
        <v>365</v>
      </c>
      <c r="F1285" t="s">
        <v>366</v>
      </c>
      <c r="G1285" t="s">
        <v>368</v>
      </c>
      <c r="H1285" s="4"/>
      <c r="I1285" s="1">
        <f t="shared" ca="1" si="83"/>
        <v>1487</v>
      </c>
      <c r="J1285" s="1" t="str">
        <f t="shared" ca="1" si="84"/>
        <v>3. Mayor a 6 meses</v>
      </c>
      <c r="K1285" t="str">
        <f t="shared" si="85"/>
        <v>NO</v>
      </c>
      <c r="L1285" t="s">
        <v>367</v>
      </c>
      <c r="M1285" t="s">
        <v>435</v>
      </c>
      <c r="N1285" t="s">
        <v>425</v>
      </c>
      <c r="O1285" t="s">
        <v>425</v>
      </c>
      <c r="P1285" t="str">
        <f t="shared" si="86"/>
        <v>JOSE LUIS MARTIN FERNANDEZ AVALOSIdentificación temprana de riesgosEVALUACION ANTERIOR</v>
      </c>
      <c r="Q1285" t="str">
        <f>BASE[[#This Row],[NombresCalificado]]&amp;BASE[[#This Row],[TipoEvaluacion]]</f>
        <v>JOSE LUIS MARTIN FERNANDEZ AVALOSEVALUACION ANTERIOR</v>
      </c>
      <c r="R1285">
        <v>3</v>
      </c>
      <c r="S1285" t="s">
        <v>5</v>
      </c>
      <c r="T1285" t="s">
        <v>439</v>
      </c>
      <c r="U1285" s="13">
        <v>2</v>
      </c>
      <c r="V1285" s="13" t="str" cm="1">
        <f t="array" ref="V1285">_xlfn.IFS(U1285=0,"Prenovato",U1285=1,"Novato",U1285=2,"Principiante avanzado",U1285=3,"Competente",U1285=4,"Proficiente",U1285=5,"Master")</f>
        <v>Principiante avanzado</v>
      </c>
      <c r="W1285" s="13">
        <v>4</v>
      </c>
      <c r="X1285" s="13" t="str" cm="1">
        <f t="array" ref="X1285">_xlfn.IFS(W1285=0,"No evidenciado",W1285=1,"Novato",W1285=2,"Principiante avanzado",W1285=3,"Competente",W1285=4,"Proficiente",W1285=5,"Master")</f>
        <v>Proficiente</v>
      </c>
      <c r="Y1285" s="13">
        <v>4</v>
      </c>
      <c r="Z1285" s="13" t="str" cm="1">
        <f t="array" ref="Z1285">_xlfn.IFS(Y1285=0,"No evidenciado",Y1285=1,"Novato",Y1285=2,"Principiante avanzado",Y1285=3,"Competente",Y1285=4,"Proficiente",Y1285=5,"Master")</f>
        <v>Proficiente</v>
      </c>
      <c r="AA1285" s="13">
        <v>4</v>
      </c>
      <c r="AB1285" s="13" t="str" cm="1">
        <f t="array" ref="AB1285">_xlfn.IFS(AA1285=0,"No evidenciado",AA1285=1,"Novato",AA1285=2,"Principiante avanzado",AA1285=3,"Competente",AA1285=4,"Proficiente",AA1285=5,"Master")</f>
        <v>Proficiente</v>
      </c>
      <c r="AC1285" s="13">
        <v>2</v>
      </c>
      <c r="AD1285" s="13" t="str" cm="1">
        <f t="array" ref="AD1285">_xlfn.IFS(AC1285=0,"Prenovato",AC1285=1,"Novato",AC1285=2,"Principiante avanzado",AC1285=3,"Competente",AC1285=4,"Proficiente",AC1285=5,"Master")</f>
        <v>Principiante avanzado</v>
      </c>
      <c r="AE1285" s="13" t="s">
        <v>442</v>
      </c>
    </row>
    <row r="1286" spans="1:31" x14ac:dyDescent="0.25">
      <c r="A1286" t="s">
        <v>365</v>
      </c>
      <c r="B1286" t="s">
        <v>366</v>
      </c>
      <c r="C1286" t="s">
        <v>367</v>
      </c>
      <c r="D1286" t="s">
        <v>201</v>
      </c>
      <c r="E1286" t="s">
        <v>365</v>
      </c>
      <c r="F1286" t="s">
        <v>366</v>
      </c>
      <c r="G1286" t="s">
        <v>368</v>
      </c>
      <c r="H1286" s="4"/>
      <c r="I1286" s="1">
        <f t="shared" ca="1" si="83"/>
        <v>1487</v>
      </c>
      <c r="J1286" s="1" t="str">
        <f t="shared" ca="1" si="84"/>
        <v>3. Mayor a 6 meses</v>
      </c>
      <c r="K1286" t="str">
        <f t="shared" si="85"/>
        <v>NO</v>
      </c>
      <c r="L1286" t="s">
        <v>367</v>
      </c>
      <c r="M1286" t="s">
        <v>436</v>
      </c>
      <c r="N1286" t="s">
        <v>425</v>
      </c>
      <c r="O1286" t="s">
        <v>425</v>
      </c>
      <c r="P1286" t="str">
        <f t="shared" si="86"/>
        <v>JOSE LUIS MARTIN FERNANDEZ AVALOSInteligencia de AmenazasEVALUACION ANTERIOR</v>
      </c>
      <c r="Q1286" t="str">
        <f>BASE[[#This Row],[NombresCalificado]]&amp;BASE[[#This Row],[TipoEvaluacion]]</f>
        <v>JOSE LUIS MARTIN FERNANDEZ AVALOSEVALUACION ANTERIOR</v>
      </c>
      <c r="R1286">
        <v>1</v>
      </c>
      <c r="S1286" t="s">
        <v>6</v>
      </c>
      <c r="T1286" t="s">
        <v>439</v>
      </c>
      <c r="U1286" s="13">
        <v>2</v>
      </c>
      <c r="V1286" s="13" t="str" cm="1">
        <f t="array" ref="V1286">_xlfn.IFS(U1286=0,"Prenovato",U1286=1,"Novato",U1286=2,"Principiante avanzado",U1286=3,"Competente",U1286=4,"Proficiente",U1286=5,"Master")</f>
        <v>Principiante avanzado</v>
      </c>
      <c r="W1286" s="13">
        <v>4</v>
      </c>
      <c r="X1286" s="13" t="str" cm="1">
        <f t="array" ref="X1286">_xlfn.IFS(W1286=0,"No evidenciado",W1286=1,"Novato",W1286=2,"Principiante avanzado",W1286=3,"Competente",W1286=4,"Proficiente",W1286=5,"Master")</f>
        <v>Proficiente</v>
      </c>
      <c r="Y1286" s="13">
        <v>4</v>
      </c>
      <c r="Z1286" s="13" t="str" cm="1">
        <f t="array" ref="Z1286">_xlfn.IFS(Y1286=0,"No evidenciado",Y1286=1,"Novato",Y1286=2,"Principiante avanzado",Y1286=3,"Competente",Y1286=4,"Proficiente",Y1286=5,"Master")</f>
        <v>Proficiente</v>
      </c>
      <c r="AA1286" s="13">
        <v>4</v>
      </c>
      <c r="AB1286" s="13" t="str" cm="1">
        <f t="array" ref="AB1286">_xlfn.IFS(AA1286=0,"No evidenciado",AA1286=1,"Novato",AA1286=2,"Principiante avanzado",AA1286=3,"Competente",AA1286=4,"Proficiente",AA1286=5,"Master")</f>
        <v>Proficiente</v>
      </c>
      <c r="AC1286" s="13">
        <v>2</v>
      </c>
      <c r="AD1286" s="13" t="str" cm="1">
        <f t="array" ref="AD1286">_xlfn.IFS(AC1286=0,"Prenovato",AC1286=1,"Novato",AC1286=2,"Principiante avanzado",AC1286=3,"Competente",AC1286=4,"Proficiente",AC1286=5,"Master")</f>
        <v>Principiante avanzado</v>
      </c>
      <c r="AE1286" s="13" t="s">
        <v>442</v>
      </c>
    </row>
    <row r="1287" spans="1:31" x14ac:dyDescent="0.25">
      <c r="A1287" t="s">
        <v>365</v>
      </c>
      <c r="B1287" t="s">
        <v>366</v>
      </c>
      <c r="C1287" t="s">
        <v>367</v>
      </c>
      <c r="D1287" t="s">
        <v>201</v>
      </c>
      <c r="E1287" t="s">
        <v>365</v>
      </c>
      <c r="F1287" t="s">
        <v>366</v>
      </c>
      <c r="G1287" t="s">
        <v>368</v>
      </c>
      <c r="H1287" s="4"/>
      <c r="I1287" s="1">
        <f t="shared" ca="1" si="83"/>
        <v>1487</v>
      </c>
      <c r="J1287" s="1" t="str">
        <f t="shared" ca="1" si="84"/>
        <v>3. Mayor a 6 meses</v>
      </c>
      <c r="K1287" t="str">
        <f t="shared" si="85"/>
        <v>NO</v>
      </c>
      <c r="L1287" t="s">
        <v>367</v>
      </c>
      <c r="M1287" t="s">
        <v>437</v>
      </c>
      <c r="N1287" t="s">
        <v>425</v>
      </c>
      <c r="O1287" t="s">
        <v>425</v>
      </c>
      <c r="P1287" t="str">
        <f t="shared" si="86"/>
        <v>JOSE LUIS MARTIN FERNANDEZ AVALOSInvestigación Forense DigitalEVALUACION ANTERIOR</v>
      </c>
      <c r="Q1287" t="str">
        <f>BASE[[#This Row],[NombresCalificado]]&amp;BASE[[#This Row],[TipoEvaluacion]]</f>
        <v>JOSE LUIS MARTIN FERNANDEZ AVALOSEVALUACION ANTERIOR</v>
      </c>
      <c r="R1287">
        <v>0</v>
      </c>
      <c r="S1287" t="s">
        <v>182</v>
      </c>
      <c r="T1287" t="s">
        <v>440</v>
      </c>
      <c r="U1287" s="13">
        <v>2</v>
      </c>
      <c r="V1287" s="13" t="str" cm="1">
        <f t="array" ref="V1287">_xlfn.IFS(U1287=0,"Prenovato",U1287=1,"Novato",U1287=2,"Principiante avanzado",U1287=3,"Competente",U1287=4,"Proficiente",U1287=5,"Master")</f>
        <v>Principiante avanzado</v>
      </c>
      <c r="W1287" s="13">
        <v>4</v>
      </c>
      <c r="X1287" s="13" t="str" cm="1">
        <f t="array" ref="X1287">_xlfn.IFS(W1287=0,"No evidenciado",W1287=1,"Novato",W1287=2,"Principiante avanzado",W1287=3,"Competente",W1287=4,"Proficiente",W1287=5,"Master")</f>
        <v>Proficiente</v>
      </c>
      <c r="Y1287" s="13">
        <v>4</v>
      </c>
      <c r="Z1287" s="13" t="str" cm="1">
        <f t="array" ref="Z1287">_xlfn.IFS(Y1287=0,"No evidenciado",Y1287=1,"Novato",Y1287=2,"Principiante avanzado",Y1287=3,"Competente",Y1287=4,"Proficiente",Y1287=5,"Master")</f>
        <v>Proficiente</v>
      </c>
      <c r="AA1287" s="13">
        <v>4</v>
      </c>
      <c r="AB1287" s="13" t="str" cm="1">
        <f t="array" ref="AB1287">_xlfn.IFS(AA1287=0,"No evidenciado",AA1287=1,"Novato",AA1287=2,"Principiante avanzado",AA1287=3,"Competente",AA1287=4,"Proficiente",AA1287=5,"Master")</f>
        <v>Proficiente</v>
      </c>
      <c r="AC1287" s="13">
        <v>2</v>
      </c>
      <c r="AD1287" s="13" t="str" cm="1">
        <f t="array" ref="AD1287">_xlfn.IFS(AC1287=0,"Prenovato",AC1287=1,"Novato",AC1287=2,"Principiante avanzado",AC1287=3,"Competente",AC1287=4,"Proficiente",AC1287=5,"Master")</f>
        <v>Principiante avanzado</v>
      </c>
      <c r="AE1287" s="13" t="s">
        <v>442</v>
      </c>
    </row>
    <row r="1288" spans="1:31" x14ac:dyDescent="0.25">
      <c r="A1288" t="s">
        <v>365</v>
      </c>
      <c r="B1288" t="s">
        <v>366</v>
      </c>
      <c r="C1288" t="s">
        <v>367</v>
      </c>
      <c r="D1288" t="s">
        <v>201</v>
      </c>
      <c r="E1288" t="s">
        <v>365</v>
      </c>
      <c r="F1288" t="s">
        <v>366</v>
      </c>
      <c r="G1288" t="s">
        <v>368</v>
      </c>
      <c r="H1288" s="4"/>
      <c r="I1288" s="1">
        <f t="shared" ca="1" si="83"/>
        <v>1487</v>
      </c>
      <c r="J1288" s="1" t="str">
        <f t="shared" ca="1" si="84"/>
        <v>3. Mayor a 6 meses</v>
      </c>
      <c r="K1288" t="str">
        <f t="shared" si="85"/>
        <v>NO</v>
      </c>
      <c r="L1288" t="s">
        <v>367</v>
      </c>
      <c r="M1288" t="s">
        <v>426</v>
      </c>
      <c r="N1288" t="s">
        <v>425</v>
      </c>
      <c r="O1288" t="s">
        <v>425</v>
      </c>
      <c r="P1288" t="str">
        <f t="shared" si="86"/>
        <v>JOSE LUIS MARTIN FERNANDEZ AVALOSManejo de IncidentesEVALUACION ANTERIOR</v>
      </c>
      <c r="Q1288" t="str">
        <f>BASE[[#This Row],[NombresCalificado]]&amp;BASE[[#This Row],[TipoEvaluacion]]</f>
        <v>JOSE LUIS MARTIN FERNANDEZ AVALOSEVALUACION ANTERIOR</v>
      </c>
      <c r="R1288">
        <v>1</v>
      </c>
      <c r="S1288" t="s">
        <v>6</v>
      </c>
      <c r="T1288" t="s">
        <v>439</v>
      </c>
      <c r="U1288" s="13">
        <v>2</v>
      </c>
      <c r="V1288" s="13" t="str" cm="1">
        <f t="array" ref="V1288">_xlfn.IFS(U1288=0,"Prenovato",U1288=1,"Novato",U1288=2,"Principiante avanzado",U1288=3,"Competente",U1288=4,"Proficiente",U1288=5,"Master")</f>
        <v>Principiante avanzado</v>
      </c>
      <c r="W1288" s="13">
        <v>4</v>
      </c>
      <c r="X1288" s="13" t="str" cm="1">
        <f t="array" ref="X1288">_xlfn.IFS(W1288=0,"No evidenciado",W1288=1,"Novato",W1288=2,"Principiante avanzado",W1288=3,"Competente",W1288=4,"Proficiente",W1288=5,"Master")</f>
        <v>Proficiente</v>
      </c>
      <c r="Y1288" s="13">
        <v>4</v>
      </c>
      <c r="Z1288" s="13" t="str" cm="1">
        <f t="array" ref="Z1288">_xlfn.IFS(Y1288=0,"No evidenciado",Y1288=1,"Novato",Y1288=2,"Principiante avanzado",Y1288=3,"Competente",Y1288=4,"Proficiente",Y1288=5,"Master")</f>
        <v>Proficiente</v>
      </c>
      <c r="AA1288" s="13">
        <v>4</v>
      </c>
      <c r="AB1288" s="13" t="str" cm="1">
        <f t="array" ref="AB1288">_xlfn.IFS(AA1288=0,"No evidenciado",AA1288=1,"Novato",AA1288=2,"Principiante avanzado",AA1288=3,"Competente",AA1288=4,"Proficiente",AA1288=5,"Master")</f>
        <v>Proficiente</v>
      </c>
      <c r="AC1288" s="13">
        <v>2</v>
      </c>
      <c r="AD1288" s="13" t="str" cm="1">
        <f t="array" ref="AD1288">_xlfn.IFS(AC1288=0,"Prenovato",AC1288=1,"Novato",AC1288=2,"Principiante avanzado",AC1288=3,"Competente",AC1288=4,"Proficiente",AC1288=5,"Master")</f>
        <v>Principiante avanzado</v>
      </c>
      <c r="AE1288" s="13" t="s">
        <v>442</v>
      </c>
    </row>
    <row r="1289" spans="1:31" x14ac:dyDescent="0.25">
      <c r="A1289" t="s">
        <v>365</v>
      </c>
      <c r="B1289" t="s">
        <v>366</v>
      </c>
      <c r="C1289" t="s">
        <v>367</v>
      </c>
      <c r="D1289" t="s">
        <v>201</v>
      </c>
      <c r="E1289" t="s">
        <v>365</v>
      </c>
      <c r="F1289" t="s">
        <v>366</v>
      </c>
      <c r="G1289" t="s">
        <v>368</v>
      </c>
      <c r="H1289" s="4"/>
      <c r="I1289" s="1">
        <f t="shared" ca="1" si="83"/>
        <v>1487</v>
      </c>
      <c r="J1289" s="1" t="str">
        <f t="shared" ca="1" si="84"/>
        <v>3. Mayor a 6 meses</v>
      </c>
      <c r="K1289" t="str">
        <f t="shared" si="85"/>
        <v>NO</v>
      </c>
      <c r="L1289" t="s">
        <v>367</v>
      </c>
      <c r="M1289" t="s">
        <v>427</v>
      </c>
      <c r="N1289" t="s">
        <v>425</v>
      </c>
      <c r="O1289" t="s">
        <v>425</v>
      </c>
      <c r="P1289" t="str">
        <f t="shared" si="86"/>
        <v>JOSE LUIS MARTIN FERNANDEZ AVALOSProtección de datosEVALUACION ANTERIOR</v>
      </c>
      <c r="Q1289" t="str">
        <f>BASE[[#This Row],[NombresCalificado]]&amp;BASE[[#This Row],[TipoEvaluacion]]</f>
        <v>JOSE LUIS MARTIN FERNANDEZ AVALOSEVALUACION ANTERIOR</v>
      </c>
      <c r="R1289">
        <v>3</v>
      </c>
      <c r="S1289" t="s">
        <v>5</v>
      </c>
      <c r="T1289" t="s">
        <v>439</v>
      </c>
      <c r="U1289" s="13">
        <v>2</v>
      </c>
      <c r="V1289" s="13" t="str" cm="1">
        <f t="array" ref="V1289">_xlfn.IFS(U1289=0,"Prenovato",U1289=1,"Novato",U1289=2,"Principiante avanzado",U1289=3,"Competente",U1289=4,"Proficiente",U1289=5,"Master")</f>
        <v>Principiante avanzado</v>
      </c>
      <c r="W1289" s="13">
        <v>4</v>
      </c>
      <c r="X1289" s="13" t="str" cm="1">
        <f t="array" ref="X1289">_xlfn.IFS(W1289=0,"No evidenciado",W1289=1,"Novato",W1289=2,"Principiante avanzado",W1289=3,"Competente",W1289=4,"Proficiente",W1289=5,"Master")</f>
        <v>Proficiente</v>
      </c>
      <c r="Y1289" s="13">
        <v>4</v>
      </c>
      <c r="Z1289" s="13" t="str" cm="1">
        <f t="array" ref="Z1289">_xlfn.IFS(Y1289=0,"No evidenciado",Y1289=1,"Novato",Y1289=2,"Principiante avanzado",Y1289=3,"Competente",Y1289=4,"Proficiente",Y1289=5,"Master")</f>
        <v>Proficiente</v>
      </c>
      <c r="AA1289" s="13">
        <v>4</v>
      </c>
      <c r="AB1289" s="13" t="str" cm="1">
        <f t="array" ref="AB1289">_xlfn.IFS(AA1289=0,"No evidenciado",AA1289=1,"Novato",AA1289=2,"Principiante avanzado",AA1289=3,"Competente",AA1289=4,"Proficiente",AA1289=5,"Master")</f>
        <v>Proficiente</v>
      </c>
      <c r="AC1289" s="13">
        <v>2</v>
      </c>
      <c r="AD1289" s="13" t="str" cm="1">
        <f t="array" ref="AD1289">_xlfn.IFS(AC1289=0,"Prenovato",AC1289=1,"Novato",AC1289=2,"Principiante avanzado",AC1289=3,"Competente",AC1289=4,"Proficiente",AC1289=5,"Master")</f>
        <v>Principiante avanzado</v>
      </c>
      <c r="AE1289" s="13" t="s">
        <v>442</v>
      </c>
    </row>
    <row r="1290" spans="1:31" x14ac:dyDescent="0.25">
      <c r="A1290" t="s">
        <v>365</v>
      </c>
      <c r="B1290" t="s">
        <v>366</v>
      </c>
      <c r="C1290" t="s">
        <v>367</v>
      </c>
      <c r="D1290" t="s">
        <v>201</v>
      </c>
      <c r="E1290" t="s">
        <v>365</v>
      </c>
      <c r="F1290" t="s">
        <v>366</v>
      </c>
      <c r="G1290" t="s">
        <v>368</v>
      </c>
      <c r="H1290" s="4"/>
      <c r="I1290" s="1">
        <f t="shared" ca="1" si="83"/>
        <v>1487</v>
      </c>
      <c r="J1290" s="1" t="str">
        <f t="shared" ca="1" si="84"/>
        <v>3. Mayor a 6 meses</v>
      </c>
      <c r="K1290" t="str">
        <f t="shared" si="85"/>
        <v>NO</v>
      </c>
      <c r="L1290" t="s">
        <v>367</v>
      </c>
      <c r="M1290" t="s">
        <v>428</v>
      </c>
      <c r="N1290" t="s">
        <v>425</v>
      </c>
      <c r="O1290" t="s">
        <v>425</v>
      </c>
      <c r="P1290" t="str">
        <f t="shared" si="86"/>
        <v>JOSE LUIS MARTIN FERNANDEZ AVALOSSeguridad de OperacionesEVALUACION ANTERIOR</v>
      </c>
      <c r="Q1290" t="str">
        <f>BASE[[#This Row],[NombresCalificado]]&amp;BASE[[#This Row],[TipoEvaluacion]]</f>
        <v>JOSE LUIS MARTIN FERNANDEZ AVALOSEVALUACION ANTERIOR</v>
      </c>
      <c r="R1290">
        <v>2</v>
      </c>
      <c r="S1290" t="s">
        <v>4</v>
      </c>
      <c r="T1290" t="s">
        <v>439</v>
      </c>
      <c r="U1290" s="13">
        <v>2</v>
      </c>
      <c r="V1290" s="13" t="str" cm="1">
        <f t="array" ref="V1290">_xlfn.IFS(U1290=0,"Prenovato",U1290=1,"Novato",U1290=2,"Principiante avanzado",U1290=3,"Competente",U1290=4,"Proficiente",U1290=5,"Master")</f>
        <v>Principiante avanzado</v>
      </c>
      <c r="W1290" s="13">
        <v>4</v>
      </c>
      <c r="X1290" s="13" t="str" cm="1">
        <f t="array" ref="X1290">_xlfn.IFS(W1290=0,"No evidenciado",W1290=1,"Novato",W1290=2,"Principiante avanzado",W1290=3,"Competente",W1290=4,"Proficiente",W1290=5,"Master")</f>
        <v>Proficiente</v>
      </c>
      <c r="Y1290" s="13">
        <v>4</v>
      </c>
      <c r="Z1290" s="13" t="str" cm="1">
        <f t="array" ref="Z1290">_xlfn.IFS(Y1290=0,"No evidenciado",Y1290=1,"Novato",Y1290=2,"Principiante avanzado",Y1290=3,"Competente",Y1290=4,"Proficiente",Y1290=5,"Master")</f>
        <v>Proficiente</v>
      </c>
      <c r="AA1290" s="13">
        <v>4</v>
      </c>
      <c r="AB1290" s="13" t="str" cm="1">
        <f t="array" ref="AB1290">_xlfn.IFS(AA1290=0,"No evidenciado",AA1290=1,"Novato",AA1290=2,"Principiante avanzado",AA1290=3,"Competente",AA1290=4,"Proficiente",AA1290=5,"Master")</f>
        <v>Proficiente</v>
      </c>
      <c r="AC1290" s="13">
        <v>2</v>
      </c>
      <c r="AD1290" s="13" t="str" cm="1">
        <f t="array" ref="AD1290">_xlfn.IFS(AC1290=0,"Prenovato",AC1290=1,"Novato",AC1290=2,"Principiante avanzado",AC1290=3,"Competente",AC1290=4,"Proficiente",AC1290=5,"Master")</f>
        <v>Principiante avanzado</v>
      </c>
      <c r="AE1290" s="13" t="s">
        <v>442</v>
      </c>
    </row>
    <row r="1291" spans="1:31" x14ac:dyDescent="0.25">
      <c r="A1291" t="s">
        <v>365</v>
      </c>
      <c r="B1291" t="s">
        <v>366</v>
      </c>
      <c r="C1291" t="s">
        <v>367</v>
      </c>
      <c r="D1291" t="s">
        <v>201</v>
      </c>
      <c r="E1291" t="s">
        <v>365</v>
      </c>
      <c r="F1291" t="s">
        <v>366</v>
      </c>
      <c r="G1291" t="s">
        <v>368</v>
      </c>
      <c r="H1291" s="4"/>
      <c r="I1291" s="1">
        <f t="shared" ca="1" si="83"/>
        <v>1487</v>
      </c>
      <c r="J1291" s="1" t="str">
        <f t="shared" ca="1" si="84"/>
        <v>3. Mayor a 6 meses</v>
      </c>
      <c r="K1291" t="str">
        <f t="shared" si="85"/>
        <v>NO</v>
      </c>
      <c r="L1291" t="s">
        <v>367</v>
      </c>
      <c r="M1291" t="s">
        <v>438</v>
      </c>
      <c r="N1291" t="s">
        <v>425</v>
      </c>
      <c r="O1291" t="s">
        <v>425</v>
      </c>
      <c r="P1291" t="str">
        <f t="shared" si="86"/>
        <v>JOSE LUIS MARTIN FERNANDEZ AVALOSDesarrollo SeguroEVALUACION ANTERIOR</v>
      </c>
      <c r="Q1291" t="str">
        <f>BASE[[#This Row],[NombresCalificado]]&amp;BASE[[#This Row],[TipoEvaluacion]]</f>
        <v>JOSE LUIS MARTIN FERNANDEZ AVALOSEVALUACION ANTERIOR</v>
      </c>
      <c r="R1291">
        <v>3</v>
      </c>
      <c r="S1291" t="s">
        <v>5</v>
      </c>
      <c r="T1291" t="s">
        <v>439</v>
      </c>
      <c r="U1291" s="13">
        <v>2</v>
      </c>
      <c r="V1291" s="13" t="str" cm="1">
        <f t="array" ref="V1291">_xlfn.IFS(U1291=0,"Prenovato",U1291=1,"Novato",U1291=2,"Principiante avanzado",U1291=3,"Competente",U1291=4,"Proficiente",U1291=5,"Master")</f>
        <v>Principiante avanzado</v>
      </c>
      <c r="W1291" s="13">
        <v>4</v>
      </c>
      <c r="X1291" s="13" t="str" cm="1">
        <f t="array" ref="X1291">_xlfn.IFS(W1291=0,"No evidenciado",W1291=1,"Novato",W1291=2,"Principiante avanzado",W1291=3,"Competente",W1291=4,"Proficiente",W1291=5,"Master")</f>
        <v>Proficiente</v>
      </c>
      <c r="Y1291" s="13">
        <v>4</v>
      </c>
      <c r="Z1291" s="13" t="str" cm="1">
        <f t="array" ref="Z1291">_xlfn.IFS(Y1291=0,"No evidenciado",Y1291=1,"Novato",Y1291=2,"Principiante avanzado",Y1291=3,"Competente",Y1291=4,"Proficiente",Y1291=5,"Master")</f>
        <v>Proficiente</v>
      </c>
      <c r="AA1291" s="13">
        <v>4</v>
      </c>
      <c r="AB1291" s="13" t="str" cm="1">
        <f t="array" ref="AB1291">_xlfn.IFS(AA1291=0,"No evidenciado",AA1291=1,"Novato",AA1291=2,"Principiante avanzado",AA1291=3,"Competente",AA1291=4,"Proficiente",AA1291=5,"Master")</f>
        <v>Proficiente</v>
      </c>
      <c r="AC1291" s="13">
        <v>2</v>
      </c>
      <c r="AD1291" s="13" t="str" cm="1">
        <f t="array" ref="AD1291">_xlfn.IFS(AC1291=0,"Prenovato",AC1291=1,"Novato",AC1291=2,"Principiante avanzado",AC1291=3,"Competente",AC1291=4,"Proficiente",AC1291=5,"Master")</f>
        <v>Principiante avanzado</v>
      </c>
      <c r="AE1291" s="13" t="s">
        <v>442</v>
      </c>
    </row>
    <row r="1292" spans="1:31" x14ac:dyDescent="0.25">
      <c r="A1292" t="s">
        <v>365</v>
      </c>
      <c r="B1292" t="s">
        <v>366</v>
      </c>
      <c r="C1292" t="s">
        <v>367</v>
      </c>
      <c r="D1292" t="s">
        <v>201</v>
      </c>
      <c r="E1292" t="s">
        <v>365</v>
      </c>
      <c r="F1292" t="s">
        <v>366</v>
      </c>
      <c r="G1292" t="s">
        <v>368</v>
      </c>
      <c r="H1292" s="4"/>
      <c r="I1292" s="1">
        <f t="shared" ca="1" si="83"/>
        <v>1487</v>
      </c>
      <c r="J1292" s="1" t="str">
        <f t="shared" ca="1" si="84"/>
        <v>3. Mayor a 6 meses</v>
      </c>
      <c r="K1292" t="str">
        <f t="shared" si="85"/>
        <v>NO</v>
      </c>
      <c r="L1292" t="s">
        <v>367</v>
      </c>
      <c r="M1292" t="s">
        <v>432</v>
      </c>
      <c r="N1292" t="s">
        <v>425</v>
      </c>
      <c r="O1292" t="s">
        <v>425</v>
      </c>
      <c r="P1292" t="str">
        <f t="shared" si="86"/>
        <v>JOSE LUIS MARTIN FERNANDEZ AVALOSFrameworks de CiberseguridadEVALUACION ANTERIOR</v>
      </c>
      <c r="Q1292" t="str">
        <f>BASE[[#This Row],[NombresCalificado]]&amp;BASE[[#This Row],[TipoEvaluacion]]</f>
        <v>JOSE LUIS MARTIN FERNANDEZ AVALOSEVALUACION ANTERIOR</v>
      </c>
      <c r="R1292">
        <v>3</v>
      </c>
      <c r="S1292" t="s">
        <v>5</v>
      </c>
      <c r="T1292" t="s">
        <v>439</v>
      </c>
      <c r="U1292" s="13">
        <v>2</v>
      </c>
      <c r="V1292" s="13" t="str" cm="1">
        <f t="array" ref="V1292">_xlfn.IFS(U1292=0,"Prenovato",U1292=1,"Novato",U1292=2,"Principiante avanzado",U1292=3,"Competente",U1292=4,"Proficiente",U1292=5,"Master")</f>
        <v>Principiante avanzado</v>
      </c>
      <c r="W1292" s="13">
        <v>4</v>
      </c>
      <c r="X1292" s="13" t="str" cm="1">
        <f t="array" ref="X1292">_xlfn.IFS(W1292=0,"No evidenciado",W1292=1,"Novato",W1292=2,"Principiante avanzado",W1292=3,"Competente",W1292=4,"Proficiente",W1292=5,"Master")</f>
        <v>Proficiente</v>
      </c>
      <c r="Y1292" s="13">
        <v>4</v>
      </c>
      <c r="Z1292" s="13" t="str" cm="1">
        <f t="array" ref="Z1292">_xlfn.IFS(Y1292=0,"No evidenciado",Y1292=1,"Novato",Y1292=2,"Principiante avanzado",Y1292=3,"Competente",Y1292=4,"Proficiente",Y1292=5,"Master")</f>
        <v>Proficiente</v>
      </c>
      <c r="AA1292" s="13">
        <v>4</v>
      </c>
      <c r="AB1292" s="13" t="str" cm="1">
        <f t="array" ref="AB1292">_xlfn.IFS(AA1292=0,"No evidenciado",AA1292=1,"Novato",AA1292=2,"Principiante avanzado",AA1292=3,"Competente",AA1292=4,"Proficiente",AA1292=5,"Master")</f>
        <v>Proficiente</v>
      </c>
      <c r="AC1292" s="13">
        <v>2</v>
      </c>
      <c r="AD1292" s="13" t="str" cm="1">
        <f t="array" ref="AD1292">_xlfn.IFS(AC1292=0,"Prenovato",AC1292=1,"Novato",AC1292=2,"Principiante avanzado",AC1292=3,"Competente",AC1292=4,"Proficiente",AC1292=5,"Master")</f>
        <v>Principiante avanzado</v>
      </c>
      <c r="AE1292" s="13" t="s">
        <v>442</v>
      </c>
    </row>
    <row r="1293" spans="1:31" x14ac:dyDescent="0.25">
      <c r="A1293" t="s">
        <v>365</v>
      </c>
      <c r="B1293" t="s">
        <v>366</v>
      </c>
      <c r="C1293" t="s">
        <v>367</v>
      </c>
      <c r="D1293" t="s">
        <v>201</v>
      </c>
      <c r="E1293" t="s">
        <v>365</v>
      </c>
      <c r="F1293" t="s">
        <v>366</v>
      </c>
      <c r="G1293" t="s">
        <v>368</v>
      </c>
      <c r="H1293" s="4"/>
      <c r="I1293" s="1">
        <f t="shared" ca="1" si="83"/>
        <v>1487</v>
      </c>
      <c r="J1293" s="1" t="str">
        <f t="shared" ca="1" si="84"/>
        <v>3. Mayor a 6 meses</v>
      </c>
      <c r="K1293" t="str">
        <f t="shared" si="85"/>
        <v>NO</v>
      </c>
      <c r="L1293" t="s">
        <v>367</v>
      </c>
      <c r="M1293" t="s">
        <v>433</v>
      </c>
      <c r="N1293" t="s">
        <v>425</v>
      </c>
      <c r="O1293" t="s">
        <v>425</v>
      </c>
      <c r="P1293" t="str">
        <f t="shared" si="86"/>
        <v>JOSE LUIS MARTIN FERNANDEZ AVALOSGestión de IdentidadesEVALUACION ANTERIOR</v>
      </c>
      <c r="Q1293" t="str">
        <f>BASE[[#This Row],[NombresCalificado]]&amp;BASE[[#This Row],[TipoEvaluacion]]</f>
        <v>JOSE LUIS MARTIN FERNANDEZ AVALOSEVALUACION ANTERIOR</v>
      </c>
      <c r="R1293">
        <v>4</v>
      </c>
      <c r="S1293" t="s">
        <v>7</v>
      </c>
      <c r="T1293" t="s">
        <v>439</v>
      </c>
      <c r="U1293" s="13">
        <v>2</v>
      </c>
      <c r="V1293" s="13" t="str" cm="1">
        <f t="array" ref="V1293">_xlfn.IFS(U1293=0,"Prenovato",U1293=1,"Novato",U1293=2,"Principiante avanzado",U1293=3,"Competente",U1293=4,"Proficiente",U1293=5,"Master")</f>
        <v>Principiante avanzado</v>
      </c>
      <c r="W1293" s="13">
        <v>4</v>
      </c>
      <c r="X1293" s="13" t="str" cm="1">
        <f t="array" ref="X1293">_xlfn.IFS(W1293=0,"No evidenciado",W1293=1,"Novato",W1293=2,"Principiante avanzado",W1293=3,"Competente",W1293=4,"Proficiente",W1293=5,"Master")</f>
        <v>Proficiente</v>
      </c>
      <c r="Y1293" s="13">
        <v>4</v>
      </c>
      <c r="Z1293" s="13" t="str" cm="1">
        <f t="array" ref="Z1293">_xlfn.IFS(Y1293=0,"No evidenciado",Y1293=1,"Novato",Y1293=2,"Principiante avanzado",Y1293=3,"Competente",Y1293=4,"Proficiente",Y1293=5,"Master")</f>
        <v>Proficiente</v>
      </c>
      <c r="AA1293" s="13">
        <v>4</v>
      </c>
      <c r="AB1293" s="13" t="str" cm="1">
        <f t="array" ref="AB1293">_xlfn.IFS(AA1293=0,"No evidenciado",AA1293=1,"Novato",AA1293=2,"Principiante avanzado",AA1293=3,"Competente",AA1293=4,"Proficiente",AA1293=5,"Master")</f>
        <v>Proficiente</v>
      </c>
      <c r="AC1293" s="13">
        <v>2</v>
      </c>
      <c r="AD1293" s="13" t="str" cm="1">
        <f t="array" ref="AD1293">_xlfn.IFS(AC1293=0,"Prenovato",AC1293=1,"Novato",AC1293=2,"Principiante avanzado",AC1293=3,"Competente",AC1293=4,"Proficiente",AC1293=5,"Master")</f>
        <v>Principiante avanzado</v>
      </c>
      <c r="AE1293" s="13" t="s">
        <v>442</v>
      </c>
    </row>
    <row r="1294" spans="1:31" x14ac:dyDescent="0.25">
      <c r="A1294" t="s">
        <v>365</v>
      </c>
      <c r="B1294" t="s">
        <v>366</v>
      </c>
      <c r="C1294" t="s">
        <v>367</v>
      </c>
      <c r="D1294" t="s">
        <v>201</v>
      </c>
      <c r="E1294" t="s">
        <v>365</v>
      </c>
      <c r="F1294" t="s">
        <v>366</v>
      </c>
      <c r="G1294" t="s">
        <v>368</v>
      </c>
      <c r="H1294" s="4"/>
      <c r="I1294" s="1">
        <f t="shared" ca="1" si="83"/>
        <v>1487</v>
      </c>
      <c r="J1294" s="1" t="str">
        <f t="shared" ca="1" si="84"/>
        <v>3. Mayor a 6 meses</v>
      </c>
      <c r="K1294" t="str">
        <f t="shared" si="85"/>
        <v>NO</v>
      </c>
      <c r="L1294" t="s">
        <v>367</v>
      </c>
      <c r="M1294" t="s">
        <v>434</v>
      </c>
      <c r="N1294" t="s">
        <v>425</v>
      </c>
      <c r="O1294" t="s">
        <v>425</v>
      </c>
      <c r="P1294" t="str">
        <f t="shared" si="86"/>
        <v>JOSE LUIS MARTIN FERNANDEZ AVALOSGestión de VulnerabilidadesEVALUACION ANTERIOR</v>
      </c>
      <c r="Q1294" t="str">
        <f>BASE[[#This Row],[NombresCalificado]]&amp;BASE[[#This Row],[TipoEvaluacion]]</f>
        <v>JOSE LUIS MARTIN FERNANDEZ AVALOSEVALUACION ANTERIOR</v>
      </c>
      <c r="R1294">
        <v>3</v>
      </c>
      <c r="S1294" t="s">
        <v>5</v>
      </c>
      <c r="T1294" t="s">
        <v>439</v>
      </c>
      <c r="U1294" s="13">
        <v>2</v>
      </c>
      <c r="V1294" s="13" t="str" cm="1">
        <f t="array" ref="V1294">_xlfn.IFS(U1294=0,"Prenovato",U1294=1,"Novato",U1294=2,"Principiante avanzado",U1294=3,"Competente",U1294=4,"Proficiente",U1294=5,"Master")</f>
        <v>Principiante avanzado</v>
      </c>
      <c r="W1294" s="13">
        <v>4</v>
      </c>
      <c r="X1294" s="13" t="str" cm="1">
        <f t="array" ref="X1294">_xlfn.IFS(W1294=0,"No evidenciado",W1294=1,"Novato",W1294=2,"Principiante avanzado",W1294=3,"Competente",W1294=4,"Proficiente",W1294=5,"Master")</f>
        <v>Proficiente</v>
      </c>
      <c r="Y1294" s="13">
        <v>4</v>
      </c>
      <c r="Z1294" s="13" t="str" cm="1">
        <f t="array" ref="Z1294">_xlfn.IFS(Y1294=0,"No evidenciado",Y1294=1,"Novato",Y1294=2,"Principiante avanzado",Y1294=3,"Competente",Y1294=4,"Proficiente",Y1294=5,"Master")</f>
        <v>Proficiente</v>
      </c>
      <c r="AA1294" s="13">
        <v>4</v>
      </c>
      <c r="AB1294" s="13" t="str" cm="1">
        <f t="array" ref="AB1294">_xlfn.IFS(AA1294=0,"No evidenciado",AA1294=1,"Novato",AA1294=2,"Principiante avanzado",AA1294=3,"Competente",AA1294=4,"Proficiente",AA1294=5,"Master")</f>
        <v>Proficiente</v>
      </c>
      <c r="AC1294" s="13">
        <v>2</v>
      </c>
      <c r="AD1294" s="13" t="str" cm="1">
        <f t="array" ref="AD1294">_xlfn.IFS(AC1294=0,"Prenovato",AC1294=1,"Novato",AC1294=2,"Principiante avanzado",AC1294=3,"Competente",AC1294=4,"Proficiente",AC1294=5,"Master")</f>
        <v>Principiante avanzado</v>
      </c>
      <c r="AE1294" s="13" t="s">
        <v>442</v>
      </c>
    </row>
    <row r="1295" spans="1:31" x14ac:dyDescent="0.25">
      <c r="A1295" t="s">
        <v>215</v>
      </c>
      <c r="B1295" t="s">
        <v>216</v>
      </c>
      <c r="C1295" t="s">
        <v>251</v>
      </c>
      <c r="D1295" t="s">
        <v>201</v>
      </c>
      <c r="E1295" t="s">
        <v>215</v>
      </c>
      <c r="F1295" t="s">
        <v>216</v>
      </c>
      <c r="G1295" t="s">
        <v>217</v>
      </c>
      <c r="H1295" s="4"/>
      <c r="I1295" s="1">
        <f t="shared" ca="1" si="83"/>
        <v>1487</v>
      </c>
      <c r="J1295" s="1" t="str">
        <f t="shared" ca="1" si="84"/>
        <v>3. Mayor a 6 meses</v>
      </c>
      <c r="K1295" t="str">
        <f t="shared" si="85"/>
        <v>SI</v>
      </c>
      <c r="L1295" t="s">
        <v>251</v>
      </c>
      <c r="M1295" t="s">
        <v>406</v>
      </c>
      <c r="N1295" t="s">
        <v>407</v>
      </c>
      <c r="O1295" t="s">
        <v>407</v>
      </c>
      <c r="P1295" t="str">
        <f t="shared" si="86"/>
        <v>CARLOS SERGIO HUAMANI BUIZANetwork SecurityAUTOEVALUACION</v>
      </c>
      <c r="Q1295" t="str">
        <f>BASE[[#This Row],[NombresCalificado]]&amp;BASE[[#This Row],[TipoEvaluacion]]</f>
        <v>CARLOS SERGIO HUAMANI BUIZAAUTOEVALUACION</v>
      </c>
      <c r="R1295">
        <v>2</v>
      </c>
      <c r="S1295" t="s">
        <v>4</v>
      </c>
      <c r="T1295" t="s">
        <v>439</v>
      </c>
      <c r="U1295" s="13">
        <v>0</v>
      </c>
      <c r="V1295" s="13" t="str" cm="1">
        <f t="array" ref="V1295">_xlfn.IFS(U1295=0,"Prenovato",U1295=1,"Novato",U1295=2,"Principiante avanzado",U1295=3,"Competente",U1295=4,"Proficiente",U1295=5,"Master")</f>
        <v>Prenovato</v>
      </c>
      <c r="W1295" s="13">
        <v>3</v>
      </c>
      <c r="X1295" s="13" t="str" cm="1">
        <f t="array" ref="X1295">_xlfn.IFS(W1295=0,"No evidenciado",W1295=1,"Novato",W1295=2,"Principiante avanzado",W1295=3,"Competente",W1295=4,"Proficiente",W1295=5,"Master")</f>
        <v>Competente</v>
      </c>
      <c r="Y1295" s="13">
        <v>2</v>
      </c>
      <c r="Z1295" s="13" t="str" cm="1">
        <f t="array" ref="Z1295">_xlfn.IFS(Y1295=0,"No evidenciado",Y1295=1,"Novato",Y1295=2,"Principiante avanzado",Y1295=3,"Competente",Y1295=4,"Proficiente",Y1295=5,"Master")</f>
        <v>Principiante avanzado</v>
      </c>
      <c r="AA1295" s="13">
        <v>4</v>
      </c>
      <c r="AB1295" s="13" t="str" cm="1">
        <f t="array" ref="AB1295">_xlfn.IFS(AA1295=0,"No evidenciado",AA1295=1,"Novato",AA1295=2,"Principiante avanzado",AA1295=3,"Competente",AA1295=4,"Proficiente",AA1295=5,"Master")</f>
        <v>Proficiente</v>
      </c>
      <c r="AC1295" s="13">
        <v>0</v>
      </c>
      <c r="AD1295" s="13" t="str" cm="1">
        <f t="array" ref="AD1295">_xlfn.IFS(AC1295=0,"Prenovato",AC1295=1,"Novato",AC1295=2,"Principiante avanzado",AC1295=3,"Competente",AC1295=4,"Proficiente",AC1295=5,"Master")</f>
        <v>Prenovato</v>
      </c>
      <c r="AE1295" s="13" t="s">
        <v>443</v>
      </c>
    </row>
    <row r="1296" spans="1:31" x14ac:dyDescent="0.25">
      <c r="A1296" t="s">
        <v>215</v>
      </c>
      <c r="B1296" t="s">
        <v>216</v>
      </c>
      <c r="C1296" t="s">
        <v>251</v>
      </c>
      <c r="D1296" t="s">
        <v>201</v>
      </c>
      <c r="E1296" t="s">
        <v>215</v>
      </c>
      <c r="F1296" t="s">
        <v>216</v>
      </c>
      <c r="G1296" t="s">
        <v>217</v>
      </c>
      <c r="H1296" s="4"/>
      <c r="I1296" s="1">
        <f t="shared" ca="1" si="83"/>
        <v>1487</v>
      </c>
      <c r="J1296" s="1" t="str">
        <f t="shared" ca="1" si="84"/>
        <v>3. Mayor a 6 meses</v>
      </c>
      <c r="K1296" t="str">
        <f t="shared" si="85"/>
        <v>SI</v>
      </c>
      <c r="L1296" t="s">
        <v>251</v>
      </c>
      <c r="M1296" t="s">
        <v>408</v>
      </c>
      <c r="N1296" t="s">
        <v>407</v>
      </c>
      <c r="O1296" t="s">
        <v>407</v>
      </c>
      <c r="P1296" t="str">
        <f t="shared" si="86"/>
        <v>CARLOS SERGIO HUAMANI BUIZACloud &amp; Operation SystemAUTOEVALUACION</v>
      </c>
      <c r="Q1296" t="str">
        <f>BASE[[#This Row],[NombresCalificado]]&amp;BASE[[#This Row],[TipoEvaluacion]]</f>
        <v>CARLOS SERGIO HUAMANI BUIZAAUTOEVALUACION</v>
      </c>
      <c r="R1296">
        <v>3</v>
      </c>
      <c r="S1296" t="s">
        <v>5</v>
      </c>
      <c r="T1296" t="s">
        <v>439</v>
      </c>
      <c r="U1296" s="13">
        <v>0</v>
      </c>
      <c r="V1296" s="13" t="str" cm="1">
        <f t="array" ref="V1296">_xlfn.IFS(U1296=0,"Prenovato",U1296=1,"Novato",U1296=2,"Principiante avanzado",U1296=3,"Competente",U1296=4,"Proficiente",U1296=5,"Master")</f>
        <v>Prenovato</v>
      </c>
      <c r="W1296" s="13">
        <v>3</v>
      </c>
      <c r="X1296" s="13" t="str" cm="1">
        <f t="array" ref="X1296">_xlfn.IFS(W1296=0,"No evidenciado",W1296=1,"Novato",W1296=2,"Principiante avanzado",W1296=3,"Competente",W1296=4,"Proficiente",W1296=5,"Master")</f>
        <v>Competente</v>
      </c>
      <c r="Y1296" s="13">
        <v>2</v>
      </c>
      <c r="Z1296" s="13" t="str" cm="1">
        <f t="array" ref="Z1296">_xlfn.IFS(Y1296=0,"No evidenciado",Y1296=1,"Novato",Y1296=2,"Principiante avanzado",Y1296=3,"Competente",Y1296=4,"Proficiente",Y1296=5,"Master")</f>
        <v>Principiante avanzado</v>
      </c>
      <c r="AA1296" s="13">
        <v>4</v>
      </c>
      <c r="AB1296" s="13" t="str" cm="1">
        <f t="array" ref="AB1296">_xlfn.IFS(AA1296=0,"No evidenciado",AA1296=1,"Novato",AA1296=2,"Principiante avanzado",AA1296=3,"Competente",AA1296=4,"Proficiente",AA1296=5,"Master")</f>
        <v>Proficiente</v>
      </c>
      <c r="AC1296" s="13">
        <v>0</v>
      </c>
      <c r="AD1296" s="13" t="str" cm="1">
        <f t="array" ref="AD1296">_xlfn.IFS(AC1296=0,"Prenovato",AC1296=1,"Novato",AC1296=2,"Principiante avanzado",AC1296=3,"Competente",AC1296=4,"Proficiente",AC1296=5,"Master")</f>
        <v>Prenovato</v>
      </c>
      <c r="AE1296" s="13" t="s">
        <v>443</v>
      </c>
    </row>
    <row r="1297" spans="1:31" x14ac:dyDescent="0.25">
      <c r="A1297" t="s">
        <v>215</v>
      </c>
      <c r="B1297" t="s">
        <v>216</v>
      </c>
      <c r="C1297" t="s">
        <v>250</v>
      </c>
      <c r="D1297" t="s">
        <v>201</v>
      </c>
      <c r="E1297" t="s">
        <v>215</v>
      </c>
      <c r="F1297" t="s">
        <v>216</v>
      </c>
      <c r="G1297" t="s">
        <v>217</v>
      </c>
      <c r="H1297" s="4"/>
      <c r="I1297" s="1">
        <f t="shared" ca="1" si="83"/>
        <v>1487</v>
      </c>
      <c r="J1297" s="1" t="str">
        <f t="shared" ca="1" si="84"/>
        <v>3. Mayor a 6 meses</v>
      </c>
      <c r="K1297" t="str">
        <f t="shared" si="85"/>
        <v>SI</v>
      </c>
      <c r="L1297" t="s">
        <v>250</v>
      </c>
      <c r="M1297" t="s">
        <v>431</v>
      </c>
      <c r="N1297" t="s">
        <v>425</v>
      </c>
      <c r="O1297" t="s">
        <v>425</v>
      </c>
      <c r="P1297" t="str">
        <f t="shared" si="86"/>
        <v>CARLOS SERGIO HUAMANI BUIZASeguridad PerimetralEVALUACION ANTERIOR</v>
      </c>
      <c r="Q1297" t="str">
        <f>BASE[[#This Row],[NombresCalificado]]&amp;BASE[[#This Row],[TipoEvaluacion]]</f>
        <v>CARLOS SERGIO HUAMANI BUIZAEVALUACION ANTERIOR</v>
      </c>
      <c r="R1297">
        <v>2</v>
      </c>
      <c r="S1297" t="s">
        <v>4</v>
      </c>
      <c r="T1297" t="s">
        <v>439</v>
      </c>
      <c r="U1297" s="13">
        <v>2</v>
      </c>
      <c r="V1297" s="13" t="str" cm="1">
        <f t="array" ref="V1297">_xlfn.IFS(U1297=0,"Prenovato",U1297=1,"Novato",U1297=2,"Principiante avanzado",U1297=3,"Competente",U1297=4,"Proficiente",U1297=5,"Master")</f>
        <v>Principiante avanzado</v>
      </c>
      <c r="W1297" s="13">
        <v>3</v>
      </c>
      <c r="X1297" s="13" t="str" cm="1">
        <f t="array" ref="X1297">_xlfn.IFS(W1297=0,"No evidenciado",W1297=1,"Novato",W1297=2,"Principiante avanzado",W1297=3,"Competente",W1297=4,"Proficiente",W1297=5,"Master")</f>
        <v>Competente</v>
      </c>
      <c r="Y1297" s="13">
        <v>3</v>
      </c>
      <c r="Z1297" s="13" t="str" cm="1">
        <f t="array" ref="Z1297">_xlfn.IFS(Y1297=0,"No evidenciado",Y1297=1,"Novato",Y1297=2,"Principiante avanzado",Y1297=3,"Competente",Y1297=4,"Proficiente",Y1297=5,"Master")</f>
        <v>Competente</v>
      </c>
      <c r="AA1297" s="13">
        <v>4</v>
      </c>
      <c r="AB1297" s="13" t="str" cm="1">
        <f t="array" ref="AB1297">_xlfn.IFS(AA1297=0,"No evidenciado",AA1297=1,"Novato",AA1297=2,"Principiante avanzado",AA1297=3,"Competente",AA1297=4,"Proficiente",AA1297=5,"Master")</f>
        <v>Proficiente</v>
      </c>
      <c r="AC1297" s="13">
        <v>2</v>
      </c>
      <c r="AD1297" s="13" t="str" cm="1">
        <f t="array" ref="AD1297">_xlfn.IFS(AC1297=0,"Prenovato",AC1297=1,"Novato",AC1297=2,"Principiante avanzado",AC1297=3,"Competente",AC1297=4,"Proficiente",AC1297=5,"Master")</f>
        <v>Principiante avanzado</v>
      </c>
      <c r="AE1297" s="13" t="s">
        <v>442</v>
      </c>
    </row>
    <row r="1298" spans="1:31" x14ac:dyDescent="0.25">
      <c r="A1298" t="s">
        <v>215</v>
      </c>
      <c r="B1298" t="s">
        <v>216</v>
      </c>
      <c r="C1298" t="s">
        <v>250</v>
      </c>
      <c r="D1298" t="s">
        <v>201</v>
      </c>
      <c r="E1298" t="s">
        <v>215</v>
      </c>
      <c r="F1298" t="s">
        <v>216</v>
      </c>
      <c r="G1298" t="s">
        <v>217</v>
      </c>
      <c r="H1298" s="4"/>
      <c r="I1298" s="1">
        <f t="shared" ca="1" si="83"/>
        <v>1487</v>
      </c>
      <c r="J1298" s="1" t="str">
        <f t="shared" ca="1" si="84"/>
        <v>3. Mayor a 6 meses</v>
      </c>
      <c r="K1298" t="str">
        <f t="shared" si="85"/>
        <v>SI</v>
      </c>
      <c r="L1298" t="s">
        <v>250</v>
      </c>
      <c r="M1298" t="s">
        <v>437</v>
      </c>
      <c r="N1298" t="s">
        <v>425</v>
      </c>
      <c r="O1298" t="s">
        <v>425</v>
      </c>
      <c r="P1298" t="str">
        <f t="shared" si="86"/>
        <v>CARLOS SERGIO HUAMANI BUIZAInvestigación Forense DigitalEVALUACION ANTERIOR</v>
      </c>
      <c r="Q1298" t="str">
        <f>BASE[[#This Row],[NombresCalificado]]&amp;BASE[[#This Row],[TipoEvaluacion]]</f>
        <v>CARLOS SERGIO HUAMANI BUIZAEVALUACION ANTERIOR</v>
      </c>
      <c r="R1298">
        <v>0</v>
      </c>
      <c r="S1298" t="s">
        <v>182</v>
      </c>
      <c r="T1298" t="s">
        <v>440</v>
      </c>
      <c r="U1298" s="13">
        <v>2</v>
      </c>
      <c r="V1298" s="13" t="str" cm="1">
        <f t="array" ref="V1298">_xlfn.IFS(U1298=0,"Prenovato",U1298=1,"Novato",U1298=2,"Principiante avanzado",U1298=3,"Competente",U1298=4,"Proficiente",U1298=5,"Master")</f>
        <v>Principiante avanzado</v>
      </c>
      <c r="W1298" s="13">
        <v>3</v>
      </c>
      <c r="X1298" s="13" t="str" cm="1">
        <f t="array" ref="X1298">_xlfn.IFS(W1298=0,"No evidenciado",W1298=1,"Novato",W1298=2,"Principiante avanzado",W1298=3,"Competente",W1298=4,"Proficiente",W1298=5,"Master")</f>
        <v>Competente</v>
      </c>
      <c r="Y1298" s="13">
        <v>3</v>
      </c>
      <c r="Z1298" s="13" t="str" cm="1">
        <f t="array" ref="Z1298">_xlfn.IFS(Y1298=0,"No evidenciado",Y1298=1,"Novato",Y1298=2,"Principiante avanzado",Y1298=3,"Competente",Y1298=4,"Proficiente",Y1298=5,"Master")</f>
        <v>Competente</v>
      </c>
      <c r="AA1298" s="13">
        <v>4</v>
      </c>
      <c r="AB1298" s="13" t="str" cm="1">
        <f t="array" ref="AB1298">_xlfn.IFS(AA1298=0,"No evidenciado",AA1298=1,"Novato",AA1298=2,"Principiante avanzado",AA1298=3,"Competente",AA1298=4,"Proficiente",AA1298=5,"Master")</f>
        <v>Proficiente</v>
      </c>
      <c r="AC1298" s="13">
        <v>2</v>
      </c>
      <c r="AD1298" s="13" t="str" cm="1">
        <f t="array" ref="AD1298">_xlfn.IFS(AC1298=0,"Prenovato",AC1298=1,"Novato",AC1298=2,"Principiante avanzado",AC1298=3,"Competente",AC1298=4,"Proficiente",AC1298=5,"Master")</f>
        <v>Principiante avanzado</v>
      </c>
      <c r="AE1298" s="13" t="s">
        <v>442</v>
      </c>
    </row>
    <row r="1299" spans="1:31" x14ac:dyDescent="0.25">
      <c r="A1299" t="s">
        <v>215</v>
      </c>
      <c r="B1299" t="s">
        <v>216</v>
      </c>
      <c r="C1299" t="s">
        <v>250</v>
      </c>
      <c r="D1299" t="s">
        <v>201</v>
      </c>
      <c r="E1299" t="s">
        <v>215</v>
      </c>
      <c r="F1299" t="s">
        <v>216</v>
      </c>
      <c r="G1299" t="s">
        <v>217</v>
      </c>
      <c r="H1299" s="4"/>
      <c r="I1299" s="1">
        <f t="shared" ca="1" si="83"/>
        <v>1487</v>
      </c>
      <c r="J1299" s="1" t="str">
        <f t="shared" ca="1" si="84"/>
        <v>3. Mayor a 6 meses</v>
      </c>
      <c r="K1299" t="str">
        <f t="shared" si="85"/>
        <v>SI</v>
      </c>
      <c r="L1299" t="s">
        <v>250</v>
      </c>
      <c r="M1299" t="s">
        <v>426</v>
      </c>
      <c r="N1299" t="s">
        <v>425</v>
      </c>
      <c r="O1299" t="s">
        <v>425</v>
      </c>
      <c r="P1299" t="str">
        <f t="shared" si="86"/>
        <v>CARLOS SERGIO HUAMANI BUIZAManejo de IncidentesEVALUACION ANTERIOR</v>
      </c>
      <c r="Q1299" t="str">
        <f>BASE[[#This Row],[NombresCalificado]]&amp;BASE[[#This Row],[TipoEvaluacion]]</f>
        <v>CARLOS SERGIO HUAMANI BUIZAEVALUACION ANTERIOR</v>
      </c>
      <c r="R1299">
        <v>1</v>
      </c>
      <c r="S1299" t="s">
        <v>6</v>
      </c>
      <c r="T1299" t="s">
        <v>439</v>
      </c>
      <c r="U1299" s="13">
        <v>2</v>
      </c>
      <c r="V1299" s="13" t="str" cm="1">
        <f t="array" ref="V1299">_xlfn.IFS(U1299=0,"Prenovato",U1299=1,"Novato",U1299=2,"Principiante avanzado",U1299=3,"Competente",U1299=4,"Proficiente",U1299=5,"Master")</f>
        <v>Principiante avanzado</v>
      </c>
      <c r="W1299" s="13">
        <v>3</v>
      </c>
      <c r="X1299" s="13" t="str" cm="1">
        <f t="array" ref="X1299">_xlfn.IFS(W1299=0,"No evidenciado",W1299=1,"Novato",W1299=2,"Principiante avanzado",W1299=3,"Competente",W1299=4,"Proficiente",W1299=5,"Master")</f>
        <v>Competente</v>
      </c>
      <c r="Y1299" s="13">
        <v>3</v>
      </c>
      <c r="Z1299" s="13" t="str" cm="1">
        <f t="array" ref="Z1299">_xlfn.IFS(Y1299=0,"No evidenciado",Y1299=1,"Novato",Y1299=2,"Principiante avanzado",Y1299=3,"Competente",Y1299=4,"Proficiente",Y1299=5,"Master")</f>
        <v>Competente</v>
      </c>
      <c r="AA1299" s="13">
        <v>4</v>
      </c>
      <c r="AB1299" s="13" t="str" cm="1">
        <f t="array" ref="AB1299">_xlfn.IFS(AA1299=0,"No evidenciado",AA1299=1,"Novato",AA1299=2,"Principiante avanzado",AA1299=3,"Competente",AA1299=4,"Proficiente",AA1299=5,"Master")</f>
        <v>Proficiente</v>
      </c>
      <c r="AC1299" s="13">
        <v>2</v>
      </c>
      <c r="AD1299" s="13" t="str" cm="1">
        <f t="array" ref="AD1299">_xlfn.IFS(AC1299=0,"Prenovato",AC1299=1,"Novato",AC1299=2,"Principiante avanzado",AC1299=3,"Competente",AC1299=4,"Proficiente",AC1299=5,"Master")</f>
        <v>Principiante avanzado</v>
      </c>
      <c r="AE1299" s="13" t="s">
        <v>442</v>
      </c>
    </row>
    <row r="1300" spans="1:31" x14ac:dyDescent="0.25">
      <c r="A1300" t="s">
        <v>215</v>
      </c>
      <c r="B1300" t="s">
        <v>216</v>
      </c>
      <c r="C1300" t="s">
        <v>250</v>
      </c>
      <c r="D1300" t="s">
        <v>201</v>
      </c>
      <c r="E1300" t="s">
        <v>215</v>
      </c>
      <c r="F1300" t="s">
        <v>216</v>
      </c>
      <c r="G1300" t="s">
        <v>217</v>
      </c>
      <c r="H1300" s="4"/>
      <c r="I1300" s="1">
        <f t="shared" ca="1" si="83"/>
        <v>1487</v>
      </c>
      <c r="J1300" s="1" t="str">
        <f t="shared" ca="1" si="84"/>
        <v>3. Mayor a 6 meses</v>
      </c>
      <c r="K1300" t="str">
        <f t="shared" si="85"/>
        <v>SI</v>
      </c>
      <c r="L1300" t="s">
        <v>250</v>
      </c>
      <c r="M1300" t="s">
        <v>427</v>
      </c>
      <c r="N1300" t="s">
        <v>425</v>
      </c>
      <c r="O1300" t="s">
        <v>425</v>
      </c>
      <c r="P1300" t="str">
        <f t="shared" si="86"/>
        <v>CARLOS SERGIO HUAMANI BUIZAProtección de datosEVALUACION ANTERIOR</v>
      </c>
      <c r="Q1300" t="str">
        <f>BASE[[#This Row],[NombresCalificado]]&amp;BASE[[#This Row],[TipoEvaluacion]]</f>
        <v>CARLOS SERGIO HUAMANI BUIZAEVALUACION ANTERIOR</v>
      </c>
      <c r="R1300">
        <v>3</v>
      </c>
      <c r="S1300" t="s">
        <v>5</v>
      </c>
      <c r="T1300" t="s">
        <v>439</v>
      </c>
      <c r="U1300" s="13">
        <v>2</v>
      </c>
      <c r="V1300" s="13" t="str" cm="1">
        <f t="array" ref="V1300">_xlfn.IFS(U1300=0,"Prenovato",U1300=1,"Novato",U1300=2,"Principiante avanzado",U1300=3,"Competente",U1300=4,"Proficiente",U1300=5,"Master")</f>
        <v>Principiante avanzado</v>
      </c>
      <c r="W1300" s="13">
        <v>3</v>
      </c>
      <c r="X1300" s="13" t="str" cm="1">
        <f t="array" ref="X1300">_xlfn.IFS(W1300=0,"No evidenciado",W1300=1,"Novato",W1300=2,"Principiante avanzado",W1300=3,"Competente",W1300=4,"Proficiente",W1300=5,"Master")</f>
        <v>Competente</v>
      </c>
      <c r="Y1300" s="13">
        <v>3</v>
      </c>
      <c r="Z1300" s="13" t="str" cm="1">
        <f t="array" ref="Z1300">_xlfn.IFS(Y1300=0,"No evidenciado",Y1300=1,"Novato",Y1300=2,"Principiante avanzado",Y1300=3,"Competente",Y1300=4,"Proficiente",Y1300=5,"Master")</f>
        <v>Competente</v>
      </c>
      <c r="AA1300" s="13">
        <v>4</v>
      </c>
      <c r="AB1300" s="13" t="str" cm="1">
        <f t="array" ref="AB1300">_xlfn.IFS(AA1300=0,"No evidenciado",AA1300=1,"Novato",AA1300=2,"Principiante avanzado",AA1300=3,"Competente",AA1300=4,"Proficiente",AA1300=5,"Master")</f>
        <v>Proficiente</v>
      </c>
      <c r="AC1300" s="13">
        <v>2</v>
      </c>
      <c r="AD1300" s="13" t="str" cm="1">
        <f t="array" ref="AD1300">_xlfn.IFS(AC1300=0,"Prenovato",AC1300=1,"Novato",AC1300=2,"Principiante avanzado",AC1300=3,"Competente",AC1300=4,"Proficiente",AC1300=5,"Master")</f>
        <v>Principiante avanzado</v>
      </c>
      <c r="AE1300" s="13" t="s">
        <v>442</v>
      </c>
    </row>
    <row r="1301" spans="1:31" x14ac:dyDescent="0.25">
      <c r="A1301" t="s">
        <v>215</v>
      </c>
      <c r="B1301" t="s">
        <v>216</v>
      </c>
      <c r="C1301" t="s">
        <v>250</v>
      </c>
      <c r="D1301" t="s">
        <v>201</v>
      </c>
      <c r="E1301" t="s">
        <v>215</v>
      </c>
      <c r="F1301" t="s">
        <v>216</v>
      </c>
      <c r="G1301" t="s">
        <v>217</v>
      </c>
      <c r="H1301" s="4"/>
      <c r="I1301" s="1">
        <f t="shared" ca="1" si="83"/>
        <v>1487</v>
      </c>
      <c r="J1301" s="1" t="str">
        <f t="shared" ca="1" si="84"/>
        <v>3. Mayor a 6 meses</v>
      </c>
      <c r="K1301" t="str">
        <f t="shared" si="85"/>
        <v>SI</v>
      </c>
      <c r="L1301" t="s">
        <v>250</v>
      </c>
      <c r="M1301" t="s">
        <v>428</v>
      </c>
      <c r="N1301" t="s">
        <v>425</v>
      </c>
      <c r="O1301" t="s">
        <v>425</v>
      </c>
      <c r="P1301" t="str">
        <f t="shared" si="86"/>
        <v>CARLOS SERGIO HUAMANI BUIZASeguridad de OperacionesEVALUACION ANTERIOR</v>
      </c>
      <c r="Q1301" t="str">
        <f>BASE[[#This Row],[NombresCalificado]]&amp;BASE[[#This Row],[TipoEvaluacion]]</f>
        <v>CARLOS SERGIO HUAMANI BUIZAEVALUACION ANTERIOR</v>
      </c>
      <c r="R1301">
        <v>2</v>
      </c>
      <c r="S1301" t="s">
        <v>4</v>
      </c>
      <c r="T1301" t="s">
        <v>439</v>
      </c>
      <c r="U1301" s="13">
        <v>2</v>
      </c>
      <c r="V1301" s="13" t="str" cm="1">
        <f t="array" ref="V1301">_xlfn.IFS(U1301=0,"Prenovato",U1301=1,"Novato",U1301=2,"Principiante avanzado",U1301=3,"Competente",U1301=4,"Proficiente",U1301=5,"Master")</f>
        <v>Principiante avanzado</v>
      </c>
      <c r="W1301" s="13">
        <v>3</v>
      </c>
      <c r="X1301" s="13" t="str" cm="1">
        <f t="array" ref="X1301">_xlfn.IFS(W1301=0,"No evidenciado",W1301=1,"Novato",W1301=2,"Principiante avanzado",W1301=3,"Competente",W1301=4,"Proficiente",W1301=5,"Master")</f>
        <v>Competente</v>
      </c>
      <c r="Y1301" s="13">
        <v>3</v>
      </c>
      <c r="Z1301" s="13" t="str" cm="1">
        <f t="array" ref="Z1301">_xlfn.IFS(Y1301=0,"No evidenciado",Y1301=1,"Novato",Y1301=2,"Principiante avanzado",Y1301=3,"Competente",Y1301=4,"Proficiente",Y1301=5,"Master")</f>
        <v>Competente</v>
      </c>
      <c r="AA1301" s="13">
        <v>4</v>
      </c>
      <c r="AB1301" s="13" t="str" cm="1">
        <f t="array" ref="AB1301">_xlfn.IFS(AA1301=0,"No evidenciado",AA1301=1,"Novato",AA1301=2,"Principiante avanzado",AA1301=3,"Competente",AA1301=4,"Proficiente",AA1301=5,"Master")</f>
        <v>Proficiente</v>
      </c>
      <c r="AC1301" s="13">
        <v>2</v>
      </c>
      <c r="AD1301" s="13" t="str" cm="1">
        <f t="array" ref="AD1301">_xlfn.IFS(AC1301=0,"Prenovato",AC1301=1,"Novato",AC1301=2,"Principiante avanzado",AC1301=3,"Competente",AC1301=4,"Proficiente",AC1301=5,"Master")</f>
        <v>Principiante avanzado</v>
      </c>
      <c r="AE1301" s="13" t="s">
        <v>442</v>
      </c>
    </row>
    <row r="1302" spans="1:31" x14ac:dyDescent="0.25">
      <c r="A1302" t="s">
        <v>215</v>
      </c>
      <c r="B1302" t="s">
        <v>216</v>
      </c>
      <c r="C1302" t="s">
        <v>250</v>
      </c>
      <c r="D1302" t="s">
        <v>201</v>
      </c>
      <c r="E1302" t="s">
        <v>215</v>
      </c>
      <c r="F1302" t="s">
        <v>216</v>
      </c>
      <c r="G1302" t="s">
        <v>217</v>
      </c>
      <c r="H1302" s="4"/>
      <c r="I1302" s="1">
        <f t="shared" ca="1" si="83"/>
        <v>1487</v>
      </c>
      <c r="J1302" s="1" t="str">
        <f t="shared" ca="1" si="84"/>
        <v>3. Mayor a 6 meses</v>
      </c>
      <c r="K1302" t="str">
        <f t="shared" si="85"/>
        <v>SI</v>
      </c>
      <c r="L1302" t="s">
        <v>250</v>
      </c>
      <c r="M1302" t="s">
        <v>429</v>
      </c>
      <c r="N1302" t="s">
        <v>425</v>
      </c>
      <c r="O1302" t="s">
        <v>425</v>
      </c>
      <c r="P1302" t="str">
        <f t="shared" si="86"/>
        <v>CARLOS SERGIO HUAMANI BUIZASeguridad DefensivaEVALUACION ANTERIOR</v>
      </c>
      <c r="Q1302" t="str">
        <f>BASE[[#This Row],[NombresCalificado]]&amp;BASE[[#This Row],[TipoEvaluacion]]</f>
        <v>CARLOS SERGIO HUAMANI BUIZAEVALUACION ANTERIOR</v>
      </c>
      <c r="R1302">
        <v>2</v>
      </c>
      <c r="S1302" t="s">
        <v>4</v>
      </c>
      <c r="T1302" t="s">
        <v>439</v>
      </c>
      <c r="U1302" s="13">
        <v>2</v>
      </c>
      <c r="V1302" s="13" t="str" cm="1">
        <f t="array" ref="V1302">_xlfn.IFS(U1302=0,"Prenovato",U1302=1,"Novato",U1302=2,"Principiante avanzado",U1302=3,"Competente",U1302=4,"Proficiente",U1302=5,"Master")</f>
        <v>Principiante avanzado</v>
      </c>
      <c r="W1302" s="13">
        <v>3</v>
      </c>
      <c r="X1302" s="13" t="str" cm="1">
        <f t="array" ref="X1302">_xlfn.IFS(W1302=0,"No evidenciado",W1302=1,"Novato",W1302=2,"Principiante avanzado",W1302=3,"Competente",W1302=4,"Proficiente",W1302=5,"Master")</f>
        <v>Competente</v>
      </c>
      <c r="Y1302" s="13">
        <v>3</v>
      </c>
      <c r="Z1302" s="13" t="str" cm="1">
        <f t="array" ref="Z1302">_xlfn.IFS(Y1302=0,"No evidenciado",Y1302=1,"Novato",Y1302=2,"Principiante avanzado",Y1302=3,"Competente",Y1302=4,"Proficiente",Y1302=5,"Master")</f>
        <v>Competente</v>
      </c>
      <c r="AA1302" s="13">
        <v>4</v>
      </c>
      <c r="AB1302" s="13" t="str" cm="1">
        <f t="array" ref="AB1302">_xlfn.IFS(AA1302=0,"No evidenciado",AA1302=1,"Novato",AA1302=2,"Principiante avanzado",AA1302=3,"Competente",AA1302=4,"Proficiente",AA1302=5,"Master")</f>
        <v>Proficiente</v>
      </c>
      <c r="AC1302" s="13">
        <v>2</v>
      </c>
      <c r="AD1302" s="13" t="str" cm="1">
        <f t="array" ref="AD1302">_xlfn.IFS(AC1302=0,"Prenovato",AC1302=1,"Novato",AC1302=2,"Principiante avanzado",AC1302=3,"Competente",AC1302=4,"Proficiente",AC1302=5,"Master")</f>
        <v>Principiante avanzado</v>
      </c>
      <c r="AE1302" s="13" t="s">
        <v>442</v>
      </c>
    </row>
    <row r="1303" spans="1:31" x14ac:dyDescent="0.25">
      <c r="A1303" t="s">
        <v>215</v>
      </c>
      <c r="B1303" t="s">
        <v>216</v>
      </c>
      <c r="C1303" t="s">
        <v>250</v>
      </c>
      <c r="D1303" t="s">
        <v>201</v>
      </c>
      <c r="E1303" t="s">
        <v>215</v>
      </c>
      <c r="F1303" t="s">
        <v>216</v>
      </c>
      <c r="G1303" t="s">
        <v>217</v>
      </c>
      <c r="H1303" s="4"/>
      <c r="I1303" s="1">
        <f t="shared" ca="1" si="83"/>
        <v>1487</v>
      </c>
      <c r="J1303" s="1" t="str">
        <f t="shared" ca="1" si="84"/>
        <v>3. Mayor a 6 meses</v>
      </c>
      <c r="K1303" t="str">
        <f t="shared" si="85"/>
        <v>SI</v>
      </c>
      <c r="L1303" t="s">
        <v>250</v>
      </c>
      <c r="M1303" t="s">
        <v>430</v>
      </c>
      <c r="N1303" t="s">
        <v>425</v>
      </c>
      <c r="O1303" t="s">
        <v>425</v>
      </c>
      <c r="P1303" t="str">
        <f t="shared" si="86"/>
        <v>CARLOS SERGIO HUAMANI BUIZASeguridad OfensivaEVALUACION ANTERIOR</v>
      </c>
      <c r="Q1303" t="str">
        <f>BASE[[#This Row],[NombresCalificado]]&amp;BASE[[#This Row],[TipoEvaluacion]]</f>
        <v>CARLOS SERGIO HUAMANI BUIZAEVALUACION ANTERIOR</v>
      </c>
      <c r="R1303">
        <v>1</v>
      </c>
      <c r="S1303" t="s">
        <v>6</v>
      </c>
      <c r="T1303" t="s">
        <v>439</v>
      </c>
      <c r="U1303" s="13">
        <v>2</v>
      </c>
      <c r="V1303" s="13" t="str" cm="1">
        <f t="array" ref="V1303">_xlfn.IFS(U1303=0,"Prenovato",U1303=1,"Novato",U1303=2,"Principiante avanzado",U1303=3,"Competente",U1303=4,"Proficiente",U1303=5,"Master")</f>
        <v>Principiante avanzado</v>
      </c>
      <c r="W1303" s="13">
        <v>3</v>
      </c>
      <c r="X1303" s="13" t="str" cm="1">
        <f t="array" ref="X1303">_xlfn.IFS(W1303=0,"No evidenciado",W1303=1,"Novato",W1303=2,"Principiante avanzado",W1303=3,"Competente",W1303=4,"Proficiente",W1303=5,"Master")</f>
        <v>Competente</v>
      </c>
      <c r="Y1303" s="13">
        <v>3</v>
      </c>
      <c r="Z1303" s="13" t="str" cm="1">
        <f t="array" ref="Z1303">_xlfn.IFS(Y1303=0,"No evidenciado",Y1303=1,"Novato",Y1303=2,"Principiante avanzado",Y1303=3,"Competente",Y1303=4,"Proficiente",Y1303=5,"Master")</f>
        <v>Competente</v>
      </c>
      <c r="AA1303" s="13">
        <v>4</v>
      </c>
      <c r="AB1303" s="13" t="str" cm="1">
        <f t="array" ref="AB1303">_xlfn.IFS(AA1303=0,"No evidenciado",AA1303=1,"Novato",AA1303=2,"Principiante avanzado",AA1303=3,"Competente",AA1303=4,"Proficiente",AA1303=5,"Master")</f>
        <v>Proficiente</v>
      </c>
      <c r="AC1303" s="13">
        <v>2</v>
      </c>
      <c r="AD1303" s="13" t="str" cm="1">
        <f t="array" ref="AD1303">_xlfn.IFS(AC1303=0,"Prenovato",AC1303=1,"Novato",AC1303=2,"Principiante avanzado",AC1303=3,"Competente",AC1303=4,"Proficiente",AC1303=5,"Master")</f>
        <v>Principiante avanzado</v>
      </c>
      <c r="AE1303" s="13" t="s">
        <v>442</v>
      </c>
    </row>
    <row r="1304" spans="1:31" x14ac:dyDescent="0.25">
      <c r="A1304" t="s">
        <v>215</v>
      </c>
      <c r="B1304" t="s">
        <v>216</v>
      </c>
      <c r="C1304" t="s">
        <v>250</v>
      </c>
      <c r="D1304" t="s">
        <v>201</v>
      </c>
      <c r="E1304" t="s">
        <v>215</v>
      </c>
      <c r="F1304" t="s">
        <v>216</v>
      </c>
      <c r="G1304" t="s">
        <v>217</v>
      </c>
      <c r="H1304" s="4"/>
      <c r="I1304" s="1">
        <f t="shared" ca="1" si="83"/>
        <v>1487</v>
      </c>
      <c r="J1304" s="1" t="str">
        <f t="shared" ca="1" si="84"/>
        <v>3. Mayor a 6 meses</v>
      </c>
      <c r="K1304" t="str">
        <f t="shared" si="85"/>
        <v>SI</v>
      </c>
      <c r="L1304" t="s">
        <v>250</v>
      </c>
      <c r="M1304" t="s">
        <v>432</v>
      </c>
      <c r="N1304" t="s">
        <v>425</v>
      </c>
      <c r="O1304" t="s">
        <v>425</v>
      </c>
      <c r="P1304" t="str">
        <f t="shared" si="86"/>
        <v>CARLOS SERGIO HUAMANI BUIZAFrameworks de CiberseguridadEVALUACION ANTERIOR</v>
      </c>
      <c r="Q1304" t="str">
        <f>BASE[[#This Row],[NombresCalificado]]&amp;BASE[[#This Row],[TipoEvaluacion]]</f>
        <v>CARLOS SERGIO HUAMANI BUIZAEVALUACION ANTERIOR</v>
      </c>
      <c r="R1304">
        <v>1</v>
      </c>
      <c r="S1304" t="s">
        <v>6</v>
      </c>
      <c r="T1304" t="s">
        <v>439</v>
      </c>
      <c r="U1304" s="13">
        <v>2</v>
      </c>
      <c r="V1304" s="13" t="str" cm="1">
        <f t="array" ref="V1304">_xlfn.IFS(U1304=0,"Prenovato",U1304=1,"Novato",U1304=2,"Principiante avanzado",U1304=3,"Competente",U1304=4,"Proficiente",U1304=5,"Master")</f>
        <v>Principiante avanzado</v>
      </c>
      <c r="W1304" s="13">
        <v>3</v>
      </c>
      <c r="X1304" s="13" t="str" cm="1">
        <f t="array" ref="X1304">_xlfn.IFS(W1304=0,"No evidenciado",W1304=1,"Novato",W1304=2,"Principiante avanzado",W1304=3,"Competente",W1304=4,"Proficiente",W1304=5,"Master")</f>
        <v>Competente</v>
      </c>
      <c r="Y1304" s="13">
        <v>3</v>
      </c>
      <c r="Z1304" s="13" t="str" cm="1">
        <f t="array" ref="Z1304">_xlfn.IFS(Y1304=0,"No evidenciado",Y1304=1,"Novato",Y1304=2,"Principiante avanzado",Y1304=3,"Competente",Y1304=4,"Proficiente",Y1304=5,"Master")</f>
        <v>Competente</v>
      </c>
      <c r="AA1304" s="13">
        <v>4</v>
      </c>
      <c r="AB1304" s="13" t="str" cm="1">
        <f t="array" ref="AB1304">_xlfn.IFS(AA1304=0,"No evidenciado",AA1304=1,"Novato",AA1304=2,"Principiante avanzado",AA1304=3,"Competente",AA1304=4,"Proficiente",AA1304=5,"Master")</f>
        <v>Proficiente</v>
      </c>
      <c r="AC1304" s="13">
        <v>2</v>
      </c>
      <c r="AD1304" s="13" t="str" cm="1">
        <f t="array" ref="AD1304">_xlfn.IFS(AC1304=0,"Prenovato",AC1304=1,"Novato",AC1304=2,"Principiante avanzado",AC1304=3,"Competente",AC1304=4,"Proficiente",AC1304=5,"Master")</f>
        <v>Principiante avanzado</v>
      </c>
      <c r="AE1304" s="13" t="s">
        <v>442</v>
      </c>
    </row>
    <row r="1305" spans="1:31" x14ac:dyDescent="0.25">
      <c r="A1305" t="s">
        <v>215</v>
      </c>
      <c r="B1305" t="s">
        <v>216</v>
      </c>
      <c r="C1305" t="s">
        <v>250</v>
      </c>
      <c r="D1305" t="s">
        <v>201</v>
      </c>
      <c r="E1305" t="s">
        <v>215</v>
      </c>
      <c r="F1305" t="s">
        <v>216</v>
      </c>
      <c r="G1305" t="s">
        <v>217</v>
      </c>
      <c r="H1305" s="4"/>
      <c r="I1305" s="1">
        <f t="shared" ca="1" si="83"/>
        <v>1487</v>
      </c>
      <c r="J1305" s="1" t="str">
        <f t="shared" ca="1" si="84"/>
        <v>3. Mayor a 6 meses</v>
      </c>
      <c r="K1305" t="str">
        <f t="shared" si="85"/>
        <v>SI</v>
      </c>
      <c r="L1305" t="s">
        <v>250</v>
      </c>
      <c r="M1305" t="s">
        <v>433</v>
      </c>
      <c r="N1305" t="s">
        <v>425</v>
      </c>
      <c r="O1305" t="s">
        <v>425</v>
      </c>
      <c r="P1305" t="str">
        <f t="shared" si="86"/>
        <v>CARLOS SERGIO HUAMANI BUIZAGestión de IdentidadesEVALUACION ANTERIOR</v>
      </c>
      <c r="Q1305" t="str">
        <f>BASE[[#This Row],[NombresCalificado]]&amp;BASE[[#This Row],[TipoEvaluacion]]</f>
        <v>CARLOS SERGIO HUAMANI BUIZAEVALUACION ANTERIOR</v>
      </c>
      <c r="R1305">
        <v>3</v>
      </c>
      <c r="S1305" t="s">
        <v>5</v>
      </c>
      <c r="T1305" t="s">
        <v>439</v>
      </c>
      <c r="U1305" s="13">
        <v>2</v>
      </c>
      <c r="V1305" s="13" t="str" cm="1">
        <f t="array" ref="V1305">_xlfn.IFS(U1305=0,"Prenovato",U1305=1,"Novato",U1305=2,"Principiante avanzado",U1305=3,"Competente",U1305=4,"Proficiente",U1305=5,"Master")</f>
        <v>Principiante avanzado</v>
      </c>
      <c r="W1305" s="13">
        <v>3</v>
      </c>
      <c r="X1305" s="13" t="str" cm="1">
        <f t="array" ref="X1305">_xlfn.IFS(W1305=0,"No evidenciado",W1305=1,"Novato",W1305=2,"Principiante avanzado",W1305=3,"Competente",W1305=4,"Proficiente",W1305=5,"Master")</f>
        <v>Competente</v>
      </c>
      <c r="Y1305" s="13">
        <v>3</v>
      </c>
      <c r="Z1305" s="13" t="str" cm="1">
        <f t="array" ref="Z1305">_xlfn.IFS(Y1305=0,"No evidenciado",Y1305=1,"Novato",Y1305=2,"Principiante avanzado",Y1305=3,"Competente",Y1305=4,"Proficiente",Y1305=5,"Master")</f>
        <v>Competente</v>
      </c>
      <c r="AA1305" s="13">
        <v>4</v>
      </c>
      <c r="AB1305" s="13" t="str" cm="1">
        <f t="array" ref="AB1305">_xlfn.IFS(AA1305=0,"No evidenciado",AA1305=1,"Novato",AA1305=2,"Principiante avanzado",AA1305=3,"Competente",AA1305=4,"Proficiente",AA1305=5,"Master")</f>
        <v>Proficiente</v>
      </c>
      <c r="AC1305" s="13">
        <v>2</v>
      </c>
      <c r="AD1305" s="13" t="str" cm="1">
        <f t="array" ref="AD1305">_xlfn.IFS(AC1305=0,"Prenovato",AC1305=1,"Novato",AC1305=2,"Principiante avanzado",AC1305=3,"Competente",AC1305=4,"Proficiente",AC1305=5,"Master")</f>
        <v>Principiante avanzado</v>
      </c>
      <c r="AE1305" s="13" t="s">
        <v>442</v>
      </c>
    </row>
    <row r="1306" spans="1:31" x14ac:dyDescent="0.25">
      <c r="A1306" t="s">
        <v>215</v>
      </c>
      <c r="B1306" t="s">
        <v>216</v>
      </c>
      <c r="C1306" t="s">
        <v>250</v>
      </c>
      <c r="D1306" t="s">
        <v>201</v>
      </c>
      <c r="E1306" t="s">
        <v>215</v>
      </c>
      <c r="F1306" t="s">
        <v>216</v>
      </c>
      <c r="G1306" t="s">
        <v>217</v>
      </c>
      <c r="H1306" s="4"/>
      <c r="I1306" s="1">
        <f t="shared" ca="1" si="83"/>
        <v>1487</v>
      </c>
      <c r="J1306" s="1" t="str">
        <f t="shared" ca="1" si="84"/>
        <v>3. Mayor a 6 meses</v>
      </c>
      <c r="K1306" t="str">
        <f t="shared" si="85"/>
        <v>SI</v>
      </c>
      <c r="L1306" t="s">
        <v>250</v>
      </c>
      <c r="M1306" t="s">
        <v>434</v>
      </c>
      <c r="N1306" t="s">
        <v>425</v>
      </c>
      <c r="O1306" t="s">
        <v>425</v>
      </c>
      <c r="P1306" t="str">
        <f t="shared" si="86"/>
        <v>CARLOS SERGIO HUAMANI BUIZAGestión de VulnerabilidadesEVALUACION ANTERIOR</v>
      </c>
      <c r="Q1306" t="str">
        <f>BASE[[#This Row],[NombresCalificado]]&amp;BASE[[#This Row],[TipoEvaluacion]]</f>
        <v>CARLOS SERGIO HUAMANI BUIZAEVALUACION ANTERIOR</v>
      </c>
      <c r="R1306">
        <v>3</v>
      </c>
      <c r="S1306" t="s">
        <v>5</v>
      </c>
      <c r="T1306" t="s">
        <v>439</v>
      </c>
      <c r="U1306" s="13">
        <v>2</v>
      </c>
      <c r="V1306" s="13" t="str" cm="1">
        <f t="array" ref="V1306">_xlfn.IFS(U1306=0,"Prenovato",U1306=1,"Novato",U1306=2,"Principiante avanzado",U1306=3,"Competente",U1306=4,"Proficiente",U1306=5,"Master")</f>
        <v>Principiante avanzado</v>
      </c>
      <c r="W1306" s="13">
        <v>3</v>
      </c>
      <c r="X1306" s="13" t="str" cm="1">
        <f t="array" ref="X1306">_xlfn.IFS(W1306=0,"No evidenciado",W1306=1,"Novato",W1306=2,"Principiante avanzado",W1306=3,"Competente",W1306=4,"Proficiente",W1306=5,"Master")</f>
        <v>Competente</v>
      </c>
      <c r="Y1306" s="13">
        <v>3</v>
      </c>
      <c r="Z1306" s="13" t="str" cm="1">
        <f t="array" ref="Z1306">_xlfn.IFS(Y1306=0,"No evidenciado",Y1306=1,"Novato",Y1306=2,"Principiante avanzado",Y1306=3,"Competente",Y1306=4,"Proficiente",Y1306=5,"Master")</f>
        <v>Competente</v>
      </c>
      <c r="AA1306" s="13">
        <v>4</v>
      </c>
      <c r="AB1306" s="13" t="str" cm="1">
        <f t="array" ref="AB1306">_xlfn.IFS(AA1306=0,"No evidenciado",AA1306=1,"Novato",AA1306=2,"Principiante avanzado",AA1306=3,"Competente",AA1306=4,"Proficiente",AA1306=5,"Master")</f>
        <v>Proficiente</v>
      </c>
      <c r="AC1306" s="13">
        <v>2</v>
      </c>
      <c r="AD1306" s="13" t="str" cm="1">
        <f t="array" ref="AD1306">_xlfn.IFS(AC1306=0,"Prenovato",AC1306=1,"Novato",AC1306=2,"Principiante avanzado",AC1306=3,"Competente",AC1306=4,"Proficiente",AC1306=5,"Master")</f>
        <v>Principiante avanzado</v>
      </c>
      <c r="AE1306" s="13" t="s">
        <v>442</v>
      </c>
    </row>
    <row r="1307" spans="1:31" x14ac:dyDescent="0.25">
      <c r="A1307" t="s">
        <v>215</v>
      </c>
      <c r="B1307" t="s">
        <v>216</v>
      </c>
      <c r="C1307" t="s">
        <v>250</v>
      </c>
      <c r="D1307" t="s">
        <v>201</v>
      </c>
      <c r="E1307" t="s">
        <v>215</v>
      </c>
      <c r="F1307" t="s">
        <v>216</v>
      </c>
      <c r="G1307" t="s">
        <v>217</v>
      </c>
      <c r="H1307" s="4"/>
      <c r="I1307" s="1">
        <f t="shared" ca="1" si="83"/>
        <v>1487</v>
      </c>
      <c r="J1307" s="1" t="str">
        <f t="shared" ca="1" si="84"/>
        <v>3. Mayor a 6 meses</v>
      </c>
      <c r="K1307" t="str">
        <f t="shared" si="85"/>
        <v>SI</v>
      </c>
      <c r="L1307" t="s">
        <v>250</v>
      </c>
      <c r="M1307" t="s">
        <v>435</v>
      </c>
      <c r="N1307" t="s">
        <v>425</v>
      </c>
      <c r="O1307" t="s">
        <v>425</v>
      </c>
      <c r="P1307" t="str">
        <f t="shared" si="86"/>
        <v>CARLOS SERGIO HUAMANI BUIZAIdentificación temprana de riesgosEVALUACION ANTERIOR</v>
      </c>
      <c r="Q1307" t="str">
        <f>BASE[[#This Row],[NombresCalificado]]&amp;BASE[[#This Row],[TipoEvaluacion]]</f>
        <v>CARLOS SERGIO HUAMANI BUIZAEVALUACION ANTERIOR</v>
      </c>
      <c r="R1307">
        <v>2</v>
      </c>
      <c r="S1307" t="s">
        <v>4</v>
      </c>
      <c r="T1307" t="s">
        <v>439</v>
      </c>
      <c r="U1307" s="13">
        <v>2</v>
      </c>
      <c r="V1307" s="13" t="str" cm="1">
        <f t="array" ref="V1307">_xlfn.IFS(U1307=0,"Prenovato",U1307=1,"Novato",U1307=2,"Principiante avanzado",U1307=3,"Competente",U1307=4,"Proficiente",U1307=5,"Master")</f>
        <v>Principiante avanzado</v>
      </c>
      <c r="W1307" s="13">
        <v>3</v>
      </c>
      <c r="X1307" s="13" t="str" cm="1">
        <f t="array" ref="X1307">_xlfn.IFS(W1307=0,"No evidenciado",W1307=1,"Novato",W1307=2,"Principiante avanzado",W1307=3,"Competente",W1307=4,"Proficiente",W1307=5,"Master")</f>
        <v>Competente</v>
      </c>
      <c r="Y1307" s="13">
        <v>3</v>
      </c>
      <c r="Z1307" s="13" t="str" cm="1">
        <f t="array" ref="Z1307">_xlfn.IFS(Y1307=0,"No evidenciado",Y1307=1,"Novato",Y1307=2,"Principiante avanzado",Y1307=3,"Competente",Y1307=4,"Proficiente",Y1307=5,"Master")</f>
        <v>Competente</v>
      </c>
      <c r="AA1307" s="13">
        <v>4</v>
      </c>
      <c r="AB1307" s="13" t="str" cm="1">
        <f t="array" ref="AB1307">_xlfn.IFS(AA1307=0,"No evidenciado",AA1307=1,"Novato",AA1307=2,"Principiante avanzado",AA1307=3,"Competente",AA1307=4,"Proficiente",AA1307=5,"Master")</f>
        <v>Proficiente</v>
      </c>
      <c r="AC1307" s="13">
        <v>2</v>
      </c>
      <c r="AD1307" s="13" t="str" cm="1">
        <f t="array" ref="AD1307">_xlfn.IFS(AC1307=0,"Prenovato",AC1307=1,"Novato",AC1307=2,"Principiante avanzado",AC1307=3,"Competente",AC1307=4,"Proficiente",AC1307=5,"Master")</f>
        <v>Principiante avanzado</v>
      </c>
      <c r="AE1307" s="13" t="s">
        <v>442</v>
      </c>
    </row>
    <row r="1308" spans="1:31" x14ac:dyDescent="0.25">
      <c r="A1308" t="s">
        <v>215</v>
      </c>
      <c r="B1308" t="s">
        <v>216</v>
      </c>
      <c r="C1308" t="s">
        <v>250</v>
      </c>
      <c r="D1308" t="s">
        <v>201</v>
      </c>
      <c r="E1308" t="s">
        <v>215</v>
      </c>
      <c r="F1308" t="s">
        <v>216</v>
      </c>
      <c r="G1308" t="s">
        <v>217</v>
      </c>
      <c r="H1308" s="4"/>
      <c r="I1308" s="1">
        <f t="shared" ca="1" si="83"/>
        <v>1487</v>
      </c>
      <c r="J1308" s="1" t="str">
        <f t="shared" ca="1" si="84"/>
        <v>3. Mayor a 6 meses</v>
      </c>
      <c r="K1308" t="str">
        <f t="shared" si="85"/>
        <v>SI</v>
      </c>
      <c r="L1308" t="s">
        <v>250</v>
      </c>
      <c r="M1308" t="s">
        <v>436</v>
      </c>
      <c r="N1308" t="s">
        <v>425</v>
      </c>
      <c r="O1308" t="s">
        <v>425</v>
      </c>
      <c r="P1308" t="str">
        <f t="shared" si="86"/>
        <v>CARLOS SERGIO HUAMANI BUIZAInteligencia de AmenazasEVALUACION ANTERIOR</v>
      </c>
      <c r="Q1308" t="str">
        <f>BASE[[#This Row],[NombresCalificado]]&amp;BASE[[#This Row],[TipoEvaluacion]]</f>
        <v>CARLOS SERGIO HUAMANI BUIZAEVALUACION ANTERIOR</v>
      </c>
      <c r="R1308">
        <v>1</v>
      </c>
      <c r="S1308" t="s">
        <v>6</v>
      </c>
      <c r="T1308" t="s">
        <v>439</v>
      </c>
      <c r="U1308" s="13">
        <v>2</v>
      </c>
      <c r="V1308" s="13" t="str" cm="1">
        <f t="array" ref="V1308">_xlfn.IFS(U1308=0,"Prenovato",U1308=1,"Novato",U1308=2,"Principiante avanzado",U1308=3,"Competente",U1308=4,"Proficiente",U1308=5,"Master")</f>
        <v>Principiante avanzado</v>
      </c>
      <c r="W1308" s="13">
        <v>3</v>
      </c>
      <c r="X1308" s="13" t="str" cm="1">
        <f t="array" ref="X1308">_xlfn.IFS(W1308=0,"No evidenciado",W1308=1,"Novato",W1308=2,"Principiante avanzado",W1308=3,"Competente",W1308=4,"Proficiente",W1308=5,"Master")</f>
        <v>Competente</v>
      </c>
      <c r="Y1308" s="13">
        <v>3</v>
      </c>
      <c r="Z1308" s="13" t="str" cm="1">
        <f t="array" ref="Z1308">_xlfn.IFS(Y1308=0,"No evidenciado",Y1308=1,"Novato",Y1308=2,"Principiante avanzado",Y1308=3,"Competente",Y1308=4,"Proficiente",Y1308=5,"Master")</f>
        <v>Competente</v>
      </c>
      <c r="AA1308" s="13">
        <v>4</v>
      </c>
      <c r="AB1308" s="13" t="str" cm="1">
        <f t="array" ref="AB1308">_xlfn.IFS(AA1308=0,"No evidenciado",AA1308=1,"Novato",AA1308=2,"Principiante avanzado",AA1308=3,"Competente",AA1308=4,"Proficiente",AA1308=5,"Master")</f>
        <v>Proficiente</v>
      </c>
      <c r="AC1308" s="13">
        <v>2</v>
      </c>
      <c r="AD1308" s="13" t="str" cm="1">
        <f t="array" ref="AD1308">_xlfn.IFS(AC1308=0,"Prenovato",AC1308=1,"Novato",AC1308=2,"Principiante avanzado",AC1308=3,"Competente",AC1308=4,"Proficiente",AC1308=5,"Master")</f>
        <v>Principiante avanzado</v>
      </c>
      <c r="AE1308" s="13" t="s">
        <v>442</v>
      </c>
    </row>
    <row r="1309" spans="1:31" x14ac:dyDescent="0.25">
      <c r="A1309" t="s">
        <v>215</v>
      </c>
      <c r="B1309" t="s">
        <v>216</v>
      </c>
      <c r="C1309" t="s">
        <v>251</v>
      </c>
      <c r="D1309" t="s">
        <v>201</v>
      </c>
      <c r="E1309" t="s">
        <v>215</v>
      </c>
      <c r="F1309" t="s">
        <v>216</v>
      </c>
      <c r="G1309" t="s">
        <v>217</v>
      </c>
      <c r="H1309" s="4"/>
      <c r="I1309" s="1">
        <f t="shared" ca="1" si="83"/>
        <v>1487</v>
      </c>
      <c r="J1309" s="1" t="str">
        <f t="shared" ca="1" si="84"/>
        <v>3. Mayor a 6 meses</v>
      </c>
      <c r="K1309" t="str">
        <f t="shared" si="85"/>
        <v>SI</v>
      </c>
      <c r="L1309" t="s">
        <v>251</v>
      </c>
      <c r="M1309" t="s">
        <v>418</v>
      </c>
      <c r="N1309" t="s">
        <v>407</v>
      </c>
      <c r="O1309" t="s">
        <v>407</v>
      </c>
      <c r="P1309" t="str">
        <f t="shared" si="86"/>
        <v>CARLOS SERGIO HUAMANI BUIZASDLC Y DevSecOpsAUTOEVALUACION</v>
      </c>
      <c r="Q1309" t="str">
        <f>BASE[[#This Row],[NombresCalificado]]&amp;BASE[[#This Row],[TipoEvaluacion]]</f>
        <v>CARLOS SERGIO HUAMANI BUIZAAUTOEVALUACION</v>
      </c>
      <c r="R1309">
        <v>0</v>
      </c>
      <c r="S1309" t="s">
        <v>182</v>
      </c>
      <c r="T1309" t="s">
        <v>439</v>
      </c>
      <c r="U1309" s="13">
        <v>0</v>
      </c>
      <c r="V1309" s="13" t="str" cm="1">
        <f t="array" ref="V1309">_xlfn.IFS(U1309=0,"Prenovato",U1309=1,"Novato",U1309=2,"Principiante avanzado",U1309=3,"Competente",U1309=4,"Proficiente",U1309=5,"Master")</f>
        <v>Prenovato</v>
      </c>
      <c r="W1309" s="13">
        <v>3</v>
      </c>
      <c r="X1309" s="13" t="str" cm="1">
        <f t="array" ref="X1309">_xlfn.IFS(W1309=0,"No evidenciado",W1309=1,"Novato",W1309=2,"Principiante avanzado",W1309=3,"Competente",W1309=4,"Proficiente",W1309=5,"Master")</f>
        <v>Competente</v>
      </c>
      <c r="Y1309" s="13">
        <v>2</v>
      </c>
      <c r="Z1309" s="13" t="str" cm="1">
        <f t="array" ref="Z1309">_xlfn.IFS(Y1309=0,"No evidenciado",Y1309=1,"Novato",Y1309=2,"Principiante avanzado",Y1309=3,"Competente",Y1309=4,"Proficiente",Y1309=5,"Master")</f>
        <v>Principiante avanzado</v>
      </c>
      <c r="AA1309" s="13">
        <v>4</v>
      </c>
      <c r="AB1309" s="13" t="str" cm="1">
        <f t="array" ref="AB1309">_xlfn.IFS(AA1309=0,"No evidenciado",AA1309=1,"Novato",AA1309=2,"Principiante avanzado",AA1309=3,"Competente",AA1309=4,"Proficiente",AA1309=5,"Master")</f>
        <v>Proficiente</v>
      </c>
      <c r="AC1309" s="13">
        <v>0</v>
      </c>
      <c r="AD1309" s="13" t="str" cm="1">
        <f t="array" ref="AD1309">_xlfn.IFS(AC1309=0,"Prenovato",AC1309=1,"Novato",AC1309=2,"Principiante avanzado",AC1309=3,"Competente",AC1309=4,"Proficiente",AC1309=5,"Master")</f>
        <v>Prenovato</v>
      </c>
      <c r="AE1309" s="13" t="s">
        <v>443</v>
      </c>
    </row>
    <row r="1310" spans="1:31" x14ac:dyDescent="0.25">
      <c r="A1310" t="s">
        <v>215</v>
      </c>
      <c r="B1310" t="s">
        <v>216</v>
      </c>
      <c r="C1310" t="s">
        <v>251</v>
      </c>
      <c r="D1310" t="s">
        <v>201</v>
      </c>
      <c r="E1310" t="s">
        <v>215</v>
      </c>
      <c r="F1310" t="s">
        <v>216</v>
      </c>
      <c r="G1310" t="s">
        <v>217</v>
      </c>
      <c r="H1310" s="4"/>
      <c r="I1310" s="1">
        <f t="shared" ca="1" si="83"/>
        <v>1487</v>
      </c>
      <c r="J1310" s="1" t="str">
        <f t="shared" ca="1" si="84"/>
        <v>3. Mayor a 6 meses</v>
      </c>
      <c r="K1310" t="str">
        <f t="shared" si="85"/>
        <v>SI</v>
      </c>
      <c r="L1310" t="s">
        <v>251</v>
      </c>
      <c r="M1310" t="s">
        <v>419</v>
      </c>
      <c r="N1310" t="s">
        <v>413</v>
      </c>
      <c r="O1310" t="s">
        <v>411</v>
      </c>
      <c r="P1310" t="str">
        <f t="shared" si="86"/>
        <v>CARLOS SERGIO HUAMANI BUIZACryptography &amp; Data ProtectionAUTOEVALUACION</v>
      </c>
      <c r="Q1310" t="str">
        <f>BASE[[#This Row],[NombresCalificado]]&amp;BASE[[#This Row],[TipoEvaluacion]]</f>
        <v>CARLOS SERGIO HUAMANI BUIZAAUTOEVALUACION</v>
      </c>
      <c r="R1310">
        <v>1</v>
      </c>
      <c r="S1310" t="s">
        <v>6</v>
      </c>
      <c r="T1310" t="s">
        <v>439</v>
      </c>
      <c r="U1310" s="13">
        <v>0</v>
      </c>
      <c r="V1310" s="13" t="str" cm="1">
        <f t="array" ref="V1310">_xlfn.IFS(U1310=0,"Prenovato",U1310=1,"Novato",U1310=2,"Principiante avanzado",U1310=3,"Competente",U1310=4,"Proficiente",U1310=5,"Master")</f>
        <v>Prenovato</v>
      </c>
      <c r="W1310" s="13">
        <v>3</v>
      </c>
      <c r="X1310" s="13" t="str" cm="1">
        <f t="array" ref="X1310">_xlfn.IFS(W1310=0,"No evidenciado",W1310=1,"Novato",W1310=2,"Principiante avanzado",W1310=3,"Competente",W1310=4,"Proficiente",W1310=5,"Master")</f>
        <v>Competente</v>
      </c>
      <c r="Y1310" s="13">
        <v>2</v>
      </c>
      <c r="Z1310" s="13" t="str" cm="1">
        <f t="array" ref="Z1310">_xlfn.IFS(Y1310=0,"No evidenciado",Y1310=1,"Novato",Y1310=2,"Principiante avanzado",Y1310=3,"Competente",Y1310=4,"Proficiente",Y1310=5,"Master")</f>
        <v>Principiante avanzado</v>
      </c>
      <c r="AA1310" s="13">
        <v>4</v>
      </c>
      <c r="AB1310" s="13" t="str" cm="1">
        <f t="array" ref="AB1310">_xlfn.IFS(AA1310=0,"No evidenciado",AA1310=1,"Novato",AA1310=2,"Principiante avanzado",AA1310=3,"Competente",AA1310=4,"Proficiente",AA1310=5,"Master")</f>
        <v>Proficiente</v>
      </c>
      <c r="AC1310" s="13">
        <v>0</v>
      </c>
      <c r="AD1310" s="13" t="str" cm="1">
        <f t="array" ref="AD1310">_xlfn.IFS(AC1310=0,"Prenovato",AC1310=1,"Novato",AC1310=2,"Principiante avanzado",AC1310=3,"Competente",AC1310=4,"Proficiente",AC1310=5,"Master")</f>
        <v>Prenovato</v>
      </c>
      <c r="AE1310" s="13" t="s">
        <v>443</v>
      </c>
    </row>
    <row r="1311" spans="1:31" x14ac:dyDescent="0.25">
      <c r="A1311" t="s">
        <v>215</v>
      </c>
      <c r="B1311" t="s">
        <v>216</v>
      </c>
      <c r="C1311" t="s">
        <v>251</v>
      </c>
      <c r="D1311" t="s">
        <v>201</v>
      </c>
      <c r="E1311" t="s">
        <v>215</v>
      </c>
      <c r="F1311" t="s">
        <v>216</v>
      </c>
      <c r="G1311" t="s">
        <v>217</v>
      </c>
      <c r="H1311" s="4"/>
      <c r="I1311" s="1">
        <f t="shared" ca="1" si="83"/>
        <v>1487</v>
      </c>
      <c r="J1311" s="1" t="str">
        <f t="shared" ca="1" si="84"/>
        <v>3. Mayor a 6 meses</v>
      </c>
      <c r="K1311" t="str">
        <f t="shared" si="85"/>
        <v>SI</v>
      </c>
      <c r="L1311" t="s">
        <v>251</v>
      </c>
      <c r="M1311" t="s">
        <v>420</v>
      </c>
      <c r="N1311" t="s">
        <v>413</v>
      </c>
      <c r="O1311" t="s">
        <v>411</v>
      </c>
      <c r="P1311" t="str">
        <f t="shared" si="86"/>
        <v>CARLOS SERGIO HUAMANI BUIZAIdentity &amp; Access ManagementAUTOEVALUACION</v>
      </c>
      <c r="Q1311" t="str">
        <f>BASE[[#This Row],[NombresCalificado]]&amp;BASE[[#This Row],[TipoEvaluacion]]</f>
        <v>CARLOS SERGIO HUAMANI BUIZAAUTOEVALUACION</v>
      </c>
      <c r="R1311">
        <v>2</v>
      </c>
      <c r="S1311" t="s">
        <v>4</v>
      </c>
      <c r="T1311" t="s">
        <v>439</v>
      </c>
      <c r="U1311" s="13">
        <v>0</v>
      </c>
      <c r="V1311" s="13" t="str" cm="1">
        <f t="array" ref="V1311">_xlfn.IFS(U1311=0,"Prenovato",U1311=1,"Novato",U1311=2,"Principiante avanzado",U1311=3,"Competente",U1311=4,"Proficiente",U1311=5,"Master")</f>
        <v>Prenovato</v>
      </c>
      <c r="W1311" s="13">
        <v>3</v>
      </c>
      <c r="X1311" s="13" t="str" cm="1">
        <f t="array" ref="X1311">_xlfn.IFS(W1311=0,"No evidenciado",W1311=1,"Novato",W1311=2,"Principiante avanzado",W1311=3,"Competente",W1311=4,"Proficiente",W1311=5,"Master")</f>
        <v>Competente</v>
      </c>
      <c r="Y1311" s="13">
        <v>2</v>
      </c>
      <c r="Z1311" s="13" t="str" cm="1">
        <f t="array" ref="Z1311">_xlfn.IFS(Y1311=0,"No evidenciado",Y1311=1,"Novato",Y1311=2,"Principiante avanzado",Y1311=3,"Competente",Y1311=4,"Proficiente",Y1311=5,"Master")</f>
        <v>Principiante avanzado</v>
      </c>
      <c r="AA1311" s="13">
        <v>4</v>
      </c>
      <c r="AB1311" s="13" t="str" cm="1">
        <f t="array" ref="AB1311">_xlfn.IFS(AA1311=0,"No evidenciado",AA1311=1,"Novato",AA1311=2,"Principiante avanzado",AA1311=3,"Competente",AA1311=4,"Proficiente",AA1311=5,"Master")</f>
        <v>Proficiente</v>
      </c>
      <c r="AC1311" s="13">
        <v>0</v>
      </c>
      <c r="AD1311" s="13" t="str" cm="1">
        <f t="array" ref="AD1311">_xlfn.IFS(AC1311=0,"Prenovato",AC1311=1,"Novato",AC1311=2,"Principiante avanzado",AC1311=3,"Competente",AC1311=4,"Proficiente",AC1311=5,"Master")</f>
        <v>Prenovato</v>
      </c>
      <c r="AE1311" s="13" t="s">
        <v>443</v>
      </c>
    </row>
    <row r="1312" spans="1:31" x14ac:dyDescent="0.25">
      <c r="A1312" t="s">
        <v>215</v>
      </c>
      <c r="B1312" t="s">
        <v>216</v>
      </c>
      <c r="C1312" t="s">
        <v>251</v>
      </c>
      <c r="D1312" t="s">
        <v>201</v>
      </c>
      <c r="E1312" t="s">
        <v>215</v>
      </c>
      <c r="F1312" t="s">
        <v>216</v>
      </c>
      <c r="G1312" t="s">
        <v>217</v>
      </c>
      <c r="H1312" s="4"/>
      <c r="I1312" s="1">
        <f t="shared" ca="1" si="83"/>
        <v>1487</v>
      </c>
      <c r="J1312" s="1" t="str">
        <f t="shared" ca="1" si="84"/>
        <v>3. Mayor a 6 meses</v>
      </c>
      <c r="K1312" t="str">
        <f t="shared" si="85"/>
        <v>SI</v>
      </c>
      <c r="L1312" t="s">
        <v>251</v>
      </c>
      <c r="M1312" t="s">
        <v>421</v>
      </c>
      <c r="N1312" t="s">
        <v>411</v>
      </c>
      <c r="O1312" t="s">
        <v>411</v>
      </c>
      <c r="P1312" t="str">
        <f t="shared" si="86"/>
        <v>CARLOS SERGIO HUAMANI BUIZAFrameworks &amp; Security ArchitectureAUTOEVALUACION</v>
      </c>
      <c r="Q1312" t="str">
        <f>BASE[[#This Row],[NombresCalificado]]&amp;BASE[[#This Row],[TipoEvaluacion]]</f>
        <v>CARLOS SERGIO HUAMANI BUIZAAUTOEVALUACION</v>
      </c>
      <c r="R1312">
        <v>1</v>
      </c>
      <c r="S1312" t="s">
        <v>6</v>
      </c>
      <c r="T1312" t="s">
        <v>439</v>
      </c>
      <c r="U1312" s="13">
        <v>0</v>
      </c>
      <c r="V1312" s="13" t="str" cm="1">
        <f t="array" ref="V1312">_xlfn.IFS(U1312=0,"Prenovato",U1312=1,"Novato",U1312=2,"Principiante avanzado",U1312=3,"Competente",U1312=4,"Proficiente",U1312=5,"Master")</f>
        <v>Prenovato</v>
      </c>
      <c r="W1312" s="13">
        <v>3</v>
      </c>
      <c r="X1312" s="13" t="str" cm="1">
        <f t="array" ref="X1312">_xlfn.IFS(W1312=0,"No evidenciado",W1312=1,"Novato",W1312=2,"Principiante avanzado",W1312=3,"Competente",W1312=4,"Proficiente",W1312=5,"Master")</f>
        <v>Competente</v>
      </c>
      <c r="Y1312" s="13">
        <v>2</v>
      </c>
      <c r="Z1312" s="13" t="str" cm="1">
        <f t="array" ref="Z1312">_xlfn.IFS(Y1312=0,"No evidenciado",Y1312=1,"Novato",Y1312=2,"Principiante avanzado",Y1312=3,"Competente",Y1312=4,"Proficiente",Y1312=5,"Master")</f>
        <v>Principiante avanzado</v>
      </c>
      <c r="AA1312" s="13">
        <v>4</v>
      </c>
      <c r="AB1312" s="13" t="str" cm="1">
        <f t="array" ref="AB1312">_xlfn.IFS(AA1312=0,"No evidenciado",AA1312=1,"Novato",AA1312=2,"Principiante avanzado",AA1312=3,"Competente",AA1312=4,"Proficiente",AA1312=5,"Master")</f>
        <v>Proficiente</v>
      </c>
      <c r="AC1312" s="13">
        <v>0</v>
      </c>
      <c r="AD1312" s="13" t="str" cm="1">
        <f t="array" ref="AD1312">_xlfn.IFS(AC1312=0,"Prenovato",AC1312=1,"Novato",AC1312=2,"Principiante avanzado",AC1312=3,"Competente",AC1312=4,"Proficiente",AC1312=5,"Master")</f>
        <v>Prenovato</v>
      </c>
      <c r="AE1312" s="13" t="s">
        <v>443</v>
      </c>
    </row>
    <row r="1313" spans="1:31" x14ac:dyDescent="0.25">
      <c r="A1313" t="s">
        <v>215</v>
      </c>
      <c r="B1313" t="s">
        <v>216</v>
      </c>
      <c r="C1313" t="s">
        <v>251</v>
      </c>
      <c r="D1313" t="s">
        <v>201</v>
      </c>
      <c r="E1313" t="s">
        <v>215</v>
      </c>
      <c r="F1313" t="s">
        <v>216</v>
      </c>
      <c r="G1313" t="s">
        <v>217</v>
      </c>
      <c r="H1313" s="4"/>
      <c r="I1313" s="1">
        <f t="shared" ca="1" si="83"/>
        <v>1487</v>
      </c>
      <c r="J1313" s="1" t="str">
        <f t="shared" ca="1" si="84"/>
        <v>3. Mayor a 6 meses</v>
      </c>
      <c r="K1313" t="str">
        <f t="shared" si="85"/>
        <v>SI</v>
      </c>
      <c r="L1313" t="s">
        <v>251</v>
      </c>
      <c r="M1313" t="s">
        <v>422</v>
      </c>
      <c r="N1313" t="s">
        <v>407</v>
      </c>
      <c r="O1313" t="s">
        <v>407</v>
      </c>
      <c r="P1313" t="str">
        <f t="shared" si="86"/>
        <v>CARLOS SERGIO HUAMANI BUIZAVulnerability ManagementAUTOEVALUACION</v>
      </c>
      <c r="Q1313" t="str">
        <f>BASE[[#This Row],[NombresCalificado]]&amp;BASE[[#This Row],[TipoEvaluacion]]</f>
        <v>CARLOS SERGIO HUAMANI BUIZAAUTOEVALUACION</v>
      </c>
      <c r="R1313">
        <v>0</v>
      </c>
      <c r="S1313" t="s">
        <v>182</v>
      </c>
      <c r="T1313" t="s">
        <v>439</v>
      </c>
      <c r="U1313" s="13">
        <v>0</v>
      </c>
      <c r="V1313" s="13" t="str" cm="1">
        <f t="array" ref="V1313">_xlfn.IFS(U1313=0,"Prenovato",U1313=1,"Novato",U1313=2,"Principiante avanzado",U1313=3,"Competente",U1313=4,"Proficiente",U1313=5,"Master")</f>
        <v>Prenovato</v>
      </c>
      <c r="W1313" s="13">
        <v>3</v>
      </c>
      <c r="X1313" s="13" t="str" cm="1">
        <f t="array" ref="X1313">_xlfn.IFS(W1313=0,"No evidenciado",W1313=1,"Novato",W1313=2,"Principiante avanzado",W1313=3,"Competente",W1313=4,"Proficiente",W1313=5,"Master")</f>
        <v>Competente</v>
      </c>
      <c r="Y1313" s="13">
        <v>2</v>
      </c>
      <c r="Z1313" s="13" t="str" cm="1">
        <f t="array" ref="Z1313">_xlfn.IFS(Y1313=0,"No evidenciado",Y1313=1,"Novato",Y1313=2,"Principiante avanzado",Y1313=3,"Competente",Y1313=4,"Proficiente",Y1313=5,"Master")</f>
        <v>Principiante avanzado</v>
      </c>
      <c r="AA1313" s="13">
        <v>4</v>
      </c>
      <c r="AB1313" s="13" t="str" cm="1">
        <f t="array" ref="AB1313">_xlfn.IFS(AA1313=0,"No evidenciado",AA1313=1,"Novato",AA1313=2,"Principiante avanzado",AA1313=3,"Competente",AA1313=4,"Proficiente",AA1313=5,"Master")</f>
        <v>Proficiente</v>
      </c>
      <c r="AC1313" s="13">
        <v>0</v>
      </c>
      <c r="AD1313" s="13" t="str" cm="1">
        <f t="array" ref="AD1313">_xlfn.IFS(AC1313=0,"Prenovato",AC1313=1,"Novato",AC1313=2,"Principiante avanzado",AC1313=3,"Competente",AC1313=4,"Proficiente",AC1313=5,"Master")</f>
        <v>Prenovato</v>
      </c>
      <c r="AE1313" s="13" t="s">
        <v>443</v>
      </c>
    </row>
    <row r="1314" spans="1:31" x14ac:dyDescent="0.25">
      <c r="A1314" t="s">
        <v>215</v>
      </c>
      <c r="B1314" t="s">
        <v>216</v>
      </c>
      <c r="C1314" t="s">
        <v>251</v>
      </c>
      <c r="D1314" t="s">
        <v>201</v>
      </c>
      <c r="E1314" t="s">
        <v>215</v>
      </c>
      <c r="F1314" t="s">
        <v>216</v>
      </c>
      <c r="G1314" t="s">
        <v>217</v>
      </c>
      <c r="H1314" s="4"/>
      <c r="I1314" s="1">
        <f t="shared" ca="1" si="83"/>
        <v>1487</v>
      </c>
      <c r="J1314" s="1" t="str">
        <f t="shared" ca="1" si="84"/>
        <v>3. Mayor a 6 meses</v>
      </c>
      <c r="K1314" t="str">
        <f t="shared" si="85"/>
        <v>SI</v>
      </c>
      <c r="L1314" t="s">
        <v>251</v>
      </c>
      <c r="M1314" t="s">
        <v>423</v>
      </c>
      <c r="N1314" t="s">
        <v>411</v>
      </c>
      <c r="O1314" t="s">
        <v>411</v>
      </c>
      <c r="P1314" t="str">
        <f t="shared" si="86"/>
        <v>CARLOS SERGIO HUAMANI BUIZASecurity AssessmentAUTOEVALUACION</v>
      </c>
      <c r="Q1314" t="str">
        <f>BASE[[#This Row],[NombresCalificado]]&amp;BASE[[#This Row],[TipoEvaluacion]]</f>
        <v>CARLOS SERGIO HUAMANI BUIZAAUTOEVALUACION</v>
      </c>
      <c r="R1314">
        <v>1</v>
      </c>
      <c r="S1314" t="s">
        <v>6</v>
      </c>
      <c r="T1314" t="s">
        <v>439</v>
      </c>
      <c r="U1314" s="13">
        <v>0</v>
      </c>
      <c r="V1314" s="13" t="str" cm="1">
        <f t="array" ref="V1314">_xlfn.IFS(U1314=0,"Prenovato",U1314=1,"Novato",U1314=2,"Principiante avanzado",U1314=3,"Competente",U1314=4,"Proficiente",U1314=5,"Master")</f>
        <v>Prenovato</v>
      </c>
      <c r="W1314" s="13">
        <v>3</v>
      </c>
      <c r="X1314" s="13" t="str" cm="1">
        <f t="array" ref="X1314">_xlfn.IFS(W1314=0,"No evidenciado",W1314=1,"Novato",W1314=2,"Principiante avanzado",W1314=3,"Competente",W1314=4,"Proficiente",W1314=5,"Master")</f>
        <v>Competente</v>
      </c>
      <c r="Y1314" s="13">
        <v>2</v>
      </c>
      <c r="Z1314" s="13" t="str" cm="1">
        <f t="array" ref="Z1314">_xlfn.IFS(Y1314=0,"No evidenciado",Y1314=1,"Novato",Y1314=2,"Principiante avanzado",Y1314=3,"Competente",Y1314=4,"Proficiente",Y1314=5,"Master")</f>
        <v>Principiante avanzado</v>
      </c>
      <c r="AA1314" s="13">
        <v>4</v>
      </c>
      <c r="AB1314" s="13" t="str" cm="1">
        <f t="array" ref="AB1314">_xlfn.IFS(AA1314=0,"No evidenciado",AA1314=1,"Novato",AA1314=2,"Principiante avanzado",AA1314=3,"Competente",AA1314=4,"Proficiente",AA1314=5,"Master")</f>
        <v>Proficiente</v>
      </c>
      <c r="AC1314" s="13">
        <v>0</v>
      </c>
      <c r="AD1314" s="13" t="str" cm="1">
        <f t="array" ref="AD1314">_xlfn.IFS(AC1314=0,"Prenovato",AC1314=1,"Novato",AC1314=2,"Principiante avanzado",AC1314=3,"Competente",AC1314=4,"Proficiente",AC1314=5,"Master")</f>
        <v>Prenovato</v>
      </c>
      <c r="AE1314" s="13" t="s">
        <v>443</v>
      </c>
    </row>
    <row r="1315" spans="1:31" x14ac:dyDescent="0.25">
      <c r="A1315" t="s">
        <v>215</v>
      </c>
      <c r="B1315" t="s">
        <v>216</v>
      </c>
      <c r="C1315" t="s">
        <v>250</v>
      </c>
      <c r="D1315" t="s">
        <v>201</v>
      </c>
      <c r="E1315" t="s">
        <v>215</v>
      </c>
      <c r="F1315" t="s">
        <v>216</v>
      </c>
      <c r="G1315" t="s">
        <v>217</v>
      </c>
      <c r="H1315" s="4"/>
      <c r="I1315" s="1">
        <f t="shared" ca="1" si="83"/>
        <v>1487</v>
      </c>
      <c r="J1315" s="1" t="str">
        <f t="shared" ca="1" si="84"/>
        <v>3. Mayor a 6 meses</v>
      </c>
      <c r="K1315" t="str">
        <f t="shared" si="85"/>
        <v>SI</v>
      </c>
      <c r="L1315" t="s">
        <v>250</v>
      </c>
      <c r="M1315" t="s">
        <v>438</v>
      </c>
      <c r="N1315" t="s">
        <v>425</v>
      </c>
      <c r="O1315" t="s">
        <v>425</v>
      </c>
      <c r="P1315" t="str">
        <f t="shared" si="86"/>
        <v>CARLOS SERGIO HUAMANI BUIZADesarrollo SeguroEVALUACION ANTERIOR</v>
      </c>
      <c r="Q1315" t="str">
        <f>BASE[[#This Row],[NombresCalificado]]&amp;BASE[[#This Row],[TipoEvaluacion]]</f>
        <v>CARLOS SERGIO HUAMANI BUIZAEVALUACION ANTERIOR</v>
      </c>
      <c r="R1315">
        <v>1</v>
      </c>
      <c r="S1315" t="s">
        <v>6</v>
      </c>
      <c r="T1315" t="s">
        <v>439</v>
      </c>
      <c r="U1315" s="13">
        <v>2</v>
      </c>
      <c r="V1315" s="13" t="str" cm="1">
        <f t="array" ref="V1315">_xlfn.IFS(U1315=0,"Prenovato",U1315=1,"Novato",U1315=2,"Principiante avanzado",U1315=3,"Competente",U1315=4,"Proficiente",U1315=5,"Master")</f>
        <v>Principiante avanzado</v>
      </c>
      <c r="W1315" s="13">
        <v>3</v>
      </c>
      <c r="X1315" s="13" t="str" cm="1">
        <f t="array" ref="X1315">_xlfn.IFS(W1315=0,"No evidenciado",W1315=1,"Novato",W1315=2,"Principiante avanzado",W1315=3,"Competente",W1315=4,"Proficiente",W1315=5,"Master")</f>
        <v>Competente</v>
      </c>
      <c r="Y1315" s="13">
        <v>3</v>
      </c>
      <c r="Z1315" s="13" t="str" cm="1">
        <f t="array" ref="Z1315">_xlfn.IFS(Y1315=0,"No evidenciado",Y1315=1,"Novato",Y1315=2,"Principiante avanzado",Y1315=3,"Competente",Y1315=4,"Proficiente",Y1315=5,"Master")</f>
        <v>Competente</v>
      </c>
      <c r="AA1315" s="13">
        <v>4</v>
      </c>
      <c r="AB1315" s="13" t="str" cm="1">
        <f t="array" ref="AB1315">_xlfn.IFS(AA1315=0,"No evidenciado",AA1315=1,"Novato",AA1315=2,"Principiante avanzado",AA1315=3,"Competente",AA1315=4,"Proficiente",AA1315=5,"Master")</f>
        <v>Proficiente</v>
      </c>
      <c r="AC1315" s="13">
        <v>2</v>
      </c>
      <c r="AD1315" s="13" t="str" cm="1">
        <f t="array" ref="AD1315">_xlfn.IFS(AC1315=0,"Prenovato",AC1315=1,"Novato",AC1315=2,"Principiante avanzado",AC1315=3,"Competente",AC1315=4,"Proficiente",AC1315=5,"Master")</f>
        <v>Principiante avanzado</v>
      </c>
      <c r="AE1315" s="13" t="s">
        <v>442</v>
      </c>
    </row>
    <row r="1316" spans="1:31" x14ac:dyDescent="0.25">
      <c r="A1316" t="s">
        <v>215</v>
      </c>
      <c r="B1316" t="s">
        <v>216</v>
      </c>
      <c r="C1316" t="s">
        <v>250</v>
      </c>
      <c r="D1316" t="s">
        <v>201</v>
      </c>
      <c r="E1316" t="s">
        <v>215</v>
      </c>
      <c r="F1316" t="s">
        <v>216</v>
      </c>
      <c r="G1316" t="s">
        <v>217</v>
      </c>
      <c r="H1316" s="4"/>
      <c r="I1316" s="1">
        <f t="shared" ca="1" si="83"/>
        <v>1487</v>
      </c>
      <c r="J1316" s="1" t="str">
        <f t="shared" ca="1" si="84"/>
        <v>3. Mayor a 6 meses</v>
      </c>
      <c r="K1316" t="str">
        <f t="shared" si="85"/>
        <v>SI</v>
      </c>
      <c r="L1316" t="s">
        <v>250</v>
      </c>
      <c r="M1316" t="s">
        <v>424</v>
      </c>
      <c r="N1316" t="s">
        <v>425</v>
      </c>
      <c r="O1316" t="s">
        <v>425</v>
      </c>
      <c r="P1316" t="str">
        <f t="shared" si="86"/>
        <v>CARLOS SERGIO HUAMANI BUIZASistemas Operativos y CloudEVALUACION ANTERIOR</v>
      </c>
      <c r="Q1316" t="str">
        <f>BASE[[#This Row],[NombresCalificado]]&amp;BASE[[#This Row],[TipoEvaluacion]]</f>
        <v>CARLOS SERGIO HUAMANI BUIZAEVALUACION ANTERIOR</v>
      </c>
      <c r="R1316">
        <v>3</v>
      </c>
      <c r="S1316" t="s">
        <v>5</v>
      </c>
      <c r="T1316" t="s">
        <v>439</v>
      </c>
      <c r="U1316" s="13">
        <v>2</v>
      </c>
      <c r="V1316" s="13" t="str" cm="1">
        <f t="array" ref="V1316">_xlfn.IFS(U1316=0,"Prenovato",U1316=1,"Novato",U1316=2,"Principiante avanzado",U1316=3,"Competente",U1316=4,"Proficiente",U1316=5,"Master")</f>
        <v>Principiante avanzado</v>
      </c>
      <c r="W1316" s="13">
        <v>3</v>
      </c>
      <c r="X1316" s="13" t="str" cm="1">
        <f t="array" ref="X1316">_xlfn.IFS(W1316=0,"No evidenciado",W1316=1,"Novato",W1316=2,"Principiante avanzado",W1316=3,"Competente",W1316=4,"Proficiente",W1316=5,"Master")</f>
        <v>Competente</v>
      </c>
      <c r="Y1316" s="13">
        <v>3</v>
      </c>
      <c r="Z1316" s="13" t="str" cm="1">
        <f t="array" ref="Z1316">_xlfn.IFS(Y1316=0,"No evidenciado",Y1316=1,"Novato",Y1316=2,"Principiante avanzado",Y1316=3,"Competente",Y1316=4,"Proficiente",Y1316=5,"Master")</f>
        <v>Competente</v>
      </c>
      <c r="AA1316" s="13">
        <v>4</v>
      </c>
      <c r="AB1316" s="13" t="str" cm="1">
        <f t="array" ref="AB1316">_xlfn.IFS(AA1316=0,"No evidenciado",AA1316=1,"Novato",AA1316=2,"Principiante avanzado",AA1316=3,"Competente",AA1316=4,"Proficiente",AA1316=5,"Master")</f>
        <v>Proficiente</v>
      </c>
      <c r="AC1316" s="13">
        <v>2</v>
      </c>
      <c r="AD1316" s="13" t="str" cm="1">
        <f t="array" ref="AD1316">_xlfn.IFS(AC1316=0,"Prenovato",AC1316=1,"Novato",AC1316=2,"Principiante avanzado",AC1316=3,"Competente",AC1316=4,"Proficiente",AC1316=5,"Master")</f>
        <v>Principiante avanzado</v>
      </c>
      <c r="AE1316" s="13" t="s">
        <v>442</v>
      </c>
    </row>
    <row r="1317" spans="1:31" x14ac:dyDescent="0.25">
      <c r="A1317" t="s">
        <v>215</v>
      </c>
      <c r="B1317" t="s">
        <v>216</v>
      </c>
      <c r="C1317" t="s">
        <v>251</v>
      </c>
      <c r="D1317" t="s">
        <v>201</v>
      </c>
      <c r="E1317" t="s">
        <v>215</v>
      </c>
      <c r="F1317" t="s">
        <v>216</v>
      </c>
      <c r="G1317" t="s">
        <v>217</v>
      </c>
      <c r="H1317" s="4"/>
      <c r="I1317" s="1">
        <f t="shared" ca="1" si="83"/>
        <v>1487</v>
      </c>
      <c r="J1317" s="1" t="str">
        <f t="shared" ca="1" si="84"/>
        <v>3. Mayor a 6 meses</v>
      </c>
      <c r="K1317" t="str">
        <f t="shared" si="85"/>
        <v>SI</v>
      </c>
      <c r="L1317" t="s">
        <v>251</v>
      </c>
      <c r="M1317" t="s">
        <v>415</v>
      </c>
      <c r="N1317" t="s">
        <v>413</v>
      </c>
      <c r="O1317" t="s">
        <v>411</v>
      </c>
      <c r="P1317" t="str">
        <f t="shared" si="86"/>
        <v>CARLOS SERGIO HUAMANI BUIZASecurity Process AutomationAUTOEVALUACION</v>
      </c>
      <c r="Q1317" t="str">
        <f>BASE[[#This Row],[NombresCalificado]]&amp;BASE[[#This Row],[TipoEvaluacion]]</f>
        <v>CARLOS SERGIO HUAMANI BUIZAAUTOEVALUACION</v>
      </c>
      <c r="R1317">
        <v>0</v>
      </c>
      <c r="S1317" t="s">
        <v>182</v>
      </c>
      <c r="T1317" t="s">
        <v>439</v>
      </c>
      <c r="U1317" s="13">
        <v>0</v>
      </c>
      <c r="V1317" s="13" t="str" cm="1">
        <f t="array" ref="V1317">_xlfn.IFS(U1317=0,"Prenovato",U1317=1,"Novato",U1317=2,"Principiante avanzado",U1317=3,"Competente",U1317=4,"Proficiente",U1317=5,"Master")</f>
        <v>Prenovato</v>
      </c>
      <c r="W1317" s="13">
        <v>3</v>
      </c>
      <c r="X1317" s="13" t="str" cm="1">
        <f t="array" ref="X1317">_xlfn.IFS(W1317=0,"No evidenciado",W1317=1,"Novato",W1317=2,"Principiante avanzado",W1317=3,"Competente",W1317=4,"Proficiente",W1317=5,"Master")</f>
        <v>Competente</v>
      </c>
      <c r="Y1317" s="13">
        <v>2</v>
      </c>
      <c r="Z1317" s="13" t="str" cm="1">
        <f t="array" ref="Z1317">_xlfn.IFS(Y1317=0,"No evidenciado",Y1317=1,"Novato",Y1317=2,"Principiante avanzado",Y1317=3,"Competente",Y1317=4,"Proficiente",Y1317=5,"Master")</f>
        <v>Principiante avanzado</v>
      </c>
      <c r="AA1317" s="13">
        <v>4</v>
      </c>
      <c r="AB1317" s="13" t="str" cm="1">
        <f t="array" ref="AB1317">_xlfn.IFS(AA1317=0,"No evidenciado",AA1317=1,"Novato",AA1317=2,"Principiante avanzado",AA1317=3,"Competente",AA1317=4,"Proficiente",AA1317=5,"Master")</f>
        <v>Proficiente</v>
      </c>
      <c r="AC1317" s="13">
        <v>0</v>
      </c>
      <c r="AD1317" s="13" t="str" cm="1">
        <f t="array" ref="AD1317">_xlfn.IFS(AC1317=0,"Prenovato",AC1317=1,"Novato",AC1317=2,"Principiante avanzado",AC1317=3,"Competente",AC1317=4,"Proficiente",AC1317=5,"Master")</f>
        <v>Prenovato</v>
      </c>
      <c r="AE1317" s="13" t="s">
        <v>443</v>
      </c>
    </row>
    <row r="1318" spans="1:31" x14ac:dyDescent="0.25">
      <c r="A1318" t="s">
        <v>215</v>
      </c>
      <c r="B1318" t="s">
        <v>216</v>
      </c>
      <c r="C1318" t="s">
        <v>251</v>
      </c>
      <c r="D1318" t="s">
        <v>201</v>
      </c>
      <c r="E1318" t="s">
        <v>215</v>
      </c>
      <c r="F1318" t="s">
        <v>216</v>
      </c>
      <c r="G1318" t="s">
        <v>217</v>
      </c>
      <c r="H1318" s="4"/>
      <c r="I1318" s="1">
        <f t="shared" ca="1" si="83"/>
        <v>1487</v>
      </c>
      <c r="J1318" s="1" t="str">
        <f t="shared" ca="1" si="84"/>
        <v>3. Mayor a 6 meses</v>
      </c>
      <c r="K1318" t="str">
        <f t="shared" si="85"/>
        <v>SI</v>
      </c>
      <c r="L1318" t="s">
        <v>251</v>
      </c>
      <c r="M1318" t="s">
        <v>416</v>
      </c>
      <c r="N1318" t="s">
        <v>411</v>
      </c>
      <c r="O1318" t="s">
        <v>411</v>
      </c>
      <c r="P1318" t="str">
        <f t="shared" si="86"/>
        <v>CARLOS SERGIO HUAMANI BUIZAIncident ManagementAUTOEVALUACION</v>
      </c>
      <c r="Q1318" t="str">
        <f>BASE[[#This Row],[NombresCalificado]]&amp;BASE[[#This Row],[TipoEvaluacion]]</f>
        <v>CARLOS SERGIO HUAMANI BUIZAAUTOEVALUACION</v>
      </c>
      <c r="R1318">
        <v>1</v>
      </c>
      <c r="S1318" t="s">
        <v>6</v>
      </c>
      <c r="T1318" t="s">
        <v>439</v>
      </c>
      <c r="U1318" s="13">
        <v>0</v>
      </c>
      <c r="V1318" s="13" t="str" cm="1">
        <f t="array" ref="V1318">_xlfn.IFS(U1318=0,"Prenovato",U1318=1,"Novato",U1318=2,"Principiante avanzado",U1318=3,"Competente",U1318=4,"Proficiente",U1318=5,"Master")</f>
        <v>Prenovato</v>
      </c>
      <c r="W1318" s="13">
        <v>3</v>
      </c>
      <c r="X1318" s="13" t="str" cm="1">
        <f t="array" ref="X1318">_xlfn.IFS(W1318=0,"No evidenciado",W1318=1,"Novato",W1318=2,"Principiante avanzado",W1318=3,"Competente",W1318=4,"Proficiente",W1318=5,"Master")</f>
        <v>Competente</v>
      </c>
      <c r="Y1318" s="13">
        <v>2</v>
      </c>
      <c r="Z1318" s="13" t="str" cm="1">
        <f t="array" ref="Z1318">_xlfn.IFS(Y1318=0,"No evidenciado",Y1318=1,"Novato",Y1318=2,"Principiante avanzado",Y1318=3,"Competente",Y1318=4,"Proficiente",Y1318=5,"Master")</f>
        <v>Principiante avanzado</v>
      </c>
      <c r="AA1318" s="13">
        <v>4</v>
      </c>
      <c r="AB1318" s="13" t="str" cm="1">
        <f t="array" ref="AB1318">_xlfn.IFS(AA1318=0,"No evidenciado",AA1318=1,"Novato",AA1318=2,"Principiante avanzado",AA1318=3,"Competente",AA1318=4,"Proficiente",AA1318=5,"Master")</f>
        <v>Proficiente</v>
      </c>
      <c r="AC1318" s="13">
        <v>0</v>
      </c>
      <c r="AD1318" s="13" t="str" cm="1">
        <f t="array" ref="AD1318">_xlfn.IFS(AC1318=0,"Prenovato",AC1318=1,"Novato",AC1318=2,"Principiante avanzado",AC1318=3,"Competente",AC1318=4,"Proficiente",AC1318=5,"Master")</f>
        <v>Prenovato</v>
      </c>
      <c r="AE1318" s="13" t="s">
        <v>443</v>
      </c>
    </row>
    <row r="1319" spans="1:31" x14ac:dyDescent="0.25">
      <c r="A1319" t="s">
        <v>215</v>
      </c>
      <c r="B1319" t="s">
        <v>216</v>
      </c>
      <c r="C1319" t="s">
        <v>251</v>
      </c>
      <c r="D1319" t="s">
        <v>201</v>
      </c>
      <c r="E1319" t="s">
        <v>215</v>
      </c>
      <c r="F1319" t="s">
        <v>216</v>
      </c>
      <c r="G1319" t="s">
        <v>217</v>
      </c>
      <c r="H1319" s="4"/>
      <c r="I1319" s="1">
        <f t="shared" ca="1" si="83"/>
        <v>1487</v>
      </c>
      <c r="J1319" s="1" t="str">
        <f t="shared" ca="1" si="84"/>
        <v>3. Mayor a 6 meses</v>
      </c>
      <c r="K1319" t="str">
        <f t="shared" si="85"/>
        <v>SI</v>
      </c>
      <c r="L1319" t="s">
        <v>251</v>
      </c>
      <c r="M1319" t="s">
        <v>417</v>
      </c>
      <c r="N1319" t="s">
        <v>407</v>
      </c>
      <c r="O1319" t="s">
        <v>407</v>
      </c>
      <c r="P1319" t="str">
        <f t="shared" si="86"/>
        <v>CARLOS SERGIO HUAMANI BUIZADefensive SecurityAUTOEVALUACION</v>
      </c>
      <c r="Q1319" t="str">
        <f>BASE[[#This Row],[NombresCalificado]]&amp;BASE[[#This Row],[TipoEvaluacion]]</f>
        <v>CARLOS SERGIO HUAMANI BUIZAAUTOEVALUACION</v>
      </c>
      <c r="R1319">
        <v>1</v>
      </c>
      <c r="S1319" t="s">
        <v>6</v>
      </c>
      <c r="T1319" t="s">
        <v>439</v>
      </c>
      <c r="U1319" s="13">
        <v>0</v>
      </c>
      <c r="V1319" s="13" t="str" cm="1">
        <f t="array" ref="V1319">_xlfn.IFS(U1319=0,"Prenovato",U1319=1,"Novato",U1319=2,"Principiante avanzado",U1319=3,"Competente",U1319=4,"Proficiente",U1319=5,"Master")</f>
        <v>Prenovato</v>
      </c>
      <c r="W1319" s="13">
        <v>3</v>
      </c>
      <c r="X1319" s="13" t="str" cm="1">
        <f t="array" ref="X1319">_xlfn.IFS(W1319=0,"No evidenciado",W1319=1,"Novato",W1319=2,"Principiante avanzado",W1319=3,"Competente",W1319=4,"Proficiente",W1319=5,"Master")</f>
        <v>Competente</v>
      </c>
      <c r="Y1319" s="13">
        <v>2</v>
      </c>
      <c r="Z1319" s="13" t="str" cm="1">
        <f t="array" ref="Z1319">_xlfn.IFS(Y1319=0,"No evidenciado",Y1319=1,"Novato",Y1319=2,"Principiante avanzado",Y1319=3,"Competente",Y1319=4,"Proficiente",Y1319=5,"Master")</f>
        <v>Principiante avanzado</v>
      </c>
      <c r="AA1319" s="13">
        <v>4</v>
      </c>
      <c r="AB1319" s="13" t="str" cm="1">
        <f t="array" ref="AB1319">_xlfn.IFS(AA1319=0,"No evidenciado",AA1319=1,"Novato",AA1319=2,"Principiante avanzado",AA1319=3,"Competente",AA1319=4,"Proficiente",AA1319=5,"Master")</f>
        <v>Proficiente</v>
      </c>
      <c r="AC1319" s="13">
        <v>0</v>
      </c>
      <c r="AD1319" s="13" t="str" cm="1">
        <f t="array" ref="AD1319">_xlfn.IFS(AC1319=0,"Prenovato",AC1319=1,"Novato",AC1319=2,"Principiante avanzado",AC1319=3,"Competente",AC1319=4,"Proficiente",AC1319=5,"Master")</f>
        <v>Prenovato</v>
      </c>
      <c r="AE1319" s="13" t="s">
        <v>443</v>
      </c>
    </row>
    <row r="1320" spans="1:31" x14ac:dyDescent="0.25">
      <c r="A1320" t="s">
        <v>215</v>
      </c>
      <c r="B1320" t="s">
        <v>216</v>
      </c>
      <c r="C1320" t="s">
        <v>251</v>
      </c>
      <c r="D1320" t="s">
        <v>201</v>
      </c>
      <c r="E1320" t="s">
        <v>215</v>
      </c>
      <c r="F1320" t="s">
        <v>216</v>
      </c>
      <c r="G1320" t="s">
        <v>217</v>
      </c>
      <c r="H1320" s="4"/>
      <c r="I1320" s="1">
        <f t="shared" ca="1" si="83"/>
        <v>1487</v>
      </c>
      <c r="J1320" s="1" t="str">
        <f t="shared" ca="1" si="84"/>
        <v>3. Mayor a 6 meses</v>
      </c>
      <c r="K1320" t="str">
        <f t="shared" si="85"/>
        <v>SI</v>
      </c>
      <c r="L1320" t="s">
        <v>251</v>
      </c>
      <c r="M1320" t="s">
        <v>409</v>
      </c>
      <c r="N1320" t="s">
        <v>407</v>
      </c>
      <c r="O1320" t="s">
        <v>407</v>
      </c>
      <c r="P1320" t="str">
        <f t="shared" si="86"/>
        <v>CARLOS SERGIO HUAMANI BUIZASecurity Program ManagementAUTOEVALUACION</v>
      </c>
      <c r="Q1320" t="str">
        <f>BASE[[#This Row],[NombresCalificado]]&amp;BASE[[#This Row],[TipoEvaluacion]]</f>
        <v>CARLOS SERGIO HUAMANI BUIZAAUTOEVALUACION</v>
      </c>
      <c r="R1320">
        <v>1</v>
      </c>
      <c r="S1320" t="s">
        <v>6</v>
      </c>
      <c r="T1320" t="s">
        <v>439</v>
      </c>
      <c r="U1320" s="13">
        <v>0</v>
      </c>
      <c r="V1320" s="13" t="str" cm="1">
        <f t="array" ref="V1320">_xlfn.IFS(U1320=0,"Prenovato",U1320=1,"Novato",U1320=2,"Principiante avanzado",U1320=3,"Competente",U1320=4,"Proficiente",U1320=5,"Master")</f>
        <v>Prenovato</v>
      </c>
      <c r="W1320" s="13">
        <v>3</v>
      </c>
      <c r="X1320" s="13" t="str" cm="1">
        <f t="array" ref="X1320">_xlfn.IFS(W1320=0,"No evidenciado",W1320=1,"Novato",W1320=2,"Principiante avanzado",W1320=3,"Competente",W1320=4,"Proficiente",W1320=5,"Master")</f>
        <v>Competente</v>
      </c>
      <c r="Y1320" s="13">
        <v>2</v>
      </c>
      <c r="Z1320" s="13" t="str" cm="1">
        <f t="array" ref="Z1320">_xlfn.IFS(Y1320=0,"No evidenciado",Y1320=1,"Novato",Y1320=2,"Principiante avanzado",Y1320=3,"Competente",Y1320=4,"Proficiente",Y1320=5,"Master")</f>
        <v>Principiante avanzado</v>
      </c>
      <c r="AA1320" s="13">
        <v>4</v>
      </c>
      <c r="AB1320" s="13" t="str" cm="1">
        <f t="array" ref="AB1320">_xlfn.IFS(AA1320=0,"No evidenciado",AA1320=1,"Novato",AA1320=2,"Principiante avanzado",AA1320=3,"Competente",AA1320=4,"Proficiente",AA1320=5,"Master")</f>
        <v>Proficiente</v>
      </c>
      <c r="AC1320" s="13">
        <v>0</v>
      </c>
      <c r="AD1320" s="13" t="str" cm="1">
        <f t="array" ref="AD1320">_xlfn.IFS(AC1320=0,"Prenovato",AC1320=1,"Novato",AC1320=2,"Principiante avanzado",AC1320=3,"Competente",AC1320=4,"Proficiente",AC1320=5,"Master")</f>
        <v>Prenovato</v>
      </c>
      <c r="AE1320" s="13" t="s">
        <v>443</v>
      </c>
    </row>
    <row r="1321" spans="1:31" x14ac:dyDescent="0.25">
      <c r="A1321" t="s">
        <v>215</v>
      </c>
      <c r="B1321" t="s">
        <v>216</v>
      </c>
      <c r="C1321" t="s">
        <v>251</v>
      </c>
      <c r="D1321" t="s">
        <v>201</v>
      </c>
      <c r="E1321" t="s">
        <v>215</v>
      </c>
      <c r="F1321" t="s">
        <v>216</v>
      </c>
      <c r="G1321" t="s">
        <v>217</v>
      </c>
      <c r="H1321" s="4"/>
      <c r="I1321" s="1">
        <f t="shared" ca="1" si="83"/>
        <v>1487</v>
      </c>
      <c r="J1321" s="1" t="str">
        <f t="shared" ca="1" si="84"/>
        <v>3. Mayor a 6 meses</v>
      </c>
      <c r="K1321" t="str">
        <f t="shared" si="85"/>
        <v>SI</v>
      </c>
      <c r="L1321" t="s">
        <v>251</v>
      </c>
      <c r="M1321" t="s">
        <v>410</v>
      </c>
      <c r="N1321" t="s">
        <v>411</v>
      </c>
      <c r="O1321" t="s">
        <v>411</v>
      </c>
      <c r="P1321" t="str">
        <f t="shared" si="86"/>
        <v>CARLOS SERGIO HUAMANI BUIZAThreat IntelligenceAUTOEVALUACION</v>
      </c>
      <c r="Q1321" t="str">
        <f>BASE[[#This Row],[NombresCalificado]]&amp;BASE[[#This Row],[TipoEvaluacion]]</f>
        <v>CARLOS SERGIO HUAMANI BUIZAAUTOEVALUACION</v>
      </c>
      <c r="R1321">
        <v>1</v>
      </c>
      <c r="S1321" t="s">
        <v>6</v>
      </c>
      <c r="T1321" t="s">
        <v>439</v>
      </c>
      <c r="U1321" s="13">
        <v>0</v>
      </c>
      <c r="V1321" s="13" t="str" cm="1">
        <f t="array" ref="V1321">_xlfn.IFS(U1321=0,"Prenovato",U1321=1,"Novato",U1321=2,"Principiante avanzado",U1321=3,"Competente",U1321=4,"Proficiente",U1321=5,"Master")</f>
        <v>Prenovato</v>
      </c>
      <c r="W1321" s="13">
        <v>3</v>
      </c>
      <c r="X1321" s="13" t="str" cm="1">
        <f t="array" ref="X1321">_xlfn.IFS(W1321=0,"No evidenciado",W1321=1,"Novato",W1321=2,"Principiante avanzado",W1321=3,"Competente",W1321=4,"Proficiente",W1321=5,"Master")</f>
        <v>Competente</v>
      </c>
      <c r="Y1321" s="13">
        <v>2</v>
      </c>
      <c r="Z1321" s="13" t="str" cm="1">
        <f t="array" ref="Z1321">_xlfn.IFS(Y1321=0,"No evidenciado",Y1321=1,"Novato",Y1321=2,"Principiante avanzado",Y1321=3,"Competente",Y1321=4,"Proficiente",Y1321=5,"Master")</f>
        <v>Principiante avanzado</v>
      </c>
      <c r="AA1321" s="13">
        <v>4</v>
      </c>
      <c r="AB1321" s="13" t="str" cm="1">
        <f t="array" ref="AB1321">_xlfn.IFS(AA1321=0,"No evidenciado",AA1321=1,"Novato",AA1321=2,"Principiante avanzado",AA1321=3,"Competente",AA1321=4,"Proficiente",AA1321=5,"Master")</f>
        <v>Proficiente</v>
      </c>
      <c r="AC1321" s="13">
        <v>0</v>
      </c>
      <c r="AD1321" s="13" t="str" cm="1">
        <f t="array" ref="AD1321">_xlfn.IFS(AC1321=0,"Prenovato",AC1321=1,"Novato",AC1321=2,"Principiante avanzado",AC1321=3,"Competente",AC1321=4,"Proficiente",AC1321=5,"Master")</f>
        <v>Prenovato</v>
      </c>
      <c r="AE1321" s="13" t="s">
        <v>443</v>
      </c>
    </row>
    <row r="1322" spans="1:31" x14ac:dyDescent="0.25">
      <c r="A1322" t="s">
        <v>215</v>
      </c>
      <c r="B1322" t="s">
        <v>216</v>
      </c>
      <c r="C1322" t="s">
        <v>251</v>
      </c>
      <c r="D1322" t="s">
        <v>201</v>
      </c>
      <c r="E1322" t="s">
        <v>215</v>
      </c>
      <c r="F1322" t="s">
        <v>216</v>
      </c>
      <c r="G1322" t="s">
        <v>217</v>
      </c>
      <c r="H1322" s="4"/>
      <c r="I1322" s="1">
        <f t="shared" ca="1" si="83"/>
        <v>1487</v>
      </c>
      <c r="J1322" s="1" t="str">
        <f t="shared" ca="1" si="84"/>
        <v>3. Mayor a 6 meses</v>
      </c>
      <c r="K1322" t="str">
        <f t="shared" si="85"/>
        <v>SI</v>
      </c>
      <c r="L1322" t="s">
        <v>251</v>
      </c>
      <c r="M1322" t="s">
        <v>412</v>
      </c>
      <c r="N1322" t="s">
        <v>413</v>
      </c>
      <c r="O1322" t="s">
        <v>411</v>
      </c>
      <c r="P1322" t="str">
        <f t="shared" si="86"/>
        <v>CARLOS SERGIO HUAMANI BUIZAForensic AnalysisAUTOEVALUACION</v>
      </c>
      <c r="Q1322" t="str">
        <f>BASE[[#This Row],[NombresCalificado]]&amp;BASE[[#This Row],[TipoEvaluacion]]</f>
        <v>CARLOS SERGIO HUAMANI BUIZAAUTOEVALUACION</v>
      </c>
      <c r="R1322">
        <v>0</v>
      </c>
      <c r="S1322" t="s">
        <v>182</v>
      </c>
      <c r="T1322" t="s">
        <v>439</v>
      </c>
      <c r="U1322" s="13">
        <v>0</v>
      </c>
      <c r="V1322" s="13" t="str" cm="1">
        <f t="array" ref="V1322">_xlfn.IFS(U1322=0,"Prenovato",U1322=1,"Novato",U1322=2,"Principiante avanzado",U1322=3,"Competente",U1322=4,"Proficiente",U1322=5,"Master")</f>
        <v>Prenovato</v>
      </c>
      <c r="W1322" s="13">
        <v>3</v>
      </c>
      <c r="X1322" s="13" t="str" cm="1">
        <f t="array" ref="X1322">_xlfn.IFS(W1322=0,"No evidenciado",W1322=1,"Novato",W1322=2,"Principiante avanzado",W1322=3,"Competente",W1322=4,"Proficiente",W1322=5,"Master")</f>
        <v>Competente</v>
      </c>
      <c r="Y1322" s="13">
        <v>2</v>
      </c>
      <c r="Z1322" s="13" t="str" cm="1">
        <f t="array" ref="Z1322">_xlfn.IFS(Y1322=0,"No evidenciado",Y1322=1,"Novato",Y1322=2,"Principiante avanzado",Y1322=3,"Competente",Y1322=4,"Proficiente",Y1322=5,"Master")</f>
        <v>Principiante avanzado</v>
      </c>
      <c r="AA1322" s="13">
        <v>4</v>
      </c>
      <c r="AB1322" s="13" t="str" cm="1">
        <f t="array" ref="AB1322">_xlfn.IFS(AA1322=0,"No evidenciado",AA1322=1,"Novato",AA1322=2,"Principiante avanzado",AA1322=3,"Competente",AA1322=4,"Proficiente",AA1322=5,"Master")</f>
        <v>Proficiente</v>
      </c>
      <c r="AC1322" s="13">
        <v>0</v>
      </c>
      <c r="AD1322" s="13" t="str" cm="1">
        <f t="array" ref="AD1322">_xlfn.IFS(AC1322=0,"Prenovato",AC1322=1,"Novato",AC1322=2,"Principiante avanzado",AC1322=3,"Competente",AC1322=4,"Proficiente",AC1322=5,"Master")</f>
        <v>Prenovato</v>
      </c>
      <c r="AE1322" s="13" t="s">
        <v>443</v>
      </c>
    </row>
    <row r="1323" spans="1:31" x14ac:dyDescent="0.25">
      <c r="A1323" t="s">
        <v>215</v>
      </c>
      <c r="B1323" t="s">
        <v>216</v>
      </c>
      <c r="C1323" t="s">
        <v>251</v>
      </c>
      <c r="D1323" t="s">
        <v>201</v>
      </c>
      <c r="E1323" t="s">
        <v>215</v>
      </c>
      <c r="F1323" t="s">
        <v>216</v>
      </c>
      <c r="G1323" t="s">
        <v>217</v>
      </c>
      <c r="H1323" s="4"/>
      <c r="I1323" s="1">
        <f t="shared" ca="1" si="83"/>
        <v>1487</v>
      </c>
      <c r="J1323" s="1" t="str">
        <f t="shared" ca="1" si="84"/>
        <v>3. Mayor a 6 meses</v>
      </c>
      <c r="K1323" t="str">
        <f t="shared" si="85"/>
        <v>SI</v>
      </c>
      <c r="L1323" t="s">
        <v>251</v>
      </c>
      <c r="M1323" t="s">
        <v>414</v>
      </c>
      <c r="N1323" t="s">
        <v>411</v>
      </c>
      <c r="O1323" t="s">
        <v>411</v>
      </c>
      <c r="P1323" t="str">
        <f t="shared" si="86"/>
        <v>CARLOS SERGIO HUAMANI BUIZAOfensive SecurityAUTOEVALUACION</v>
      </c>
      <c r="Q1323" t="str">
        <f>BASE[[#This Row],[NombresCalificado]]&amp;BASE[[#This Row],[TipoEvaluacion]]</f>
        <v>CARLOS SERGIO HUAMANI BUIZAAUTOEVALUACION</v>
      </c>
      <c r="R1323">
        <v>1</v>
      </c>
      <c r="S1323" t="s">
        <v>6</v>
      </c>
      <c r="T1323" t="s">
        <v>439</v>
      </c>
      <c r="U1323" s="13">
        <v>0</v>
      </c>
      <c r="V1323" s="13" t="str" cm="1">
        <f t="array" ref="V1323">_xlfn.IFS(U1323=0,"Prenovato",U1323=1,"Novato",U1323=2,"Principiante avanzado",U1323=3,"Competente",U1323=4,"Proficiente",U1323=5,"Master")</f>
        <v>Prenovato</v>
      </c>
      <c r="W1323" s="13">
        <v>3</v>
      </c>
      <c r="X1323" s="13" t="str" cm="1">
        <f t="array" ref="X1323">_xlfn.IFS(W1323=0,"No evidenciado",W1323=1,"Novato",W1323=2,"Principiante avanzado",W1323=3,"Competente",W1323=4,"Proficiente",W1323=5,"Master")</f>
        <v>Competente</v>
      </c>
      <c r="Y1323" s="13">
        <v>2</v>
      </c>
      <c r="Z1323" s="13" t="str" cm="1">
        <f t="array" ref="Z1323">_xlfn.IFS(Y1323=0,"No evidenciado",Y1323=1,"Novato",Y1323=2,"Principiante avanzado",Y1323=3,"Competente",Y1323=4,"Proficiente",Y1323=5,"Master")</f>
        <v>Principiante avanzado</v>
      </c>
      <c r="AA1323" s="13">
        <v>4</v>
      </c>
      <c r="AB1323" s="13" t="str" cm="1">
        <f t="array" ref="AB1323">_xlfn.IFS(AA1323=0,"No evidenciado",AA1323=1,"Novato",AA1323=2,"Principiante avanzado",AA1323=3,"Competente",AA1323=4,"Proficiente",AA1323=5,"Master")</f>
        <v>Proficiente</v>
      </c>
      <c r="AC1323" s="13">
        <v>0</v>
      </c>
      <c r="AD1323" s="13" t="str" cm="1">
        <f t="array" ref="AD1323">_xlfn.IFS(AC1323=0,"Prenovato",AC1323=1,"Novato",AC1323=2,"Principiante avanzado",AC1323=3,"Competente",AC1323=4,"Proficiente",AC1323=5,"Master")</f>
        <v>Prenovato</v>
      </c>
      <c r="AE1323" s="13" t="s">
        <v>443</v>
      </c>
    </row>
    <row r="1324" spans="1:31" x14ac:dyDescent="0.25">
      <c r="A1324" t="s">
        <v>347</v>
      </c>
      <c r="B1324" t="s">
        <v>348</v>
      </c>
      <c r="C1324" t="s">
        <v>251</v>
      </c>
      <c r="D1324" t="s">
        <v>201</v>
      </c>
      <c r="E1324" t="s">
        <v>347</v>
      </c>
      <c r="F1324" t="s">
        <v>348</v>
      </c>
      <c r="G1324" t="s">
        <v>349</v>
      </c>
      <c r="H1324" s="4"/>
      <c r="I1324" s="1">
        <f t="shared" ca="1" si="83"/>
        <v>1487</v>
      </c>
      <c r="J1324" s="1" t="str">
        <f t="shared" ca="1" si="84"/>
        <v>3. Mayor a 6 meses</v>
      </c>
      <c r="K1324" t="str">
        <f t="shared" si="85"/>
        <v>NO</v>
      </c>
      <c r="L1324" t="s">
        <v>251</v>
      </c>
      <c r="M1324" t="s">
        <v>406</v>
      </c>
      <c r="N1324" t="s">
        <v>407</v>
      </c>
      <c r="O1324" t="s">
        <v>407</v>
      </c>
      <c r="P1324" t="str">
        <f t="shared" si="86"/>
        <v>KENNY BILL GAMARRA ESCALERANetwork SecurityAUTOEVALUACION</v>
      </c>
      <c r="Q1324" t="str">
        <f>BASE[[#This Row],[NombresCalificado]]&amp;BASE[[#This Row],[TipoEvaluacion]]</f>
        <v>KENNY BILL GAMARRA ESCALERAAUTOEVALUACION</v>
      </c>
      <c r="R1324">
        <v>4</v>
      </c>
      <c r="S1324" t="s">
        <v>7</v>
      </c>
      <c r="T1324" t="s">
        <v>439</v>
      </c>
      <c r="U1324" s="13">
        <v>2</v>
      </c>
      <c r="V1324" s="13" t="str" cm="1">
        <f t="array" ref="V1324">_xlfn.IFS(U1324=0,"Prenovato",U1324=1,"Novato",U1324=2,"Principiante avanzado",U1324=3,"Competente",U1324=4,"Proficiente",U1324=5,"Master")</f>
        <v>Principiante avanzado</v>
      </c>
      <c r="W1324" s="13">
        <v>5</v>
      </c>
      <c r="X1324" s="13" t="str" cm="1">
        <f t="array" ref="X1324">_xlfn.IFS(W1324=0,"No evidenciado",W1324=1,"Novato",W1324=2,"Principiante avanzado",W1324=3,"Competente",W1324=4,"Proficiente",W1324=5,"Master")</f>
        <v>Master</v>
      </c>
      <c r="Y1324" s="13">
        <v>3</v>
      </c>
      <c r="Z1324" s="13" t="str" cm="1">
        <f t="array" ref="Z1324">_xlfn.IFS(Y1324=0,"No evidenciado",Y1324=1,"Novato",Y1324=2,"Principiante avanzado",Y1324=3,"Competente",Y1324=4,"Proficiente",Y1324=5,"Master")</f>
        <v>Competente</v>
      </c>
      <c r="AA1324" s="13">
        <v>5</v>
      </c>
      <c r="AB1324" s="13" t="str" cm="1">
        <f t="array" ref="AB1324">_xlfn.IFS(AA1324=0,"No evidenciado",AA1324=1,"Novato",AA1324=2,"Principiante avanzado",AA1324=3,"Competente",AA1324=4,"Proficiente",AA1324=5,"Master")</f>
        <v>Master</v>
      </c>
      <c r="AC1324" s="13">
        <v>2</v>
      </c>
      <c r="AD1324" s="13" t="str" cm="1">
        <f t="array" ref="AD1324">_xlfn.IFS(AC1324=0,"Prenovato",AC1324=1,"Novato",AC1324=2,"Principiante avanzado",AC1324=3,"Competente",AC1324=4,"Proficiente",AC1324=5,"Master")</f>
        <v>Principiante avanzado</v>
      </c>
      <c r="AE1324" s="13" t="s">
        <v>443</v>
      </c>
    </row>
    <row r="1325" spans="1:31" x14ac:dyDescent="0.25">
      <c r="A1325" t="s">
        <v>347</v>
      </c>
      <c r="B1325" t="s">
        <v>348</v>
      </c>
      <c r="C1325" t="s">
        <v>251</v>
      </c>
      <c r="D1325" t="s">
        <v>201</v>
      </c>
      <c r="E1325" t="s">
        <v>347</v>
      </c>
      <c r="F1325" t="s">
        <v>348</v>
      </c>
      <c r="G1325" t="s">
        <v>349</v>
      </c>
      <c r="H1325" s="4"/>
      <c r="I1325" s="1">
        <f t="shared" ca="1" si="83"/>
        <v>1487</v>
      </c>
      <c r="J1325" s="1" t="str">
        <f t="shared" ca="1" si="84"/>
        <v>3. Mayor a 6 meses</v>
      </c>
      <c r="K1325" t="str">
        <f t="shared" si="85"/>
        <v>NO</v>
      </c>
      <c r="L1325" t="s">
        <v>251</v>
      </c>
      <c r="M1325" t="s">
        <v>408</v>
      </c>
      <c r="N1325" t="s">
        <v>407</v>
      </c>
      <c r="O1325" t="s">
        <v>407</v>
      </c>
      <c r="P1325" t="str">
        <f t="shared" si="86"/>
        <v>KENNY BILL GAMARRA ESCALERACloud &amp; Operation SystemAUTOEVALUACION</v>
      </c>
      <c r="Q1325" t="str">
        <f>BASE[[#This Row],[NombresCalificado]]&amp;BASE[[#This Row],[TipoEvaluacion]]</f>
        <v>KENNY BILL GAMARRA ESCALERAAUTOEVALUACION</v>
      </c>
      <c r="R1325">
        <v>4</v>
      </c>
      <c r="S1325" t="s">
        <v>7</v>
      </c>
      <c r="T1325" t="s">
        <v>439</v>
      </c>
      <c r="U1325" s="13">
        <v>2</v>
      </c>
      <c r="V1325" s="13" t="str" cm="1">
        <f t="array" ref="V1325">_xlfn.IFS(U1325=0,"Prenovato",U1325=1,"Novato",U1325=2,"Principiante avanzado",U1325=3,"Competente",U1325=4,"Proficiente",U1325=5,"Master")</f>
        <v>Principiante avanzado</v>
      </c>
      <c r="W1325" s="13">
        <v>5</v>
      </c>
      <c r="X1325" s="13" t="str" cm="1">
        <f t="array" ref="X1325">_xlfn.IFS(W1325=0,"No evidenciado",W1325=1,"Novato",W1325=2,"Principiante avanzado",W1325=3,"Competente",W1325=4,"Proficiente",W1325=5,"Master")</f>
        <v>Master</v>
      </c>
      <c r="Y1325" s="13">
        <v>3</v>
      </c>
      <c r="Z1325" s="13" t="str" cm="1">
        <f t="array" ref="Z1325">_xlfn.IFS(Y1325=0,"No evidenciado",Y1325=1,"Novato",Y1325=2,"Principiante avanzado",Y1325=3,"Competente",Y1325=4,"Proficiente",Y1325=5,"Master")</f>
        <v>Competente</v>
      </c>
      <c r="AA1325" s="13">
        <v>5</v>
      </c>
      <c r="AB1325" s="13" t="str" cm="1">
        <f t="array" ref="AB1325">_xlfn.IFS(AA1325=0,"No evidenciado",AA1325=1,"Novato",AA1325=2,"Principiante avanzado",AA1325=3,"Competente",AA1325=4,"Proficiente",AA1325=5,"Master")</f>
        <v>Master</v>
      </c>
      <c r="AC1325" s="13">
        <v>2</v>
      </c>
      <c r="AD1325" s="13" t="str" cm="1">
        <f t="array" ref="AD1325">_xlfn.IFS(AC1325=0,"Prenovato",AC1325=1,"Novato",AC1325=2,"Principiante avanzado",AC1325=3,"Competente",AC1325=4,"Proficiente",AC1325=5,"Master")</f>
        <v>Principiante avanzado</v>
      </c>
      <c r="AE1325" s="13" t="s">
        <v>443</v>
      </c>
    </row>
    <row r="1326" spans="1:31" x14ac:dyDescent="0.25">
      <c r="A1326" t="s">
        <v>347</v>
      </c>
      <c r="B1326" t="s">
        <v>348</v>
      </c>
      <c r="C1326" t="s">
        <v>251</v>
      </c>
      <c r="D1326" t="s">
        <v>201</v>
      </c>
      <c r="E1326" t="s">
        <v>347</v>
      </c>
      <c r="F1326" t="s">
        <v>348</v>
      </c>
      <c r="G1326" t="s">
        <v>349</v>
      </c>
      <c r="H1326" s="4"/>
      <c r="I1326" s="1">
        <f t="shared" ca="1" si="83"/>
        <v>1487</v>
      </c>
      <c r="J1326" s="1" t="str">
        <f t="shared" ca="1" si="84"/>
        <v>3. Mayor a 6 meses</v>
      </c>
      <c r="K1326" t="str">
        <f t="shared" si="85"/>
        <v>NO</v>
      </c>
      <c r="L1326" t="s">
        <v>251</v>
      </c>
      <c r="M1326" t="s">
        <v>409</v>
      </c>
      <c r="N1326" t="s">
        <v>407</v>
      </c>
      <c r="O1326" t="s">
        <v>407</v>
      </c>
      <c r="P1326" t="str">
        <f t="shared" si="86"/>
        <v>KENNY BILL GAMARRA ESCALERASecurity Program ManagementAUTOEVALUACION</v>
      </c>
      <c r="Q1326" t="str">
        <f>BASE[[#This Row],[NombresCalificado]]&amp;BASE[[#This Row],[TipoEvaluacion]]</f>
        <v>KENNY BILL GAMARRA ESCALERAAUTOEVALUACION</v>
      </c>
      <c r="R1326">
        <v>4</v>
      </c>
      <c r="S1326" t="s">
        <v>7</v>
      </c>
      <c r="T1326" t="s">
        <v>439</v>
      </c>
      <c r="U1326" s="13">
        <v>2</v>
      </c>
      <c r="V1326" s="13" t="str" cm="1">
        <f t="array" ref="V1326">_xlfn.IFS(U1326=0,"Prenovato",U1326=1,"Novato",U1326=2,"Principiante avanzado",U1326=3,"Competente",U1326=4,"Proficiente",U1326=5,"Master")</f>
        <v>Principiante avanzado</v>
      </c>
      <c r="W1326" s="13">
        <v>5</v>
      </c>
      <c r="X1326" s="13" t="str" cm="1">
        <f t="array" ref="X1326">_xlfn.IFS(W1326=0,"No evidenciado",W1326=1,"Novato",W1326=2,"Principiante avanzado",W1326=3,"Competente",W1326=4,"Proficiente",W1326=5,"Master")</f>
        <v>Master</v>
      </c>
      <c r="Y1326" s="13">
        <v>3</v>
      </c>
      <c r="Z1326" s="13" t="str" cm="1">
        <f t="array" ref="Z1326">_xlfn.IFS(Y1326=0,"No evidenciado",Y1326=1,"Novato",Y1326=2,"Principiante avanzado",Y1326=3,"Competente",Y1326=4,"Proficiente",Y1326=5,"Master")</f>
        <v>Competente</v>
      </c>
      <c r="AA1326" s="13">
        <v>5</v>
      </c>
      <c r="AB1326" s="13" t="str" cm="1">
        <f t="array" ref="AB1326">_xlfn.IFS(AA1326=0,"No evidenciado",AA1326=1,"Novato",AA1326=2,"Principiante avanzado",AA1326=3,"Competente",AA1326=4,"Proficiente",AA1326=5,"Master")</f>
        <v>Master</v>
      </c>
      <c r="AC1326" s="13">
        <v>2</v>
      </c>
      <c r="AD1326" s="13" t="str" cm="1">
        <f t="array" ref="AD1326">_xlfn.IFS(AC1326=0,"Prenovato",AC1326=1,"Novato",AC1326=2,"Principiante avanzado",AC1326=3,"Competente",AC1326=4,"Proficiente",AC1326=5,"Master")</f>
        <v>Principiante avanzado</v>
      </c>
      <c r="AE1326" s="13" t="s">
        <v>443</v>
      </c>
    </row>
    <row r="1327" spans="1:31" x14ac:dyDescent="0.25">
      <c r="A1327" t="s">
        <v>347</v>
      </c>
      <c r="B1327" t="s">
        <v>348</v>
      </c>
      <c r="C1327" t="s">
        <v>251</v>
      </c>
      <c r="D1327" t="s">
        <v>201</v>
      </c>
      <c r="E1327" t="s">
        <v>347</v>
      </c>
      <c r="F1327" t="s">
        <v>348</v>
      </c>
      <c r="G1327" t="s">
        <v>349</v>
      </c>
      <c r="H1327" s="4"/>
      <c r="I1327" s="1">
        <f t="shared" ca="1" si="83"/>
        <v>1487</v>
      </c>
      <c r="J1327" s="1" t="str">
        <f t="shared" ca="1" si="84"/>
        <v>3. Mayor a 6 meses</v>
      </c>
      <c r="K1327" t="str">
        <f t="shared" si="85"/>
        <v>NO</v>
      </c>
      <c r="L1327" t="s">
        <v>251</v>
      </c>
      <c r="M1327" t="s">
        <v>410</v>
      </c>
      <c r="N1327" t="s">
        <v>411</v>
      </c>
      <c r="O1327" t="s">
        <v>411</v>
      </c>
      <c r="P1327" t="str">
        <f t="shared" si="86"/>
        <v>KENNY BILL GAMARRA ESCALERAThreat IntelligenceAUTOEVALUACION</v>
      </c>
      <c r="Q1327" t="str">
        <f>BASE[[#This Row],[NombresCalificado]]&amp;BASE[[#This Row],[TipoEvaluacion]]</f>
        <v>KENNY BILL GAMARRA ESCALERAAUTOEVALUACION</v>
      </c>
      <c r="R1327">
        <v>4</v>
      </c>
      <c r="S1327" t="s">
        <v>7</v>
      </c>
      <c r="T1327" t="s">
        <v>439</v>
      </c>
      <c r="U1327" s="13">
        <v>2</v>
      </c>
      <c r="V1327" s="13" t="str" cm="1">
        <f t="array" ref="V1327">_xlfn.IFS(U1327=0,"Prenovato",U1327=1,"Novato",U1327=2,"Principiante avanzado",U1327=3,"Competente",U1327=4,"Proficiente",U1327=5,"Master")</f>
        <v>Principiante avanzado</v>
      </c>
      <c r="W1327" s="13">
        <v>5</v>
      </c>
      <c r="X1327" s="13" t="str" cm="1">
        <f t="array" ref="X1327">_xlfn.IFS(W1327=0,"No evidenciado",W1327=1,"Novato",W1327=2,"Principiante avanzado",W1327=3,"Competente",W1327=4,"Proficiente",W1327=5,"Master")</f>
        <v>Master</v>
      </c>
      <c r="Y1327" s="13">
        <v>3</v>
      </c>
      <c r="Z1327" s="13" t="str" cm="1">
        <f t="array" ref="Z1327">_xlfn.IFS(Y1327=0,"No evidenciado",Y1327=1,"Novato",Y1327=2,"Principiante avanzado",Y1327=3,"Competente",Y1327=4,"Proficiente",Y1327=5,"Master")</f>
        <v>Competente</v>
      </c>
      <c r="AA1327" s="13">
        <v>5</v>
      </c>
      <c r="AB1327" s="13" t="str" cm="1">
        <f t="array" ref="AB1327">_xlfn.IFS(AA1327=0,"No evidenciado",AA1327=1,"Novato",AA1327=2,"Principiante avanzado",AA1327=3,"Competente",AA1327=4,"Proficiente",AA1327=5,"Master")</f>
        <v>Master</v>
      </c>
      <c r="AC1327" s="13">
        <v>2</v>
      </c>
      <c r="AD1327" s="13" t="str" cm="1">
        <f t="array" ref="AD1327">_xlfn.IFS(AC1327=0,"Prenovato",AC1327=1,"Novato",AC1327=2,"Principiante avanzado",AC1327=3,"Competente",AC1327=4,"Proficiente",AC1327=5,"Master")</f>
        <v>Principiante avanzado</v>
      </c>
      <c r="AE1327" s="13" t="s">
        <v>443</v>
      </c>
    </row>
    <row r="1328" spans="1:31" x14ac:dyDescent="0.25">
      <c r="A1328" t="s">
        <v>347</v>
      </c>
      <c r="B1328" t="s">
        <v>348</v>
      </c>
      <c r="C1328" t="s">
        <v>251</v>
      </c>
      <c r="D1328" t="s">
        <v>201</v>
      </c>
      <c r="E1328" t="s">
        <v>347</v>
      </c>
      <c r="F1328" t="s">
        <v>348</v>
      </c>
      <c r="G1328" t="s">
        <v>349</v>
      </c>
      <c r="H1328" s="4"/>
      <c r="I1328" s="1">
        <f t="shared" ca="1" si="83"/>
        <v>1487</v>
      </c>
      <c r="J1328" s="1" t="str">
        <f t="shared" ca="1" si="84"/>
        <v>3. Mayor a 6 meses</v>
      </c>
      <c r="K1328" t="str">
        <f t="shared" si="85"/>
        <v>NO</v>
      </c>
      <c r="L1328" t="s">
        <v>251</v>
      </c>
      <c r="M1328" t="s">
        <v>412</v>
      </c>
      <c r="N1328" t="s">
        <v>413</v>
      </c>
      <c r="O1328" t="s">
        <v>411</v>
      </c>
      <c r="P1328" t="str">
        <f t="shared" si="86"/>
        <v>KENNY BILL GAMARRA ESCALERAForensic AnalysisAUTOEVALUACION</v>
      </c>
      <c r="Q1328" t="str">
        <f>BASE[[#This Row],[NombresCalificado]]&amp;BASE[[#This Row],[TipoEvaluacion]]</f>
        <v>KENNY BILL GAMARRA ESCALERAAUTOEVALUACION</v>
      </c>
      <c r="R1328">
        <v>1</v>
      </c>
      <c r="S1328" t="s">
        <v>6</v>
      </c>
      <c r="T1328" t="s">
        <v>439</v>
      </c>
      <c r="U1328" s="13">
        <v>2</v>
      </c>
      <c r="V1328" s="13" t="str" cm="1">
        <f t="array" ref="V1328">_xlfn.IFS(U1328=0,"Prenovato",U1328=1,"Novato",U1328=2,"Principiante avanzado",U1328=3,"Competente",U1328=4,"Proficiente",U1328=5,"Master")</f>
        <v>Principiante avanzado</v>
      </c>
      <c r="W1328" s="13">
        <v>5</v>
      </c>
      <c r="X1328" s="13" t="str" cm="1">
        <f t="array" ref="X1328">_xlfn.IFS(W1328=0,"No evidenciado",W1328=1,"Novato",W1328=2,"Principiante avanzado",W1328=3,"Competente",W1328=4,"Proficiente",W1328=5,"Master")</f>
        <v>Master</v>
      </c>
      <c r="Y1328" s="13">
        <v>3</v>
      </c>
      <c r="Z1328" s="13" t="str" cm="1">
        <f t="array" ref="Z1328">_xlfn.IFS(Y1328=0,"No evidenciado",Y1328=1,"Novato",Y1328=2,"Principiante avanzado",Y1328=3,"Competente",Y1328=4,"Proficiente",Y1328=5,"Master")</f>
        <v>Competente</v>
      </c>
      <c r="AA1328" s="13">
        <v>5</v>
      </c>
      <c r="AB1328" s="13" t="str" cm="1">
        <f t="array" ref="AB1328">_xlfn.IFS(AA1328=0,"No evidenciado",AA1328=1,"Novato",AA1328=2,"Principiante avanzado",AA1328=3,"Competente",AA1328=4,"Proficiente",AA1328=5,"Master")</f>
        <v>Master</v>
      </c>
      <c r="AC1328" s="13">
        <v>2</v>
      </c>
      <c r="AD1328" s="13" t="str" cm="1">
        <f t="array" ref="AD1328">_xlfn.IFS(AC1328=0,"Prenovato",AC1328=1,"Novato",AC1328=2,"Principiante avanzado",AC1328=3,"Competente",AC1328=4,"Proficiente",AC1328=5,"Master")</f>
        <v>Principiante avanzado</v>
      </c>
      <c r="AE1328" s="13" t="s">
        <v>443</v>
      </c>
    </row>
    <row r="1329" spans="1:31" x14ac:dyDescent="0.25">
      <c r="A1329" t="s">
        <v>347</v>
      </c>
      <c r="B1329" t="s">
        <v>348</v>
      </c>
      <c r="C1329" t="s">
        <v>251</v>
      </c>
      <c r="D1329" t="s">
        <v>201</v>
      </c>
      <c r="E1329" t="s">
        <v>347</v>
      </c>
      <c r="F1329" t="s">
        <v>348</v>
      </c>
      <c r="G1329" t="s">
        <v>349</v>
      </c>
      <c r="H1329" s="4"/>
      <c r="I1329" s="1">
        <f t="shared" ca="1" si="83"/>
        <v>1487</v>
      </c>
      <c r="J1329" s="1" t="str">
        <f t="shared" ca="1" si="84"/>
        <v>3. Mayor a 6 meses</v>
      </c>
      <c r="K1329" t="str">
        <f t="shared" si="85"/>
        <v>NO</v>
      </c>
      <c r="L1329" t="s">
        <v>251</v>
      </c>
      <c r="M1329" t="s">
        <v>414</v>
      </c>
      <c r="N1329" t="s">
        <v>411</v>
      </c>
      <c r="O1329" t="s">
        <v>411</v>
      </c>
      <c r="P1329" t="str">
        <f t="shared" si="86"/>
        <v>KENNY BILL GAMARRA ESCALERAOfensive SecurityAUTOEVALUACION</v>
      </c>
      <c r="Q1329" t="str">
        <f>BASE[[#This Row],[NombresCalificado]]&amp;BASE[[#This Row],[TipoEvaluacion]]</f>
        <v>KENNY BILL GAMARRA ESCALERAAUTOEVALUACION</v>
      </c>
      <c r="R1329">
        <v>4</v>
      </c>
      <c r="S1329" t="s">
        <v>7</v>
      </c>
      <c r="T1329" t="s">
        <v>439</v>
      </c>
      <c r="U1329" s="13">
        <v>2</v>
      </c>
      <c r="V1329" s="13" t="str" cm="1">
        <f t="array" ref="V1329">_xlfn.IFS(U1329=0,"Prenovato",U1329=1,"Novato",U1329=2,"Principiante avanzado",U1329=3,"Competente",U1329=4,"Proficiente",U1329=5,"Master")</f>
        <v>Principiante avanzado</v>
      </c>
      <c r="W1329" s="13">
        <v>5</v>
      </c>
      <c r="X1329" s="13" t="str" cm="1">
        <f t="array" ref="X1329">_xlfn.IFS(W1329=0,"No evidenciado",W1329=1,"Novato",W1329=2,"Principiante avanzado",W1329=3,"Competente",W1329=4,"Proficiente",W1329=5,"Master")</f>
        <v>Master</v>
      </c>
      <c r="Y1329" s="13">
        <v>3</v>
      </c>
      <c r="Z1329" s="13" t="str" cm="1">
        <f t="array" ref="Z1329">_xlfn.IFS(Y1329=0,"No evidenciado",Y1329=1,"Novato",Y1329=2,"Principiante avanzado",Y1329=3,"Competente",Y1329=4,"Proficiente",Y1329=5,"Master")</f>
        <v>Competente</v>
      </c>
      <c r="AA1329" s="13">
        <v>5</v>
      </c>
      <c r="AB1329" s="13" t="str" cm="1">
        <f t="array" ref="AB1329">_xlfn.IFS(AA1329=0,"No evidenciado",AA1329=1,"Novato",AA1329=2,"Principiante avanzado",AA1329=3,"Competente",AA1329=4,"Proficiente",AA1329=5,"Master")</f>
        <v>Master</v>
      </c>
      <c r="AC1329" s="13">
        <v>2</v>
      </c>
      <c r="AD1329" s="13" t="str" cm="1">
        <f t="array" ref="AD1329">_xlfn.IFS(AC1329=0,"Prenovato",AC1329=1,"Novato",AC1329=2,"Principiante avanzado",AC1329=3,"Competente",AC1329=4,"Proficiente",AC1329=5,"Master")</f>
        <v>Principiante avanzado</v>
      </c>
      <c r="AE1329" s="13" t="s">
        <v>443</v>
      </c>
    </row>
    <row r="1330" spans="1:31" x14ac:dyDescent="0.25">
      <c r="A1330" t="s">
        <v>347</v>
      </c>
      <c r="B1330" t="s">
        <v>348</v>
      </c>
      <c r="C1330" t="s">
        <v>251</v>
      </c>
      <c r="D1330" t="s">
        <v>201</v>
      </c>
      <c r="E1330" t="s">
        <v>347</v>
      </c>
      <c r="F1330" t="s">
        <v>348</v>
      </c>
      <c r="G1330" t="s">
        <v>349</v>
      </c>
      <c r="H1330" s="4"/>
      <c r="I1330" s="1">
        <f t="shared" ca="1" si="83"/>
        <v>1487</v>
      </c>
      <c r="J1330" s="1" t="str">
        <f t="shared" ca="1" si="84"/>
        <v>3. Mayor a 6 meses</v>
      </c>
      <c r="K1330" t="str">
        <f t="shared" si="85"/>
        <v>NO</v>
      </c>
      <c r="L1330" t="s">
        <v>251</v>
      </c>
      <c r="M1330" t="s">
        <v>418</v>
      </c>
      <c r="N1330" t="s">
        <v>407</v>
      </c>
      <c r="O1330" t="s">
        <v>407</v>
      </c>
      <c r="P1330" t="str">
        <f t="shared" si="86"/>
        <v>KENNY BILL GAMARRA ESCALERASDLC Y DevSecOpsAUTOEVALUACION</v>
      </c>
      <c r="Q1330" t="str">
        <f>BASE[[#This Row],[NombresCalificado]]&amp;BASE[[#This Row],[TipoEvaluacion]]</f>
        <v>KENNY BILL GAMARRA ESCALERAAUTOEVALUACION</v>
      </c>
      <c r="R1330">
        <v>4</v>
      </c>
      <c r="S1330" t="s">
        <v>7</v>
      </c>
      <c r="T1330" t="s">
        <v>439</v>
      </c>
      <c r="U1330" s="13">
        <v>2</v>
      </c>
      <c r="V1330" s="13" t="str" cm="1">
        <f t="array" ref="V1330">_xlfn.IFS(U1330=0,"Prenovato",U1330=1,"Novato",U1330=2,"Principiante avanzado",U1330=3,"Competente",U1330=4,"Proficiente",U1330=5,"Master")</f>
        <v>Principiante avanzado</v>
      </c>
      <c r="W1330" s="13">
        <v>5</v>
      </c>
      <c r="X1330" s="13" t="str" cm="1">
        <f t="array" ref="X1330">_xlfn.IFS(W1330=0,"No evidenciado",W1330=1,"Novato",W1330=2,"Principiante avanzado",W1330=3,"Competente",W1330=4,"Proficiente",W1330=5,"Master")</f>
        <v>Master</v>
      </c>
      <c r="Y1330" s="13">
        <v>3</v>
      </c>
      <c r="Z1330" s="13" t="str" cm="1">
        <f t="array" ref="Z1330">_xlfn.IFS(Y1330=0,"No evidenciado",Y1330=1,"Novato",Y1330=2,"Principiante avanzado",Y1330=3,"Competente",Y1330=4,"Proficiente",Y1330=5,"Master")</f>
        <v>Competente</v>
      </c>
      <c r="AA1330" s="13">
        <v>5</v>
      </c>
      <c r="AB1330" s="13" t="str" cm="1">
        <f t="array" ref="AB1330">_xlfn.IFS(AA1330=0,"No evidenciado",AA1330=1,"Novato",AA1330=2,"Principiante avanzado",AA1330=3,"Competente",AA1330=4,"Proficiente",AA1330=5,"Master")</f>
        <v>Master</v>
      </c>
      <c r="AC1330" s="13">
        <v>2</v>
      </c>
      <c r="AD1330" s="13" t="str" cm="1">
        <f t="array" ref="AD1330">_xlfn.IFS(AC1330=0,"Prenovato",AC1330=1,"Novato",AC1330=2,"Principiante avanzado",AC1330=3,"Competente",AC1330=4,"Proficiente",AC1330=5,"Master")</f>
        <v>Principiante avanzado</v>
      </c>
      <c r="AE1330" s="13" t="s">
        <v>443</v>
      </c>
    </row>
    <row r="1331" spans="1:31" x14ac:dyDescent="0.25">
      <c r="A1331" t="s">
        <v>347</v>
      </c>
      <c r="B1331" t="s">
        <v>348</v>
      </c>
      <c r="C1331" t="s">
        <v>251</v>
      </c>
      <c r="D1331" t="s">
        <v>201</v>
      </c>
      <c r="E1331" t="s">
        <v>347</v>
      </c>
      <c r="F1331" t="s">
        <v>348</v>
      </c>
      <c r="G1331" t="s">
        <v>349</v>
      </c>
      <c r="H1331" s="4"/>
      <c r="I1331" s="1">
        <f t="shared" ca="1" si="83"/>
        <v>1487</v>
      </c>
      <c r="J1331" s="1" t="str">
        <f t="shared" ca="1" si="84"/>
        <v>3. Mayor a 6 meses</v>
      </c>
      <c r="K1331" t="str">
        <f t="shared" si="85"/>
        <v>NO</v>
      </c>
      <c r="L1331" t="s">
        <v>251</v>
      </c>
      <c r="M1331" t="s">
        <v>419</v>
      </c>
      <c r="N1331" t="s">
        <v>413</v>
      </c>
      <c r="O1331" t="s">
        <v>411</v>
      </c>
      <c r="P1331" t="str">
        <f t="shared" si="86"/>
        <v>KENNY BILL GAMARRA ESCALERACryptography &amp; Data ProtectionAUTOEVALUACION</v>
      </c>
      <c r="Q1331" t="str">
        <f>BASE[[#This Row],[NombresCalificado]]&amp;BASE[[#This Row],[TipoEvaluacion]]</f>
        <v>KENNY BILL GAMARRA ESCALERAAUTOEVALUACION</v>
      </c>
      <c r="R1331">
        <v>3</v>
      </c>
      <c r="S1331" t="s">
        <v>5</v>
      </c>
      <c r="T1331" t="s">
        <v>439</v>
      </c>
      <c r="U1331" s="13">
        <v>2</v>
      </c>
      <c r="V1331" s="13" t="str" cm="1">
        <f t="array" ref="V1331">_xlfn.IFS(U1331=0,"Prenovato",U1331=1,"Novato",U1331=2,"Principiante avanzado",U1331=3,"Competente",U1331=4,"Proficiente",U1331=5,"Master")</f>
        <v>Principiante avanzado</v>
      </c>
      <c r="W1331" s="13">
        <v>5</v>
      </c>
      <c r="X1331" s="13" t="str" cm="1">
        <f t="array" ref="X1331">_xlfn.IFS(W1331=0,"No evidenciado",W1331=1,"Novato",W1331=2,"Principiante avanzado",W1331=3,"Competente",W1331=4,"Proficiente",W1331=5,"Master")</f>
        <v>Master</v>
      </c>
      <c r="Y1331" s="13">
        <v>3</v>
      </c>
      <c r="Z1331" s="13" t="str" cm="1">
        <f t="array" ref="Z1331">_xlfn.IFS(Y1331=0,"No evidenciado",Y1331=1,"Novato",Y1331=2,"Principiante avanzado",Y1331=3,"Competente",Y1331=4,"Proficiente",Y1331=5,"Master")</f>
        <v>Competente</v>
      </c>
      <c r="AA1331" s="13">
        <v>5</v>
      </c>
      <c r="AB1331" s="13" t="str" cm="1">
        <f t="array" ref="AB1331">_xlfn.IFS(AA1331=0,"No evidenciado",AA1331=1,"Novato",AA1331=2,"Principiante avanzado",AA1331=3,"Competente",AA1331=4,"Proficiente",AA1331=5,"Master")</f>
        <v>Master</v>
      </c>
      <c r="AC1331" s="13">
        <v>2</v>
      </c>
      <c r="AD1331" s="13" t="str" cm="1">
        <f t="array" ref="AD1331">_xlfn.IFS(AC1331=0,"Prenovato",AC1331=1,"Novato",AC1331=2,"Principiante avanzado",AC1331=3,"Competente",AC1331=4,"Proficiente",AC1331=5,"Master")</f>
        <v>Principiante avanzado</v>
      </c>
      <c r="AE1331" s="13" t="s">
        <v>443</v>
      </c>
    </row>
    <row r="1332" spans="1:31" x14ac:dyDescent="0.25">
      <c r="A1332" t="s">
        <v>347</v>
      </c>
      <c r="B1332" t="s">
        <v>348</v>
      </c>
      <c r="C1332" t="s">
        <v>251</v>
      </c>
      <c r="D1332" t="s">
        <v>201</v>
      </c>
      <c r="E1332" t="s">
        <v>347</v>
      </c>
      <c r="F1332" t="s">
        <v>348</v>
      </c>
      <c r="G1332" t="s">
        <v>349</v>
      </c>
      <c r="H1332" s="4"/>
      <c r="I1332" s="1">
        <f t="shared" ca="1" si="83"/>
        <v>1487</v>
      </c>
      <c r="J1332" s="1" t="str">
        <f t="shared" ca="1" si="84"/>
        <v>3. Mayor a 6 meses</v>
      </c>
      <c r="K1332" t="str">
        <f t="shared" si="85"/>
        <v>NO</v>
      </c>
      <c r="L1332" t="s">
        <v>251</v>
      </c>
      <c r="M1332" t="s">
        <v>420</v>
      </c>
      <c r="N1332" t="s">
        <v>413</v>
      </c>
      <c r="O1332" t="s">
        <v>411</v>
      </c>
      <c r="P1332" t="str">
        <f t="shared" si="86"/>
        <v>KENNY BILL GAMARRA ESCALERAIdentity &amp; Access ManagementAUTOEVALUACION</v>
      </c>
      <c r="Q1332" t="str">
        <f>BASE[[#This Row],[NombresCalificado]]&amp;BASE[[#This Row],[TipoEvaluacion]]</f>
        <v>KENNY BILL GAMARRA ESCALERAAUTOEVALUACION</v>
      </c>
      <c r="R1332">
        <v>5</v>
      </c>
      <c r="S1332" t="s">
        <v>177</v>
      </c>
      <c r="T1332" t="s">
        <v>439</v>
      </c>
      <c r="U1332" s="13">
        <v>2</v>
      </c>
      <c r="V1332" s="13" t="str" cm="1">
        <f t="array" ref="V1332">_xlfn.IFS(U1332=0,"Prenovato",U1332=1,"Novato",U1332=2,"Principiante avanzado",U1332=3,"Competente",U1332=4,"Proficiente",U1332=5,"Master")</f>
        <v>Principiante avanzado</v>
      </c>
      <c r="W1332" s="13">
        <v>5</v>
      </c>
      <c r="X1332" s="13" t="str" cm="1">
        <f t="array" ref="X1332">_xlfn.IFS(W1332=0,"No evidenciado",W1332=1,"Novato",W1332=2,"Principiante avanzado",W1332=3,"Competente",W1332=4,"Proficiente",W1332=5,"Master")</f>
        <v>Master</v>
      </c>
      <c r="Y1332" s="13">
        <v>3</v>
      </c>
      <c r="Z1332" s="13" t="str" cm="1">
        <f t="array" ref="Z1332">_xlfn.IFS(Y1332=0,"No evidenciado",Y1332=1,"Novato",Y1332=2,"Principiante avanzado",Y1332=3,"Competente",Y1332=4,"Proficiente",Y1332=5,"Master")</f>
        <v>Competente</v>
      </c>
      <c r="AA1332" s="13">
        <v>5</v>
      </c>
      <c r="AB1332" s="13" t="str" cm="1">
        <f t="array" ref="AB1332">_xlfn.IFS(AA1332=0,"No evidenciado",AA1332=1,"Novato",AA1332=2,"Principiante avanzado",AA1332=3,"Competente",AA1332=4,"Proficiente",AA1332=5,"Master")</f>
        <v>Master</v>
      </c>
      <c r="AC1332" s="13">
        <v>2</v>
      </c>
      <c r="AD1332" s="13" t="str" cm="1">
        <f t="array" ref="AD1332">_xlfn.IFS(AC1332=0,"Prenovato",AC1332=1,"Novato",AC1332=2,"Principiante avanzado",AC1332=3,"Competente",AC1332=4,"Proficiente",AC1332=5,"Master")</f>
        <v>Principiante avanzado</v>
      </c>
      <c r="AE1332" s="13" t="s">
        <v>443</v>
      </c>
    </row>
    <row r="1333" spans="1:31" x14ac:dyDescent="0.25">
      <c r="A1333" t="s">
        <v>347</v>
      </c>
      <c r="B1333" t="s">
        <v>348</v>
      </c>
      <c r="C1333" t="s">
        <v>251</v>
      </c>
      <c r="D1333" t="s">
        <v>201</v>
      </c>
      <c r="E1333" t="s">
        <v>347</v>
      </c>
      <c r="F1333" t="s">
        <v>348</v>
      </c>
      <c r="G1333" t="s">
        <v>349</v>
      </c>
      <c r="H1333" s="4"/>
      <c r="I1333" s="1">
        <f t="shared" ca="1" si="83"/>
        <v>1487</v>
      </c>
      <c r="J1333" s="1" t="str">
        <f t="shared" ca="1" si="84"/>
        <v>3. Mayor a 6 meses</v>
      </c>
      <c r="K1333" t="str">
        <f t="shared" si="85"/>
        <v>NO</v>
      </c>
      <c r="L1333" t="s">
        <v>251</v>
      </c>
      <c r="M1333" t="s">
        <v>421</v>
      </c>
      <c r="N1333" t="s">
        <v>411</v>
      </c>
      <c r="O1333" t="s">
        <v>411</v>
      </c>
      <c r="P1333" t="str">
        <f t="shared" si="86"/>
        <v>KENNY BILL GAMARRA ESCALERAFrameworks &amp; Security ArchitectureAUTOEVALUACION</v>
      </c>
      <c r="Q1333" t="str">
        <f>BASE[[#This Row],[NombresCalificado]]&amp;BASE[[#This Row],[TipoEvaluacion]]</f>
        <v>KENNY BILL GAMARRA ESCALERAAUTOEVALUACION</v>
      </c>
      <c r="R1333">
        <v>3</v>
      </c>
      <c r="S1333" t="s">
        <v>5</v>
      </c>
      <c r="T1333" t="s">
        <v>439</v>
      </c>
      <c r="U1333" s="13">
        <v>2</v>
      </c>
      <c r="V1333" s="13" t="str" cm="1">
        <f t="array" ref="V1333">_xlfn.IFS(U1333=0,"Prenovato",U1333=1,"Novato",U1333=2,"Principiante avanzado",U1333=3,"Competente",U1333=4,"Proficiente",U1333=5,"Master")</f>
        <v>Principiante avanzado</v>
      </c>
      <c r="W1333" s="13">
        <v>5</v>
      </c>
      <c r="X1333" s="13" t="str" cm="1">
        <f t="array" ref="X1333">_xlfn.IFS(W1333=0,"No evidenciado",W1333=1,"Novato",W1333=2,"Principiante avanzado",W1333=3,"Competente",W1333=4,"Proficiente",W1333=5,"Master")</f>
        <v>Master</v>
      </c>
      <c r="Y1333" s="13">
        <v>3</v>
      </c>
      <c r="Z1333" s="13" t="str" cm="1">
        <f t="array" ref="Z1333">_xlfn.IFS(Y1333=0,"No evidenciado",Y1333=1,"Novato",Y1333=2,"Principiante avanzado",Y1333=3,"Competente",Y1333=4,"Proficiente",Y1333=5,"Master")</f>
        <v>Competente</v>
      </c>
      <c r="AA1333" s="13">
        <v>5</v>
      </c>
      <c r="AB1333" s="13" t="str" cm="1">
        <f t="array" ref="AB1333">_xlfn.IFS(AA1333=0,"No evidenciado",AA1333=1,"Novato",AA1333=2,"Principiante avanzado",AA1333=3,"Competente",AA1333=4,"Proficiente",AA1333=5,"Master")</f>
        <v>Master</v>
      </c>
      <c r="AC1333" s="13">
        <v>2</v>
      </c>
      <c r="AD1333" s="13" t="str" cm="1">
        <f t="array" ref="AD1333">_xlfn.IFS(AC1333=0,"Prenovato",AC1333=1,"Novato",AC1333=2,"Principiante avanzado",AC1333=3,"Competente",AC1333=4,"Proficiente",AC1333=5,"Master")</f>
        <v>Principiante avanzado</v>
      </c>
      <c r="AE1333" s="13" t="s">
        <v>443</v>
      </c>
    </row>
    <row r="1334" spans="1:31" x14ac:dyDescent="0.25">
      <c r="A1334" t="s">
        <v>347</v>
      </c>
      <c r="B1334" t="s">
        <v>348</v>
      </c>
      <c r="C1334" t="s">
        <v>251</v>
      </c>
      <c r="D1334" t="s">
        <v>201</v>
      </c>
      <c r="E1334" t="s">
        <v>347</v>
      </c>
      <c r="F1334" t="s">
        <v>348</v>
      </c>
      <c r="G1334" t="s">
        <v>349</v>
      </c>
      <c r="H1334" s="4"/>
      <c r="I1334" s="1">
        <f t="shared" ca="1" si="83"/>
        <v>1487</v>
      </c>
      <c r="J1334" s="1" t="str">
        <f t="shared" ca="1" si="84"/>
        <v>3. Mayor a 6 meses</v>
      </c>
      <c r="K1334" t="str">
        <f t="shared" si="85"/>
        <v>NO</v>
      </c>
      <c r="L1334" t="s">
        <v>251</v>
      </c>
      <c r="M1334" t="s">
        <v>422</v>
      </c>
      <c r="N1334" t="s">
        <v>407</v>
      </c>
      <c r="O1334" t="s">
        <v>407</v>
      </c>
      <c r="P1334" t="str">
        <f t="shared" si="86"/>
        <v>KENNY BILL GAMARRA ESCALERAVulnerability ManagementAUTOEVALUACION</v>
      </c>
      <c r="Q1334" t="str">
        <f>BASE[[#This Row],[NombresCalificado]]&amp;BASE[[#This Row],[TipoEvaluacion]]</f>
        <v>KENNY BILL GAMARRA ESCALERAAUTOEVALUACION</v>
      </c>
      <c r="R1334">
        <v>4</v>
      </c>
      <c r="S1334" t="s">
        <v>7</v>
      </c>
      <c r="T1334" t="s">
        <v>439</v>
      </c>
      <c r="U1334" s="13">
        <v>2</v>
      </c>
      <c r="V1334" s="13" t="str" cm="1">
        <f t="array" ref="V1334">_xlfn.IFS(U1334=0,"Prenovato",U1334=1,"Novato",U1334=2,"Principiante avanzado",U1334=3,"Competente",U1334=4,"Proficiente",U1334=5,"Master")</f>
        <v>Principiante avanzado</v>
      </c>
      <c r="W1334" s="13">
        <v>5</v>
      </c>
      <c r="X1334" s="13" t="str" cm="1">
        <f t="array" ref="X1334">_xlfn.IFS(W1334=0,"No evidenciado",W1334=1,"Novato",W1334=2,"Principiante avanzado",W1334=3,"Competente",W1334=4,"Proficiente",W1334=5,"Master")</f>
        <v>Master</v>
      </c>
      <c r="Y1334" s="13">
        <v>3</v>
      </c>
      <c r="Z1334" s="13" t="str" cm="1">
        <f t="array" ref="Z1334">_xlfn.IFS(Y1334=0,"No evidenciado",Y1334=1,"Novato",Y1334=2,"Principiante avanzado",Y1334=3,"Competente",Y1334=4,"Proficiente",Y1334=5,"Master")</f>
        <v>Competente</v>
      </c>
      <c r="AA1334" s="13">
        <v>5</v>
      </c>
      <c r="AB1334" s="13" t="str" cm="1">
        <f t="array" ref="AB1334">_xlfn.IFS(AA1334=0,"No evidenciado",AA1334=1,"Novato",AA1334=2,"Principiante avanzado",AA1334=3,"Competente",AA1334=4,"Proficiente",AA1334=5,"Master")</f>
        <v>Master</v>
      </c>
      <c r="AC1334" s="13">
        <v>2</v>
      </c>
      <c r="AD1334" s="13" t="str" cm="1">
        <f t="array" ref="AD1334">_xlfn.IFS(AC1334=0,"Prenovato",AC1334=1,"Novato",AC1334=2,"Principiante avanzado",AC1334=3,"Competente",AC1334=4,"Proficiente",AC1334=5,"Master")</f>
        <v>Principiante avanzado</v>
      </c>
      <c r="AE1334" s="13" t="s">
        <v>443</v>
      </c>
    </row>
    <row r="1335" spans="1:31" x14ac:dyDescent="0.25">
      <c r="A1335" t="s">
        <v>347</v>
      </c>
      <c r="B1335" t="s">
        <v>348</v>
      </c>
      <c r="C1335" t="s">
        <v>251</v>
      </c>
      <c r="D1335" t="s">
        <v>201</v>
      </c>
      <c r="E1335" t="s">
        <v>347</v>
      </c>
      <c r="F1335" t="s">
        <v>348</v>
      </c>
      <c r="G1335" t="s">
        <v>349</v>
      </c>
      <c r="H1335" s="4"/>
      <c r="I1335" s="1">
        <f t="shared" ca="1" si="83"/>
        <v>1487</v>
      </c>
      <c r="J1335" s="1" t="str">
        <f t="shared" ca="1" si="84"/>
        <v>3. Mayor a 6 meses</v>
      </c>
      <c r="K1335" t="str">
        <f t="shared" si="85"/>
        <v>NO</v>
      </c>
      <c r="L1335" t="s">
        <v>251</v>
      </c>
      <c r="M1335" t="s">
        <v>423</v>
      </c>
      <c r="N1335" t="s">
        <v>411</v>
      </c>
      <c r="O1335" t="s">
        <v>411</v>
      </c>
      <c r="P1335" t="str">
        <f t="shared" si="86"/>
        <v>KENNY BILL GAMARRA ESCALERASecurity AssessmentAUTOEVALUACION</v>
      </c>
      <c r="Q1335" t="str">
        <f>BASE[[#This Row],[NombresCalificado]]&amp;BASE[[#This Row],[TipoEvaluacion]]</f>
        <v>KENNY BILL GAMARRA ESCALERAAUTOEVALUACION</v>
      </c>
      <c r="R1335">
        <v>3</v>
      </c>
      <c r="S1335" t="s">
        <v>5</v>
      </c>
      <c r="T1335" t="s">
        <v>439</v>
      </c>
      <c r="U1335" s="13">
        <v>2</v>
      </c>
      <c r="V1335" s="13" t="str" cm="1">
        <f t="array" ref="V1335">_xlfn.IFS(U1335=0,"Prenovato",U1335=1,"Novato",U1335=2,"Principiante avanzado",U1335=3,"Competente",U1335=4,"Proficiente",U1335=5,"Master")</f>
        <v>Principiante avanzado</v>
      </c>
      <c r="W1335" s="13">
        <v>5</v>
      </c>
      <c r="X1335" s="13" t="str" cm="1">
        <f t="array" ref="X1335">_xlfn.IFS(W1335=0,"No evidenciado",W1335=1,"Novato",W1335=2,"Principiante avanzado",W1335=3,"Competente",W1335=4,"Proficiente",W1335=5,"Master")</f>
        <v>Master</v>
      </c>
      <c r="Y1335" s="13">
        <v>3</v>
      </c>
      <c r="Z1335" s="13" t="str" cm="1">
        <f t="array" ref="Z1335">_xlfn.IFS(Y1335=0,"No evidenciado",Y1335=1,"Novato",Y1335=2,"Principiante avanzado",Y1335=3,"Competente",Y1335=4,"Proficiente",Y1335=5,"Master")</f>
        <v>Competente</v>
      </c>
      <c r="AA1335" s="13">
        <v>5</v>
      </c>
      <c r="AB1335" s="13" t="str" cm="1">
        <f t="array" ref="AB1335">_xlfn.IFS(AA1335=0,"No evidenciado",AA1335=1,"Novato",AA1335=2,"Principiante avanzado",AA1335=3,"Competente",AA1335=4,"Proficiente",AA1335=5,"Master")</f>
        <v>Master</v>
      </c>
      <c r="AC1335" s="13">
        <v>2</v>
      </c>
      <c r="AD1335" s="13" t="str" cm="1">
        <f t="array" ref="AD1335">_xlfn.IFS(AC1335=0,"Prenovato",AC1335=1,"Novato",AC1335=2,"Principiante avanzado",AC1335=3,"Competente",AC1335=4,"Proficiente",AC1335=5,"Master")</f>
        <v>Principiante avanzado</v>
      </c>
      <c r="AE1335" s="13" t="s">
        <v>443</v>
      </c>
    </row>
    <row r="1336" spans="1:31" x14ac:dyDescent="0.25">
      <c r="A1336" t="s">
        <v>347</v>
      </c>
      <c r="B1336" t="s">
        <v>348</v>
      </c>
      <c r="C1336" t="s">
        <v>251</v>
      </c>
      <c r="D1336" t="s">
        <v>201</v>
      </c>
      <c r="E1336" t="s">
        <v>347</v>
      </c>
      <c r="F1336" t="s">
        <v>348</v>
      </c>
      <c r="G1336" t="s">
        <v>349</v>
      </c>
      <c r="H1336" s="4"/>
      <c r="I1336" s="1">
        <f t="shared" ca="1" si="83"/>
        <v>1487</v>
      </c>
      <c r="J1336" s="1" t="str">
        <f t="shared" ca="1" si="84"/>
        <v>3. Mayor a 6 meses</v>
      </c>
      <c r="K1336" t="str">
        <f t="shared" si="85"/>
        <v>NO</v>
      </c>
      <c r="L1336" t="s">
        <v>251</v>
      </c>
      <c r="M1336" t="s">
        <v>415</v>
      </c>
      <c r="N1336" t="s">
        <v>413</v>
      </c>
      <c r="O1336" t="s">
        <v>411</v>
      </c>
      <c r="P1336" t="str">
        <f t="shared" si="86"/>
        <v>KENNY BILL GAMARRA ESCALERASecurity Process AutomationAUTOEVALUACION</v>
      </c>
      <c r="Q1336" t="str">
        <f>BASE[[#This Row],[NombresCalificado]]&amp;BASE[[#This Row],[TipoEvaluacion]]</f>
        <v>KENNY BILL GAMARRA ESCALERAAUTOEVALUACION</v>
      </c>
      <c r="R1336">
        <v>4</v>
      </c>
      <c r="S1336" t="s">
        <v>7</v>
      </c>
      <c r="T1336" t="s">
        <v>439</v>
      </c>
      <c r="U1336" s="13">
        <v>2</v>
      </c>
      <c r="V1336" s="13" t="str" cm="1">
        <f t="array" ref="V1336">_xlfn.IFS(U1336=0,"Prenovato",U1336=1,"Novato",U1336=2,"Principiante avanzado",U1336=3,"Competente",U1336=4,"Proficiente",U1336=5,"Master")</f>
        <v>Principiante avanzado</v>
      </c>
      <c r="W1336" s="13">
        <v>5</v>
      </c>
      <c r="X1336" s="13" t="str" cm="1">
        <f t="array" ref="X1336">_xlfn.IFS(W1336=0,"No evidenciado",W1336=1,"Novato",W1336=2,"Principiante avanzado",W1336=3,"Competente",W1336=4,"Proficiente",W1336=5,"Master")</f>
        <v>Master</v>
      </c>
      <c r="Y1336" s="13">
        <v>3</v>
      </c>
      <c r="Z1336" s="13" t="str" cm="1">
        <f t="array" ref="Z1336">_xlfn.IFS(Y1336=0,"No evidenciado",Y1336=1,"Novato",Y1336=2,"Principiante avanzado",Y1336=3,"Competente",Y1336=4,"Proficiente",Y1336=5,"Master")</f>
        <v>Competente</v>
      </c>
      <c r="AA1336" s="13">
        <v>5</v>
      </c>
      <c r="AB1336" s="13" t="str" cm="1">
        <f t="array" ref="AB1336">_xlfn.IFS(AA1336=0,"No evidenciado",AA1336=1,"Novato",AA1336=2,"Principiante avanzado",AA1336=3,"Competente",AA1336=4,"Proficiente",AA1336=5,"Master")</f>
        <v>Master</v>
      </c>
      <c r="AC1336" s="13">
        <v>2</v>
      </c>
      <c r="AD1336" s="13" t="str" cm="1">
        <f t="array" ref="AD1336">_xlfn.IFS(AC1336=0,"Prenovato",AC1336=1,"Novato",AC1336=2,"Principiante avanzado",AC1336=3,"Competente",AC1336=4,"Proficiente",AC1336=5,"Master")</f>
        <v>Principiante avanzado</v>
      </c>
      <c r="AE1336" s="13" t="s">
        <v>443</v>
      </c>
    </row>
    <row r="1337" spans="1:31" x14ac:dyDescent="0.25">
      <c r="A1337" t="s">
        <v>347</v>
      </c>
      <c r="B1337" t="s">
        <v>348</v>
      </c>
      <c r="C1337" t="s">
        <v>251</v>
      </c>
      <c r="D1337" t="s">
        <v>201</v>
      </c>
      <c r="E1337" t="s">
        <v>347</v>
      </c>
      <c r="F1337" t="s">
        <v>348</v>
      </c>
      <c r="G1337" t="s">
        <v>349</v>
      </c>
      <c r="H1337" s="4"/>
      <c r="I1337" s="1">
        <f t="shared" ca="1" si="83"/>
        <v>1487</v>
      </c>
      <c r="J1337" s="1" t="str">
        <f t="shared" ca="1" si="84"/>
        <v>3. Mayor a 6 meses</v>
      </c>
      <c r="K1337" t="str">
        <f t="shared" si="85"/>
        <v>NO</v>
      </c>
      <c r="L1337" t="s">
        <v>251</v>
      </c>
      <c r="M1337" t="s">
        <v>416</v>
      </c>
      <c r="N1337" t="s">
        <v>411</v>
      </c>
      <c r="O1337" t="s">
        <v>411</v>
      </c>
      <c r="P1337" t="str">
        <f t="shared" si="86"/>
        <v>KENNY BILL GAMARRA ESCALERAIncident ManagementAUTOEVALUACION</v>
      </c>
      <c r="Q1337" t="str">
        <f>BASE[[#This Row],[NombresCalificado]]&amp;BASE[[#This Row],[TipoEvaluacion]]</f>
        <v>KENNY BILL GAMARRA ESCALERAAUTOEVALUACION</v>
      </c>
      <c r="R1337">
        <v>3</v>
      </c>
      <c r="S1337" t="s">
        <v>5</v>
      </c>
      <c r="T1337" t="s">
        <v>439</v>
      </c>
      <c r="U1337" s="13">
        <v>2</v>
      </c>
      <c r="V1337" s="13" t="str" cm="1">
        <f t="array" ref="V1337">_xlfn.IFS(U1337=0,"Prenovato",U1337=1,"Novato",U1337=2,"Principiante avanzado",U1337=3,"Competente",U1337=4,"Proficiente",U1337=5,"Master")</f>
        <v>Principiante avanzado</v>
      </c>
      <c r="W1337" s="13">
        <v>5</v>
      </c>
      <c r="X1337" s="13" t="str" cm="1">
        <f t="array" ref="X1337">_xlfn.IFS(W1337=0,"No evidenciado",W1337=1,"Novato",W1337=2,"Principiante avanzado",W1337=3,"Competente",W1337=4,"Proficiente",W1337=5,"Master")</f>
        <v>Master</v>
      </c>
      <c r="Y1337" s="13">
        <v>3</v>
      </c>
      <c r="Z1337" s="13" t="str" cm="1">
        <f t="array" ref="Z1337">_xlfn.IFS(Y1337=0,"No evidenciado",Y1337=1,"Novato",Y1337=2,"Principiante avanzado",Y1337=3,"Competente",Y1337=4,"Proficiente",Y1337=5,"Master")</f>
        <v>Competente</v>
      </c>
      <c r="AA1337" s="13">
        <v>5</v>
      </c>
      <c r="AB1337" s="13" t="str" cm="1">
        <f t="array" ref="AB1337">_xlfn.IFS(AA1337=0,"No evidenciado",AA1337=1,"Novato",AA1337=2,"Principiante avanzado",AA1337=3,"Competente",AA1337=4,"Proficiente",AA1337=5,"Master")</f>
        <v>Master</v>
      </c>
      <c r="AC1337" s="13">
        <v>2</v>
      </c>
      <c r="AD1337" s="13" t="str" cm="1">
        <f t="array" ref="AD1337">_xlfn.IFS(AC1337=0,"Prenovato",AC1337=1,"Novato",AC1337=2,"Principiante avanzado",AC1337=3,"Competente",AC1337=4,"Proficiente",AC1337=5,"Master")</f>
        <v>Principiante avanzado</v>
      </c>
      <c r="AE1337" s="13" t="s">
        <v>443</v>
      </c>
    </row>
    <row r="1338" spans="1:31" x14ac:dyDescent="0.25">
      <c r="A1338" t="s">
        <v>347</v>
      </c>
      <c r="B1338" t="s">
        <v>348</v>
      </c>
      <c r="C1338" t="s">
        <v>251</v>
      </c>
      <c r="D1338" t="s">
        <v>201</v>
      </c>
      <c r="E1338" t="s">
        <v>347</v>
      </c>
      <c r="F1338" t="s">
        <v>348</v>
      </c>
      <c r="G1338" t="s">
        <v>349</v>
      </c>
      <c r="H1338" s="4"/>
      <c r="I1338" s="1">
        <f t="shared" ca="1" si="83"/>
        <v>1487</v>
      </c>
      <c r="J1338" s="1" t="str">
        <f t="shared" ca="1" si="84"/>
        <v>3. Mayor a 6 meses</v>
      </c>
      <c r="K1338" t="str">
        <f t="shared" si="85"/>
        <v>NO</v>
      </c>
      <c r="L1338" t="s">
        <v>251</v>
      </c>
      <c r="M1338" t="s">
        <v>417</v>
      </c>
      <c r="N1338" t="s">
        <v>407</v>
      </c>
      <c r="O1338" t="s">
        <v>407</v>
      </c>
      <c r="P1338" t="str">
        <f t="shared" si="86"/>
        <v>KENNY BILL GAMARRA ESCALERADefensive SecurityAUTOEVALUACION</v>
      </c>
      <c r="Q1338" t="str">
        <f>BASE[[#This Row],[NombresCalificado]]&amp;BASE[[#This Row],[TipoEvaluacion]]</f>
        <v>KENNY BILL GAMARRA ESCALERAAUTOEVALUACION</v>
      </c>
      <c r="R1338">
        <v>2</v>
      </c>
      <c r="S1338" t="s">
        <v>4</v>
      </c>
      <c r="T1338" t="s">
        <v>439</v>
      </c>
      <c r="U1338" s="13">
        <v>2</v>
      </c>
      <c r="V1338" s="13" t="str" cm="1">
        <f t="array" ref="V1338">_xlfn.IFS(U1338=0,"Prenovato",U1338=1,"Novato",U1338=2,"Principiante avanzado",U1338=3,"Competente",U1338=4,"Proficiente",U1338=5,"Master")</f>
        <v>Principiante avanzado</v>
      </c>
      <c r="W1338" s="13">
        <v>5</v>
      </c>
      <c r="X1338" s="13" t="str" cm="1">
        <f t="array" ref="X1338">_xlfn.IFS(W1338=0,"No evidenciado",W1338=1,"Novato",W1338=2,"Principiante avanzado",W1338=3,"Competente",W1338=4,"Proficiente",W1338=5,"Master")</f>
        <v>Master</v>
      </c>
      <c r="Y1338" s="13">
        <v>3</v>
      </c>
      <c r="Z1338" s="13" t="str" cm="1">
        <f t="array" ref="Z1338">_xlfn.IFS(Y1338=0,"No evidenciado",Y1338=1,"Novato",Y1338=2,"Principiante avanzado",Y1338=3,"Competente",Y1338=4,"Proficiente",Y1338=5,"Master")</f>
        <v>Competente</v>
      </c>
      <c r="AA1338" s="13">
        <v>5</v>
      </c>
      <c r="AB1338" s="13" t="str" cm="1">
        <f t="array" ref="AB1338">_xlfn.IFS(AA1338=0,"No evidenciado",AA1338=1,"Novato",AA1338=2,"Principiante avanzado",AA1338=3,"Competente",AA1338=4,"Proficiente",AA1338=5,"Master")</f>
        <v>Master</v>
      </c>
      <c r="AC1338" s="13">
        <v>2</v>
      </c>
      <c r="AD1338" s="13" t="str" cm="1">
        <f t="array" ref="AD1338">_xlfn.IFS(AC1338=0,"Prenovato",AC1338=1,"Novato",AC1338=2,"Principiante avanzado",AC1338=3,"Competente",AC1338=4,"Proficiente",AC1338=5,"Master")</f>
        <v>Principiante avanzado</v>
      </c>
      <c r="AE1338" s="13" t="s">
        <v>443</v>
      </c>
    </row>
    <row r="1339" spans="1:31" x14ac:dyDescent="0.25">
      <c r="A1339" t="s">
        <v>289</v>
      </c>
      <c r="B1339" t="s">
        <v>290</v>
      </c>
      <c r="C1339" t="s">
        <v>250</v>
      </c>
      <c r="D1339" t="s">
        <v>201</v>
      </c>
      <c r="E1339" t="s">
        <v>289</v>
      </c>
      <c r="F1339" t="s">
        <v>290</v>
      </c>
      <c r="G1339" t="s">
        <v>291</v>
      </c>
      <c r="H1339" s="4"/>
      <c r="I1339" s="1">
        <f t="shared" ca="1" si="83"/>
        <v>1487</v>
      </c>
      <c r="J1339" s="1" t="str">
        <f t="shared" ca="1" si="84"/>
        <v>3. Mayor a 6 meses</v>
      </c>
      <c r="K1339" t="str">
        <f t="shared" si="85"/>
        <v>NO</v>
      </c>
      <c r="L1339" t="s">
        <v>250</v>
      </c>
      <c r="M1339" t="s">
        <v>438</v>
      </c>
      <c r="N1339" t="s">
        <v>425</v>
      </c>
      <c r="O1339" t="s">
        <v>425</v>
      </c>
      <c r="P1339" t="str">
        <f t="shared" si="86"/>
        <v>MILAGROS GUILIANA COLLANTES ESQUIVESDesarrollo SeguroEVALUACION ANTERIOR</v>
      </c>
      <c r="Q1339" t="str">
        <f>BASE[[#This Row],[NombresCalificado]]&amp;BASE[[#This Row],[TipoEvaluacion]]</f>
        <v>MILAGROS GUILIANA COLLANTES ESQUIVESEVALUACION ANTERIOR</v>
      </c>
      <c r="R1339">
        <v>3</v>
      </c>
      <c r="S1339" t="s">
        <v>5</v>
      </c>
      <c r="T1339" t="s">
        <v>439</v>
      </c>
      <c r="U1339" s="13">
        <v>1</v>
      </c>
      <c r="V1339" s="13" t="str" cm="1">
        <f t="array" ref="V1339">_xlfn.IFS(U1339=0,"Prenovato",U1339=1,"Novato",U1339=2,"Principiante avanzado",U1339=3,"Competente",U1339=4,"Proficiente",U1339=5,"Master")</f>
        <v>Novato</v>
      </c>
      <c r="W1339" s="13">
        <v>4</v>
      </c>
      <c r="X1339" s="13" t="str" cm="1">
        <f t="array" ref="X1339">_xlfn.IFS(W1339=0,"No evidenciado",W1339=1,"Novato",W1339=2,"Principiante avanzado",W1339=3,"Competente",W1339=4,"Proficiente",W1339=5,"Master")</f>
        <v>Proficiente</v>
      </c>
      <c r="Y1339" s="13">
        <v>3</v>
      </c>
      <c r="Z1339" s="13" t="str" cm="1">
        <f t="array" ref="Z1339">_xlfn.IFS(Y1339=0,"No evidenciado",Y1339=1,"Novato",Y1339=2,"Principiante avanzado",Y1339=3,"Competente",Y1339=4,"Proficiente",Y1339=5,"Master")</f>
        <v>Competente</v>
      </c>
      <c r="AA1339" s="13">
        <v>4</v>
      </c>
      <c r="AB1339" s="13" t="str" cm="1">
        <f t="array" ref="AB1339">_xlfn.IFS(AA1339=0,"No evidenciado",AA1339=1,"Novato",AA1339=2,"Principiante avanzado",AA1339=3,"Competente",AA1339=4,"Proficiente",AA1339=5,"Master")</f>
        <v>Proficiente</v>
      </c>
      <c r="AC1339" s="13">
        <v>1</v>
      </c>
      <c r="AD1339" s="13" t="str" cm="1">
        <f t="array" ref="AD1339">_xlfn.IFS(AC1339=0,"Prenovato",AC1339=1,"Novato",AC1339=2,"Principiante avanzado",AC1339=3,"Competente",AC1339=4,"Proficiente",AC1339=5,"Master")</f>
        <v>Novato</v>
      </c>
      <c r="AE1339" s="13" t="s">
        <v>442</v>
      </c>
    </row>
    <row r="1340" spans="1:31" x14ac:dyDescent="0.25">
      <c r="A1340" t="s">
        <v>289</v>
      </c>
      <c r="B1340" t="s">
        <v>290</v>
      </c>
      <c r="C1340" t="s">
        <v>250</v>
      </c>
      <c r="D1340" t="s">
        <v>201</v>
      </c>
      <c r="E1340" t="s">
        <v>289</v>
      </c>
      <c r="F1340" t="s">
        <v>290</v>
      </c>
      <c r="G1340" t="s">
        <v>291</v>
      </c>
      <c r="H1340" s="4"/>
      <c r="I1340" s="1">
        <f t="shared" ca="1" si="83"/>
        <v>1487</v>
      </c>
      <c r="J1340" s="1" t="str">
        <f t="shared" ca="1" si="84"/>
        <v>3. Mayor a 6 meses</v>
      </c>
      <c r="K1340" t="str">
        <f t="shared" si="85"/>
        <v>NO</v>
      </c>
      <c r="L1340" t="s">
        <v>250</v>
      </c>
      <c r="M1340" t="s">
        <v>432</v>
      </c>
      <c r="N1340" t="s">
        <v>425</v>
      </c>
      <c r="O1340" t="s">
        <v>425</v>
      </c>
      <c r="P1340" t="str">
        <f t="shared" si="86"/>
        <v>MILAGROS GUILIANA COLLANTES ESQUIVESFrameworks de CiberseguridadEVALUACION ANTERIOR</v>
      </c>
      <c r="Q1340" t="str">
        <f>BASE[[#This Row],[NombresCalificado]]&amp;BASE[[#This Row],[TipoEvaluacion]]</f>
        <v>MILAGROS GUILIANA COLLANTES ESQUIVESEVALUACION ANTERIOR</v>
      </c>
      <c r="R1340">
        <v>4</v>
      </c>
      <c r="S1340" t="s">
        <v>7</v>
      </c>
      <c r="T1340" t="s">
        <v>439</v>
      </c>
      <c r="U1340" s="13">
        <v>1</v>
      </c>
      <c r="V1340" s="13" t="str" cm="1">
        <f t="array" ref="V1340">_xlfn.IFS(U1340=0,"Prenovato",U1340=1,"Novato",U1340=2,"Principiante avanzado",U1340=3,"Competente",U1340=4,"Proficiente",U1340=5,"Master")</f>
        <v>Novato</v>
      </c>
      <c r="W1340" s="13">
        <v>4</v>
      </c>
      <c r="X1340" s="13" t="str" cm="1">
        <f t="array" ref="X1340">_xlfn.IFS(W1340=0,"No evidenciado",W1340=1,"Novato",W1340=2,"Principiante avanzado",W1340=3,"Competente",W1340=4,"Proficiente",W1340=5,"Master")</f>
        <v>Proficiente</v>
      </c>
      <c r="Y1340" s="13">
        <v>3</v>
      </c>
      <c r="Z1340" s="13" t="str" cm="1">
        <f t="array" ref="Z1340">_xlfn.IFS(Y1340=0,"No evidenciado",Y1340=1,"Novato",Y1340=2,"Principiante avanzado",Y1340=3,"Competente",Y1340=4,"Proficiente",Y1340=5,"Master")</f>
        <v>Competente</v>
      </c>
      <c r="AA1340" s="13">
        <v>4</v>
      </c>
      <c r="AB1340" s="13" t="str" cm="1">
        <f t="array" ref="AB1340">_xlfn.IFS(AA1340=0,"No evidenciado",AA1340=1,"Novato",AA1340=2,"Principiante avanzado",AA1340=3,"Competente",AA1340=4,"Proficiente",AA1340=5,"Master")</f>
        <v>Proficiente</v>
      </c>
      <c r="AC1340" s="13">
        <v>1</v>
      </c>
      <c r="AD1340" s="13" t="str" cm="1">
        <f t="array" ref="AD1340">_xlfn.IFS(AC1340=0,"Prenovato",AC1340=1,"Novato",AC1340=2,"Principiante avanzado",AC1340=3,"Competente",AC1340=4,"Proficiente",AC1340=5,"Master")</f>
        <v>Novato</v>
      </c>
      <c r="AE1340" s="13" t="s">
        <v>442</v>
      </c>
    </row>
    <row r="1341" spans="1:31" x14ac:dyDescent="0.25">
      <c r="A1341" t="s">
        <v>289</v>
      </c>
      <c r="B1341" t="s">
        <v>290</v>
      </c>
      <c r="C1341" t="s">
        <v>250</v>
      </c>
      <c r="D1341" t="s">
        <v>201</v>
      </c>
      <c r="E1341" t="s">
        <v>289</v>
      </c>
      <c r="F1341" t="s">
        <v>290</v>
      </c>
      <c r="G1341" t="s">
        <v>291</v>
      </c>
      <c r="H1341" s="4"/>
      <c r="I1341" s="1">
        <f t="shared" ca="1" si="83"/>
        <v>1487</v>
      </c>
      <c r="J1341" s="1" t="str">
        <f t="shared" ca="1" si="84"/>
        <v>3. Mayor a 6 meses</v>
      </c>
      <c r="K1341" t="str">
        <f t="shared" si="85"/>
        <v>NO</v>
      </c>
      <c r="L1341" t="s">
        <v>250</v>
      </c>
      <c r="M1341" t="s">
        <v>435</v>
      </c>
      <c r="N1341" t="s">
        <v>425</v>
      </c>
      <c r="O1341" t="s">
        <v>425</v>
      </c>
      <c r="P1341" t="str">
        <f t="shared" si="86"/>
        <v>MILAGROS GUILIANA COLLANTES ESQUIVESIdentificación temprana de riesgosEVALUACION ANTERIOR</v>
      </c>
      <c r="Q1341" t="str">
        <f>BASE[[#This Row],[NombresCalificado]]&amp;BASE[[#This Row],[TipoEvaluacion]]</f>
        <v>MILAGROS GUILIANA COLLANTES ESQUIVESEVALUACION ANTERIOR</v>
      </c>
      <c r="R1341">
        <v>3</v>
      </c>
      <c r="S1341" t="s">
        <v>5</v>
      </c>
      <c r="T1341" t="s">
        <v>439</v>
      </c>
      <c r="U1341" s="13">
        <v>1</v>
      </c>
      <c r="V1341" s="13" t="str" cm="1">
        <f t="array" ref="V1341">_xlfn.IFS(U1341=0,"Prenovato",U1341=1,"Novato",U1341=2,"Principiante avanzado",U1341=3,"Competente",U1341=4,"Proficiente",U1341=5,"Master")</f>
        <v>Novato</v>
      </c>
      <c r="W1341" s="13">
        <v>4</v>
      </c>
      <c r="X1341" s="13" t="str" cm="1">
        <f t="array" ref="X1341">_xlfn.IFS(W1341=0,"No evidenciado",W1341=1,"Novato",W1341=2,"Principiante avanzado",W1341=3,"Competente",W1341=4,"Proficiente",W1341=5,"Master")</f>
        <v>Proficiente</v>
      </c>
      <c r="Y1341" s="13">
        <v>3</v>
      </c>
      <c r="Z1341" s="13" t="str" cm="1">
        <f t="array" ref="Z1341">_xlfn.IFS(Y1341=0,"No evidenciado",Y1341=1,"Novato",Y1341=2,"Principiante avanzado",Y1341=3,"Competente",Y1341=4,"Proficiente",Y1341=5,"Master")</f>
        <v>Competente</v>
      </c>
      <c r="AA1341" s="13">
        <v>4</v>
      </c>
      <c r="AB1341" s="13" t="str" cm="1">
        <f t="array" ref="AB1341">_xlfn.IFS(AA1341=0,"No evidenciado",AA1341=1,"Novato",AA1341=2,"Principiante avanzado",AA1341=3,"Competente",AA1341=4,"Proficiente",AA1341=5,"Master")</f>
        <v>Proficiente</v>
      </c>
      <c r="AC1341" s="13">
        <v>1</v>
      </c>
      <c r="AD1341" s="13" t="str" cm="1">
        <f t="array" ref="AD1341">_xlfn.IFS(AC1341=0,"Prenovato",AC1341=1,"Novato",AC1341=2,"Principiante avanzado",AC1341=3,"Competente",AC1341=4,"Proficiente",AC1341=5,"Master")</f>
        <v>Novato</v>
      </c>
      <c r="AE1341" s="13" t="s">
        <v>442</v>
      </c>
    </row>
    <row r="1342" spans="1:31" x14ac:dyDescent="0.25">
      <c r="A1342" t="s">
        <v>289</v>
      </c>
      <c r="B1342" t="s">
        <v>290</v>
      </c>
      <c r="C1342" t="s">
        <v>250</v>
      </c>
      <c r="D1342" t="s">
        <v>201</v>
      </c>
      <c r="E1342" t="s">
        <v>289</v>
      </c>
      <c r="F1342" t="s">
        <v>290</v>
      </c>
      <c r="G1342" t="s">
        <v>291</v>
      </c>
      <c r="H1342" s="4"/>
      <c r="I1342" s="1">
        <f t="shared" ca="1" si="83"/>
        <v>1487</v>
      </c>
      <c r="J1342" s="1" t="str">
        <f t="shared" ca="1" si="84"/>
        <v>3. Mayor a 6 meses</v>
      </c>
      <c r="K1342" t="str">
        <f t="shared" si="85"/>
        <v>NO</v>
      </c>
      <c r="L1342" t="s">
        <v>250</v>
      </c>
      <c r="M1342" t="s">
        <v>436</v>
      </c>
      <c r="N1342" t="s">
        <v>425</v>
      </c>
      <c r="O1342" t="s">
        <v>425</v>
      </c>
      <c r="P1342" t="str">
        <f t="shared" si="86"/>
        <v>MILAGROS GUILIANA COLLANTES ESQUIVESInteligencia de AmenazasEVALUACION ANTERIOR</v>
      </c>
      <c r="Q1342" t="str">
        <f>BASE[[#This Row],[NombresCalificado]]&amp;BASE[[#This Row],[TipoEvaluacion]]</f>
        <v>MILAGROS GUILIANA COLLANTES ESQUIVESEVALUACION ANTERIOR</v>
      </c>
      <c r="R1342">
        <v>2</v>
      </c>
      <c r="S1342" t="s">
        <v>4</v>
      </c>
      <c r="T1342" t="s">
        <v>439</v>
      </c>
      <c r="U1342" s="13">
        <v>1</v>
      </c>
      <c r="V1342" s="13" t="str" cm="1">
        <f t="array" ref="V1342">_xlfn.IFS(U1342=0,"Prenovato",U1342=1,"Novato",U1342=2,"Principiante avanzado",U1342=3,"Competente",U1342=4,"Proficiente",U1342=5,"Master")</f>
        <v>Novato</v>
      </c>
      <c r="W1342" s="13">
        <v>4</v>
      </c>
      <c r="X1342" s="13" t="str" cm="1">
        <f t="array" ref="X1342">_xlfn.IFS(W1342=0,"No evidenciado",W1342=1,"Novato",W1342=2,"Principiante avanzado",W1342=3,"Competente",W1342=4,"Proficiente",W1342=5,"Master")</f>
        <v>Proficiente</v>
      </c>
      <c r="Y1342" s="13">
        <v>3</v>
      </c>
      <c r="Z1342" s="13" t="str" cm="1">
        <f t="array" ref="Z1342">_xlfn.IFS(Y1342=0,"No evidenciado",Y1342=1,"Novato",Y1342=2,"Principiante avanzado",Y1342=3,"Competente",Y1342=4,"Proficiente",Y1342=5,"Master")</f>
        <v>Competente</v>
      </c>
      <c r="AA1342" s="13">
        <v>4</v>
      </c>
      <c r="AB1342" s="13" t="str" cm="1">
        <f t="array" ref="AB1342">_xlfn.IFS(AA1342=0,"No evidenciado",AA1342=1,"Novato",AA1342=2,"Principiante avanzado",AA1342=3,"Competente",AA1342=4,"Proficiente",AA1342=5,"Master")</f>
        <v>Proficiente</v>
      </c>
      <c r="AC1342" s="13">
        <v>1</v>
      </c>
      <c r="AD1342" s="13" t="str" cm="1">
        <f t="array" ref="AD1342">_xlfn.IFS(AC1342=0,"Prenovato",AC1342=1,"Novato",AC1342=2,"Principiante avanzado",AC1342=3,"Competente",AC1342=4,"Proficiente",AC1342=5,"Master")</f>
        <v>Novato</v>
      </c>
      <c r="AE1342" s="13" t="s">
        <v>442</v>
      </c>
    </row>
    <row r="1343" spans="1:31" x14ac:dyDescent="0.25">
      <c r="A1343" t="s">
        <v>289</v>
      </c>
      <c r="B1343" t="s">
        <v>290</v>
      </c>
      <c r="C1343" t="s">
        <v>250</v>
      </c>
      <c r="D1343" t="s">
        <v>201</v>
      </c>
      <c r="E1343" t="s">
        <v>289</v>
      </c>
      <c r="F1343" t="s">
        <v>290</v>
      </c>
      <c r="G1343" t="s">
        <v>291</v>
      </c>
      <c r="H1343" s="4"/>
      <c r="I1343" s="1">
        <f t="shared" ca="1" si="83"/>
        <v>1487</v>
      </c>
      <c r="J1343" s="1" t="str">
        <f t="shared" ca="1" si="84"/>
        <v>3. Mayor a 6 meses</v>
      </c>
      <c r="K1343" t="str">
        <f t="shared" si="85"/>
        <v>NO</v>
      </c>
      <c r="L1343" t="s">
        <v>250</v>
      </c>
      <c r="M1343" t="s">
        <v>437</v>
      </c>
      <c r="N1343" t="s">
        <v>425</v>
      </c>
      <c r="O1343" t="s">
        <v>425</v>
      </c>
      <c r="P1343" t="str">
        <f t="shared" si="86"/>
        <v>MILAGROS GUILIANA COLLANTES ESQUIVESInvestigación Forense DigitalEVALUACION ANTERIOR</v>
      </c>
      <c r="Q1343" t="str">
        <f>BASE[[#This Row],[NombresCalificado]]&amp;BASE[[#This Row],[TipoEvaluacion]]</f>
        <v>MILAGROS GUILIANA COLLANTES ESQUIVESEVALUACION ANTERIOR</v>
      </c>
      <c r="R1343">
        <v>1</v>
      </c>
      <c r="S1343" t="s">
        <v>6</v>
      </c>
      <c r="T1343" t="s">
        <v>439</v>
      </c>
      <c r="U1343" s="13">
        <v>1</v>
      </c>
      <c r="V1343" s="13" t="str" cm="1">
        <f t="array" ref="V1343">_xlfn.IFS(U1343=0,"Prenovato",U1343=1,"Novato",U1343=2,"Principiante avanzado",U1343=3,"Competente",U1343=4,"Proficiente",U1343=5,"Master")</f>
        <v>Novato</v>
      </c>
      <c r="W1343" s="13">
        <v>4</v>
      </c>
      <c r="X1343" s="13" t="str" cm="1">
        <f t="array" ref="X1343">_xlfn.IFS(W1343=0,"No evidenciado",W1343=1,"Novato",W1343=2,"Principiante avanzado",W1343=3,"Competente",W1343=4,"Proficiente",W1343=5,"Master")</f>
        <v>Proficiente</v>
      </c>
      <c r="Y1343" s="13">
        <v>3</v>
      </c>
      <c r="Z1343" s="13" t="str" cm="1">
        <f t="array" ref="Z1343">_xlfn.IFS(Y1343=0,"No evidenciado",Y1343=1,"Novato",Y1343=2,"Principiante avanzado",Y1343=3,"Competente",Y1343=4,"Proficiente",Y1343=5,"Master")</f>
        <v>Competente</v>
      </c>
      <c r="AA1343" s="13">
        <v>4</v>
      </c>
      <c r="AB1343" s="13" t="str" cm="1">
        <f t="array" ref="AB1343">_xlfn.IFS(AA1343=0,"No evidenciado",AA1343=1,"Novato",AA1343=2,"Principiante avanzado",AA1343=3,"Competente",AA1343=4,"Proficiente",AA1343=5,"Master")</f>
        <v>Proficiente</v>
      </c>
      <c r="AC1343" s="13">
        <v>1</v>
      </c>
      <c r="AD1343" s="13" t="str" cm="1">
        <f t="array" ref="AD1343">_xlfn.IFS(AC1343=0,"Prenovato",AC1343=1,"Novato",AC1343=2,"Principiante avanzado",AC1343=3,"Competente",AC1343=4,"Proficiente",AC1343=5,"Master")</f>
        <v>Novato</v>
      </c>
      <c r="AE1343" s="13" t="s">
        <v>442</v>
      </c>
    </row>
    <row r="1344" spans="1:31" x14ac:dyDescent="0.25">
      <c r="A1344" t="s">
        <v>289</v>
      </c>
      <c r="B1344" t="s">
        <v>290</v>
      </c>
      <c r="C1344" t="s">
        <v>250</v>
      </c>
      <c r="D1344" t="s">
        <v>201</v>
      </c>
      <c r="E1344" t="s">
        <v>289</v>
      </c>
      <c r="F1344" t="s">
        <v>290</v>
      </c>
      <c r="G1344" t="s">
        <v>291</v>
      </c>
      <c r="H1344" s="4"/>
      <c r="I1344" s="1">
        <f t="shared" ca="1" si="83"/>
        <v>1487</v>
      </c>
      <c r="J1344" s="1" t="str">
        <f t="shared" ca="1" si="84"/>
        <v>3. Mayor a 6 meses</v>
      </c>
      <c r="K1344" t="str">
        <f t="shared" si="85"/>
        <v>NO</v>
      </c>
      <c r="L1344" t="s">
        <v>250</v>
      </c>
      <c r="M1344" t="s">
        <v>426</v>
      </c>
      <c r="N1344" t="s">
        <v>425</v>
      </c>
      <c r="O1344" t="s">
        <v>425</v>
      </c>
      <c r="P1344" t="str">
        <f t="shared" si="86"/>
        <v>MILAGROS GUILIANA COLLANTES ESQUIVESManejo de IncidentesEVALUACION ANTERIOR</v>
      </c>
      <c r="Q1344" t="str">
        <f>BASE[[#This Row],[NombresCalificado]]&amp;BASE[[#This Row],[TipoEvaluacion]]</f>
        <v>MILAGROS GUILIANA COLLANTES ESQUIVESEVALUACION ANTERIOR</v>
      </c>
      <c r="R1344">
        <v>3</v>
      </c>
      <c r="S1344" t="s">
        <v>5</v>
      </c>
      <c r="T1344" t="s">
        <v>439</v>
      </c>
      <c r="U1344" s="13">
        <v>1</v>
      </c>
      <c r="V1344" s="13" t="str" cm="1">
        <f t="array" ref="V1344">_xlfn.IFS(U1344=0,"Prenovato",U1344=1,"Novato",U1344=2,"Principiante avanzado",U1344=3,"Competente",U1344=4,"Proficiente",U1344=5,"Master")</f>
        <v>Novato</v>
      </c>
      <c r="W1344" s="13">
        <v>4</v>
      </c>
      <c r="X1344" s="13" t="str" cm="1">
        <f t="array" ref="X1344">_xlfn.IFS(W1344=0,"No evidenciado",W1344=1,"Novato",W1344=2,"Principiante avanzado",W1344=3,"Competente",W1344=4,"Proficiente",W1344=5,"Master")</f>
        <v>Proficiente</v>
      </c>
      <c r="Y1344" s="13">
        <v>3</v>
      </c>
      <c r="Z1344" s="13" t="str" cm="1">
        <f t="array" ref="Z1344">_xlfn.IFS(Y1344=0,"No evidenciado",Y1344=1,"Novato",Y1344=2,"Principiante avanzado",Y1344=3,"Competente",Y1344=4,"Proficiente",Y1344=5,"Master")</f>
        <v>Competente</v>
      </c>
      <c r="AA1344" s="13">
        <v>4</v>
      </c>
      <c r="AB1344" s="13" t="str" cm="1">
        <f t="array" ref="AB1344">_xlfn.IFS(AA1344=0,"No evidenciado",AA1344=1,"Novato",AA1344=2,"Principiante avanzado",AA1344=3,"Competente",AA1344=4,"Proficiente",AA1344=5,"Master")</f>
        <v>Proficiente</v>
      </c>
      <c r="AC1344" s="13">
        <v>1</v>
      </c>
      <c r="AD1344" s="13" t="str" cm="1">
        <f t="array" ref="AD1344">_xlfn.IFS(AC1344=0,"Prenovato",AC1344=1,"Novato",AC1344=2,"Principiante avanzado",AC1344=3,"Competente",AC1344=4,"Proficiente",AC1344=5,"Master")</f>
        <v>Novato</v>
      </c>
      <c r="AE1344" s="13" t="s">
        <v>442</v>
      </c>
    </row>
    <row r="1345" spans="1:31" x14ac:dyDescent="0.25">
      <c r="A1345" t="s">
        <v>289</v>
      </c>
      <c r="B1345" t="s">
        <v>290</v>
      </c>
      <c r="C1345" t="s">
        <v>250</v>
      </c>
      <c r="D1345" t="s">
        <v>201</v>
      </c>
      <c r="E1345" t="s">
        <v>289</v>
      </c>
      <c r="F1345" t="s">
        <v>290</v>
      </c>
      <c r="G1345" t="s">
        <v>291</v>
      </c>
      <c r="H1345" s="4"/>
      <c r="I1345" s="1">
        <f t="shared" ca="1" si="83"/>
        <v>1487</v>
      </c>
      <c r="J1345" s="1" t="str">
        <f t="shared" ca="1" si="84"/>
        <v>3. Mayor a 6 meses</v>
      </c>
      <c r="K1345" t="str">
        <f t="shared" si="85"/>
        <v>NO</v>
      </c>
      <c r="L1345" t="s">
        <v>250</v>
      </c>
      <c r="M1345" t="s">
        <v>427</v>
      </c>
      <c r="N1345" t="s">
        <v>425</v>
      </c>
      <c r="O1345" t="s">
        <v>425</v>
      </c>
      <c r="P1345" t="str">
        <f t="shared" si="86"/>
        <v>MILAGROS GUILIANA COLLANTES ESQUIVESProtección de datosEVALUACION ANTERIOR</v>
      </c>
      <c r="Q1345" t="str">
        <f>BASE[[#This Row],[NombresCalificado]]&amp;BASE[[#This Row],[TipoEvaluacion]]</f>
        <v>MILAGROS GUILIANA COLLANTES ESQUIVESEVALUACION ANTERIOR</v>
      </c>
      <c r="R1345">
        <v>4</v>
      </c>
      <c r="S1345" t="s">
        <v>7</v>
      </c>
      <c r="T1345" t="s">
        <v>439</v>
      </c>
      <c r="U1345" s="13">
        <v>1</v>
      </c>
      <c r="V1345" s="13" t="str" cm="1">
        <f t="array" ref="V1345">_xlfn.IFS(U1345=0,"Prenovato",U1345=1,"Novato",U1345=2,"Principiante avanzado",U1345=3,"Competente",U1345=4,"Proficiente",U1345=5,"Master")</f>
        <v>Novato</v>
      </c>
      <c r="W1345" s="13">
        <v>4</v>
      </c>
      <c r="X1345" s="13" t="str" cm="1">
        <f t="array" ref="X1345">_xlfn.IFS(W1345=0,"No evidenciado",W1345=1,"Novato",W1345=2,"Principiante avanzado",W1345=3,"Competente",W1345=4,"Proficiente",W1345=5,"Master")</f>
        <v>Proficiente</v>
      </c>
      <c r="Y1345" s="13">
        <v>3</v>
      </c>
      <c r="Z1345" s="13" t="str" cm="1">
        <f t="array" ref="Z1345">_xlfn.IFS(Y1345=0,"No evidenciado",Y1345=1,"Novato",Y1345=2,"Principiante avanzado",Y1345=3,"Competente",Y1345=4,"Proficiente",Y1345=5,"Master")</f>
        <v>Competente</v>
      </c>
      <c r="AA1345" s="13">
        <v>4</v>
      </c>
      <c r="AB1345" s="13" t="str" cm="1">
        <f t="array" ref="AB1345">_xlfn.IFS(AA1345=0,"No evidenciado",AA1345=1,"Novato",AA1345=2,"Principiante avanzado",AA1345=3,"Competente",AA1345=4,"Proficiente",AA1345=5,"Master")</f>
        <v>Proficiente</v>
      </c>
      <c r="AC1345" s="13">
        <v>1</v>
      </c>
      <c r="AD1345" s="13" t="str" cm="1">
        <f t="array" ref="AD1345">_xlfn.IFS(AC1345=0,"Prenovato",AC1345=1,"Novato",AC1345=2,"Principiante avanzado",AC1345=3,"Competente",AC1345=4,"Proficiente",AC1345=5,"Master")</f>
        <v>Novato</v>
      </c>
      <c r="AE1345" s="13" t="s">
        <v>442</v>
      </c>
    </row>
    <row r="1346" spans="1:31" x14ac:dyDescent="0.25">
      <c r="A1346" t="s">
        <v>289</v>
      </c>
      <c r="B1346" t="s">
        <v>290</v>
      </c>
      <c r="C1346" t="s">
        <v>250</v>
      </c>
      <c r="D1346" t="s">
        <v>201</v>
      </c>
      <c r="E1346" t="s">
        <v>289</v>
      </c>
      <c r="F1346" t="s">
        <v>290</v>
      </c>
      <c r="G1346" t="s">
        <v>291</v>
      </c>
      <c r="H1346" s="4"/>
      <c r="I1346" s="1">
        <f t="shared" ca="1" si="83"/>
        <v>1487</v>
      </c>
      <c r="J1346" s="1" t="str">
        <f t="shared" ca="1" si="84"/>
        <v>3. Mayor a 6 meses</v>
      </c>
      <c r="K1346" t="str">
        <f t="shared" si="85"/>
        <v>NO</v>
      </c>
      <c r="L1346" t="s">
        <v>250</v>
      </c>
      <c r="M1346" t="s">
        <v>428</v>
      </c>
      <c r="N1346" t="s">
        <v>425</v>
      </c>
      <c r="O1346" t="s">
        <v>425</v>
      </c>
      <c r="P1346" t="str">
        <f t="shared" si="86"/>
        <v>MILAGROS GUILIANA COLLANTES ESQUIVESSeguridad de OperacionesEVALUACION ANTERIOR</v>
      </c>
      <c r="Q1346" t="str">
        <f>BASE[[#This Row],[NombresCalificado]]&amp;BASE[[#This Row],[TipoEvaluacion]]</f>
        <v>MILAGROS GUILIANA COLLANTES ESQUIVESEVALUACION ANTERIOR</v>
      </c>
      <c r="R1346">
        <v>2</v>
      </c>
      <c r="S1346" t="s">
        <v>4</v>
      </c>
      <c r="T1346" t="s">
        <v>439</v>
      </c>
      <c r="U1346" s="13">
        <v>1</v>
      </c>
      <c r="V1346" s="13" t="str" cm="1">
        <f t="array" ref="V1346">_xlfn.IFS(U1346=0,"Prenovato",U1346=1,"Novato",U1346=2,"Principiante avanzado",U1346=3,"Competente",U1346=4,"Proficiente",U1346=5,"Master")</f>
        <v>Novato</v>
      </c>
      <c r="W1346" s="13">
        <v>4</v>
      </c>
      <c r="X1346" s="13" t="str" cm="1">
        <f t="array" ref="X1346">_xlfn.IFS(W1346=0,"No evidenciado",W1346=1,"Novato",W1346=2,"Principiante avanzado",W1346=3,"Competente",W1346=4,"Proficiente",W1346=5,"Master")</f>
        <v>Proficiente</v>
      </c>
      <c r="Y1346" s="13">
        <v>3</v>
      </c>
      <c r="Z1346" s="13" t="str" cm="1">
        <f t="array" ref="Z1346">_xlfn.IFS(Y1346=0,"No evidenciado",Y1346=1,"Novato",Y1346=2,"Principiante avanzado",Y1346=3,"Competente",Y1346=4,"Proficiente",Y1346=5,"Master")</f>
        <v>Competente</v>
      </c>
      <c r="AA1346" s="13">
        <v>4</v>
      </c>
      <c r="AB1346" s="13" t="str" cm="1">
        <f t="array" ref="AB1346">_xlfn.IFS(AA1346=0,"No evidenciado",AA1346=1,"Novato",AA1346=2,"Principiante avanzado",AA1346=3,"Competente",AA1346=4,"Proficiente",AA1346=5,"Master")</f>
        <v>Proficiente</v>
      </c>
      <c r="AC1346" s="13">
        <v>1</v>
      </c>
      <c r="AD1346" s="13" t="str" cm="1">
        <f t="array" ref="AD1346">_xlfn.IFS(AC1346=0,"Prenovato",AC1346=1,"Novato",AC1346=2,"Principiante avanzado",AC1346=3,"Competente",AC1346=4,"Proficiente",AC1346=5,"Master")</f>
        <v>Novato</v>
      </c>
      <c r="AE1346" s="13" t="s">
        <v>442</v>
      </c>
    </row>
    <row r="1347" spans="1:31" x14ac:dyDescent="0.25">
      <c r="A1347" t="s">
        <v>289</v>
      </c>
      <c r="B1347" t="s">
        <v>290</v>
      </c>
      <c r="C1347" t="s">
        <v>250</v>
      </c>
      <c r="D1347" t="s">
        <v>201</v>
      </c>
      <c r="E1347" t="s">
        <v>289</v>
      </c>
      <c r="F1347" t="s">
        <v>290</v>
      </c>
      <c r="G1347" t="s">
        <v>291</v>
      </c>
      <c r="H1347" s="4"/>
      <c r="I1347" s="1">
        <f t="shared" ref="I1347:I1410" ca="1" si="87">DATEDIF(H1347,TODAY(),"m")</f>
        <v>1487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IF(COUNTIFS($E$2:$E$2700,E1347,$O$2:$O$2700,"PRINCIPAL",$R$2:$R$2700,0)&gt;0,"SI","NO")</f>
        <v>NO</v>
      </c>
      <c r="L1347" t="s">
        <v>250</v>
      </c>
      <c r="M1347" t="s">
        <v>429</v>
      </c>
      <c r="N1347" t="s">
        <v>425</v>
      </c>
      <c r="O1347" t="s">
        <v>425</v>
      </c>
      <c r="P1347" t="str">
        <f t="shared" ref="P1347:P1410" si="90">F1347&amp;M1347&amp;AE1347</f>
        <v>MILAGROS GUILIANA COLLANTES ESQUIVESSeguridad DefensivaEVALUACION ANTERIOR</v>
      </c>
      <c r="Q1347" t="str">
        <f>BASE[[#This Row],[NombresCalificado]]&amp;BASE[[#This Row],[TipoEvaluacion]]</f>
        <v>MILAGROS GUILIANA COLLANTES ESQUIVESEVALUACION ANTERIOR</v>
      </c>
      <c r="R1347">
        <v>4</v>
      </c>
      <c r="S1347" t="s">
        <v>7</v>
      </c>
      <c r="T1347" t="s">
        <v>439</v>
      </c>
      <c r="U1347" s="13">
        <v>1</v>
      </c>
      <c r="V1347" s="13" t="str" cm="1">
        <f t="array" ref="V1347">_xlfn.IFS(U1347=0,"Prenovato",U1347=1,"Novato",U1347=2,"Principiante avanzado",U1347=3,"Competente",U1347=4,"Proficiente",U1347=5,"Master")</f>
        <v>Novato</v>
      </c>
      <c r="W1347" s="13">
        <v>4</v>
      </c>
      <c r="X1347" s="13" t="str" cm="1">
        <f t="array" ref="X1347">_xlfn.IFS(W1347=0,"No evidenciado",W1347=1,"Novato",W1347=2,"Principiante avanzado",W1347=3,"Competente",W1347=4,"Proficiente",W1347=5,"Master")</f>
        <v>Proficiente</v>
      </c>
      <c r="Y1347" s="13">
        <v>3</v>
      </c>
      <c r="Z1347" s="13" t="str" cm="1">
        <f t="array" ref="Z1347">_xlfn.IFS(Y1347=0,"No evidenciado",Y1347=1,"Novato",Y1347=2,"Principiante avanzado",Y1347=3,"Competente",Y1347=4,"Proficiente",Y1347=5,"Master")</f>
        <v>Competente</v>
      </c>
      <c r="AA1347" s="13">
        <v>4</v>
      </c>
      <c r="AB1347" s="13" t="str" cm="1">
        <f t="array" ref="AB1347">_xlfn.IFS(AA1347=0,"No evidenciado",AA1347=1,"Novato",AA1347=2,"Principiante avanzado",AA1347=3,"Competente",AA1347=4,"Proficiente",AA1347=5,"Master")</f>
        <v>Proficiente</v>
      </c>
      <c r="AC1347" s="13">
        <v>1</v>
      </c>
      <c r="AD1347" s="13" t="str" cm="1">
        <f t="array" ref="AD1347">_xlfn.IFS(AC1347=0,"Prenovato",AC1347=1,"Novato",AC1347=2,"Principiante avanzado",AC1347=3,"Competente",AC1347=4,"Proficiente",AC1347=5,"Master")</f>
        <v>Novato</v>
      </c>
      <c r="AE1347" s="13" t="s">
        <v>442</v>
      </c>
    </row>
    <row r="1348" spans="1:31" x14ac:dyDescent="0.25">
      <c r="A1348" t="s">
        <v>289</v>
      </c>
      <c r="B1348" t="s">
        <v>290</v>
      </c>
      <c r="C1348" t="s">
        <v>250</v>
      </c>
      <c r="D1348" t="s">
        <v>201</v>
      </c>
      <c r="E1348" t="s">
        <v>289</v>
      </c>
      <c r="F1348" t="s">
        <v>290</v>
      </c>
      <c r="G1348" t="s">
        <v>291</v>
      </c>
      <c r="H1348" s="4"/>
      <c r="I1348" s="1">
        <f t="shared" ca="1" si="87"/>
        <v>1487</v>
      </c>
      <c r="J1348" s="1" t="str">
        <f t="shared" ca="1" si="88"/>
        <v>3. Mayor a 6 meses</v>
      </c>
      <c r="K1348" t="str">
        <f t="shared" si="89"/>
        <v>NO</v>
      </c>
      <c r="L1348" t="s">
        <v>250</v>
      </c>
      <c r="M1348" t="s">
        <v>430</v>
      </c>
      <c r="N1348" t="s">
        <v>425</v>
      </c>
      <c r="O1348" t="s">
        <v>425</v>
      </c>
      <c r="P1348" t="str">
        <f t="shared" si="90"/>
        <v>MILAGROS GUILIANA COLLANTES ESQUIVESSeguridad OfensivaEVALUACION ANTERIOR</v>
      </c>
      <c r="Q1348" t="str">
        <f>BASE[[#This Row],[NombresCalificado]]&amp;BASE[[#This Row],[TipoEvaluacion]]</f>
        <v>MILAGROS GUILIANA COLLANTES ESQUIVESEVALUACION ANTERIOR</v>
      </c>
      <c r="R1348">
        <v>2</v>
      </c>
      <c r="S1348" t="s">
        <v>4</v>
      </c>
      <c r="T1348" t="s">
        <v>439</v>
      </c>
      <c r="U1348" s="13">
        <v>1</v>
      </c>
      <c r="V1348" s="13" t="str" cm="1">
        <f t="array" ref="V1348">_xlfn.IFS(U1348=0,"Prenovato",U1348=1,"Novato",U1348=2,"Principiante avanzado",U1348=3,"Competente",U1348=4,"Proficiente",U1348=5,"Master")</f>
        <v>Novato</v>
      </c>
      <c r="W1348" s="13">
        <v>4</v>
      </c>
      <c r="X1348" s="13" t="str" cm="1">
        <f t="array" ref="X1348">_xlfn.IFS(W1348=0,"No evidenciado",W1348=1,"Novato",W1348=2,"Principiante avanzado",W1348=3,"Competente",W1348=4,"Proficiente",W1348=5,"Master")</f>
        <v>Proficiente</v>
      </c>
      <c r="Y1348" s="13">
        <v>3</v>
      </c>
      <c r="Z1348" s="13" t="str" cm="1">
        <f t="array" ref="Z1348">_xlfn.IFS(Y1348=0,"No evidenciado",Y1348=1,"Novato",Y1348=2,"Principiante avanzado",Y1348=3,"Competente",Y1348=4,"Proficiente",Y1348=5,"Master")</f>
        <v>Competente</v>
      </c>
      <c r="AA1348" s="13">
        <v>4</v>
      </c>
      <c r="AB1348" s="13" t="str" cm="1">
        <f t="array" ref="AB1348">_xlfn.IFS(AA1348=0,"No evidenciado",AA1348=1,"Novato",AA1348=2,"Principiante avanzado",AA1348=3,"Competente",AA1348=4,"Proficiente",AA1348=5,"Master")</f>
        <v>Proficiente</v>
      </c>
      <c r="AC1348" s="13">
        <v>1</v>
      </c>
      <c r="AD1348" s="13" t="str" cm="1">
        <f t="array" ref="AD1348">_xlfn.IFS(AC1348=0,"Prenovato",AC1348=1,"Novato",AC1348=2,"Principiante avanzado",AC1348=3,"Competente",AC1348=4,"Proficiente",AC1348=5,"Master")</f>
        <v>Novato</v>
      </c>
      <c r="AE1348" s="13" t="s">
        <v>442</v>
      </c>
    </row>
    <row r="1349" spans="1:31" x14ac:dyDescent="0.25">
      <c r="A1349" t="s">
        <v>289</v>
      </c>
      <c r="B1349" t="s">
        <v>290</v>
      </c>
      <c r="C1349" t="s">
        <v>250</v>
      </c>
      <c r="D1349" t="s">
        <v>201</v>
      </c>
      <c r="E1349" t="s">
        <v>289</v>
      </c>
      <c r="F1349" t="s">
        <v>290</v>
      </c>
      <c r="G1349" t="s">
        <v>291</v>
      </c>
      <c r="H1349" s="4"/>
      <c r="I1349" s="1">
        <f t="shared" ca="1" si="87"/>
        <v>1487</v>
      </c>
      <c r="J1349" s="1" t="str">
        <f t="shared" ca="1" si="88"/>
        <v>3. Mayor a 6 meses</v>
      </c>
      <c r="K1349" t="str">
        <f t="shared" si="89"/>
        <v>NO</v>
      </c>
      <c r="L1349" t="s">
        <v>250</v>
      </c>
      <c r="M1349" t="s">
        <v>431</v>
      </c>
      <c r="N1349" t="s">
        <v>425</v>
      </c>
      <c r="O1349" t="s">
        <v>425</v>
      </c>
      <c r="P1349" t="str">
        <f t="shared" si="90"/>
        <v>MILAGROS GUILIANA COLLANTES ESQUIVESSeguridad PerimetralEVALUACION ANTERIOR</v>
      </c>
      <c r="Q1349" t="str">
        <f>BASE[[#This Row],[NombresCalificado]]&amp;BASE[[#This Row],[TipoEvaluacion]]</f>
        <v>MILAGROS GUILIANA COLLANTES ESQUIVESEVALUACION ANTERIOR</v>
      </c>
      <c r="R1349">
        <v>3</v>
      </c>
      <c r="S1349" t="s">
        <v>5</v>
      </c>
      <c r="T1349" t="s">
        <v>439</v>
      </c>
      <c r="U1349" s="13">
        <v>1</v>
      </c>
      <c r="V1349" s="13" t="str" cm="1">
        <f t="array" ref="V1349">_xlfn.IFS(U1349=0,"Prenovato",U1349=1,"Novato",U1349=2,"Principiante avanzado",U1349=3,"Competente",U1349=4,"Proficiente",U1349=5,"Master")</f>
        <v>Novato</v>
      </c>
      <c r="W1349" s="13">
        <v>4</v>
      </c>
      <c r="X1349" s="13" t="str" cm="1">
        <f t="array" ref="X1349">_xlfn.IFS(W1349=0,"No evidenciado",W1349=1,"Novato",W1349=2,"Principiante avanzado",W1349=3,"Competente",W1349=4,"Proficiente",W1349=5,"Master")</f>
        <v>Proficiente</v>
      </c>
      <c r="Y1349" s="13">
        <v>3</v>
      </c>
      <c r="Z1349" s="13" t="str" cm="1">
        <f t="array" ref="Z1349">_xlfn.IFS(Y1349=0,"No evidenciado",Y1349=1,"Novato",Y1349=2,"Principiante avanzado",Y1349=3,"Competente",Y1349=4,"Proficiente",Y1349=5,"Master")</f>
        <v>Competente</v>
      </c>
      <c r="AA1349" s="13">
        <v>4</v>
      </c>
      <c r="AB1349" s="13" t="str" cm="1">
        <f t="array" ref="AB1349">_xlfn.IFS(AA1349=0,"No evidenciado",AA1349=1,"Novato",AA1349=2,"Principiante avanzado",AA1349=3,"Competente",AA1349=4,"Proficiente",AA1349=5,"Master")</f>
        <v>Proficiente</v>
      </c>
      <c r="AC1349" s="13">
        <v>1</v>
      </c>
      <c r="AD1349" s="13" t="str" cm="1">
        <f t="array" ref="AD1349">_xlfn.IFS(AC1349=0,"Prenovato",AC1349=1,"Novato",AC1349=2,"Principiante avanzado",AC1349=3,"Competente",AC1349=4,"Proficiente",AC1349=5,"Master")</f>
        <v>Novato</v>
      </c>
      <c r="AE1349" s="13" t="s">
        <v>442</v>
      </c>
    </row>
    <row r="1350" spans="1:31" x14ac:dyDescent="0.25">
      <c r="A1350" t="s">
        <v>289</v>
      </c>
      <c r="B1350" t="s">
        <v>290</v>
      </c>
      <c r="C1350" t="s">
        <v>250</v>
      </c>
      <c r="D1350" t="s">
        <v>201</v>
      </c>
      <c r="E1350" t="s">
        <v>289</v>
      </c>
      <c r="F1350" t="s">
        <v>290</v>
      </c>
      <c r="G1350" t="s">
        <v>291</v>
      </c>
      <c r="H1350" s="4"/>
      <c r="I1350" s="1">
        <f t="shared" ca="1" si="87"/>
        <v>1487</v>
      </c>
      <c r="J1350" s="1" t="str">
        <f t="shared" ca="1" si="88"/>
        <v>3. Mayor a 6 meses</v>
      </c>
      <c r="K1350" t="str">
        <f t="shared" si="89"/>
        <v>NO</v>
      </c>
      <c r="L1350" t="s">
        <v>250</v>
      </c>
      <c r="M1350" t="s">
        <v>424</v>
      </c>
      <c r="N1350" t="s">
        <v>425</v>
      </c>
      <c r="O1350" t="s">
        <v>425</v>
      </c>
      <c r="P1350" t="str">
        <f t="shared" si="90"/>
        <v>MILAGROS GUILIANA COLLANTES ESQUIVESSistemas Operativos y CloudEVALUACION ANTERIOR</v>
      </c>
      <c r="Q1350" t="str">
        <f>BASE[[#This Row],[NombresCalificado]]&amp;BASE[[#This Row],[TipoEvaluacion]]</f>
        <v>MILAGROS GUILIANA COLLANTES ESQUIVESEVALUACION ANTERIOR</v>
      </c>
      <c r="R1350">
        <v>3</v>
      </c>
      <c r="S1350" t="s">
        <v>5</v>
      </c>
      <c r="T1350" t="s">
        <v>439</v>
      </c>
      <c r="U1350" s="13">
        <v>1</v>
      </c>
      <c r="V1350" s="13" t="str" cm="1">
        <f t="array" ref="V1350">_xlfn.IFS(U1350=0,"Prenovato",U1350=1,"Novato",U1350=2,"Principiante avanzado",U1350=3,"Competente",U1350=4,"Proficiente",U1350=5,"Master")</f>
        <v>Novato</v>
      </c>
      <c r="W1350" s="13">
        <v>4</v>
      </c>
      <c r="X1350" s="13" t="str" cm="1">
        <f t="array" ref="X1350">_xlfn.IFS(W1350=0,"No evidenciado",W1350=1,"Novato",W1350=2,"Principiante avanzado",W1350=3,"Competente",W1350=4,"Proficiente",W1350=5,"Master")</f>
        <v>Proficiente</v>
      </c>
      <c r="Y1350" s="13">
        <v>3</v>
      </c>
      <c r="Z1350" s="13" t="str" cm="1">
        <f t="array" ref="Z1350">_xlfn.IFS(Y1350=0,"No evidenciado",Y1350=1,"Novato",Y1350=2,"Principiante avanzado",Y1350=3,"Competente",Y1350=4,"Proficiente",Y1350=5,"Master")</f>
        <v>Competente</v>
      </c>
      <c r="AA1350" s="13">
        <v>4</v>
      </c>
      <c r="AB1350" s="13" t="str" cm="1">
        <f t="array" ref="AB1350">_xlfn.IFS(AA1350=0,"No evidenciado",AA1350=1,"Novato",AA1350=2,"Principiante avanzado",AA1350=3,"Competente",AA1350=4,"Proficiente",AA1350=5,"Master")</f>
        <v>Proficiente</v>
      </c>
      <c r="AC1350" s="13">
        <v>1</v>
      </c>
      <c r="AD1350" s="13" t="str" cm="1">
        <f t="array" ref="AD1350">_xlfn.IFS(AC1350=0,"Prenovato",AC1350=1,"Novato",AC1350=2,"Principiante avanzado",AC1350=3,"Competente",AC1350=4,"Proficiente",AC1350=5,"Master")</f>
        <v>Novato</v>
      </c>
      <c r="AE1350" s="13" t="s">
        <v>442</v>
      </c>
    </row>
    <row r="1351" spans="1:31" x14ac:dyDescent="0.25">
      <c r="A1351" t="s">
        <v>289</v>
      </c>
      <c r="B1351" t="s">
        <v>290</v>
      </c>
      <c r="C1351" t="s">
        <v>250</v>
      </c>
      <c r="D1351" t="s">
        <v>201</v>
      </c>
      <c r="E1351" t="s">
        <v>289</v>
      </c>
      <c r="F1351" t="s">
        <v>290</v>
      </c>
      <c r="G1351" t="s">
        <v>291</v>
      </c>
      <c r="H1351" s="4"/>
      <c r="I1351" s="1">
        <f t="shared" ca="1" si="87"/>
        <v>1487</v>
      </c>
      <c r="J1351" s="1" t="str">
        <f t="shared" ca="1" si="88"/>
        <v>3. Mayor a 6 meses</v>
      </c>
      <c r="K1351" t="str">
        <f t="shared" si="89"/>
        <v>NO</v>
      </c>
      <c r="L1351" t="s">
        <v>250</v>
      </c>
      <c r="M1351" t="s">
        <v>433</v>
      </c>
      <c r="N1351" t="s">
        <v>425</v>
      </c>
      <c r="O1351" t="s">
        <v>425</v>
      </c>
      <c r="P1351" t="str">
        <f t="shared" si="90"/>
        <v>MILAGROS GUILIANA COLLANTES ESQUIVESGestión de IdentidadesEVALUACION ANTERIOR</v>
      </c>
      <c r="Q1351" t="str">
        <f>BASE[[#This Row],[NombresCalificado]]&amp;BASE[[#This Row],[TipoEvaluacion]]</f>
        <v>MILAGROS GUILIANA COLLANTES ESQUIVESEVALUACION ANTERIOR</v>
      </c>
      <c r="R1351">
        <v>4</v>
      </c>
      <c r="S1351" t="s">
        <v>7</v>
      </c>
      <c r="T1351" t="s">
        <v>439</v>
      </c>
      <c r="U1351" s="13">
        <v>1</v>
      </c>
      <c r="V1351" s="13" t="str" cm="1">
        <f t="array" ref="V1351">_xlfn.IFS(U1351=0,"Prenovato",U1351=1,"Novato",U1351=2,"Principiante avanzado",U1351=3,"Competente",U1351=4,"Proficiente",U1351=5,"Master")</f>
        <v>Novato</v>
      </c>
      <c r="W1351" s="13">
        <v>4</v>
      </c>
      <c r="X1351" s="13" t="str" cm="1">
        <f t="array" ref="X1351">_xlfn.IFS(W1351=0,"No evidenciado",W1351=1,"Novato",W1351=2,"Principiante avanzado",W1351=3,"Competente",W1351=4,"Proficiente",W1351=5,"Master")</f>
        <v>Proficiente</v>
      </c>
      <c r="Y1351" s="13">
        <v>3</v>
      </c>
      <c r="Z1351" s="13" t="str" cm="1">
        <f t="array" ref="Z1351">_xlfn.IFS(Y1351=0,"No evidenciado",Y1351=1,"Novato",Y1351=2,"Principiante avanzado",Y1351=3,"Competente",Y1351=4,"Proficiente",Y1351=5,"Master")</f>
        <v>Competente</v>
      </c>
      <c r="AA1351" s="13">
        <v>4</v>
      </c>
      <c r="AB1351" s="13" t="str" cm="1">
        <f t="array" ref="AB1351">_xlfn.IFS(AA1351=0,"No evidenciado",AA1351=1,"Novato",AA1351=2,"Principiante avanzado",AA1351=3,"Competente",AA1351=4,"Proficiente",AA1351=5,"Master")</f>
        <v>Proficiente</v>
      </c>
      <c r="AC1351" s="13">
        <v>1</v>
      </c>
      <c r="AD1351" s="13" t="str" cm="1">
        <f t="array" ref="AD1351">_xlfn.IFS(AC1351=0,"Prenovato",AC1351=1,"Novato",AC1351=2,"Principiante avanzado",AC1351=3,"Competente",AC1351=4,"Proficiente",AC1351=5,"Master")</f>
        <v>Novato</v>
      </c>
      <c r="AE1351" s="13" t="s">
        <v>442</v>
      </c>
    </row>
    <row r="1352" spans="1:31" x14ac:dyDescent="0.25">
      <c r="A1352" t="s">
        <v>289</v>
      </c>
      <c r="B1352" t="s">
        <v>290</v>
      </c>
      <c r="C1352" t="s">
        <v>250</v>
      </c>
      <c r="D1352" t="s">
        <v>201</v>
      </c>
      <c r="E1352" t="s">
        <v>289</v>
      </c>
      <c r="F1352" t="s">
        <v>290</v>
      </c>
      <c r="G1352" t="s">
        <v>291</v>
      </c>
      <c r="H1352" s="4"/>
      <c r="I1352" s="1">
        <f t="shared" ca="1" si="87"/>
        <v>1487</v>
      </c>
      <c r="J1352" s="1" t="str">
        <f t="shared" ca="1" si="88"/>
        <v>3. Mayor a 6 meses</v>
      </c>
      <c r="K1352" t="str">
        <f t="shared" si="89"/>
        <v>NO</v>
      </c>
      <c r="L1352" t="s">
        <v>250</v>
      </c>
      <c r="M1352" t="s">
        <v>434</v>
      </c>
      <c r="N1352" t="s">
        <v>425</v>
      </c>
      <c r="O1352" t="s">
        <v>425</v>
      </c>
      <c r="P1352" t="str">
        <f t="shared" si="90"/>
        <v>MILAGROS GUILIANA COLLANTES ESQUIVESGestión de VulnerabilidadesEVALUACION ANTERIOR</v>
      </c>
      <c r="Q1352" t="str">
        <f>BASE[[#This Row],[NombresCalificado]]&amp;BASE[[#This Row],[TipoEvaluacion]]</f>
        <v>MILAGROS GUILIANA COLLANTES ESQUIVESEVALUACION ANTERIOR</v>
      </c>
      <c r="R1352">
        <v>1</v>
      </c>
      <c r="S1352" t="s">
        <v>6</v>
      </c>
      <c r="T1352" t="s">
        <v>439</v>
      </c>
      <c r="U1352" s="13">
        <v>1</v>
      </c>
      <c r="V1352" s="13" t="str" cm="1">
        <f t="array" ref="V1352">_xlfn.IFS(U1352=0,"Prenovato",U1352=1,"Novato",U1352=2,"Principiante avanzado",U1352=3,"Competente",U1352=4,"Proficiente",U1352=5,"Master")</f>
        <v>Novato</v>
      </c>
      <c r="W1352" s="13">
        <v>4</v>
      </c>
      <c r="X1352" s="13" t="str" cm="1">
        <f t="array" ref="X1352">_xlfn.IFS(W1352=0,"No evidenciado",W1352=1,"Novato",W1352=2,"Principiante avanzado",W1352=3,"Competente",W1352=4,"Proficiente",W1352=5,"Master")</f>
        <v>Proficiente</v>
      </c>
      <c r="Y1352" s="13">
        <v>3</v>
      </c>
      <c r="Z1352" s="13" t="str" cm="1">
        <f t="array" ref="Z1352">_xlfn.IFS(Y1352=0,"No evidenciado",Y1352=1,"Novato",Y1352=2,"Principiante avanzado",Y1352=3,"Competente",Y1352=4,"Proficiente",Y1352=5,"Master")</f>
        <v>Competente</v>
      </c>
      <c r="AA1352" s="13">
        <v>4</v>
      </c>
      <c r="AB1352" s="13" t="str" cm="1">
        <f t="array" ref="AB1352">_xlfn.IFS(AA1352=0,"No evidenciado",AA1352=1,"Novato",AA1352=2,"Principiante avanzado",AA1352=3,"Competente",AA1352=4,"Proficiente",AA1352=5,"Master")</f>
        <v>Proficiente</v>
      </c>
      <c r="AC1352" s="13">
        <v>1</v>
      </c>
      <c r="AD1352" s="13" t="str" cm="1">
        <f t="array" ref="AD1352">_xlfn.IFS(AC1352=0,"Prenovato",AC1352=1,"Novato",AC1352=2,"Principiante avanzado",AC1352=3,"Competente",AC1352=4,"Proficiente",AC1352=5,"Master")</f>
        <v>Novato</v>
      </c>
      <c r="AE1352" s="13" t="s">
        <v>442</v>
      </c>
    </row>
    <row r="1353" spans="1:31" x14ac:dyDescent="0.25">
      <c r="A1353" t="s">
        <v>289</v>
      </c>
      <c r="B1353" t="s">
        <v>290</v>
      </c>
      <c r="C1353" t="s">
        <v>251</v>
      </c>
      <c r="D1353" t="s">
        <v>201</v>
      </c>
      <c r="E1353" t="s">
        <v>289</v>
      </c>
      <c r="F1353" t="s">
        <v>290</v>
      </c>
      <c r="G1353" t="s">
        <v>291</v>
      </c>
      <c r="H1353" s="4"/>
      <c r="I1353" s="1">
        <f t="shared" ca="1" si="87"/>
        <v>1487</v>
      </c>
      <c r="J1353" s="1" t="str">
        <f t="shared" ca="1" si="88"/>
        <v>3. Mayor a 6 meses</v>
      </c>
      <c r="K1353" t="str">
        <f t="shared" si="89"/>
        <v>NO</v>
      </c>
      <c r="L1353" t="s">
        <v>251</v>
      </c>
      <c r="M1353" t="s">
        <v>421</v>
      </c>
      <c r="N1353" t="s">
        <v>411</v>
      </c>
      <c r="O1353" t="s">
        <v>411</v>
      </c>
      <c r="P1353" t="str">
        <f t="shared" si="90"/>
        <v>MILAGROS GUILIANA COLLANTES ESQUIVESFrameworks &amp; Security ArchitectureAUTOEVALUACION</v>
      </c>
      <c r="Q1353" t="str">
        <f>BASE[[#This Row],[NombresCalificado]]&amp;BASE[[#This Row],[TipoEvaluacion]]</f>
        <v>MILAGROS GUILIANA COLLANTES ESQUIVESAUTOEVALUACION</v>
      </c>
      <c r="R1353">
        <v>3</v>
      </c>
      <c r="S1353" t="s">
        <v>5</v>
      </c>
      <c r="T1353" t="s">
        <v>439</v>
      </c>
      <c r="U1353" s="13">
        <v>2</v>
      </c>
      <c r="V1353" s="13" t="str" cm="1">
        <f t="array" ref="V1353">_xlfn.IFS(U1353=0,"Prenovato",U1353=1,"Novato",U1353=2,"Principiante avanzado",U1353=3,"Competente",U1353=4,"Proficiente",U1353=5,"Master")</f>
        <v>Principiante avanzado</v>
      </c>
      <c r="W1353" s="13">
        <v>4</v>
      </c>
      <c r="X1353" s="13" t="str" cm="1">
        <f t="array" ref="X1353">_xlfn.IFS(W1353=0,"No evidenciado",W1353=1,"Novato",W1353=2,"Principiante avanzado",W1353=3,"Competente",W1353=4,"Proficiente",W1353=5,"Master")</f>
        <v>Proficiente</v>
      </c>
      <c r="Y1353" s="13">
        <v>5</v>
      </c>
      <c r="Z1353" s="13" t="str" cm="1">
        <f t="array" ref="Z1353">_xlfn.IFS(Y1353=0,"No evidenciado",Y1353=1,"Novato",Y1353=2,"Principiante avanzado",Y1353=3,"Competente",Y1353=4,"Proficiente",Y1353=5,"Master")</f>
        <v>Master</v>
      </c>
      <c r="AA1353" s="13">
        <v>5</v>
      </c>
      <c r="AB1353" s="13" t="str" cm="1">
        <f t="array" ref="AB1353">_xlfn.IFS(AA1353=0,"No evidenciado",AA1353=1,"Novato",AA1353=2,"Principiante avanzado",AA1353=3,"Competente",AA1353=4,"Proficiente",AA1353=5,"Master")</f>
        <v>Master</v>
      </c>
      <c r="AC1353" s="13">
        <v>2</v>
      </c>
      <c r="AD1353" s="13" t="str" cm="1">
        <f t="array" ref="AD1353">_xlfn.IFS(AC1353=0,"Prenovato",AC1353=1,"Novato",AC1353=2,"Principiante avanzado",AC1353=3,"Competente",AC1353=4,"Proficiente",AC1353=5,"Master")</f>
        <v>Principiante avanzado</v>
      </c>
      <c r="AE1353" s="13" t="s">
        <v>443</v>
      </c>
    </row>
    <row r="1354" spans="1:31" x14ac:dyDescent="0.25">
      <c r="A1354" t="s">
        <v>289</v>
      </c>
      <c r="B1354" t="s">
        <v>290</v>
      </c>
      <c r="C1354" t="s">
        <v>251</v>
      </c>
      <c r="D1354" t="s">
        <v>201</v>
      </c>
      <c r="E1354" t="s">
        <v>289</v>
      </c>
      <c r="F1354" t="s">
        <v>290</v>
      </c>
      <c r="G1354" t="s">
        <v>291</v>
      </c>
      <c r="H1354" s="4"/>
      <c r="I1354" s="1">
        <f t="shared" ca="1" si="87"/>
        <v>1487</v>
      </c>
      <c r="J1354" s="1" t="str">
        <f t="shared" ca="1" si="88"/>
        <v>3. Mayor a 6 meses</v>
      </c>
      <c r="K1354" t="str">
        <f t="shared" si="89"/>
        <v>NO</v>
      </c>
      <c r="L1354" t="s">
        <v>251</v>
      </c>
      <c r="M1354" t="s">
        <v>422</v>
      </c>
      <c r="N1354" t="s">
        <v>407</v>
      </c>
      <c r="O1354" t="s">
        <v>407</v>
      </c>
      <c r="P1354" t="str">
        <f t="shared" si="90"/>
        <v>MILAGROS GUILIANA COLLANTES ESQUIVESVulnerability ManagementAUTOEVALUACION</v>
      </c>
      <c r="Q1354" t="str">
        <f>BASE[[#This Row],[NombresCalificado]]&amp;BASE[[#This Row],[TipoEvaluacion]]</f>
        <v>MILAGROS GUILIANA COLLANTES ESQUIVESAUTOEVALUACION</v>
      </c>
      <c r="R1354">
        <v>3</v>
      </c>
      <c r="S1354" t="s">
        <v>5</v>
      </c>
      <c r="T1354" t="s">
        <v>439</v>
      </c>
      <c r="U1354" s="13">
        <v>2</v>
      </c>
      <c r="V1354" s="13" t="str" cm="1">
        <f t="array" ref="V1354">_xlfn.IFS(U1354=0,"Prenovato",U1354=1,"Novato",U1354=2,"Principiante avanzado",U1354=3,"Competente",U1354=4,"Proficiente",U1354=5,"Master")</f>
        <v>Principiante avanzado</v>
      </c>
      <c r="W1354" s="13">
        <v>4</v>
      </c>
      <c r="X1354" s="13" t="str" cm="1">
        <f t="array" ref="X1354">_xlfn.IFS(W1354=0,"No evidenciado",W1354=1,"Novato",W1354=2,"Principiante avanzado",W1354=3,"Competente",W1354=4,"Proficiente",W1354=5,"Master")</f>
        <v>Proficiente</v>
      </c>
      <c r="Y1354" s="13">
        <v>5</v>
      </c>
      <c r="Z1354" s="13" t="str" cm="1">
        <f t="array" ref="Z1354">_xlfn.IFS(Y1354=0,"No evidenciado",Y1354=1,"Novato",Y1354=2,"Principiante avanzado",Y1354=3,"Competente",Y1354=4,"Proficiente",Y1354=5,"Master")</f>
        <v>Master</v>
      </c>
      <c r="AA1354" s="13">
        <v>5</v>
      </c>
      <c r="AB1354" s="13" t="str" cm="1">
        <f t="array" ref="AB1354">_xlfn.IFS(AA1354=0,"No evidenciado",AA1354=1,"Novato",AA1354=2,"Principiante avanzado",AA1354=3,"Competente",AA1354=4,"Proficiente",AA1354=5,"Master")</f>
        <v>Master</v>
      </c>
      <c r="AC1354" s="13">
        <v>2</v>
      </c>
      <c r="AD1354" s="13" t="str" cm="1">
        <f t="array" ref="AD1354">_xlfn.IFS(AC1354=0,"Prenovato",AC1354=1,"Novato",AC1354=2,"Principiante avanzado",AC1354=3,"Competente",AC1354=4,"Proficiente",AC1354=5,"Master")</f>
        <v>Principiante avanzado</v>
      </c>
      <c r="AE1354" s="13" t="s">
        <v>443</v>
      </c>
    </row>
    <row r="1355" spans="1:31" x14ac:dyDescent="0.25">
      <c r="A1355" t="s">
        <v>289</v>
      </c>
      <c r="B1355" t="s">
        <v>290</v>
      </c>
      <c r="C1355" t="s">
        <v>251</v>
      </c>
      <c r="D1355" t="s">
        <v>201</v>
      </c>
      <c r="E1355" t="s">
        <v>289</v>
      </c>
      <c r="F1355" t="s">
        <v>290</v>
      </c>
      <c r="G1355" t="s">
        <v>291</v>
      </c>
      <c r="H1355" s="4"/>
      <c r="I1355" s="1">
        <f t="shared" ca="1" si="87"/>
        <v>1487</v>
      </c>
      <c r="J1355" s="1" t="str">
        <f t="shared" ca="1" si="88"/>
        <v>3. Mayor a 6 meses</v>
      </c>
      <c r="K1355" t="str">
        <f t="shared" si="89"/>
        <v>NO</v>
      </c>
      <c r="L1355" t="s">
        <v>251</v>
      </c>
      <c r="M1355" t="s">
        <v>415</v>
      </c>
      <c r="N1355" t="s">
        <v>413</v>
      </c>
      <c r="O1355" t="s">
        <v>411</v>
      </c>
      <c r="P1355" t="str">
        <f t="shared" si="90"/>
        <v>MILAGROS GUILIANA COLLANTES ESQUIVESSecurity Process AutomationAUTOEVALUACION</v>
      </c>
      <c r="Q1355" t="str">
        <f>BASE[[#This Row],[NombresCalificado]]&amp;BASE[[#This Row],[TipoEvaluacion]]</f>
        <v>MILAGROS GUILIANA COLLANTES ESQUIVESAUTOEVALUACION</v>
      </c>
      <c r="R1355">
        <v>1</v>
      </c>
      <c r="S1355" t="s">
        <v>6</v>
      </c>
      <c r="T1355" t="s">
        <v>439</v>
      </c>
      <c r="U1355" s="13">
        <v>2</v>
      </c>
      <c r="V1355" s="13" t="str" cm="1">
        <f t="array" ref="V1355">_xlfn.IFS(U1355=0,"Prenovato",U1355=1,"Novato",U1355=2,"Principiante avanzado",U1355=3,"Competente",U1355=4,"Proficiente",U1355=5,"Master")</f>
        <v>Principiante avanzado</v>
      </c>
      <c r="W1355" s="13">
        <v>4</v>
      </c>
      <c r="X1355" s="13" t="str" cm="1">
        <f t="array" ref="X1355">_xlfn.IFS(W1355=0,"No evidenciado",W1355=1,"Novato",W1355=2,"Principiante avanzado",W1355=3,"Competente",W1355=4,"Proficiente",W1355=5,"Master")</f>
        <v>Proficiente</v>
      </c>
      <c r="Y1355" s="13">
        <v>5</v>
      </c>
      <c r="Z1355" s="13" t="str" cm="1">
        <f t="array" ref="Z1355">_xlfn.IFS(Y1355=0,"No evidenciado",Y1355=1,"Novato",Y1355=2,"Principiante avanzado",Y1355=3,"Competente",Y1355=4,"Proficiente",Y1355=5,"Master")</f>
        <v>Master</v>
      </c>
      <c r="AA1355" s="13">
        <v>5</v>
      </c>
      <c r="AB1355" s="13" t="str" cm="1">
        <f t="array" ref="AB1355">_xlfn.IFS(AA1355=0,"No evidenciado",AA1355=1,"Novato",AA1355=2,"Principiante avanzado",AA1355=3,"Competente",AA1355=4,"Proficiente",AA1355=5,"Master")</f>
        <v>Master</v>
      </c>
      <c r="AC1355" s="13">
        <v>2</v>
      </c>
      <c r="AD1355" s="13" t="str" cm="1">
        <f t="array" ref="AD1355">_xlfn.IFS(AC1355=0,"Prenovato",AC1355=1,"Novato",AC1355=2,"Principiante avanzado",AC1355=3,"Competente",AC1355=4,"Proficiente",AC1355=5,"Master")</f>
        <v>Principiante avanzado</v>
      </c>
      <c r="AE1355" s="13" t="s">
        <v>443</v>
      </c>
    </row>
    <row r="1356" spans="1:31" x14ac:dyDescent="0.25">
      <c r="A1356" t="s">
        <v>289</v>
      </c>
      <c r="B1356" t="s">
        <v>290</v>
      </c>
      <c r="C1356" t="s">
        <v>251</v>
      </c>
      <c r="D1356" t="s">
        <v>201</v>
      </c>
      <c r="E1356" t="s">
        <v>289</v>
      </c>
      <c r="F1356" t="s">
        <v>290</v>
      </c>
      <c r="G1356" t="s">
        <v>291</v>
      </c>
      <c r="H1356" s="4"/>
      <c r="I1356" s="1">
        <f t="shared" ca="1" si="87"/>
        <v>1487</v>
      </c>
      <c r="J1356" s="1" t="str">
        <f t="shared" ca="1" si="88"/>
        <v>3. Mayor a 6 meses</v>
      </c>
      <c r="K1356" t="str">
        <f t="shared" si="89"/>
        <v>NO</v>
      </c>
      <c r="L1356" t="s">
        <v>251</v>
      </c>
      <c r="M1356" t="s">
        <v>423</v>
      </c>
      <c r="N1356" t="s">
        <v>411</v>
      </c>
      <c r="O1356" t="s">
        <v>411</v>
      </c>
      <c r="P1356" t="str">
        <f t="shared" si="90"/>
        <v>MILAGROS GUILIANA COLLANTES ESQUIVESSecurity AssessmentAUTOEVALUACION</v>
      </c>
      <c r="Q1356" t="str">
        <f>BASE[[#This Row],[NombresCalificado]]&amp;BASE[[#This Row],[TipoEvaluacion]]</f>
        <v>MILAGROS GUILIANA COLLANTES ESQUIVESAUTOEVALUACION</v>
      </c>
      <c r="R1356">
        <v>4</v>
      </c>
      <c r="S1356" t="s">
        <v>7</v>
      </c>
      <c r="T1356" t="s">
        <v>439</v>
      </c>
      <c r="U1356" s="13">
        <v>2</v>
      </c>
      <c r="V1356" s="13" t="str" cm="1">
        <f t="array" ref="V1356">_xlfn.IFS(U1356=0,"Prenovato",U1356=1,"Novato",U1356=2,"Principiante avanzado",U1356=3,"Competente",U1356=4,"Proficiente",U1356=5,"Master")</f>
        <v>Principiante avanzado</v>
      </c>
      <c r="W1356" s="13">
        <v>4</v>
      </c>
      <c r="X1356" s="13" t="str" cm="1">
        <f t="array" ref="X1356">_xlfn.IFS(W1356=0,"No evidenciado",W1356=1,"Novato",W1356=2,"Principiante avanzado",W1356=3,"Competente",W1356=4,"Proficiente",W1356=5,"Master")</f>
        <v>Proficiente</v>
      </c>
      <c r="Y1356" s="13">
        <v>5</v>
      </c>
      <c r="Z1356" s="13" t="str" cm="1">
        <f t="array" ref="Z1356">_xlfn.IFS(Y1356=0,"No evidenciado",Y1356=1,"Novato",Y1356=2,"Principiante avanzado",Y1356=3,"Competente",Y1356=4,"Proficiente",Y1356=5,"Master")</f>
        <v>Master</v>
      </c>
      <c r="AA1356" s="13">
        <v>5</v>
      </c>
      <c r="AB1356" s="13" t="str" cm="1">
        <f t="array" ref="AB1356">_xlfn.IFS(AA1356=0,"No evidenciado",AA1356=1,"Novato",AA1356=2,"Principiante avanzado",AA1356=3,"Competente",AA1356=4,"Proficiente",AA1356=5,"Master")</f>
        <v>Master</v>
      </c>
      <c r="AC1356" s="13">
        <v>2</v>
      </c>
      <c r="AD1356" s="13" t="str" cm="1">
        <f t="array" ref="AD1356">_xlfn.IFS(AC1356=0,"Prenovato",AC1356=1,"Novato",AC1356=2,"Principiante avanzado",AC1356=3,"Competente",AC1356=4,"Proficiente",AC1356=5,"Master")</f>
        <v>Principiante avanzado</v>
      </c>
      <c r="AE1356" s="13" t="s">
        <v>443</v>
      </c>
    </row>
    <row r="1357" spans="1:31" x14ac:dyDescent="0.25">
      <c r="A1357" t="s">
        <v>289</v>
      </c>
      <c r="B1357" t="s">
        <v>290</v>
      </c>
      <c r="C1357" t="s">
        <v>251</v>
      </c>
      <c r="D1357" t="s">
        <v>201</v>
      </c>
      <c r="E1357" t="s">
        <v>289</v>
      </c>
      <c r="F1357" t="s">
        <v>290</v>
      </c>
      <c r="G1357" t="s">
        <v>291</v>
      </c>
      <c r="H1357" s="4"/>
      <c r="I1357" s="1">
        <f t="shared" ca="1" si="87"/>
        <v>1487</v>
      </c>
      <c r="J1357" s="1" t="str">
        <f t="shared" ca="1" si="88"/>
        <v>3. Mayor a 6 meses</v>
      </c>
      <c r="K1357" t="str">
        <f t="shared" si="89"/>
        <v>NO</v>
      </c>
      <c r="L1357" t="s">
        <v>251</v>
      </c>
      <c r="M1357" t="s">
        <v>416</v>
      </c>
      <c r="N1357" t="s">
        <v>411</v>
      </c>
      <c r="O1357" t="s">
        <v>411</v>
      </c>
      <c r="P1357" t="str">
        <f t="shared" si="90"/>
        <v>MILAGROS GUILIANA COLLANTES ESQUIVESIncident ManagementAUTOEVALUACION</v>
      </c>
      <c r="Q1357" t="str">
        <f>BASE[[#This Row],[NombresCalificado]]&amp;BASE[[#This Row],[TipoEvaluacion]]</f>
        <v>MILAGROS GUILIANA COLLANTES ESQUIVESAUTOEVALUACION</v>
      </c>
      <c r="R1357">
        <v>3</v>
      </c>
      <c r="S1357" t="s">
        <v>5</v>
      </c>
      <c r="T1357" t="s">
        <v>439</v>
      </c>
      <c r="U1357" s="13">
        <v>2</v>
      </c>
      <c r="V1357" s="13" t="str" cm="1">
        <f t="array" ref="V1357">_xlfn.IFS(U1357=0,"Prenovato",U1357=1,"Novato",U1357=2,"Principiante avanzado",U1357=3,"Competente",U1357=4,"Proficiente",U1357=5,"Master")</f>
        <v>Principiante avanzado</v>
      </c>
      <c r="W1357" s="13">
        <v>4</v>
      </c>
      <c r="X1357" s="13" t="str" cm="1">
        <f t="array" ref="X1357">_xlfn.IFS(W1357=0,"No evidenciado",W1357=1,"Novato",W1357=2,"Principiante avanzado",W1357=3,"Competente",W1357=4,"Proficiente",W1357=5,"Master")</f>
        <v>Proficiente</v>
      </c>
      <c r="Y1357" s="13">
        <v>5</v>
      </c>
      <c r="Z1357" s="13" t="str" cm="1">
        <f t="array" ref="Z1357">_xlfn.IFS(Y1357=0,"No evidenciado",Y1357=1,"Novato",Y1357=2,"Principiante avanzado",Y1357=3,"Competente",Y1357=4,"Proficiente",Y1357=5,"Master")</f>
        <v>Master</v>
      </c>
      <c r="AA1357" s="13">
        <v>5</v>
      </c>
      <c r="AB1357" s="13" t="str" cm="1">
        <f t="array" ref="AB1357">_xlfn.IFS(AA1357=0,"No evidenciado",AA1357=1,"Novato",AA1357=2,"Principiante avanzado",AA1357=3,"Competente",AA1357=4,"Proficiente",AA1357=5,"Master")</f>
        <v>Master</v>
      </c>
      <c r="AC1357" s="13">
        <v>2</v>
      </c>
      <c r="AD1357" s="13" t="str" cm="1">
        <f t="array" ref="AD1357">_xlfn.IFS(AC1357=0,"Prenovato",AC1357=1,"Novato",AC1357=2,"Principiante avanzado",AC1357=3,"Competente",AC1357=4,"Proficiente",AC1357=5,"Master")</f>
        <v>Principiante avanzado</v>
      </c>
      <c r="AE1357" s="13" t="s">
        <v>443</v>
      </c>
    </row>
    <row r="1358" spans="1:31" x14ac:dyDescent="0.25">
      <c r="A1358" t="s">
        <v>289</v>
      </c>
      <c r="B1358" t="s">
        <v>290</v>
      </c>
      <c r="C1358" t="s">
        <v>251</v>
      </c>
      <c r="D1358" t="s">
        <v>201</v>
      </c>
      <c r="E1358" t="s">
        <v>289</v>
      </c>
      <c r="F1358" t="s">
        <v>290</v>
      </c>
      <c r="G1358" t="s">
        <v>291</v>
      </c>
      <c r="H1358" s="4"/>
      <c r="I1358" s="1">
        <f t="shared" ca="1" si="87"/>
        <v>1487</v>
      </c>
      <c r="J1358" s="1" t="str">
        <f t="shared" ca="1" si="88"/>
        <v>3. Mayor a 6 meses</v>
      </c>
      <c r="K1358" t="str">
        <f t="shared" si="89"/>
        <v>NO</v>
      </c>
      <c r="L1358" t="s">
        <v>251</v>
      </c>
      <c r="M1358" t="s">
        <v>417</v>
      </c>
      <c r="N1358" t="s">
        <v>407</v>
      </c>
      <c r="O1358" t="s">
        <v>407</v>
      </c>
      <c r="P1358" t="str">
        <f t="shared" si="90"/>
        <v>MILAGROS GUILIANA COLLANTES ESQUIVESDefensive SecurityAUTOEVALUACION</v>
      </c>
      <c r="Q1358" t="str">
        <f>BASE[[#This Row],[NombresCalificado]]&amp;BASE[[#This Row],[TipoEvaluacion]]</f>
        <v>MILAGROS GUILIANA COLLANTES ESQUIVESAUTOEVALUACION</v>
      </c>
      <c r="R1358">
        <v>4</v>
      </c>
      <c r="S1358" t="s">
        <v>7</v>
      </c>
      <c r="T1358" t="s">
        <v>439</v>
      </c>
      <c r="U1358" s="13">
        <v>2</v>
      </c>
      <c r="V1358" s="13" t="str" cm="1">
        <f t="array" ref="V1358">_xlfn.IFS(U1358=0,"Prenovato",U1358=1,"Novato",U1358=2,"Principiante avanzado",U1358=3,"Competente",U1358=4,"Proficiente",U1358=5,"Master")</f>
        <v>Principiante avanzado</v>
      </c>
      <c r="W1358" s="13">
        <v>4</v>
      </c>
      <c r="X1358" s="13" t="str" cm="1">
        <f t="array" ref="X1358">_xlfn.IFS(W1358=0,"No evidenciado",W1358=1,"Novato",W1358=2,"Principiante avanzado",W1358=3,"Competente",W1358=4,"Proficiente",W1358=5,"Master")</f>
        <v>Proficiente</v>
      </c>
      <c r="Y1358" s="13">
        <v>5</v>
      </c>
      <c r="Z1358" s="13" t="str" cm="1">
        <f t="array" ref="Z1358">_xlfn.IFS(Y1358=0,"No evidenciado",Y1358=1,"Novato",Y1358=2,"Principiante avanzado",Y1358=3,"Competente",Y1358=4,"Proficiente",Y1358=5,"Master")</f>
        <v>Master</v>
      </c>
      <c r="AA1358" s="13">
        <v>5</v>
      </c>
      <c r="AB1358" s="13" t="str" cm="1">
        <f t="array" ref="AB1358">_xlfn.IFS(AA1358=0,"No evidenciado",AA1358=1,"Novato",AA1358=2,"Principiante avanzado",AA1358=3,"Competente",AA1358=4,"Proficiente",AA1358=5,"Master")</f>
        <v>Master</v>
      </c>
      <c r="AC1358" s="13">
        <v>2</v>
      </c>
      <c r="AD1358" s="13" t="str" cm="1">
        <f t="array" ref="AD1358">_xlfn.IFS(AC1358=0,"Prenovato",AC1358=1,"Novato",AC1358=2,"Principiante avanzado",AC1358=3,"Competente",AC1358=4,"Proficiente",AC1358=5,"Master")</f>
        <v>Principiante avanzado</v>
      </c>
      <c r="AE1358" s="13" t="s">
        <v>443</v>
      </c>
    </row>
    <row r="1359" spans="1:31" x14ac:dyDescent="0.25">
      <c r="A1359" t="s">
        <v>289</v>
      </c>
      <c r="B1359" t="s">
        <v>290</v>
      </c>
      <c r="C1359" t="s">
        <v>251</v>
      </c>
      <c r="D1359" t="s">
        <v>201</v>
      </c>
      <c r="E1359" t="s">
        <v>289</v>
      </c>
      <c r="F1359" t="s">
        <v>290</v>
      </c>
      <c r="G1359" t="s">
        <v>291</v>
      </c>
      <c r="H1359" s="4"/>
      <c r="I1359" s="1">
        <f t="shared" ca="1" si="87"/>
        <v>1487</v>
      </c>
      <c r="J1359" s="1" t="str">
        <f t="shared" ca="1" si="88"/>
        <v>3. Mayor a 6 meses</v>
      </c>
      <c r="K1359" t="str">
        <f t="shared" si="89"/>
        <v>NO</v>
      </c>
      <c r="L1359" t="s">
        <v>251</v>
      </c>
      <c r="M1359" t="s">
        <v>410</v>
      </c>
      <c r="N1359" t="s">
        <v>411</v>
      </c>
      <c r="O1359" t="s">
        <v>411</v>
      </c>
      <c r="P1359" t="str">
        <f t="shared" si="90"/>
        <v>MILAGROS GUILIANA COLLANTES ESQUIVESThreat IntelligenceAUTOEVALUACION</v>
      </c>
      <c r="Q1359" t="str">
        <f>BASE[[#This Row],[NombresCalificado]]&amp;BASE[[#This Row],[TipoEvaluacion]]</f>
        <v>MILAGROS GUILIANA COLLANTES ESQUIVESAUTOEVALUACION</v>
      </c>
      <c r="R1359">
        <v>2</v>
      </c>
      <c r="S1359" t="s">
        <v>4</v>
      </c>
      <c r="T1359" t="s">
        <v>439</v>
      </c>
      <c r="U1359" s="13">
        <v>2</v>
      </c>
      <c r="V1359" s="13" t="str" cm="1">
        <f t="array" ref="V1359">_xlfn.IFS(U1359=0,"Prenovato",U1359=1,"Novato",U1359=2,"Principiante avanzado",U1359=3,"Competente",U1359=4,"Proficiente",U1359=5,"Master")</f>
        <v>Principiante avanzado</v>
      </c>
      <c r="W1359" s="13">
        <v>4</v>
      </c>
      <c r="X1359" s="13" t="str" cm="1">
        <f t="array" ref="X1359">_xlfn.IFS(W1359=0,"No evidenciado",W1359=1,"Novato",W1359=2,"Principiante avanzado",W1359=3,"Competente",W1359=4,"Proficiente",W1359=5,"Master")</f>
        <v>Proficiente</v>
      </c>
      <c r="Y1359" s="13">
        <v>5</v>
      </c>
      <c r="Z1359" s="13" t="str" cm="1">
        <f t="array" ref="Z1359">_xlfn.IFS(Y1359=0,"No evidenciado",Y1359=1,"Novato",Y1359=2,"Principiante avanzado",Y1359=3,"Competente",Y1359=4,"Proficiente",Y1359=5,"Master")</f>
        <v>Master</v>
      </c>
      <c r="AA1359" s="13">
        <v>5</v>
      </c>
      <c r="AB1359" s="13" t="str" cm="1">
        <f t="array" ref="AB1359">_xlfn.IFS(AA1359=0,"No evidenciado",AA1359=1,"Novato",AA1359=2,"Principiante avanzado",AA1359=3,"Competente",AA1359=4,"Proficiente",AA1359=5,"Master")</f>
        <v>Master</v>
      </c>
      <c r="AC1359" s="13">
        <v>2</v>
      </c>
      <c r="AD1359" s="13" t="str" cm="1">
        <f t="array" ref="AD1359">_xlfn.IFS(AC1359=0,"Prenovato",AC1359=1,"Novato",AC1359=2,"Principiante avanzado",AC1359=3,"Competente",AC1359=4,"Proficiente",AC1359=5,"Master")</f>
        <v>Principiante avanzado</v>
      </c>
      <c r="AE1359" s="13" t="s">
        <v>443</v>
      </c>
    </row>
    <row r="1360" spans="1:31" x14ac:dyDescent="0.25">
      <c r="A1360" t="s">
        <v>289</v>
      </c>
      <c r="B1360" t="s">
        <v>290</v>
      </c>
      <c r="C1360" t="s">
        <v>251</v>
      </c>
      <c r="D1360" t="s">
        <v>201</v>
      </c>
      <c r="E1360" t="s">
        <v>289</v>
      </c>
      <c r="F1360" t="s">
        <v>290</v>
      </c>
      <c r="G1360" t="s">
        <v>291</v>
      </c>
      <c r="H1360" s="4"/>
      <c r="I1360" s="1">
        <f t="shared" ca="1" si="87"/>
        <v>1487</v>
      </c>
      <c r="J1360" s="1" t="str">
        <f t="shared" ca="1" si="88"/>
        <v>3. Mayor a 6 meses</v>
      </c>
      <c r="K1360" t="str">
        <f t="shared" si="89"/>
        <v>NO</v>
      </c>
      <c r="L1360" t="s">
        <v>251</v>
      </c>
      <c r="M1360" t="s">
        <v>418</v>
      </c>
      <c r="N1360" t="s">
        <v>407</v>
      </c>
      <c r="O1360" t="s">
        <v>407</v>
      </c>
      <c r="P1360" t="str">
        <f t="shared" si="90"/>
        <v>MILAGROS GUILIANA COLLANTES ESQUIVESSDLC Y DevSecOpsAUTOEVALUACION</v>
      </c>
      <c r="Q1360" t="str">
        <f>BASE[[#This Row],[NombresCalificado]]&amp;BASE[[#This Row],[TipoEvaluacion]]</f>
        <v>MILAGROS GUILIANA COLLANTES ESQUIVESAUTOEVALUACION</v>
      </c>
      <c r="R1360">
        <v>2</v>
      </c>
      <c r="S1360" t="s">
        <v>4</v>
      </c>
      <c r="T1360" t="s">
        <v>439</v>
      </c>
      <c r="U1360" s="13">
        <v>2</v>
      </c>
      <c r="V1360" s="13" t="str" cm="1">
        <f t="array" ref="V1360">_xlfn.IFS(U1360=0,"Prenovato",U1360=1,"Novato",U1360=2,"Principiante avanzado",U1360=3,"Competente",U1360=4,"Proficiente",U1360=5,"Master")</f>
        <v>Principiante avanzado</v>
      </c>
      <c r="W1360" s="13">
        <v>4</v>
      </c>
      <c r="X1360" s="13" t="str" cm="1">
        <f t="array" ref="X1360">_xlfn.IFS(W1360=0,"No evidenciado",W1360=1,"Novato",W1360=2,"Principiante avanzado",W1360=3,"Competente",W1360=4,"Proficiente",W1360=5,"Master")</f>
        <v>Proficiente</v>
      </c>
      <c r="Y1360" s="13">
        <v>5</v>
      </c>
      <c r="Z1360" s="13" t="str" cm="1">
        <f t="array" ref="Z1360">_xlfn.IFS(Y1360=0,"No evidenciado",Y1360=1,"Novato",Y1360=2,"Principiante avanzado",Y1360=3,"Competente",Y1360=4,"Proficiente",Y1360=5,"Master")</f>
        <v>Master</v>
      </c>
      <c r="AA1360" s="13">
        <v>5</v>
      </c>
      <c r="AB1360" s="13" t="str" cm="1">
        <f t="array" ref="AB1360">_xlfn.IFS(AA1360=0,"No evidenciado",AA1360=1,"Novato",AA1360=2,"Principiante avanzado",AA1360=3,"Competente",AA1360=4,"Proficiente",AA1360=5,"Master")</f>
        <v>Master</v>
      </c>
      <c r="AC1360" s="13">
        <v>2</v>
      </c>
      <c r="AD1360" s="13" t="str" cm="1">
        <f t="array" ref="AD1360">_xlfn.IFS(AC1360=0,"Prenovato",AC1360=1,"Novato",AC1360=2,"Principiante avanzado",AC1360=3,"Competente",AC1360=4,"Proficiente",AC1360=5,"Master")</f>
        <v>Principiante avanzado</v>
      </c>
      <c r="AE1360" s="13" t="s">
        <v>443</v>
      </c>
    </row>
    <row r="1361" spans="1:31" x14ac:dyDescent="0.25">
      <c r="A1361" t="s">
        <v>289</v>
      </c>
      <c r="B1361" t="s">
        <v>290</v>
      </c>
      <c r="C1361" t="s">
        <v>251</v>
      </c>
      <c r="D1361" t="s">
        <v>201</v>
      </c>
      <c r="E1361" t="s">
        <v>289</v>
      </c>
      <c r="F1361" t="s">
        <v>290</v>
      </c>
      <c r="G1361" t="s">
        <v>291</v>
      </c>
      <c r="H1361" s="4"/>
      <c r="I1361" s="1">
        <f t="shared" ca="1" si="87"/>
        <v>1487</v>
      </c>
      <c r="J1361" s="1" t="str">
        <f t="shared" ca="1" si="88"/>
        <v>3. Mayor a 6 meses</v>
      </c>
      <c r="K1361" t="str">
        <f t="shared" si="89"/>
        <v>NO</v>
      </c>
      <c r="L1361" t="s">
        <v>251</v>
      </c>
      <c r="M1361" t="s">
        <v>409</v>
      </c>
      <c r="N1361" t="s">
        <v>407</v>
      </c>
      <c r="O1361" t="s">
        <v>407</v>
      </c>
      <c r="P1361" t="str">
        <f t="shared" si="90"/>
        <v>MILAGROS GUILIANA COLLANTES ESQUIVESSecurity Program ManagementAUTOEVALUACION</v>
      </c>
      <c r="Q1361" t="str">
        <f>BASE[[#This Row],[NombresCalificado]]&amp;BASE[[#This Row],[TipoEvaluacion]]</f>
        <v>MILAGROS GUILIANA COLLANTES ESQUIVESAUTOEVALUACION</v>
      </c>
      <c r="R1361">
        <v>4</v>
      </c>
      <c r="S1361" t="s">
        <v>7</v>
      </c>
      <c r="T1361" t="s">
        <v>439</v>
      </c>
      <c r="U1361" s="13">
        <v>2</v>
      </c>
      <c r="V1361" s="13" t="str" cm="1">
        <f t="array" ref="V1361">_xlfn.IFS(U1361=0,"Prenovato",U1361=1,"Novato",U1361=2,"Principiante avanzado",U1361=3,"Competente",U1361=4,"Proficiente",U1361=5,"Master")</f>
        <v>Principiante avanzado</v>
      </c>
      <c r="W1361" s="13">
        <v>4</v>
      </c>
      <c r="X1361" s="13" t="str" cm="1">
        <f t="array" ref="X1361">_xlfn.IFS(W1361=0,"No evidenciado",W1361=1,"Novato",W1361=2,"Principiante avanzado",W1361=3,"Competente",W1361=4,"Proficiente",W1361=5,"Master")</f>
        <v>Proficiente</v>
      </c>
      <c r="Y1361" s="13">
        <v>5</v>
      </c>
      <c r="Z1361" s="13" t="str" cm="1">
        <f t="array" ref="Z1361">_xlfn.IFS(Y1361=0,"No evidenciado",Y1361=1,"Novato",Y1361=2,"Principiante avanzado",Y1361=3,"Competente",Y1361=4,"Proficiente",Y1361=5,"Master")</f>
        <v>Master</v>
      </c>
      <c r="AA1361" s="13">
        <v>5</v>
      </c>
      <c r="AB1361" s="13" t="str" cm="1">
        <f t="array" ref="AB1361">_xlfn.IFS(AA1361=0,"No evidenciado",AA1361=1,"Novato",AA1361=2,"Principiante avanzado",AA1361=3,"Competente",AA1361=4,"Proficiente",AA1361=5,"Master")</f>
        <v>Master</v>
      </c>
      <c r="AC1361" s="13">
        <v>2</v>
      </c>
      <c r="AD1361" s="13" t="str" cm="1">
        <f t="array" ref="AD1361">_xlfn.IFS(AC1361=0,"Prenovato",AC1361=1,"Novato",AC1361=2,"Principiante avanzado",AC1361=3,"Competente",AC1361=4,"Proficiente",AC1361=5,"Master")</f>
        <v>Principiante avanzado</v>
      </c>
      <c r="AE1361" s="13" t="s">
        <v>443</v>
      </c>
    </row>
    <row r="1362" spans="1:31" x14ac:dyDescent="0.25">
      <c r="A1362" t="s">
        <v>289</v>
      </c>
      <c r="B1362" t="s">
        <v>290</v>
      </c>
      <c r="C1362" t="s">
        <v>251</v>
      </c>
      <c r="D1362" t="s">
        <v>201</v>
      </c>
      <c r="E1362" t="s">
        <v>289</v>
      </c>
      <c r="F1362" t="s">
        <v>290</v>
      </c>
      <c r="G1362" t="s">
        <v>291</v>
      </c>
      <c r="H1362" s="4"/>
      <c r="I1362" s="1">
        <f t="shared" ca="1" si="87"/>
        <v>1487</v>
      </c>
      <c r="J1362" s="1" t="str">
        <f t="shared" ca="1" si="88"/>
        <v>3. Mayor a 6 meses</v>
      </c>
      <c r="K1362" t="str">
        <f t="shared" si="89"/>
        <v>NO</v>
      </c>
      <c r="L1362" t="s">
        <v>251</v>
      </c>
      <c r="M1362" t="s">
        <v>414</v>
      </c>
      <c r="N1362" t="s">
        <v>411</v>
      </c>
      <c r="O1362" t="s">
        <v>411</v>
      </c>
      <c r="P1362" t="str">
        <f t="shared" si="90"/>
        <v>MILAGROS GUILIANA COLLANTES ESQUIVESOfensive SecurityAUTOEVALUACION</v>
      </c>
      <c r="Q1362" t="str">
        <f>BASE[[#This Row],[NombresCalificado]]&amp;BASE[[#This Row],[TipoEvaluacion]]</f>
        <v>MILAGROS GUILIANA COLLANTES ESQUIVESAUTOEVALUACION</v>
      </c>
      <c r="R1362">
        <v>2</v>
      </c>
      <c r="S1362" t="s">
        <v>4</v>
      </c>
      <c r="T1362" t="s">
        <v>439</v>
      </c>
      <c r="U1362" s="13">
        <v>2</v>
      </c>
      <c r="V1362" s="13" t="str" cm="1">
        <f t="array" ref="V1362">_xlfn.IFS(U1362=0,"Prenovato",U1362=1,"Novato",U1362=2,"Principiante avanzado",U1362=3,"Competente",U1362=4,"Proficiente",U1362=5,"Master")</f>
        <v>Principiante avanzado</v>
      </c>
      <c r="W1362" s="13">
        <v>4</v>
      </c>
      <c r="X1362" s="13" t="str" cm="1">
        <f t="array" ref="X1362">_xlfn.IFS(W1362=0,"No evidenciado",W1362=1,"Novato",W1362=2,"Principiante avanzado",W1362=3,"Competente",W1362=4,"Proficiente",W1362=5,"Master")</f>
        <v>Proficiente</v>
      </c>
      <c r="Y1362" s="13">
        <v>5</v>
      </c>
      <c r="Z1362" s="13" t="str" cm="1">
        <f t="array" ref="Z1362">_xlfn.IFS(Y1362=0,"No evidenciado",Y1362=1,"Novato",Y1362=2,"Principiante avanzado",Y1362=3,"Competente",Y1362=4,"Proficiente",Y1362=5,"Master")</f>
        <v>Master</v>
      </c>
      <c r="AA1362" s="13">
        <v>5</v>
      </c>
      <c r="AB1362" s="13" t="str" cm="1">
        <f t="array" ref="AB1362">_xlfn.IFS(AA1362=0,"No evidenciado",AA1362=1,"Novato",AA1362=2,"Principiante avanzado",AA1362=3,"Competente",AA1362=4,"Proficiente",AA1362=5,"Master")</f>
        <v>Master</v>
      </c>
      <c r="AC1362" s="13">
        <v>2</v>
      </c>
      <c r="AD1362" s="13" t="str" cm="1">
        <f t="array" ref="AD1362">_xlfn.IFS(AC1362=0,"Prenovato",AC1362=1,"Novato",AC1362=2,"Principiante avanzado",AC1362=3,"Competente",AC1362=4,"Proficiente",AC1362=5,"Master")</f>
        <v>Principiante avanzado</v>
      </c>
      <c r="AE1362" s="13" t="s">
        <v>443</v>
      </c>
    </row>
    <row r="1363" spans="1:31" x14ac:dyDescent="0.25">
      <c r="A1363" t="s">
        <v>289</v>
      </c>
      <c r="B1363" t="s">
        <v>290</v>
      </c>
      <c r="C1363" t="s">
        <v>251</v>
      </c>
      <c r="D1363" t="s">
        <v>201</v>
      </c>
      <c r="E1363" t="s">
        <v>289</v>
      </c>
      <c r="F1363" t="s">
        <v>290</v>
      </c>
      <c r="G1363" t="s">
        <v>291</v>
      </c>
      <c r="H1363" s="4"/>
      <c r="I1363" s="1">
        <f t="shared" ca="1" si="87"/>
        <v>1487</v>
      </c>
      <c r="J1363" s="1" t="str">
        <f t="shared" ca="1" si="88"/>
        <v>3. Mayor a 6 meses</v>
      </c>
      <c r="K1363" t="str">
        <f t="shared" si="89"/>
        <v>NO</v>
      </c>
      <c r="L1363" t="s">
        <v>251</v>
      </c>
      <c r="M1363" t="s">
        <v>419</v>
      </c>
      <c r="N1363" t="s">
        <v>413</v>
      </c>
      <c r="O1363" t="s">
        <v>411</v>
      </c>
      <c r="P1363" t="str">
        <f t="shared" si="90"/>
        <v>MILAGROS GUILIANA COLLANTES ESQUIVESCryptography &amp; Data ProtectionAUTOEVALUACION</v>
      </c>
      <c r="Q1363" t="str">
        <f>BASE[[#This Row],[NombresCalificado]]&amp;BASE[[#This Row],[TipoEvaluacion]]</f>
        <v>MILAGROS GUILIANA COLLANTES ESQUIVESAUTOEVALUACION</v>
      </c>
      <c r="R1363">
        <v>4</v>
      </c>
      <c r="S1363" t="s">
        <v>7</v>
      </c>
      <c r="T1363" t="s">
        <v>439</v>
      </c>
      <c r="U1363" s="13">
        <v>2</v>
      </c>
      <c r="V1363" s="13" t="str" cm="1">
        <f t="array" ref="V1363">_xlfn.IFS(U1363=0,"Prenovato",U1363=1,"Novato",U1363=2,"Principiante avanzado",U1363=3,"Competente",U1363=4,"Proficiente",U1363=5,"Master")</f>
        <v>Principiante avanzado</v>
      </c>
      <c r="W1363" s="13">
        <v>4</v>
      </c>
      <c r="X1363" s="13" t="str" cm="1">
        <f t="array" ref="X1363">_xlfn.IFS(W1363=0,"No evidenciado",W1363=1,"Novato",W1363=2,"Principiante avanzado",W1363=3,"Competente",W1363=4,"Proficiente",W1363=5,"Master")</f>
        <v>Proficiente</v>
      </c>
      <c r="Y1363" s="13">
        <v>5</v>
      </c>
      <c r="Z1363" s="13" t="str" cm="1">
        <f t="array" ref="Z1363">_xlfn.IFS(Y1363=0,"No evidenciado",Y1363=1,"Novato",Y1363=2,"Principiante avanzado",Y1363=3,"Competente",Y1363=4,"Proficiente",Y1363=5,"Master")</f>
        <v>Master</v>
      </c>
      <c r="AA1363" s="13">
        <v>5</v>
      </c>
      <c r="AB1363" s="13" t="str" cm="1">
        <f t="array" ref="AB1363">_xlfn.IFS(AA1363=0,"No evidenciado",AA1363=1,"Novato",AA1363=2,"Principiante avanzado",AA1363=3,"Competente",AA1363=4,"Proficiente",AA1363=5,"Master")</f>
        <v>Master</v>
      </c>
      <c r="AC1363" s="13">
        <v>2</v>
      </c>
      <c r="AD1363" s="13" t="str" cm="1">
        <f t="array" ref="AD1363">_xlfn.IFS(AC1363=0,"Prenovato",AC1363=1,"Novato",AC1363=2,"Principiante avanzado",AC1363=3,"Competente",AC1363=4,"Proficiente",AC1363=5,"Master")</f>
        <v>Principiante avanzado</v>
      </c>
      <c r="AE1363" s="13" t="s">
        <v>443</v>
      </c>
    </row>
    <row r="1364" spans="1:31" x14ac:dyDescent="0.25">
      <c r="A1364" t="s">
        <v>289</v>
      </c>
      <c r="B1364" t="s">
        <v>290</v>
      </c>
      <c r="C1364" t="s">
        <v>251</v>
      </c>
      <c r="D1364" t="s">
        <v>201</v>
      </c>
      <c r="E1364" t="s">
        <v>289</v>
      </c>
      <c r="F1364" t="s">
        <v>290</v>
      </c>
      <c r="G1364" t="s">
        <v>291</v>
      </c>
      <c r="H1364" s="4"/>
      <c r="I1364" s="1">
        <f t="shared" ca="1" si="87"/>
        <v>1487</v>
      </c>
      <c r="J1364" s="1" t="str">
        <f t="shared" ca="1" si="88"/>
        <v>3. Mayor a 6 meses</v>
      </c>
      <c r="K1364" t="str">
        <f t="shared" si="89"/>
        <v>NO</v>
      </c>
      <c r="L1364" t="s">
        <v>251</v>
      </c>
      <c r="M1364" t="s">
        <v>420</v>
      </c>
      <c r="N1364" t="s">
        <v>413</v>
      </c>
      <c r="O1364" t="s">
        <v>411</v>
      </c>
      <c r="P1364" t="str">
        <f t="shared" si="90"/>
        <v>MILAGROS GUILIANA COLLANTES ESQUIVESIdentity &amp; Access ManagementAUTOEVALUACION</v>
      </c>
      <c r="Q1364" t="str">
        <f>BASE[[#This Row],[NombresCalificado]]&amp;BASE[[#This Row],[TipoEvaluacion]]</f>
        <v>MILAGROS GUILIANA COLLANTES ESQUIVESAUTOEVALUACION</v>
      </c>
      <c r="R1364">
        <v>4</v>
      </c>
      <c r="S1364" t="s">
        <v>7</v>
      </c>
      <c r="T1364" t="s">
        <v>439</v>
      </c>
      <c r="U1364" s="13">
        <v>2</v>
      </c>
      <c r="V1364" s="13" t="str" cm="1">
        <f t="array" ref="V1364">_xlfn.IFS(U1364=0,"Prenovato",U1364=1,"Novato",U1364=2,"Principiante avanzado",U1364=3,"Competente",U1364=4,"Proficiente",U1364=5,"Master")</f>
        <v>Principiante avanzado</v>
      </c>
      <c r="W1364" s="13">
        <v>4</v>
      </c>
      <c r="X1364" s="13" t="str" cm="1">
        <f t="array" ref="X1364">_xlfn.IFS(W1364=0,"No evidenciado",W1364=1,"Novato",W1364=2,"Principiante avanzado",W1364=3,"Competente",W1364=4,"Proficiente",W1364=5,"Master")</f>
        <v>Proficiente</v>
      </c>
      <c r="Y1364" s="13">
        <v>5</v>
      </c>
      <c r="Z1364" s="13" t="str" cm="1">
        <f t="array" ref="Z1364">_xlfn.IFS(Y1364=0,"No evidenciado",Y1364=1,"Novato",Y1364=2,"Principiante avanzado",Y1364=3,"Competente",Y1364=4,"Proficiente",Y1364=5,"Master")</f>
        <v>Master</v>
      </c>
      <c r="AA1364" s="13">
        <v>5</v>
      </c>
      <c r="AB1364" s="13" t="str" cm="1">
        <f t="array" ref="AB1364">_xlfn.IFS(AA1364=0,"No evidenciado",AA1364=1,"Novato",AA1364=2,"Principiante avanzado",AA1364=3,"Competente",AA1364=4,"Proficiente",AA1364=5,"Master")</f>
        <v>Master</v>
      </c>
      <c r="AC1364" s="13">
        <v>2</v>
      </c>
      <c r="AD1364" s="13" t="str" cm="1">
        <f t="array" ref="AD1364">_xlfn.IFS(AC1364=0,"Prenovato",AC1364=1,"Novato",AC1364=2,"Principiante avanzado",AC1364=3,"Competente",AC1364=4,"Proficiente",AC1364=5,"Master")</f>
        <v>Principiante avanzado</v>
      </c>
      <c r="AE1364" s="13" t="s">
        <v>443</v>
      </c>
    </row>
    <row r="1365" spans="1:31" x14ac:dyDescent="0.25">
      <c r="A1365" t="s">
        <v>289</v>
      </c>
      <c r="B1365" t="s">
        <v>290</v>
      </c>
      <c r="C1365" t="s">
        <v>251</v>
      </c>
      <c r="D1365" t="s">
        <v>201</v>
      </c>
      <c r="E1365" t="s">
        <v>289</v>
      </c>
      <c r="F1365" t="s">
        <v>290</v>
      </c>
      <c r="G1365" t="s">
        <v>291</v>
      </c>
      <c r="H1365" s="4"/>
      <c r="I1365" s="1">
        <f t="shared" ca="1" si="87"/>
        <v>1487</v>
      </c>
      <c r="J1365" s="1" t="str">
        <f t="shared" ca="1" si="88"/>
        <v>3. Mayor a 6 meses</v>
      </c>
      <c r="K1365" t="str">
        <f t="shared" si="89"/>
        <v>NO</v>
      </c>
      <c r="L1365" t="s">
        <v>251</v>
      </c>
      <c r="M1365" t="s">
        <v>406</v>
      </c>
      <c r="N1365" t="s">
        <v>407</v>
      </c>
      <c r="O1365" t="s">
        <v>407</v>
      </c>
      <c r="P1365" t="str">
        <f t="shared" si="90"/>
        <v>MILAGROS GUILIANA COLLANTES ESQUIVESNetwork SecurityAUTOEVALUACION</v>
      </c>
      <c r="Q1365" t="str">
        <f>BASE[[#This Row],[NombresCalificado]]&amp;BASE[[#This Row],[TipoEvaluacion]]</f>
        <v>MILAGROS GUILIANA COLLANTES ESQUIVESAUTOEVALUACION</v>
      </c>
      <c r="R1365">
        <v>3</v>
      </c>
      <c r="S1365" t="s">
        <v>5</v>
      </c>
      <c r="T1365" t="s">
        <v>439</v>
      </c>
      <c r="U1365" s="13">
        <v>2</v>
      </c>
      <c r="V1365" s="13" t="str" cm="1">
        <f t="array" ref="V1365">_xlfn.IFS(U1365=0,"Prenovato",U1365=1,"Novato",U1365=2,"Principiante avanzado",U1365=3,"Competente",U1365=4,"Proficiente",U1365=5,"Master")</f>
        <v>Principiante avanzado</v>
      </c>
      <c r="W1365" s="13">
        <v>4</v>
      </c>
      <c r="X1365" s="13" t="str" cm="1">
        <f t="array" ref="X1365">_xlfn.IFS(W1365=0,"No evidenciado",W1365=1,"Novato",W1365=2,"Principiante avanzado",W1365=3,"Competente",W1365=4,"Proficiente",W1365=5,"Master")</f>
        <v>Proficiente</v>
      </c>
      <c r="Y1365" s="13">
        <v>5</v>
      </c>
      <c r="Z1365" s="13" t="str" cm="1">
        <f t="array" ref="Z1365">_xlfn.IFS(Y1365=0,"No evidenciado",Y1365=1,"Novato",Y1365=2,"Principiante avanzado",Y1365=3,"Competente",Y1365=4,"Proficiente",Y1365=5,"Master")</f>
        <v>Master</v>
      </c>
      <c r="AA1365" s="13">
        <v>5</v>
      </c>
      <c r="AB1365" s="13" t="str" cm="1">
        <f t="array" ref="AB1365">_xlfn.IFS(AA1365=0,"No evidenciado",AA1365=1,"Novato",AA1365=2,"Principiante avanzado",AA1365=3,"Competente",AA1365=4,"Proficiente",AA1365=5,"Master")</f>
        <v>Master</v>
      </c>
      <c r="AC1365" s="13">
        <v>2</v>
      </c>
      <c r="AD1365" s="13" t="str" cm="1">
        <f t="array" ref="AD1365">_xlfn.IFS(AC1365=0,"Prenovato",AC1365=1,"Novato",AC1365=2,"Principiante avanzado",AC1365=3,"Competente",AC1365=4,"Proficiente",AC1365=5,"Master")</f>
        <v>Principiante avanzado</v>
      </c>
      <c r="AE1365" s="13" t="s">
        <v>443</v>
      </c>
    </row>
    <row r="1366" spans="1:31" x14ac:dyDescent="0.25">
      <c r="A1366" t="s">
        <v>289</v>
      </c>
      <c r="B1366" t="s">
        <v>290</v>
      </c>
      <c r="C1366" t="s">
        <v>251</v>
      </c>
      <c r="D1366" t="s">
        <v>201</v>
      </c>
      <c r="E1366" t="s">
        <v>289</v>
      </c>
      <c r="F1366" t="s">
        <v>290</v>
      </c>
      <c r="G1366" t="s">
        <v>291</v>
      </c>
      <c r="H1366" s="4"/>
      <c r="I1366" s="1">
        <f t="shared" ca="1" si="87"/>
        <v>1487</v>
      </c>
      <c r="J1366" s="1" t="str">
        <f t="shared" ca="1" si="88"/>
        <v>3. Mayor a 6 meses</v>
      </c>
      <c r="K1366" t="str">
        <f t="shared" si="89"/>
        <v>NO</v>
      </c>
      <c r="L1366" t="s">
        <v>251</v>
      </c>
      <c r="M1366" t="s">
        <v>412</v>
      </c>
      <c r="N1366" t="s">
        <v>413</v>
      </c>
      <c r="O1366" t="s">
        <v>411</v>
      </c>
      <c r="P1366" t="str">
        <f t="shared" si="90"/>
        <v>MILAGROS GUILIANA COLLANTES ESQUIVESForensic AnalysisAUTOEVALUACION</v>
      </c>
      <c r="Q1366" t="str">
        <f>BASE[[#This Row],[NombresCalificado]]&amp;BASE[[#This Row],[TipoEvaluacion]]</f>
        <v>MILAGROS GUILIANA COLLANTES ESQUIVESAUTOEVALUACION</v>
      </c>
      <c r="R1366">
        <v>1</v>
      </c>
      <c r="S1366" t="s">
        <v>6</v>
      </c>
      <c r="T1366" t="s">
        <v>439</v>
      </c>
      <c r="U1366" s="13">
        <v>2</v>
      </c>
      <c r="V1366" s="13" t="str" cm="1">
        <f t="array" ref="V1366">_xlfn.IFS(U1366=0,"Prenovato",U1366=1,"Novato",U1366=2,"Principiante avanzado",U1366=3,"Competente",U1366=4,"Proficiente",U1366=5,"Master")</f>
        <v>Principiante avanzado</v>
      </c>
      <c r="W1366" s="13">
        <v>4</v>
      </c>
      <c r="X1366" s="13" t="str" cm="1">
        <f t="array" ref="X1366">_xlfn.IFS(W1366=0,"No evidenciado",W1366=1,"Novato",W1366=2,"Principiante avanzado",W1366=3,"Competente",W1366=4,"Proficiente",W1366=5,"Master")</f>
        <v>Proficiente</v>
      </c>
      <c r="Y1366" s="13">
        <v>5</v>
      </c>
      <c r="Z1366" s="13" t="str" cm="1">
        <f t="array" ref="Z1366">_xlfn.IFS(Y1366=0,"No evidenciado",Y1366=1,"Novato",Y1366=2,"Principiante avanzado",Y1366=3,"Competente",Y1366=4,"Proficiente",Y1366=5,"Master")</f>
        <v>Master</v>
      </c>
      <c r="AA1366" s="13">
        <v>5</v>
      </c>
      <c r="AB1366" s="13" t="str" cm="1">
        <f t="array" ref="AB1366">_xlfn.IFS(AA1366=0,"No evidenciado",AA1366=1,"Novato",AA1366=2,"Principiante avanzado",AA1366=3,"Competente",AA1366=4,"Proficiente",AA1366=5,"Master")</f>
        <v>Master</v>
      </c>
      <c r="AC1366" s="13">
        <v>2</v>
      </c>
      <c r="AD1366" s="13" t="str" cm="1">
        <f t="array" ref="AD1366">_xlfn.IFS(AC1366=0,"Prenovato",AC1366=1,"Novato",AC1366=2,"Principiante avanzado",AC1366=3,"Competente",AC1366=4,"Proficiente",AC1366=5,"Master")</f>
        <v>Principiante avanzado</v>
      </c>
      <c r="AE1366" s="13" t="s">
        <v>443</v>
      </c>
    </row>
    <row r="1367" spans="1:31" x14ac:dyDescent="0.25">
      <c r="A1367" t="s">
        <v>289</v>
      </c>
      <c r="B1367" t="s">
        <v>290</v>
      </c>
      <c r="C1367" t="s">
        <v>251</v>
      </c>
      <c r="D1367" t="s">
        <v>201</v>
      </c>
      <c r="E1367" t="s">
        <v>289</v>
      </c>
      <c r="F1367" t="s">
        <v>290</v>
      </c>
      <c r="G1367" t="s">
        <v>291</v>
      </c>
      <c r="H1367" s="4"/>
      <c r="I1367" s="1">
        <f t="shared" ca="1" si="87"/>
        <v>1487</v>
      </c>
      <c r="J1367" s="1" t="str">
        <f t="shared" ca="1" si="88"/>
        <v>3. Mayor a 6 meses</v>
      </c>
      <c r="K1367" t="str">
        <f t="shared" si="89"/>
        <v>NO</v>
      </c>
      <c r="L1367" t="s">
        <v>251</v>
      </c>
      <c r="M1367" t="s">
        <v>408</v>
      </c>
      <c r="N1367" t="s">
        <v>407</v>
      </c>
      <c r="O1367" t="s">
        <v>407</v>
      </c>
      <c r="P1367" t="str">
        <f t="shared" si="90"/>
        <v>MILAGROS GUILIANA COLLANTES ESQUIVESCloud &amp; Operation SystemAUTOEVALUACION</v>
      </c>
      <c r="Q1367" t="str">
        <f>BASE[[#This Row],[NombresCalificado]]&amp;BASE[[#This Row],[TipoEvaluacion]]</f>
        <v>MILAGROS GUILIANA COLLANTES ESQUIVESAUTOEVALUACION</v>
      </c>
      <c r="R1367">
        <v>3</v>
      </c>
      <c r="S1367" t="s">
        <v>5</v>
      </c>
      <c r="T1367" t="s">
        <v>439</v>
      </c>
      <c r="U1367" s="13">
        <v>2</v>
      </c>
      <c r="V1367" s="13" t="str" cm="1">
        <f t="array" ref="V1367">_xlfn.IFS(U1367=0,"Prenovato",U1367=1,"Novato",U1367=2,"Principiante avanzado",U1367=3,"Competente",U1367=4,"Proficiente",U1367=5,"Master")</f>
        <v>Principiante avanzado</v>
      </c>
      <c r="W1367" s="13">
        <v>4</v>
      </c>
      <c r="X1367" s="13" t="str" cm="1">
        <f t="array" ref="X1367">_xlfn.IFS(W1367=0,"No evidenciado",W1367=1,"Novato",W1367=2,"Principiante avanzado",W1367=3,"Competente",W1367=4,"Proficiente",W1367=5,"Master")</f>
        <v>Proficiente</v>
      </c>
      <c r="Y1367" s="13">
        <v>5</v>
      </c>
      <c r="Z1367" s="13" t="str" cm="1">
        <f t="array" ref="Z1367">_xlfn.IFS(Y1367=0,"No evidenciado",Y1367=1,"Novato",Y1367=2,"Principiante avanzado",Y1367=3,"Competente",Y1367=4,"Proficiente",Y1367=5,"Master")</f>
        <v>Master</v>
      </c>
      <c r="AA1367" s="13">
        <v>5</v>
      </c>
      <c r="AB1367" s="13" t="str" cm="1">
        <f t="array" ref="AB1367">_xlfn.IFS(AA1367=0,"No evidenciado",AA1367=1,"Novato",AA1367=2,"Principiante avanzado",AA1367=3,"Competente",AA1367=4,"Proficiente",AA1367=5,"Master")</f>
        <v>Master</v>
      </c>
      <c r="AC1367" s="13">
        <v>2</v>
      </c>
      <c r="AD1367" s="13" t="str" cm="1">
        <f t="array" ref="AD1367">_xlfn.IFS(AC1367=0,"Prenovato",AC1367=1,"Novato",AC1367=2,"Principiante avanzado",AC1367=3,"Competente",AC1367=4,"Proficiente",AC1367=5,"Master")</f>
        <v>Principiante avanzado</v>
      </c>
      <c r="AE1367" s="13" t="s">
        <v>443</v>
      </c>
    </row>
    <row r="1368" spans="1:31" x14ac:dyDescent="0.25">
      <c r="A1368" t="s">
        <v>317</v>
      </c>
      <c r="B1368" t="s">
        <v>318</v>
      </c>
      <c r="C1368" t="s">
        <v>369</v>
      </c>
      <c r="D1368" t="s">
        <v>201</v>
      </c>
      <c r="E1368" t="s">
        <v>317</v>
      </c>
      <c r="F1368" t="s">
        <v>318</v>
      </c>
      <c r="G1368" t="s">
        <v>319</v>
      </c>
      <c r="H1368" s="4"/>
      <c r="I1368" s="1">
        <f t="shared" ca="1" si="87"/>
        <v>1487</v>
      </c>
      <c r="J1368" s="1" t="str">
        <f t="shared" ca="1" si="88"/>
        <v>3. Mayor a 6 meses</v>
      </c>
      <c r="K1368" t="str">
        <f t="shared" si="89"/>
        <v>NO</v>
      </c>
      <c r="L1368" t="s">
        <v>369</v>
      </c>
      <c r="M1368" t="s">
        <v>408</v>
      </c>
      <c r="N1368" t="s">
        <v>407</v>
      </c>
      <c r="O1368" t="s">
        <v>407</v>
      </c>
      <c r="P1368" t="str">
        <f t="shared" si="90"/>
        <v>LUIS EDUARDO CIFUENTES ORIHUELACloud &amp; Operation SystemAUTOEVALUACION</v>
      </c>
      <c r="Q1368" t="str">
        <f>BASE[[#This Row],[NombresCalificado]]&amp;BASE[[#This Row],[TipoEvaluacion]]</f>
        <v>LUIS EDUARDO CIFUENTES ORIHUELAAUTOEVALUACION</v>
      </c>
      <c r="R1368">
        <v>4</v>
      </c>
      <c r="S1368" t="s">
        <v>7</v>
      </c>
      <c r="T1368" t="s">
        <v>439</v>
      </c>
      <c r="U1368" s="13">
        <v>3</v>
      </c>
      <c r="V1368" s="13" t="str" cm="1">
        <f t="array" ref="V1368">_xlfn.IFS(U1368=0,"Prenovato",U1368=1,"Novato",U1368=2,"Principiante avanzado",U1368=3,"Competente",U1368=4,"Proficiente",U1368=5,"Master")</f>
        <v>Competente</v>
      </c>
      <c r="W1368" s="13">
        <v>4</v>
      </c>
      <c r="X1368" s="13" t="str" cm="1">
        <f t="array" ref="X1368">_xlfn.IFS(W1368=0,"No evidenciado",W1368=1,"Novato",W1368=2,"Principiante avanzado",W1368=3,"Competente",W1368=4,"Proficiente",W1368=5,"Master")</f>
        <v>Proficiente</v>
      </c>
      <c r="Y1368" s="13">
        <v>4</v>
      </c>
      <c r="Z1368" s="13" t="str" cm="1">
        <f t="array" ref="Z1368">_xlfn.IFS(Y1368=0,"No evidenciado",Y1368=1,"Novato",Y1368=2,"Principiante avanzado",Y1368=3,"Competente",Y1368=4,"Proficiente",Y1368=5,"Master")</f>
        <v>Proficiente</v>
      </c>
      <c r="AA1368" s="13">
        <v>4</v>
      </c>
      <c r="AB1368" s="13" t="str" cm="1">
        <f t="array" ref="AB1368">_xlfn.IFS(AA1368=0,"No evidenciado",AA1368=1,"Novato",AA1368=2,"Principiante avanzado",AA1368=3,"Competente",AA1368=4,"Proficiente",AA1368=5,"Master")</f>
        <v>Proficiente</v>
      </c>
      <c r="AC1368" s="13">
        <v>3</v>
      </c>
      <c r="AD1368" s="13" t="str" cm="1">
        <f t="array" ref="AD1368">_xlfn.IFS(AC1368=0,"Prenovato",AC1368=1,"Novato",AC1368=2,"Principiante avanzado",AC1368=3,"Competente",AC1368=4,"Proficiente",AC1368=5,"Master")</f>
        <v>Competente</v>
      </c>
      <c r="AE1368" s="13" t="s">
        <v>443</v>
      </c>
    </row>
    <row r="1369" spans="1:31" x14ac:dyDescent="0.25">
      <c r="A1369" t="s">
        <v>317</v>
      </c>
      <c r="B1369" t="s">
        <v>318</v>
      </c>
      <c r="C1369" t="s">
        <v>369</v>
      </c>
      <c r="D1369" t="s">
        <v>201</v>
      </c>
      <c r="E1369" t="s">
        <v>317</v>
      </c>
      <c r="F1369" t="s">
        <v>318</v>
      </c>
      <c r="G1369" t="s">
        <v>319</v>
      </c>
      <c r="H1369" s="4"/>
      <c r="I1369" s="1">
        <f t="shared" ca="1" si="87"/>
        <v>1487</v>
      </c>
      <c r="J1369" s="1" t="str">
        <f t="shared" ca="1" si="88"/>
        <v>3. Mayor a 6 meses</v>
      </c>
      <c r="K1369" t="str">
        <f t="shared" si="89"/>
        <v>NO</v>
      </c>
      <c r="L1369" t="s">
        <v>369</v>
      </c>
      <c r="M1369" t="s">
        <v>419</v>
      </c>
      <c r="N1369" t="s">
        <v>413</v>
      </c>
      <c r="O1369" t="s">
        <v>411</v>
      </c>
      <c r="P1369" t="str">
        <f t="shared" si="90"/>
        <v>LUIS EDUARDO CIFUENTES ORIHUELACryptography &amp; Data ProtectionAUTOEVALUACION</v>
      </c>
      <c r="Q1369" t="str">
        <f>BASE[[#This Row],[NombresCalificado]]&amp;BASE[[#This Row],[TipoEvaluacion]]</f>
        <v>LUIS EDUARDO CIFUENTES ORIHUELAAUTOEVALUACION</v>
      </c>
      <c r="R1369">
        <v>2</v>
      </c>
      <c r="S1369" t="s">
        <v>4</v>
      </c>
      <c r="T1369" t="s">
        <v>439</v>
      </c>
      <c r="U1369" s="13">
        <v>3</v>
      </c>
      <c r="V1369" s="13" t="str" cm="1">
        <f t="array" ref="V1369">_xlfn.IFS(U1369=0,"Prenovato",U1369=1,"Novato",U1369=2,"Principiante avanzado",U1369=3,"Competente",U1369=4,"Proficiente",U1369=5,"Master")</f>
        <v>Competente</v>
      </c>
      <c r="W1369" s="13">
        <v>4</v>
      </c>
      <c r="X1369" s="13" t="str" cm="1">
        <f t="array" ref="X1369">_xlfn.IFS(W1369=0,"No evidenciado",W1369=1,"Novato",W1369=2,"Principiante avanzado",W1369=3,"Competente",W1369=4,"Proficiente",W1369=5,"Master")</f>
        <v>Proficiente</v>
      </c>
      <c r="Y1369" s="13">
        <v>4</v>
      </c>
      <c r="Z1369" s="13" t="str" cm="1">
        <f t="array" ref="Z1369">_xlfn.IFS(Y1369=0,"No evidenciado",Y1369=1,"Novato",Y1369=2,"Principiante avanzado",Y1369=3,"Competente",Y1369=4,"Proficiente",Y1369=5,"Master")</f>
        <v>Proficiente</v>
      </c>
      <c r="AA1369" s="13">
        <v>4</v>
      </c>
      <c r="AB1369" s="13" t="str" cm="1">
        <f t="array" ref="AB1369">_xlfn.IFS(AA1369=0,"No evidenciado",AA1369=1,"Novato",AA1369=2,"Principiante avanzado",AA1369=3,"Competente",AA1369=4,"Proficiente",AA1369=5,"Master")</f>
        <v>Proficiente</v>
      </c>
      <c r="AC1369" s="13">
        <v>3</v>
      </c>
      <c r="AD1369" s="13" t="str" cm="1">
        <f t="array" ref="AD1369">_xlfn.IFS(AC1369=0,"Prenovato",AC1369=1,"Novato",AC1369=2,"Principiante avanzado",AC1369=3,"Competente",AC1369=4,"Proficiente",AC1369=5,"Master")</f>
        <v>Competente</v>
      </c>
      <c r="AE1369" s="13" t="s">
        <v>443</v>
      </c>
    </row>
    <row r="1370" spans="1:31" x14ac:dyDescent="0.25">
      <c r="A1370" t="s">
        <v>317</v>
      </c>
      <c r="B1370" t="s">
        <v>318</v>
      </c>
      <c r="C1370" t="s">
        <v>369</v>
      </c>
      <c r="D1370" t="s">
        <v>201</v>
      </c>
      <c r="E1370" t="s">
        <v>317</v>
      </c>
      <c r="F1370" t="s">
        <v>318</v>
      </c>
      <c r="G1370" t="s">
        <v>319</v>
      </c>
      <c r="H1370" s="4"/>
      <c r="I1370" s="1">
        <f t="shared" ca="1" si="87"/>
        <v>1487</v>
      </c>
      <c r="J1370" s="1" t="str">
        <f t="shared" ca="1" si="88"/>
        <v>3. Mayor a 6 meses</v>
      </c>
      <c r="K1370" t="str">
        <f t="shared" si="89"/>
        <v>NO</v>
      </c>
      <c r="L1370" t="s">
        <v>369</v>
      </c>
      <c r="M1370" t="s">
        <v>409</v>
      </c>
      <c r="N1370" t="s">
        <v>411</v>
      </c>
      <c r="O1370" t="s">
        <v>411</v>
      </c>
      <c r="P1370" t="str">
        <f t="shared" si="90"/>
        <v>LUIS EDUARDO CIFUENTES ORIHUELASecurity Program ManagementAUTOEVALUACION</v>
      </c>
      <c r="Q1370" t="str">
        <f>BASE[[#This Row],[NombresCalificado]]&amp;BASE[[#This Row],[TipoEvaluacion]]</f>
        <v>LUIS EDUARDO CIFUENTES ORIHUELAAUTOEVALUACION</v>
      </c>
      <c r="R1370">
        <v>4</v>
      </c>
      <c r="S1370" t="s">
        <v>7</v>
      </c>
      <c r="T1370" t="s">
        <v>439</v>
      </c>
      <c r="U1370" s="13">
        <v>3</v>
      </c>
      <c r="V1370" s="13" t="str" cm="1">
        <f t="array" ref="V1370">_xlfn.IFS(U1370=0,"Prenovato",U1370=1,"Novato",U1370=2,"Principiante avanzado",U1370=3,"Competente",U1370=4,"Proficiente",U1370=5,"Master")</f>
        <v>Competente</v>
      </c>
      <c r="W1370" s="13">
        <v>4</v>
      </c>
      <c r="X1370" s="13" t="str" cm="1">
        <f t="array" ref="X1370">_xlfn.IFS(W1370=0,"No evidenciado",W1370=1,"Novato",W1370=2,"Principiante avanzado",W1370=3,"Competente",W1370=4,"Proficiente",W1370=5,"Master")</f>
        <v>Proficiente</v>
      </c>
      <c r="Y1370" s="13">
        <v>4</v>
      </c>
      <c r="Z1370" s="13" t="str" cm="1">
        <f t="array" ref="Z1370">_xlfn.IFS(Y1370=0,"No evidenciado",Y1370=1,"Novato",Y1370=2,"Principiante avanzado",Y1370=3,"Competente",Y1370=4,"Proficiente",Y1370=5,"Master")</f>
        <v>Proficiente</v>
      </c>
      <c r="AA1370" s="13">
        <v>4</v>
      </c>
      <c r="AB1370" s="13" t="str" cm="1">
        <f t="array" ref="AB1370">_xlfn.IFS(AA1370=0,"No evidenciado",AA1370=1,"Novato",AA1370=2,"Principiante avanzado",AA1370=3,"Competente",AA1370=4,"Proficiente",AA1370=5,"Master")</f>
        <v>Proficiente</v>
      </c>
      <c r="AC1370" s="13">
        <v>3</v>
      </c>
      <c r="AD1370" s="13" t="str" cm="1">
        <f t="array" ref="AD1370">_xlfn.IFS(AC1370=0,"Prenovato",AC1370=1,"Novato",AC1370=2,"Principiante avanzado",AC1370=3,"Competente",AC1370=4,"Proficiente",AC1370=5,"Master")</f>
        <v>Competente</v>
      </c>
      <c r="AE1370" s="13" t="s">
        <v>443</v>
      </c>
    </row>
    <row r="1371" spans="1:31" x14ac:dyDescent="0.25">
      <c r="A1371" t="s">
        <v>317</v>
      </c>
      <c r="B1371" t="s">
        <v>318</v>
      </c>
      <c r="C1371" t="s">
        <v>369</v>
      </c>
      <c r="D1371" t="s">
        <v>201</v>
      </c>
      <c r="E1371" t="s">
        <v>317</v>
      </c>
      <c r="F1371" t="s">
        <v>318</v>
      </c>
      <c r="G1371" t="s">
        <v>319</v>
      </c>
      <c r="H1371" s="4"/>
      <c r="I1371" s="1">
        <f t="shared" ca="1" si="87"/>
        <v>1487</v>
      </c>
      <c r="J1371" s="1" t="str">
        <f t="shared" ca="1" si="88"/>
        <v>3. Mayor a 6 meses</v>
      </c>
      <c r="K1371" t="str">
        <f t="shared" si="89"/>
        <v>NO</v>
      </c>
      <c r="L1371" t="s">
        <v>369</v>
      </c>
      <c r="M1371" t="s">
        <v>420</v>
      </c>
      <c r="N1371" t="s">
        <v>413</v>
      </c>
      <c r="O1371" t="s">
        <v>411</v>
      </c>
      <c r="P1371" t="str">
        <f t="shared" si="90"/>
        <v>LUIS EDUARDO CIFUENTES ORIHUELAIdentity &amp; Access ManagementAUTOEVALUACION</v>
      </c>
      <c r="Q1371" t="str">
        <f>BASE[[#This Row],[NombresCalificado]]&amp;BASE[[#This Row],[TipoEvaluacion]]</f>
        <v>LUIS EDUARDO CIFUENTES ORIHUELAAUTOEVALUACION</v>
      </c>
      <c r="R1371">
        <v>4</v>
      </c>
      <c r="S1371" t="s">
        <v>7</v>
      </c>
      <c r="T1371" t="s">
        <v>439</v>
      </c>
      <c r="U1371" s="13">
        <v>3</v>
      </c>
      <c r="V1371" s="13" t="str" cm="1">
        <f t="array" ref="V1371">_xlfn.IFS(U1371=0,"Prenovato",U1371=1,"Novato",U1371=2,"Principiante avanzado",U1371=3,"Competente",U1371=4,"Proficiente",U1371=5,"Master")</f>
        <v>Competente</v>
      </c>
      <c r="W1371" s="13">
        <v>4</v>
      </c>
      <c r="X1371" s="13" t="str" cm="1">
        <f t="array" ref="X1371">_xlfn.IFS(W1371=0,"No evidenciado",W1371=1,"Novato",W1371=2,"Principiante avanzado",W1371=3,"Competente",W1371=4,"Proficiente",W1371=5,"Master")</f>
        <v>Proficiente</v>
      </c>
      <c r="Y1371" s="13">
        <v>4</v>
      </c>
      <c r="Z1371" s="13" t="str" cm="1">
        <f t="array" ref="Z1371">_xlfn.IFS(Y1371=0,"No evidenciado",Y1371=1,"Novato",Y1371=2,"Principiante avanzado",Y1371=3,"Competente",Y1371=4,"Proficiente",Y1371=5,"Master")</f>
        <v>Proficiente</v>
      </c>
      <c r="AA1371" s="13">
        <v>4</v>
      </c>
      <c r="AB1371" s="13" t="str" cm="1">
        <f t="array" ref="AB1371">_xlfn.IFS(AA1371=0,"No evidenciado",AA1371=1,"Novato",AA1371=2,"Principiante avanzado",AA1371=3,"Competente",AA1371=4,"Proficiente",AA1371=5,"Master")</f>
        <v>Proficiente</v>
      </c>
      <c r="AC1371" s="13">
        <v>3</v>
      </c>
      <c r="AD1371" s="13" t="str" cm="1">
        <f t="array" ref="AD1371">_xlfn.IFS(AC1371=0,"Prenovato",AC1371=1,"Novato",AC1371=2,"Principiante avanzado",AC1371=3,"Competente",AC1371=4,"Proficiente",AC1371=5,"Master")</f>
        <v>Competente</v>
      </c>
      <c r="AE1371" s="13" t="s">
        <v>443</v>
      </c>
    </row>
    <row r="1372" spans="1:31" x14ac:dyDescent="0.25">
      <c r="A1372" t="s">
        <v>317</v>
      </c>
      <c r="B1372" t="s">
        <v>318</v>
      </c>
      <c r="C1372" t="s">
        <v>369</v>
      </c>
      <c r="D1372" t="s">
        <v>201</v>
      </c>
      <c r="E1372" t="s">
        <v>317</v>
      </c>
      <c r="F1372" t="s">
        <v>318</v>
      </c>
      <c r="G1372" t="s">
        <v>319</v>
      </c>
      <c r="H1372" s="4"/>
      <c r="I1372" s="1">
        <f t="shared" ca="1" si="87"/>
        <v>1487</v>
      </c>
      <c r="J1372" s="1" t="str">
        <f t="shared" ca="1" si="88"/>
        <v>3. Mayor a 6 meses</v>
      </c>
      <c r="K1372" t="str">
        <f t="shared" si="89"/>
        <v>NO</v>
      </c>
      <c r="L1372" t="s">
        <v>369</v>
      </c>
      <c r="M1372" t="s">
        <v>410</v>
      </c>
      <c r="N1372" t="s">
        <v>413</v>
      </c>
      <c r="O1372" t="s">
        <v>411</v>
      </c>
      <c r="P1372" t="str">
        <f t="shared" si="90"/>
        <v>LUIS EDUARDO CIFUENTES ORIHUELAThreat IntelligenceAUTOEVALUACION</v>
      </c>
      <c r="Q1372" t="str">
        <f>BASE[[#This Row],[NombresCalificado]]&amp;BASE[[#This Row],[TipoEvaluacion]]</f>
        <v>LUIS EDUARDO CIFUENTES ORIHUELAAUTOEVALUACION</v>
      </c>
      <c r="R1372">
        <v>3</v>
      </c>
      <c r="S1372" t="s">
        <v>5</v>
      </c>
      <c r="T1372" t="s">
        <v>439</v>
      </c>
      <c r="U1372" s="13">
        <v>3</v>
      </c>
      <c r="V1372" s="13" t="str" cm="1">
        <f t="array" ref="V1372">_xlfn.IFS(U1372=0,"Prenovato",U1372=1,"Novato",U1372=2,"Principiante avanzado",U1372=3,"Competente",U1372=4,"Proficiente",U1372=5,"Master")</f>
        <v>Competente</v>
      </c>
      <c r="W1372" s="13">
        <v>4</v>
      </c>
      <c r="X1372" s="13" t="str" cm="1">
        <f t="array" ref="X1372">_xlfn.IFS(W1372=0,"No evidenciado",W1372=1,"Novato",W1372=2,"Principiante avanzado",W1372=3,"Competente",W1372=4,"Proficiente",W1372=5,"Master")</f>
        <v>Proficiente</v>
      </c>
      <c r="Y1372" s="13">
        <v>4</v>
      </c>
      <c r="Z1372" s="13" t="str" cm="1">
        <f t="array" ref="Z1372">_xlfn.IFS(Y1372=0,"No evidenciado",Y1372=1,"Novato",Y1372=2,"Principiante avanzado",Y1372=3,"Competente",Y1372=4,"Proficiente",Y1372=5,"Master")</f>
        <v>Proficiente</v>
      </c>
      <c r="AA1372" s="13">
        <v>4</v>
      </c>
      <c r="AB1372" s="13" t="str" cm="1">
        <f t="array" ref="AB1372">_xlfn.IFS(AA1372=0,"No evidenciado",AA1372=1,"Novato",AA1372=2,"Principiante avanzado",AA1372=3,"Competente",AA1372=4,"Proficiente",AA1372=5,"Master")</f>
        <v>Proficiente</v>
      </c>
      <c r="AC1372" s="13">
        <v>3</v>
      </c>
      <c r="AD1372" s="13" t="str" cm="1">
        <f t="array" ref="AD1372">_xlfn.IFS(AC1372=0,"Prenovato",AC1372=1,"Novato",AC1372=2,"Principiante avanzado",AC1372=3,"Competente",AC1372=4,"Proficiente",AC1372=5,"Master")</f>
        <v>Competente</v>
      </c>
      <c r="AE1372" s="13" t="s">
        <v>443</v>
      </c>
    </row>
    <row r="1373" spans="1:31" x14ac:dyDescent="0.25">
      <c r="A1373" t="s">
        <v>317</v>
      </c>
      <c r="B1373" t="s">
        <v>318</v>
      </c>
      <c r="C1373" t="s">
        <v>369</v>
      </c>
      <c r="D1373" t="s">
        <v>201</v>
      </c>
      <c r="E1373" t="s">
        <v>317</v>
      </c>
      <c r="F1373" t="s">
        <v>318</v>
      </c>
      <c r="G1373" t="s">
        <v>319</v>
      </c>
      <c r="H1373" s="4"/>
      <c r="I1373" s="1">
        <f t="shared" ca="1" si="87"/>
        <v>1487</v>
      </c>
      <c r="J1373" s="1" t="str">
        <f t="shared" ca="1" si="88"/>
        <v>3. Mayor a 6 meses</v>
      </c>
      <c r="K1373" t="str">
        <f t="shared" si="89"/>
        <v>NO</v>
      </c>
      <c r="L1373" t="s">
        <v>369</v>
      </c>
      <c r="M1373" t="s">
        <v>414</v>
      </c>
      <c r="N1373" t="s">
        <v>407</v>
      </c>
      <c r="O1373" t="s">
        <v>407</v>
      </c>
      <c r="P1373" t="str">
        <f t="shared" si="90"/>
        <v>LUIS EDUARDO CIFUENTES ORIHUELAOfensive SecurityAUTOEVALUACION</v>
      </c>
      <c r="Q1373" t="str">
        <f>BASE[[#This Row],[NombresCalificado]]&amp;BASE[[#This Row],[TipoEvaluacion]]</f>
        <v>LUIS EDUARDO CIFUENTES ORIHUELAAUTOEVALUACION</v>
      </c>
      <c r="R1373">
        <v>3</v>
      </c>
      <c r="S1373" t="s">
        <v>5</v>
      </c>
      <c r="T1373" t="s">
        <v>439</v>
      </c>
      <c r="U1373" s="13">
        <v>3</v>
      </c>
      <c r="V1373" s="13" t="str" cm="1">
        <f t="array" ref="V1373">_xlfn.IFS(U1373=0,"Prenovato",U1373=1,"Novato",U1373=2,"Principiante avanzado",U1373=3,"Competente",U1373=4,"Proficiente",U1373=5,"Master")</f>
        <v>Competente</v>
      </c>
      <c r="W1373" s="13">
        <v>4</v>
      </c>
      <c r="X1373" s="13" t="str" cm="1">
        <f t="array" ref="X1373">_xlfn.IFS(W1373=0,"No evidenciado",W1373=1,"Novato",W1373=2,"Principiante avanzado",W1373=3,"Competente",W1373=4,"Proficiente",W1373=5,"Master")</f>
        <v>Proficiente</v>
      </c>
      <c r="Y1373" s="13">
        <v>4</v>
      </c>
      <c r="Z1373" s="13" t="str" cm="1">
        <f t="array" ref="Z1373">_xlfn.IFS(Y1373=0,"No evidenciado",Y1373=1,"Novato",Y1373=2,"Principiante avanzado",Y1373=3,"Competente",Y1373=4,"Proficiente",Y1373=5,"Master")</f>
        <v>Proficiente</v>
      </c>
      <c r="AA1373" s="13">
        <v>4</v>
      </c>
      <c r="AB1373" s="13" t="str" cm="1">
        <f t="array" ref="AB1373">_xlfn.IFS(AA1373=0,"No evidenciado",AA1373=1,"Novato",AA1373=2,"Principiante avanzado",AA1373=3,"Competente",AA1373=4,"Proficiente",AA1373=5,"Master")</f>
        <v>Proficiente</v>
      </c>
      <c r="AC1373" s="13">
        <v>3</v>
      </c>
      <c r="AD1373" s="13" t="str" cm="1">
        <f t="array" ref="AD1373">_xlfn.IFS(AC1373=0,"Prenovato",AC1373=1,"Novato",AC1373=2,"Principiante avanzado",AC1373=3,"Competente",AC1373=4,"Proficiente",AC1373=5,"Master")</f>
        <v>Competente</v>
      </c>
      <c r="AE1373" s="13" t="s">
        <v>443</v>
      </c>
    </row>
    <row r="1374" spans="1:31" x14ac:dyDescent="0.25">
      <c r="A1374" t="s">
        <v>317</v>
      </c>
      <c r="B1374" t="s">
        <v>318</v>
      </c>
      <c r="C1374" t="s">
        <v>369</v>
      </c>
      <c r="D1374" t="s">
        <v>201</v>
      </c>
      <c r="E1374" t="s">
        <v>317</v>
      </c>
      <c r="F1374" t="s">
        <v>318</v>
      </c>
      <c r="G1374" t="s">
        <v>319</v>
      </c>
      <c r="H1374" s="4"/>
      <c r="I1374" s="1">
        <f t="shared" ca="1" si="87"/>
        <v>1487</v>
      </c>
      <c r="J1374" s="1" t="str">
        <f t="shared" ca="1" si="88"/>
        <v>3. Mayor a 6 meses</v>
      </c>
      <c r="K1374" t="str">
        <f t="shared" si="89"/>
        <v>NO</v>
      </c>
      <c r="L1374" t="s">
        <v>369</v>
      </c>
      <c r="M1374" t="s">
        <v>418</v>
      </c>
      <c r="N1374" t="s">
        <v>413</v>
      </c>
      <c r="O1374" t="s">
        <v>411</v>
      </c>
      <c r="P1374" t="str">
        <f t="shared" si="90"/>
        <v>LUIS EDUARDO CIFUENTES ORIHUELASDLC Y DevSecOpsAUTOEVALUACION</v>
      </c>
      <c r="Q1374" t="str">
        <f>BASE[[#This Row],[NombresCalificado]]&amp;BASE[[#This Row],[TipoEvaluacion]]</f>
        <v>LUIS EDUARDO CIFUENTES ORIHUELAAUTOEVALUACION</v>
      </c>
      <c r="R1374">
        <v>0</v>
      </c>
      <c r="S1374" t="s">
        <v>182</v>
      </c>
      <c r="T1374" t="s">
        <v>439</v>
      </c>
      <c r="U1374" s="13">
        <v>3</v>
      </c>
      <c r="V1374" s="13" t="str" cm="1">
        <f t="array" ref="V1374">_xlfn.IFS(U1374=0,"Prenovato",U1374=1,"Novato",U1374=2,"Principiante avanzado",U1374=3,"Competente",U1374=4,"Proficiente",U1374=5,"Master")</f>
        <v>Competente</v>
      </c>
      <c r="W1374" s="13">
        <v>4</v>
      </c>
      <c r="X1374" s="13" t="str" cm="1">
        <f t="array" ref="X1374">_xlfn.IFS(W1374=0,"No evidenciado",W1374=1,"Novato",W1374=2,"Principiante avanzado",W1374=3,"Competente",W1374=4,"Proficiente",W1374=5,"Master")</f>
        <v>Proficiente</v>
      </c>
      <c r="Y1374" s="13">
        <v>4</v>
      </c>
      <c r="Z1374" s="13" t="str" cm="1">
        <f t="array" ref="Z1374">_xlfn.IFS(Y1374=0,"No evidenciado",Y1374=1,"Novato",Y1374=2,"Principiante avanzado",Y1374=3,"Competente",Y1374=4,"Proficiente",Y1374=5,"Master")</f>
        <v>Proficiente</v>
      </c>
      <c r="AA1374" s="13">
        <v>4</v>
      </c>
      <c r="AB1374" s="13" t="str" cm="1">
        <f t="array" ref="AB1374">_xlfn.IFS(AA1374=0,"No evidenciado",AA1374=1,"Novato",AA1374=2,"Principiante avanzado",AA1374=3,"Competente",AA1374=4,"Proficiente",AA1374=5,"Master")</f>
        <v>Proficiente</v>
      </c>
      <c r="AC1374" s="13">
        <v>3</v>
      </c>
      <c r="AD1374" s="13" t="str" cm="1">
        <f t="array" ref="AD1374">_xlfn.IFS(AC1374=0,"Prenovato",AC1374=1,"Novato",AC1374=2,"Principiante avanzado",AC1374=3,"Competente",AC1374=4,"Proficiente",AC1374=5,"Master")</f>
        <v>Competente</v>
      </c>
      <c r="AE1374" s="13" t="s">
        <v>443</v>
      </c>
    </row>
    <row r="1375" spans="1:31" x14ac:dyDescent="0.25">
      <c r="A1375" t="s">
        <v>317</v>
      </c>
      <c r="B1375" t="s">
        <v>318</v>
      </c>
      <c r="C1375" t="s">
        <v>369</v>
      </c>
      <c r="D1375" t="s">
        <v>201</v>
      </c>
      <c r="E1375" t="s">
        <v>317</v>
      </c>
      <c r="F1375" t="s">
        <v>318</v>
      </c>
      <c r="G1375" t="s">
        <v>319</v>
      </c>
      <c r="H1375" s="4"/>
      <c r="I1375" s="1">
        <f t="shared" ca="1" si="87"/>
        <v>1487</v>
      </c>
      <c r="J1375" s="1" t="str">
        <f t="shared" ca="1" si="88"/>
        <v>3. Mayor a 6 meses</v>
      </c>
      <c r="K1375" t="str">
        <f t="shared" si="89"/>
        <v>NO</v>
      </c>
      <c r="L1375" t="s">
        <v>369</v>
      </c>
      <c r="M1375" t="s">
        <v>421</v>
      </c>
      <c r="N1375" t="s">
        <v>413</v>
      </c>
      <c r="O1375" t="s">
        <v>411</v>
      </c>
      <c r="P1375" t="str">
        <f t="shared" si="90"/>
        <v>LUIS EDUARDO CIFUENTES ORIHUELAFrameworks &amp; Security ArchitectureAUTOEVALUACION</v>
      </c>
      <c r="Q1375" t="str">
        <f>BASE[[#This Row],[NombresCalificado]]&amp;BASE[[#This Row],[TipoEvaluacion]]</f>
        <v>LUIS EDUARDO CIFUENTES ORIHUELAAUTOEVALUACION</v>
      </c>
      <c r="R1375">
        <v>4</v>
      </c>
      <c r="S1375" t="s">
        <v>7</v>
      </c>
      <c r="T1375" t="s">
        <v>439</v>
      </c>
      <c r="U1375" s="13">
        <v>3</v>
      </c>
      <c r="V1375" s="13" t="str" cm="1">
        <f t="array" ref="V1375">_xlfn.IFS(U1375=0,"Prenovato",U1375=1,"Novato",U1375=2,"Principiante avanzado",U1375=3,"Competente",U1375=4,"Proficiente",U1375=5,"Master")</f>
        <v>Competente</v>
      </c>
      <c r="W1375" s="13">
        <v>4</v>
      </c>
      <c r="X1375" s="13" t="str" cm="1">
        <f t="array" ref="X1375">_xlfn.IFS(W1375=0,"No evidenciado",W1375=1,"Novato",W1375=2,"Principiante avanzado",W1375=3,"Competente",W1375=4,"Proficiente",W1375=5,"Master")</f>
        <v>Proficiente</v>
      </c>
      <c r="Y1375" s="13">
        <v>4</v>
      </c>
      <c r="Z1375" s="13" t="str" cm="1">
        <f t="array" ref="Z1375">_xlfn.IFS(Y1375=0,"No evidenciado",Y1375=1,"Novato",Y1375=2,"Principiante avanzado",Y1375=3,"Competente",Y1375=4,"Proficiente",Y1375=5,"Master")</f>
        <v>Proficiente</v>
      </c>
      <c r="AA1375" s="13">
        <v>4</v>
      </c>
      <c r="AB1375" s="13" t="str" cm="1">
        <f t="array" ref="AB1375">_xlfn.IFS(AA1375=0,"No evidenciado",AA1375=1,"Novato",AA1375=2,"Principiante avanzado",AA1375=3,"Competente",AA1375=4,"Proficiente",AA1375=5,"Master")</f>
        <v>Proficiente</v>
      </c>
      <c r="AC1375" s="13">
        <v>3</v>
      </c>
      <c r="AD1375" s="13" t="str" cm="1">
        <f t="array" ref="AD1375">_xlfn.IFS(AC1375=0,"Prenovato",AC1375=1,"Novato",AC1375=2,"Principiante avanzado",AC1375=3,"Competente",AC1375=4,"Proficiente",AC1375=5,"Master")</f>
        <v>Competente</v>
      </c>
      <c r="AE1375" s="13" t="s">
        <v>443</v>
      </c>
    </row>
    <row r="1376" spans="1:31" x14ac:dyDescent="0.25">
      <c r="A1376" t="s">
        <v>317</v>
      </c>
      <c r="B1376" t="s">
        <v>318</v>
      </c>
      <c r="C1376" t="s">
        <v>369</v>
      </c>
      <c r="D1376" t="s">
        <v>201</v>
      </c>
      <c r="E1376" t="s">
        <v>317</v>
      </c>
      <c r="F1376" t="s">
        <v>318</v>
      </c>
      <c r="G1376" t="s">
        <v>319</v>
      </c>
      <c r="H1376" s="4"/>
      <c r="I1376" s="1">
        <f t="shared" ca="1" si="87"/>
        <v>1487</v>
      </c>
      <c r="J1376" s="1" t="str">
        <f t="shared" ca="1" si="88"/>
        <v>3. Mayor a 6 meses</v>
      </c>
      <c r="K1376" t="str">
        <f t="shared" si="89"/>
        <v>NO</v>
      </c>
      <c r="L1376" t="s">
        <v>369</v>
      </c>
      <c r="M1376" t="s">
        <v>422</v>
      </c>
      <c r="N1376" t="s">
        <v>407</v>
      </c>
      <c r="O1376" t="s">
        <v>407</v>
      </c>
      <c r="P1376" t="str">
        <f t="shared" si="90"/>
        <v>LUIS EDUARDO CIFUENTES ORIHUELAVulnerability ManagementAUTOEVALUACION</v>
      </c>
      <c r="Q1376" t="str">
        <f>BASE[[#This Row],[NombresCalificado]]&amp;BASE[[#This Row],[TipoEvaluacion]]</f>
        <v>LUIS EDUARDO CIFUENTES ORIHUELAAUTOEVALUACION</v>
      </c>
      <c r="R1376">
        <v>4</v>
      </c>
      <c r="S1376" t="s">
        <v>7</v>
      </c>
      <c r="T1376" t="s">
        <v>439</v>
      </c>
      <c r="U1376" s="13">
        <v>3</v>
      </c>
      <c r="V1376" s="13" t="str" cm="1">
        <f t="array" ref="V1376">_xlfn.IFS(U1376=0,"Prenovato",U1376=1,"Novato",U1376=2,"Principiante avanzado",U1376=3,"Competente",U1376=4,"Proficiente",U1376=5,"Master")</f>
        <v>Competente</v>
      </c>
      <c r="W1376" s="13">
        <v>4</v>
      </c>
      <c r="X1376" s="13" t="str" cm="1">
        <f t="array" ref="X1376">_xlfn.IFS(W1376=0,"No evidenciado",W1376=1,"Novato",W1376=2,"Principiante avanzado",W1376=3,"Competente",W1376=4,"Proficiente",W1376=5,"Master")</f>
        <v>Proficiente</v>
      </c>
      <c r="Y1376" s="13">
        <v>4</v>
      </c>
      <c r="Z1376" s="13" t="str" cm="1">
        <f t="array" ref="Z1376">_xlfn.IFS(Y1376=0,"No evidenciado",Y1376=1,"Novato",Y1376=2,"Principiante avanzado",Y1376=3,"Competente",Y1376=4,"Proficiente",Y1376=5,"Master")</f>
        <v>Proficiente</v>
      </c>
      <c r="AA1376" s="13">
        <v>4</v>
      </c>
      <c r="AB1376" s="13" t="str" cm="1">
        <f t="array" ref="AB1376">_xlfn.IFS(AA1376=0,"No evidenciado",AA1376=1,"Novato",AA1376=2,"Principiante avanzado",AA1376=3,"Competente",AA1376=4,"Proficiente",AA1376=5,"Master")</f>
        <v>Proficiente</v>
      </c>
      <c r="AC1376" s="13">
        <v>3</v>
      </c>
      <c r="AD1376" s="13" t="str" cm="1">
        <f t="array" ref="AD1376">_xlfn.IFS(AC1376=0,"Prenovato",AC1376=1,"Novato",AC1376=2,"Principiante avanzado",AC1376=3,"Competente",AC1376=4,"Proficiente",AC1376=5,"Master")</f>
        <v>Competente</v>
      </c>
      <c r="AE1376" s="13" t="s">
        <v>443</v>
      </c>
    </row>
    <row r="1377" spans="1:31" x14ac:dyDescent="0.25">
      <c r="A1377" t="s">
        <v>317</v>
      </c>
      <c r="B1377" t="s">
        <v>318</v>
      </c>
      <c r="C1377" t="s">
        <v>369</v>
      </c>
      <c r="D1377" t="s">
        <v>201</v>
      </c>
      <c r="E1377" t="s">
        <v>317</v>
      </c>
      <c r="F1377" t="s">
        <v>318</v>
      </c>
      <c r="G1377" t="s">
        <v>319</v>
      </c>
      <c r="H1377" s="4"/>
      <c r="I1377" s="1">
        <f t="shared" ca="1" si="87"/>
        <v>1487</v>
      </c>
      <c r="J1377" s="1" t="str">
        <f t="shared" ca="1" si="88"/>
        <v>3. Mayor a 6 meses</v>
      </c>
      <c r="K1377" t="str">
        <f t="shared" si="89"/>
        <v>NO</v>
      </c>
      <c r="L1377" t="s">
        <v>369</v>
      </c>
      <c r="M1377" t="s">
        <v>415</v>
      </c>
      <c r="N1377" t="s">
        <v>413</v>
      </c>
      <c r="O1377" t="s">
        <v>411</v>
      </c>
      <c r="P1377" t="str">
        <f t="shared" si="90"/>
        <v>LUIS EDUARDO CIFUENTES ORIHUELASecurity Process AutomationAUTOEVALUACION</v>
      </c>
      <c r="Q1377" t="str">
        <f>BASE[[#This Row],[NombresCalificado]]&amp;BASE[[#This Row],[TipoEvaluacion]]</f>
        <v>LUIS EDUARDO CIFUENTES ORIHUELAAUTOEVALUACION</v>
      </c>
      <c r="R1377">
        <v>2</v>
      </c>
      <c r="S1377" t="s">
        <v>4</v>
      </c>
      <c r="T1377" t="s">
        <v>439</v>
      </c>
      <c r="U1377" s="13">
        <v>3</v>
      </c>
      <c r="V1377" s="13" t="str" cm="1">
        <f t="array" ref="V1377">_xlfn.IFS(U1377=0,"Prenovato",U1377=1,"Novato",U1377=2,"Principiante avanzado",U1377=3,"Competente",U1377=4,"Proficiente",U1377=5,"Master")</f>
        <v>Competente</v>
      </c>
      <c r="W1377" s="13">
        <v>4</v>
      </c>
      <c r="X1377" s="13" t="str" cm="1">
        <f t="array" ref="X1377">_xlfn.IFS(W1377=0,"No evidenciado",W1377=1,"Novato",W1377=2,"Principiante avanzado",W1377=3,"Competente",W1377=4,"Proficiente",W1377=5,"Master")</f>
        <v>Proficiente</v>
      </c>
      <c r="Y1377" s="13">
        <v>4</v>
      </c>
      <c r="Z1377" s="13" t="str" cm="1">
        <f t="array" ref="Z1377">_xlfn.IFS(Y1377=0,"No evidenciado",Y1377=1,"Novato",Y1377=2,"Principiante avanzado",Y1377=3,"Competente",Y1377=4,"Proficiente",Y1377=5,"Master")</f>
        <v>Proficiente</v>
      </c>
      <c r="AA1377" s="13">
        <v>4</v>
      </c>
      <c r="AB1377" s="13" t="str" cm="1">
        <f t="array" ref="AB1377">_xlfn.IFS(AA1377=0,"No evidenciado",AA1377=1,"Novato",AA1377=2,"Principiante avanzado",AA1377=3,"Competente",AA1377=4,"Proficiente",AA1377=5,"Master")</f>
        <v>Proficiente</v>
      </c>
      <c r="AC1377" s="13">
        <v>3</v>
      </c>
      <c r="AD1377" s="13" t="str" cm="1">
        <f t="array" ref="AD1377">_xlfn.IFS(AC1377=0,"Prenovato",AC1377=1,"Novato",AC1377=2,"Principiante avanzado",AC1377=3,"Competente",AC1377=4,"Proficiente",AC1377=5,"Master")</f>
        <v>Competente</v>
      </c>
      <c r="AE1377" s="13" t="s">
        <v>443</v>
      </c>
    </row>
    <row r="1378" spans="1:31" x14ac:dyDescent="0.25">
      <c r="A1378" t="s">
        <v>317</v>
      </c>
      <c r="B1378" t="s">
        <v>318</v>
      </c>
      <c r="C1378" t="s">
        <v>369</v>
      </c>
      <c r="D1378" t="s">
        <v>201</v>
      </c>
      <c r="E1378" t="s">
        <v>317</v>
      </c>
      <c r="F1378" t="s">
        <v>318</v>
      </c>
      <c r="G1378" t="s">
        <v>319</v>
      </c>
      <c r="H1378" s="4"/>
      <c r="I1378" s="1">
        <f t="shared" ca="1" si="87"/>
        <v>1487</v>
      </c>
      <c r="J1378" s="1" t="str">
        <f t="shared" ca="1" si="88"/>
        <v>3. Mayor a 6 meses</v>
      </c>
      <c r="K1378" t="str">
        <f t="shared" si="89"/>
        <v>NO</v>
      </c>
      <c r="L1378" t="s">
        <v>369</v>
      </c>
      <c r="M1378" t="s">
        <v>423</v>
      </c>
      <c r="N1378" t="s">
        <v>407</v>
      </c>
      <c r="O1378" t="s">
        <v>407</v>
      </c>
      <c r="P1378" t="str">
        <f t="shared" si="90"/>
        <v>LUIS EDUARDO CIFUENTES ORIHUELASecurity AssessmentAUTOEVALUACION</v>
      </c>
      <c r="Q1378" t="str">
        <f>BASE[[#This Row],[NombresCalificado]]&amp;BASE[[#This Row],[TipoEvaluacion]]</f>
        <v>LUIS EDUARDO CIFUENTES ORIHUELAAUTOEVALUACION</v>
      </c>
      <c r="R1378">
        <v>4</v>
      </c>
      <c r="S1378" t="s">
        <v>7</v>
      </c>
      <c r="T1378" t="s">
        <v>439</v>
      </c>
      <c r="U1378" s="13">
        <v>3</v>
      </c>
      <c r="V1378" s="13" t="str" cm="1">
        <f t="array" ref="V1378">_xlfn.IFS(U1378=0,"Prenovato",U1378=1,"Novato",U1378=2,"Principiante avanzado",U1378=3,"Competente",U1378=4,"Proficiente",U1378=5,"Master")</f>
        <v>Competente</v>
      </c>
      <c r="W1378" s="13">
        <v>4</v>
      </c>
      <c r="X1378" s="13" t="str" cm="1">
        <f t="array" ref="X1378">_xlfn.IFS(W1378=0,"No evidenciado",W1378=1,"Novato",W1378=2,"Principiante avanzado",W1378=3,"Competente",W1378=4,"Proficiente",W1378=5,"Master")</f>
        <v>Proficiente</v>
      </c>
      <c r="Y1378" s="13">
        <v>4</v>
      </c>
      <c r="Z1378" s="13" t="str" cm="1">
        <f t="array" ref="Z1378">_xlfn.IFS(Y1378=0,"No evidenciado",Y1378=1,"Novato",Y1378=2,"Principiante avanzado",Y1378=3,"Competente",Y1378=4,"Proficiente",Y1378=5,"Master")</f>
        <v>Proficiente</v>
      </c>
      <c r="AA1378" s="13">
        <v>4</v>
      </c>
      <c r="AB1378" s="13" t="str" cm="1">
        <f t="array" ref="AB1378">_xlfn.IFS(AA1378=0,"No evidenciado",AA1378=1,"Novato",AA1378=2,"Principiante avanzado",AA1378=3,"Competente",AA1378=4,"Proficiente",AA1378=5,"Master")</f>
        <v>Proficiente</v>
      </c>
      <c r="AC1378" s="13">
        <v>3</v>
      </c>
      <c r="AD1378" s="13" t="str" cm="1">
        <f t="array" ref="AD1378">_xlfn.IFS(AC1378=0,"Prenovato",AC1378=1,"Novato",AC1378=2,"Principiante avanzado",AC1378=3,"Competente",AC1378=4,"Proficiente",AC1378=5,"Master")</f>
        <v>Competente</v>
      </c>
      <c r="AE1378" s="13" t="s">
        <v>443</v>
      </c>
    </row>
    <row r="1379" spans="1:31" x14ac:dyDescent="0.25">
      <c r="A1379" t="s">
        <v>317</v>
      </c>
      <c r="B1379" t="s">
        <v>318</v>
      </c>
      <c r="C1379" t="s">
        <v>369</v>
      </c>
      <c r="D1379" t="s">
        <v>201</v>
      </c>
      <c r="E1379" t="s">
        <v>317</v>
      </c>
      <c r="F1379" t="s">
        <v>318</v>
      </c>
      <c r="G1379" t="s">
        <v>319</v>
      </c>
      <c r="H1379" s="4"/>
      <c r="I1379" s="1">
        <f t="shared" ca="1" si="87"/>
        <v>1487</v>
      </c>
      <c r="J1379" s="1" t="str">
        <f t="shared" ca="1" si="88"/>
        <v>3. Mayor a 6 meses</v>
      </c>
      <c r="K1379" t="str">
        <f t="shared" si="89"/>
        <v>NO</v>
      </c>
      <c r="L1379" t="s">
        <v>369</v>
      </c>
      <c r="M1379" t="s">
        <v>412</v>
      </c>
      <c r="N1379" t="s">
        <v>411</v>
      </c>
      <c r="O1379" t="s">
        <v>411</v>
      </c>
      <c r="P1379" t="str">
        <f t="shared" si="90"/>
        <v>LUIS EDUARDO CIFUENTES ORIHUELAForensic AnalysisAUTOEVALUACION</v>
      </c>
      <c r="Q1379" t="str">
        <f>BASE[[#This Row],[NombresCalificado]]&amp;BASE[[#This Row],[TipoEvaluacion]]</f>
        <v>LUIS EDUARDO CIFUENTES ORIHUELAAUTOEVALUACION</v>
      </c>
      <c r="R1379">
        <v>0</v>
      </c>
      <c r="S1379" t="s">
        <v>182</v>
      </c>
      <c r="T1379" t="s">
        <v>439</v>
      </c>
      <c r="U1379" s="13">
        <v>3</v>
      </c>
      <c r="V1379" s="13" t="str" cm="1">
        <f t="array" ref="V1379">_xlfn.IFS(U1379=0,"Prenovato",U1379=1,"Novato",U1379=2,"Principiante avanzado",U1379=3,"Competente",U1379=4,"Proficiente",U1379=5,"Master")</f>
        <v>Competente</v>
      </c>
      <c r="W1379" s="13">
        <v>4</v>
      </c>
      <c r="X1379" s="13" t="str" cm="1">
        <f t="array" ref="X1379">_xlfn.IFS(W1379=0,"No evidenciado",W1379=1,"Novato",W1379=2,"Principiante avanzado",W1379=3,"Competente",W1379=4,"Proficiente",W1379=5,"Master")</f>
        <v>Proficiente</v>
      </c>
      <c r="Y1379" s="13">
        <v>4</v>
      </c>
      <c r="Z1379" s="13" t="str" cm="1">
        <f t="array" ref="Z1379">_xlfn.IFS(Y1379=0,"No evidenciado",Y1379=1,"Novato",Y1379=2,"Principiante avanzado",Y1379=3,"Competente",Y1379=4,"Proficiente",Y1379=5,"Master")</f>
        <v>Proficiente</v>
      </c>
      <c r="AA1379" s="13">
        <v>4</v>
      </c>
      <c r="AB1379" s="13" t="str" cm="1">
        <f t="array" ref="AB1379">_xlfn.IFS(AA1379=0,"No evidenciado",AA1379=1,"Novato",AA1379=2,"Principiante avanzado",AA1379=3,"Competente",AA1379=4,"Proficiente",AA1379=5,"Master")</f>
        <v>Proficiente</v>
      </c>
      <c r="AC1379" s="13">
        <v>3</v>
      </c>
      <c r="AD1379" s="13" t="str" cm="1">
        <f t="array" ref="AD1379">_xlfn.IFS(AC1379=0,"Prenovato",AC1379=1,"Novato",AC1379=2,"Principiante avanzado",AC1379=3,"Competente",AC1379=4,"Proficiente",AC1379=5,"Master")</f>
        <v>Competente</v>
      </c>
      <c r="AE1379" s="13" t="s">
        <v>443</v>
      </c>
    </row>
    <row r="1380" spans="1:31" x14ac:dyDescent="0.25">
      <c r="A1380" t="s">
        <v>317</v>
      </c>
      <c r="B1380" t="s">
        <v>318</v>
      </c>
      <c r="C1380" t="s">
        <v>369</v>
      </c>
      <c r="D1380" t="s">
        <v>201</v>
      </c>
      <c r="E1380" t="s">
        <v>317</v>
      </c>
      <c r="F1380" t="s">
        <v>318</v>
      </c>
      <c r="G1380" t="s">
        <v>319</v>
      </c>
      <c r="H1380" s="4"/>
      <c r="I1380" s="1">
        <f t="shared" ca="1" si="87"/>
        <v>1487</v>
      </c>
      <c r="J1380" s="1" t="str">
        <f t="shared" ca="1" si="88"/>
        <v>3. Mayor a 6 meses</v>
      </c>
      <c r="K1380" t="str">
        <f t="shared" si="89"/>
        <v>NO</v>
      </c>
      <c r="L1380" t="s">
        <v>369</v>
      </c>
      <c r="M1380" t="s">
        <v>416</v>
      </c>
      <c r="N1380" t="s">
        <v>411</v>
      </c>
      <c r="O1380" t="s">
        <v>411</v>
      </c>
      <c r="P1380" t="str">
        <f t="shared" si="90"/>
        <v>LUIS EDUARDO CIFUENTES ORIHUELAIncident ManagementAUTOEVALUACION</v>
      </c>
      <c r="Q1380" t="str">
        <f>BASE[[#This Row],[NombresCalificado]]&amp;BASE[[#This Row],[TipoEvaluacion]]</f>
        <v>LUIS EDUARDO CIFUENTES ORIHUELAAUTOEVALUACION</v>
      </c>
      <c r="R1380">
        <v>0</v>
      </c>
      <c r="S1380" t="s">
        <v>182</v>
      </c>
      <c r="T1380" t="s">
        <v>439</v>
      </c>
      <c r="U1380" s="13">
        <v>3</v>
      </c>
      <c r="V1380" s="13" t="str" cm="1">
        <f t="array" ref="V1380">_xlfn.IFS(U1380=0,"Prenovato",U1380=1,"Novato",U1380=2,"Principiante avanzado",U1380=3,"Competente",U1380=4,"Proficiente",U1380=5,"Master")</f>
        <v>Competente</v>
      </c>
      <c r="W1380" s="13">
        <v>4</v>
      </c>
      <c r="X1380" s="13" t="str" cm="1">
        <f t="array" ref="X1380">_xlfn.IFS(W1380=0,"No evidenciado",W1380=1,"Novato",W1380=2,"Principiante avanzado",W1380=3,"Competente",W1380=4,"Proficiente",W1380=5,"Master")</f>
        <v>Proficiente</v>
      </c>
      <c r="Y1380" s="13">
        <v>4</v>
      </c>
      <c r="Z1380" s="13" t="str" cm="1">
        <f t="array" ref="Z1380">_xlfn.IFS(Y1380=0,"No evidenciado",Y1380=1,"Novato",Y1380=2,"Principiante avanzado",Y1380=3,"Competente",Y1380=4,"Proficiente",Y1380=5,"Master")</f>
        <v>Proficiente</v>
      </c>
      <c r="AA1380" s="13">
        <v>4</v>
      </c>
      <c r="AB1380" s="13" t="str" cm="1">
        <f t="array" ref="AB1380">_xlfn.IFS(AA1380=0,"No evidenciado",AA1380=1,"Novato",AA1380=2,"Principiante avanzado",AA1380=3,"Competente",AA1380=4,"Proficiente",AA1380=5,"Master")</f>
        <v>Proficiente</v>
      </c>
      <c r="AC1380" s="13">
        <v>3</v>
      </c>
      <c r="AD1380" s="13" t="str" cm="1">
        <f t="array" ref="AD1380">_xlfn.IFS(AC1380=0,"Prenovato",AC1380=1,"Novato",AC1380=2,"Principiante avanzado",AC1380=3,"Competente",AC1380=4,"Proficiente",AC1380=5,"Master")</f>
        <v>Competente</v>
      </c>
      <c r="AE1380" s="13" t="s">
        <v>443</v>
      </c>
    </row>
    <row r="1381" spans="1:31" x14ac:dyDescent="0.25">
      <c r="A1381" t="s">
        <v>317</v>
      </c>
      <c r="B1381" t="s">
        <v>318</v>
      </c>
      <c r="C1381" t="s">
        <v>369</v>
      </c>
      <c r="D1381" t="s">
        <v>201</v>
      </c>
      <c r="E1381" t="s">
        <v>317</v>
      </c>
      <c r="F1381" t="s">
        <v>318</v>
      </c>
      <c r="G1381" t="s">
        <v>319</v>
      </c>
      <c r="H1381" s="4"/>
      <c r="I1381" s="1">
        <f t="shared" ca="1" si="87"/>
        <v>1487</v>
      </c>
      <c r="J1381" s="1" t="str">
        <f t="shared" ca="1" si="88"/>
        <v>3. Mayor a 6 meses</v>
      </c>
      <c r="K1381" t="str">
        <f t="shared" si="89"/>
        <v>NO</v>
      </c>
      <c r="L1381" t="s">
        <v>369</v>
      </c>
      <c r="M1381" t="s">
        <v>417</v>
      </c>
      <c r="N1381" t="s">
        <v>411</v>
      </c>
      <c r="O1381" t="s">
        <v>411</v>
      </c>
      <c r="P1381" t="str">
        <f t="shared" si="90"/>
        <v>LUIS EDUARDO CIFUENTES ORIHUELADefensive SecurityAUTOEVALUACION</v>
      </c>
      <c r="Q1381" t="str">
        <f>BASE[[#This Row],[NombresCalificado]]&amp;BASE[[#This Row],[TipoEvaluacion]]</f>
        <v>LUIS EDUARDO CIFUENTES ORIHUELAAUTOEVALUACION</v>
      </c>
      <c r="R1381">
        <v>4</v>
      </c>
      <c r="S1381" t="s">
        <v>7</v>
      </c>
      <c r="T1381" t="s">
        <v>439</v>
      </c>
      <c r="U1381" s="13">
        <v>3</v>
      </c>
      <c r="V1381" s="13" t="str" cm="1">
        <f t="array" ref="V1381">_xlfn.IFS(U1381=0,"Prenovato",U1381=1,"Novato",U1381=2,"Principiante avanzado",U1381=3,"Competente",U1381=4,"Proficiente",U1381=5,"Master")</f>
        <v>Competente</v>
      </c>
      <c r="W1381" s="13">
        <v>4</v>
      </c>
      <c r="X1381" s="13" t="str" cm="1">
        <f t="array" ref="X1381">_xlfn.IFS(W1381=0,"No evidenciado",W1381=1,"Novato",W1381=2,"Principiante avanzado",W1381=3,"Competente",W1381=4,"Proficiente",W1381=5,"Master")</f>
        <v>Proficiente</v>
      </c>
      <c r="Y1381" s="13">
        <v>4</v>
      </c>
      <c r="Z1381" s="13" t="str" cm="1">
        <f t="array" ref="Z1381">_xlfn.IFS(Y1381=0,"No evidenciado",Y1381=1,"Novato",Y1381=2,"Principiante avanzado",Y1381=3,"Competente",Y1381=4,"Proficiente",Y1381=5,"Master")</f>
        <v>Proficiente</v>
      </c>
      <c r="AA1381" s="13">
        <v>4</v>
      </c>
      <c r="AB1381" s="13" t="str" cm="1">
        <f t="array" ref="AB1381">_xlfn.IFS(AA1381=0,"No evidenciado",AA1381=1,"Novato",AA1381=2,"Principiante avanzado",AA1381=3,"Competente",AA1381=4,"Proficiente",AA1381=5,"Master")</f>
        <v>Proficiente</v>
      </c>
      <c r="AC1381" s="13">
        <v>3</v>
      </c>
      <c r="AD1381" s="13" t="str" cm="1">
        <f t="array" ref="AD1381">_xlfn.IFS(AC1381=0,"Prenovato",AC1381=1,"Novato",AC1381=2,"Principiante avanzado",AC1381=3,"Competente",AC1381=4,"Proficiente",AC1381=5,"Master")</f>
        <v>Competente</v>
      </c>
      <c r="AE1381" s="13" t="s">
        <v>443</v>
      </c>
    </row>
    <row r="1382" spans="1:31" x14ac:dyDescent="0.25">
      <c r="A1382" t="s">
        <v>317</v>
      </c>
      <c r="B1382" t="s">
        <v>318</v>
      </c>
      <c r="C1382" t="s">
        <v>369</v>
      </c>
      <c r="D1382" t="s">
        <v>201</v>
      </c>
      <c r="E1382" t="s">
        <v>317</v>
      </c>
      <c r="F1382" t="s">
        <v>318</v>
      </c>
      <c r="G1382" t="s">
        <v>319</v>
      </c>
      <c r="H1382" s="4"/>
      <c r="I1382" s="1">
        <f t="shared" ca="1" si="87"/>
        <v>1487</v>
      </c>
      <c r="J1382" s="1" t="str">
        <f t="shared" ca="1" si="88"/>
        <v>3. Mayor a 6 meses</v>
      </c>
      <c r="K1382" t="str">
        <f t="shared" si="89"/>
        <v>NO</v>
      </c>
      <c r="L1382" t="s">
        <v>369</v>
      </c>
      <c r="M1382" t="s">
        <v>406</v>
      </c>
      <c r="N1382" t="s">
        <v>407</v>
      </c>
      <c r="O1382" t="s">
        <v>407</v>
      </c>
      <c r="P1382" t="str">
        <f t="shared" si="90"/>
        <v>LUIS EDUARDO CIFUENTES ORIHUELANetwork SecurityAUTOEVALUACION</v>
      </c>
      <c r="Q1382" t="str">
        <f>BASE[[#This Row],[NombresCalificado]]&amp;BASE[[#This Row],[TipoEvaluacion]]</f>
        <v>LUIS EDUARDO CIFUENTES ORIHUELAAUTOEVALUACION</v>
      </c>
      <c r="R1382">
        <v>3</v>
      </c>
      <c r="S1382" t="s">
        <v>5</v>
      </c>
      <c r="T1382" t="s">
        <v>439</v>
      </c>
      <c r="U1382" s="13">
        <v>3</v>
      </c>
      <c r="V1382" s="13" t="str" cm="1">
        <f t="array" ref="V1382">_xlfn.IFS(U1382=0,"Prenovato",U1382=1,"Novato",U1382=2,"Principiante avanzado",U1382=3,"Competente",U1382=4,"Proficiente",U1382=5,"Master")</f>
        <v>Competente</v>
      </c>
      <c r="W1382" s="13">
        <v>4</v>
      </c>
      <c r="X1382" s="13" t="str" cm="1">
        <f t="array" ref="X1382">_xlfn.IFS(W1382=0,"No evidenciado",W1382=1,"Novato",W1382=2,"Principiante avanzado",W1382=3,"Competente",W1382=4,"Proficiente",W1382=5,"Master")</f>
        <v>Proficiente</v>
      </c>
      <c r="Y1382" s="13">
        <v>4</v>
      </c>
      <c r="Z1382" s="13" t="str" cm="1">
        <f t="array" ref="Z1382">_xlfn.IFS(Y1382=0,"No evidenciado",Y1382=1,"Novato",Y1382=2,"Principiante avanzado",Y1382=3,"Competente",Y1382=4,"Proficiente",Y1382=5,"Master")</f>
        <v>Proficiente</v>
      </c>
      <c r="AA1382" s="13">
        <v>4</v>
      </c>
      <c r="AB1382" s="13" t="str" cm="1">
        <f t="array" ref="AB1382">_xlfn.IFS(AA1382=0,"No evidenciado",AA1382=1,"Novato",AA1382=2,"Principiante avanzado",AA1382=3,"Competente",AA1382=4,"Proficiente",AA1382=5,"Master")</f>
        <v>Proficiente</v>
      </c>
      <c r="AC1382" s="13">
        <v>3</v>
      </c>
      <c r="AD1382" s="13" t="str" cm="1">
        <f t="array" ref="AD1382">_xlfn.IFS(AC1382=0,"Prenovato",AC1382=1,"Novato",AC1382=2,"Principiante avanzado",AC1382=3,"Competente",AC1382=4,"Proficiente",AC1382=5,"Master")</f>
        <v>Competente</v>
      </c>
      <c r="AE1382" s="13" t="s">
        <v>443</v>
      </c>
    </row>
    <row r="1383" spans="1:31" x14ac:dyDescent="0.25">
      <c r="A1383" t="s">
        <v>269</v>
      </c>
      <c r="B1383" t="s">
        <v>270</v>
      </c>
      <c r="C1383" t="s">
        <v>362</v>
      </c>
      <c r="D1383" t="s">
        <v>201</v>
      </c>
      <c r="E1383" t="s">
        <v>269</v>
      </c>
      <c r="F1383" t="s">
        <v>270</v>
      </c>
      <c r="G1383" t="s">
        <v>271</v>
      </c>
      <c r="H1383" s="4"/>
      <c r="I1383" s="1">
        <f t="shared" ca="1" si="87"/>
        <v>1487</v>
      </c>
      <c r="J1383" s="1" t="str">
        <f t="shared" ca="1" si="88"/>
        <v>3. Mayor a 6 meses</v>
      </c>
      <c r="K1383" t="str">
        <f t="shared" si="89"/>
        <v>NO</v>
      </c>
      <c r="L1383" t="s">
        <v>362</v>
      </c>
      <c r="M1383" t="s">
        <v>406</v>
      </c>
      <c r="N1383" t="s">
        <v>407</v>
      </c>
      <c r="O1383" t="s">
        <v>407</v>
      </c>
      <c r="P1383" t="str">
        <f t="shared" si="90"/>
        <v>JHON SCOTT CONDE ALLENDENetwork SecurityAUTOEVALUACION</v>
      </c>
      <c r="Q1383" t="str">
        <f>BASE[[#This Row],[NombresCalificado]]&amp;BASE[[#This Row],[TipoEvaluacion]]</f>
        <v>JHON SCOTT CONDE ALLENDEAUTOEVALUACION</v>
      </c>
      <c r="R1383">
        <v>4</v>
      </c>
      <c r="S1383" t="s">
        <v>7</v>
      </c>
      <c r="T1383" t="s">
        <v>439</v>
      </c>
      <c r="U1383" s="13">
        <v>4</v>
      </c>
      <c r="V1383" s="13" t="str" cm="1">
        <f t="array" ref="V1383">_xlfn.IFS(U1383=0,"Prenovato",U1383=1,"Novato",U1383=2,"Principiante avanzado",U1383=3,"Competente",U1383=4,"Proficiente",U1383=5,"Master")</f>
        <v>Proficiente</v>
      </c>
      <c r="W1383" s="13">
        <v>4</v>
      </c>
      <c r="X1383" s="13" t="str" cm="1">
        <f t="array" ref="X1383">_xlfn.IFS(W1383=0,"No evidenciado",W1383=1,"Novato",W1383=2,"Principiante avanzado",W1383=3,"Competente",W1383=4,"Proficiente",W1383=5,"Master")</f>
        <v>Proficiente</v>
      </c>
      <c r="Y1383" s="13">
        <v>4</v>
      </c>
      <c r="Z1383" s="13" t="str" cm="1">
        <f t="array" ref="Z1383">_xlfn.IFS(Y1383=0,"No evidenciado",Y1383=1,"Novato",Y1383=2,"Principiante avanzado",Y1383=3,"Competente",Y1383=4,"Proficiente",Y1383=5,"Master")</f>
        <v>Proficiente</v>
      </c>
      <c r="AA1383" s="13">
        <v>4</v>
      </c>
      <c r="AB1383" s="13" t="str" cm="1">
        <f t="array" ref="AB1383">_xlfn.IFS(AA1383=0,"No evidenciado",AA1383=1,"Novato",AA1383=2,"Principiante avanzado",AA1383=3,"Competente",AA1383=4,"Proficiente",AA1383=5,"Master")</f>
        <v>Proficiente</v>
      </c>
      <c r="AC1383" s="13">
        <v>4</v>
      </c>
      <c r="AD1383" s="13" t="str" cm="1">
        <f t="array" ref="AD1383">_xlfn.IFS(AC1383=0,"Prenovato",AC1383=1,"Novato",AC1383=2,"Principiante avanzado",AC1383=3,"Competente",AC1383=4,"Proficiente",AC1383=5,"Master")</f>
        <v>Proficiente</v>
      </c>
      <c r="AE1383" s="13" t="s">
        <v>443</v>
      </c>
    </row>
    <row r="1384" spans="1:31" x14ac:dyDescent="0.25">
      <c r="A1384" t="s">
        <v>269</v>
      </c>
      <c r="B1384" t="s">
        <v>270</v>
      </c>
      <c r="C1384" t="s">
        <v>362</v>
      </c>
      <c r="D1384" t="s">
        <v>201</v>
      </c>
      <c r="E1384" t="s">
        <v>269</v>
      </c>
      <c r="F1384" t="s">
        <v>270</v>
      </c>
      <c r="G1384" t="s">
        <v>271</v>
      </c>
      <c r="H1384" s="4"/>
      <c r="I1384" s="1">
        <f t="shared" ca="1" si="87"/>
        <v>1487</v>
      </c>
      <c r="J1384" s="1" t="str">
        <f t="shared" ca="1" si="88"/>
        <v>3. Mayor a 6 meses</v>
      </c>
      <c r="K1384" t="str">
        <f t="shared" si="89"/>
        <v>NO</v>
      </c>
      <c r="L1384" t="s">
        <v>362</v>
      </c>
      <c r="M1384" t="s">
        <v>408</v>
      </c>
      <c r="N1384" t="s">
        <v>407</v>
      </c>
      <c r="O1384" t="s">
        <v>407</v>
      </c>
      <c r="P1384" t="str">
        <f t="shared" si="90"/>
        <v>JHON SCOTT CONDE ALLENDECloud &amp; Operation SystemAUTOEVALUACION</v>
      </c>
      <c r="Q1384" t="str">
        <f>BASE[[#This Row],[NombresCalificado]]&amp;BASE[[#This Row],[TipoEvaluacion]]</f>
        <v>JHON SCOTT CONDE ALLENDEAUTOEVALUACION</v>
      </c>
      <c r="R1384">
        <v>4</v>
      </c>
      <c r="S1384" t="s">
        <v>7</v>
      </c>
      <c r="T1384" t="s">
        <v>439</v>
      </c>
      <c r="U1384" s="13">
        <v>4</v>
      </c>
      <c r="V1384" s="13" t="str" cm="1">
        <f t="array" ref="V1384">_xlfn.IFS(U1384=0,"Prenovato",U1384=1,"Novato",U1384=2,"Principiante avanzado",U1384=3,"Competente",U1384=4,"Proficiente",U1384=5,"Master")</f>
        <v>Proficiente</v>
      </c>
      <c r="W1384" s="13">
        <v>4</v>
      </c>
      <c r="X1384" s="13" t="str" cm="1">
        <f t="array" ref="X1384">_xlfn.IFS(W1384=0,"No evidenciado",W1384=1,"Novato",W1384=2,"Principiante avanzado",W1384=3,"Competente",W1384=4,"Proficiente",W1384=5,"Master")</f>
        <v>Proficiente</v>
      </c>
      <c r="Y1384" s="13">
        <v>4</v>
      </c>
      <c r="Z1384" s="13" t="str" cm="1">
        <f t="array" ref="Z1384">_xlfn.IFS(Y1384=0,"No evidenciado",Y1384=1,"Novato",Y1384=2,"Principiante avanzado",Y1384=3,"Competente",Y1384=4,"Proficiente",Y1384=5,"Master")</f>
        <v>Proficiente</v>
      </c>
      <c r="AA1384" s="13">
        <v>4</v>
      </c>
      <c r="AB1384" s="13" t="str" cm="1">
        <f t="array" ref="AB1384">_xlfn.IFS(AA1384=0,"No evidenciado",AA1384=1,"Novato",AA1384=2,"Principiante avanzado",AA1384=3,"Competente",AA1384=4,"Proficiente",AA1384=5,"Master")</f>
        <v>Proficiente</v>
      </c>
      <c r="AC1384" s="13">
        <v>4</v>
      </c>
      <c r="AD1384" s="13" t="str" cm="1">
        <f t="array" ref="AD1384">_xlfn.IFS(AC1384=0,"Prenovato",AC1384=1,"Novato",AC1384=2,"Principiante avanzado",AC1384=3,"Competente",AC1384=4,"Proficiente",AC1384=5,"Master")</f>
        <v>Proficiente</v>
      </c>
      <c r="AE1384" s="13" t="s">
        <v>443</v>
      </c>
    </row>
    <row r="1385" spans="1:31" x14ac:dyDescent="0.25">
      <c r="A1385" t="s">
        <v>269</v>
      </c>
      <c r="B1385" t="s">
        <v>270</v>
      </c>
      <c r="C1385" t="s">
        <v>363</v>
      </c>
      <c r="D1385" t="s">
        <v>201</v>
      </c>
      <c r="E1385" t="s">
        <v>269</v>
      </c>
      <c r="F1385" t="s">
        <v>270</v>
      </c>
      <c r="G1385" t="s">
        <v>271</v>
      </c>
      <c r="H1385" s="4"/>
      <c r="I1385" s="1">
        <f t="shared" ca="1" si="87"/>
        <v>1487</v>
      </c>
      <c r="J1385" s="1" t="str">
        <f t="shared" ca="1" si="88"/>
        <v>3. Mayor a 6 meses</v>
      </c>
      <c r="K1385" t="str">
        <f t="shared" si="89"/>
        <v>NO</v>
      </c>
      <c r="L1385" t="s">
        <v>363</v>
      </c>
      <c r="M1385" t="s">
        <v>438</v>
      </c>
      <c r="N1385" t="s">
        <v>425</v>
      </c>
      <c r="O1385" t="s">
        <v>425</v>
      </c>
      <c r="P1385" t="str">
        <f t="shared" si="90"/>
        <v>JHON SCOTT CONDE ALLENDEDesarrollo SeguroEVALUACION ANTERIOR</v>
      </c>
      <c r="Q1385" t="str">
        <f>BASE[[#This Row],[NombresCalificado]]&amp;BASE[[#This Row],[TipoEvaluacion]]</f>
        <v>JHON SCOTT CONDE ALLENDEEVALUACION ANTERIOR</v>
      </c>
      <c r="R1385">
        <v>4</v>
      </c>
      <c r="S1385" t="s">
        <v>7</v>
      </c>
      <c r="T1385" t="s">
        <v>439</v>
      </c>
      <c r="U1385" s="13">
        <v>4</v>
      </c>
      <c r="V1385" s="13" t="str" cm="1">
        <f t="array" ref="V1385">_xlfn.IFS(U1385=0,"Prenovato",U1385=1,"Novato",U1385=2,"Principiante avanzado",U1385=3,"Competente",U1385=4,"Proficiente",U1385=5,"Master")</f>
        <v>Proficiente</v>
      </c>
      <c r="W1385" s="13">
        <v>4</v>
      </c>
      <c r="X1385" s="13" t="str" cm="1">
        <f t="array" ref="X1385">_xlfn.IFS(W1385=0,"No evidenciado",W1385=1,"Novato",W1385=2,"Principiante avanzado",W1385=3,"Competente",W1385=4,"Proficiente",W1385=5,"Master")</f>
        <v>Proficiente</v>
      </c>
      <c r="Y1385" s="13">
        <v>4</v>
      </c>
      <c r="Z1385" s="13" t="str" cm="1">
        <f t="array" ref="Z1385">_xlfn.IFS(Y1385=0,"No evidenciado",Y1385=1,"Novato",Y1385=2,"Principiante avanzado",Y1385=3,"Competente",Y1385=4,"Proficiente",Y1385=5,"Master")</f>
        <v>Proficiente</v>
      </c>
      <c r="AA1385" s="13">
        <v>5</v>
      </c>
      <c r="AB1385" s="13" t="str" cm="1">
        <f t="array" ref="AB1385">_xlfn.IFS(AA1385=0,"No evidenciado",AA1385=1,"Novato",AA1385=2,"Principiante avanzado",AA1385=3,"Competente",AA1385=4,"Proficiente",AA1385=5,"Master")</f>
        <v>Master</v>
      </c>
      <c r="AC1385" s="13">
        <v>4</v>
      </c>
      <c r="AD1385" s="13" t="str" cm="1">
        <f t="array" ref="AD1385">_xlfn.IFS(AC1385=0,"Prenovato",AC1385=1,"Novato",AC1385=2,"Principiante avanzado",AC1385=3,"Competente",AC1385=4,"Proficiente",AC1385=5,"Master")</f>
        <v>Proficiente</v>
      </c>
      <c r="AE1385" s="13" t="s">
        <v>442</v>
      </c>
    </row>
    <row r="1386" spans="1:31" x14ac:dyDescent="0.25">
      <c r="A1386" t="s">
        <v>269</v>
      </c>
      <c r="B1386" t="s">
        <v>270</v>
      </c>
      <c r="C1386" t="s">
        <v>363</v>
      </c>
      <c r="D1386" t="s">
        <v>201</v>
      </c>
      <c r="E1386" t="s">
        <v>269</v>
      </c>
      <c r="F1386" t="s">
        <v>270</v>
      </c>
      <c r="G1386" t="s">
        <v>271</v>
      </c>
      <c r="H1386" s="4"/>
      <c r="I1386" s="1">
        <f t="shared" ca="1" si="87"/>
        <v>1487</v>
      </c>
      <c r="J1386" s="1" t="str">
        <f t="shared" ca="1" si="88"/>
        <v>3. Mayor a 6 meses</v>
      </c>
      <c r="K1386" t="str">
        <f t="shared" si="89"/>
        <v>NO</v>
      </c>
      <c r="L1386" t="s">
        <v>363</v>
      </c>
      <c r="M1386" t="s">
        <v>432</v>
      </c>
      <c r="N1386" t="s">
        <v>425</v>
      </c>
      <c r="O1386" t="s">
        <v>425</v>
      </c>
      <c r="P1386" t="str">
        <f t="shared" si="90"/>
        <v>JHON SCOTT CONDE ALLENDEFrameworks de CiberseguridadEVALUACION ANTERIOR</v>
      </c>
      <c r="Q1386" t="str">
        <f>BASE[[#This Row],[NombresCalificado]]&amp;BASE[[#This Row],[TipoEvaluacion]]</f>
        <v>JHON SCOTT CONDE ALLENDEEVALUACION ANTERIOR</v>
      </c>
      <c r="R1386">
        <v>4</v>
      </c>
      <c r="S1386" t="s">
        <v>7</v>
      </c>
      <c r="T1386" t="s">
        <v>439</v>
      </c>
      <c r="U1386" s="13">
        <v>4</v>
      </c>
      <c r="V1386" s="13" t="str" cm="1">
        <f t="array" ref="V1386">_xlfn.IFS(U1386=0,"Prenovato",U1386=1,"Novato",U1386=2,"Principiante avanzado",U1386=3,"Competente",U1386=4,"Proficiente",U1386=5,"Master")</f>
        <v>Proficiente</v>
      </c>
      <c r="W1386" s="13">
        <v>4</v>
      </c>
      <c r="X1386" s="13" t="str" cm="1">
        <f t="array" ref="X1386">_xlfn.IFS(W1386=0,"No evidenciado",W1386=1,"Novato",W1386=2,"Principiante avanzado",W1386=3,"Competente",W1386=4,"Proficiente",W1386=5,"Master")</f>
        <v>Proficiente</v>
      </c>
      <c r="Y1386" s="13">
        <v>4</v>
      </c>
      <c r="Z1386" s="13" t="str" cm="1">
        <f t="array" ref="Z1386">_xlfn.IFS(Y1386=0,"No evidenciado",Y1386=1,"Novato",Y1386=2,"Principiante avanzado",Y1386=3,"Competente",Y1386=4,"Proficiente",Y1386=5,"Master")</f>
        <v>Proficiente</v>
      </c>
      <c r="AA1386" s="13">
        <v>5</v>
      </c>
      <c r="AB1386" s="13" t="str" cm="1">
        <f t="array" ref="AB1386">_xlfn.IFS(AA1386=0,"No evidenciado",AA1386=1,"Novato",AA1386=2,"Principiante avanzado",AA1386=3,"Competente",AA1386=4,"Proficiente",AA1386=5,"Master")</f>
        <v>Master</v>
      </c>
      <c r="AC1386" s="13">
        <v>4</v>
      </c>
      <c r="AD1386" s="13" t="str" cm="1">
        <f t="array" ref="AD1386">_xlfn.IFS(AC1386=0,"Prenovato",AC1386=1,"Novato",AC1386=2,"Principiante avanzado",AC1386=3,"Competente",AC1386=4,"Proficiente",AC1386=5,"Master")</f>
        <v>Proficiente</v>
      </c>
      <c r="AE1386" s="13" t="s">
        <v>442</v>
      </c>
    </row>
    <row r="1387" spans="1:31" x14ac:dyDescent="0.25">
      <c r="A1387" t="s">
        <v>269</v>
      </c>
      <c r="B1387" t="s">
        <v>270</v>
      </c>
      <c r="C1387" t="s">
        <v>363</v>
      </c>
      <c r="D1387" t="s">
        <v>201</v>
      </c>
      <c r="E1387" t="s">
        <v>269</v>
      </c>
      <c r="F1387" t="s">
        <v>270</v>
      </c>
      <c r="G1387" t="s">
        <v>271</v>
      </c>
      <c r="H1387" s="4"/>
      <c r="I1387" s="1">
        <f t="shared" ca="1" si="87"/>
        <v>1487</v>
      </c>
      <c r="J1387" s="1" t="str">
        <f t="shared" ca="1" si="88"/>
        <v>3. Mayor a 6 meses</v>
      </c>
      <c r="K1387" t="str">
        <f t="shared" si="89"/>
        <v>NO</v>
      </c>
      <c r="L1387" t="s">
        <v>363</v>
      </c>
      <c r="M1387" t="s">
        <v>433</v>
      </c>
      <c r="N1387" t="s">
        <v>425</v>
      </c>
      <c r="O1387" t="s">
        <v>425</v>
      </c>
      <c r="P1387" t="str">
        <f t="shared" si="90"/>
        <v>JHON SCOTT CONDE ALLENDEGestión de IdentidadesEVALUACION ANTERIOR</v>
      </c>
      <c r="Q1387" t="str">
        <f>BASE[[#This Row],[NombresCalificado]]&amp;BASE[[#This Row],[TipoEvaluacion]]</f>
        <v>JHON SCOTT CONDE ALLENDEEVALUACION ANTERIOR</v>
      </c>
      <c r="R1387">
        <v>4</v>
      </c>
      <c r="S1387" t="s">
        <v>7</v>
      </c>
      <c r="T1387" t="s">
        <v>439</v>
      </c>
      <c r="U1387" s="13">
        <v>4</v>
      </c>
      <c r="V1387" s="13" t="str" cm="1">
        <f t="array" ref="V1387">_xlfn.IFS(U1387=0,"Prenovato",U1387=1,"Novato",U1387=2,"Principiante avanzado",U1387=3,"Competente",U1387=4,"Proficiente",U1387=5,"Master")</f>
        <v>Proficiente</v>
      </c>
      <c r="W1387" s="13">
        <v>4</v>
      </c>
      <c r="X1387" s="13" t="str" cm="1">
        <f t="array" ref="X1387">_xlfn.IFS(W1387=0,"No evidenciado",W1387=1,"Novato",W1387=2,"Principiante avanzado",W1387=3,"Competente",W1387=4,"Proficiente",W1387=5,"Master")</f>
        <v>Proficiente</v>
      </c>
      <c r="Y1387" s="13">
        <v>4</v>
      </c>
      <c r="Z1387" s="13" t="str" cm="1">
        <f t="array" ref="Z1387">_xlfn.IFS(Y1387=0,"No evidenciado",Y1387=1,"Novato",Y1387=2,"Principiante avanzado",Y1387=3,"Competente",Y1387=4,"Proficiente",Y1387=5,"Master")</f>
        <v>Proficiente</v>
      </c>
      <c r="AA1387" s="13">
        <v>5</v>
      </c>
      <c r="AB1387" s="13" t="str" cm="1">
        <f t="array" ref="AB1387">_xlfn.IFS(AA1387=0,"No evidenciado",AA1387=1,"Novato",AA1387=2,"Principiante avanzado",AA1387=3,"Competente",AA1387=4,"Proficiente",AA1387=5,"Master")</f>
        <v>Master</v>
      </c>
      <c r="AC1387" s="13">
        <v>4</v>
      </c>
      <c r="AD1387" s="13" t="str" cm="1">
        <f t="array" ref="AD1387">_xlfn.IFS(AC1387=0,"Prenovato",AC1387=1,"Novato",AC1387=2,"Principiante avanzado",AC1387=3,"Competente",AC1387=4,"Proficiente",AC1387=5,"Master")</f>
        <v>Proficiente</v>
      </c>
      <c r="AE1387" s="13" t="s">
        <v>442</v>
      </c>
    </row>
    <row r="1388" spans="1:31" x14ac:dyDescent="0.25">
      <c r="A1388" t="s">
        <v>269</v>
      </c>
      <c r="B1388" t="s">
        <v>270</v>
      </c>
      <c r="C1388" t="s">
        <v>363</v>
      </c>
      <c r="D1388" t="s">
        <v>201</v>
      </c>
      <c r="E1388" t="s">
        <v>269</v>
      </c>
      <c r="F1388" t="s">
        <v>270</v>
      </c>
      <c r="G1388" t="s">
        <v>271</v>
      </c>
      <c r="H1388" s="4"/>
      <c r="I1388" s="1">
        <f t="shared" ca="1" si="87"/>
        <v>1487</v>
      </c>
      <c r="J1388" s="1" t="str">
        <f t="shared" ca="1" si="88"/>
        <v>3. Mayor a 6 meses</v>
      </c>
      <c r="K1388" t="str">
        <f t="shared" si="89"/>
        <v>NO</v>
      </c>
      <c r="L1388" t="s">
        <v>363</v>
      </c>
      <c r="M1388" t="s">
        <v>434</v>
      </c>
      <c r="N1388" t="s">
        <v>425</v>
      </c>
      <c r="O1388" t="s">
        <v>425</v>
      </c>
      <c r="P1388" t="str">
        <f t="shared" si="90"/>
        <v>JHON SCOTT CONDE ALLENDEGestión de VulnerabilidadesEVALUACION ANTERIOR</v>
      </c>
      <c r="Q1388" t="str">
        <f>BASE[[#This Row],[NombresCalificado]]&amp;BASE[[#This Row],[TipoEvaluacion]]</f>
        <v>JHON SCOTT CONDE ALLENDEEVALUACION ANTERIOR</v>
      </c>
      <c r="R1388">
        <v>4</v>
      </c>
      <c r="S1388" t="s">
        <v>7</v>
      </c>
      <c r="T1388" t="s">
        <v>439</v>
      </c>
      <c r="U1388" s="13">
        <v>4</v>
      </c>
      <c r="V1388" s="13" t="str" cm="1">
        <f t="array" ref="V1388">_xlfn.IFS(U1388=0,"Prenovato",U1388=1,"Novato",U1388=2,"Principiante avanzado",U1388=3,"Competente",U1388=4,"Proficiente",U1388=5,"Master")</f>
        <v>Proficiente</v>
      </c>
      <c r="W1388" s="13">
        <v>4</v>
      </c>
      <c r="X1388" s="13" t="str" cm="1">
        <f t="array" ref="X1388">_xlfn.IFS(W1388=0,"No evidenciado",W1388=1,"Novato",W1388=2,"Principiante avanzado",W1388=3,"Competente",W1388=4,"Proficiente",W1388=5,"Master")</f>
        <v>Proficiente</v>
      </c>
      <c r="Y1388" s="13">
        <v>4</v>
      </c>
      <c r="Z1388" s="13" t="str" cm="1">
        <f t="array" ref="Z1388">_xlfn.IFS(Y1388=0,"No evidenciado",Y1388=1,"Novato",Y1388=2,"Principiante avanzado",Y1388=3,"Competente",Y1388=4,"Proficiente",Y1388=5,"Master")</f>
        <v>Proficiente</v>
      </c>
      <c r="AA1388" s="13">
        <v>5</v>
      </c>
      <c r="AB1388" s="13" t="str" cm="1">
        <f t="array" ref="AB1388">_xlfn.IFS(AA1388=0,"No evidenciado",AA1388=1,"Novato",AA1388=2,"Principiante avanzado",AA1388=3,"Competente",AA1388=4,"Proficiente",AA1388=5,"Master")</f>
        <v>Master</v>
      </c>
      <c r="AC1388" s="13">
        <v>4</v>
      </c>
      <c r="AD1388" s="13" t="str" cm="1">
        <f t="array" ref="AD1388">_xlfn.IFS(AC1388=0,"Prenovato",AC1388=1,"Novato",AC1388=2,"Principiante avanzado",AC1388=3,"Competente",AC1388=4,"Proficiente",AC1388=5,"Master")</f>
        <v>Proficiente</v>
      </c>
      <c r="AE1388" s="13" t="s">
        <v>442</v>
      </c>
    </row>
    <row r="1389" spans="1:31" x14ac:dyDescent="0.25">
      <c r="A1389" t="s">
        <v>269</v>
      </c>
      <c r="B1389" t="s">
        <v>270</v>
      </c>
      <c r="C1389" t="s">
        <v>363</v>
      </c>
      <c r="D1389" t="s">
        <v>201</v>
      </c>
      <c r="E1389" t="s">
        <v>269</v>
      </c>
      <c r="F1389" t="s">
        <v>270</v>
      </c>
      <c r="G1389" t="s">
        <v>271</v>
      </c>
      <c r="H1389" s="4"/>
      <c r="I1389" s="1">
        <f t="shared" ca="1" si="87"/>
        <v>1487</v>
      </c>
      <c r="J1389" s="1" t="str">
        <f t="shared" ca="1" si="88"/>
        <v>3. Mayor a 6 meses</v>
      </c>
      <c r="K1389" t="str">
        <f t="shared" si="89"/>
        <v>NO</v>
      </c>
      <c r="L1389" t="s">
        <v>363</v>
      </c>
      <c r="M1389" t="s">
        <v>435</v>
      </c>
      <c r="N1389" t="s">
        <v>425</v>
      </c>
      <c r="O1389" t="s">
        <v>425</v>
      </c>
      <c r="P1389" t="str">
        <f t="shared" si="90"/>
        <v>JHON SCOTT CONDE ALLENDEIdentificación temprana de riesgosEVALUACION ANTERIOR</v>
      </c>
      <c r="Q1389" t="str">
        <f>BASE[[#This Row],[NombresCalificado]]&amp;BASE[[#This Row],[TipoEvaluacion]]</f>
        <v>JHON SCOTT CONDE ALLENDEEVALUACION ANTERIOR</v>
      </c>
      <c r="R1389">
        <v>4</v>
      </c>
      <c r="S1389" t="s">
        <v>7</v>
      </c>
      <c r="T1389" t="s">
        <v>439</v>
      </c>
      <c r="U1389" s="13">
        <v>4</v>
      </c>
      <c r="V1389" s="13" t="str" cm="1">
        <f t="array" ref="V1389">_xlfn.IFS(U1389=0,"Prenovato",U1389=1,"Novato",U1389=2,"Principiante avanzado",U1389=3,"Competente",U1389=4,"Proficiente",U1389=5,"Master")</f>
        <v>Proficiente</v>
      </c>
      <c r="W1389" s="13">
        <v>4</v>
      </c>
      <c r="X1389" s="13" t="str" cm="1">
        <f t="array" ref="X1389">_xlfn.IFS(W1389=0,"No evidenciado",W1389=1,"Novato",W1389=2,"Principiante avanzado",W1389=3,"Competente",W1389=4,"Proficiente",W1389=5,"Master")</f>
        <v>Proficiente</v>
      </c>
      <c r="Y1389" s="13">
        <v>4</v>
      </c>
      <c r="Z1389" s="13" t="str" cm="1">
        <f t="array" ref="Z1389">_xlfn.IFS(Y1389=0,"No evidenciado",Y1389=1,"Novato",Y1389=2,"Principiante avanzado",Y1389=3,"Competente",Y1389=4,"Proficiente",Y1389=5,"Master")</f>
        <v>Proficiente</v>
      </c>
      <c r="AA1389" s="13">
        <v>5</v>
      </c>
      <c r="AB1389" s="13" t="str" cm="1">
        <f t="array" ref="AB1389">_xlfn.IFS(AA1389=0,"No evidenciado",AA1389=1,"Novato",AA1389=2,"Principiante avanzado",AA1389=3,"Competente",AA1389=4,"Proficiente",AA1389=5,"Master")</f>
        <v>Master</v>
      </c>
      <c r="AC1389" s="13">
        <v>4</v>
      </c>
      <c r="AD1389" s="13" t="str" cm="1">
        <f t="array" ref="AD1389">_xlfn.IFS(AC1389=0,"Prenovato",AC1389=1,"Novato",AC1389=2,"Principiante avanzado",AC1389=3,"Competente",AC1389=4,"Proficiente",AC1389=5,"Master")</f>
        <v>Proficiente</v>
      </c>
      <c r="AE1389" s="13" t="s">
        <v>442</v>
      </c>
    </row>
    <row r="1390" spans="1:31" x14ac:dyDescent="0.25">
      <c r="A1390" t="s">
        <v>269</v>
      </c>
      <c r="B1390" t="s">
        <v>270</v>
      </c>
      <c r="C1390" t="s">
        <v>363</v>
      </c>
      <c r="D1390" t="s">
        <v>201</v>
      </c>
      <c r="E1390" t="s">
        <v>269</v>
      </c>
      <c r="F1390" t="s">
        <v>270</v>
      </c>
      <c r="G1390" t="s">
        <v>271</v>
      </c>
      <c r="H1390" s="4"/>
      <c r="I1390" s="1">
        <f t="shared" ca="1" si="87"/>
        <v>1487</v>
      </c>
      <c r="J1390" s="1" t="str">
        <f t="shared" ca="1" si="88"/>
        <v>3. Mayor a 6 meses</v>
      </c>
      <c r="K1390" t="str">
        <f t="shared" si="89"/>
        <v>NO</v>
      </c>
      <c r="L1390" t="s">
        <v>363</v>
      </c>
      <c r="M1390" t="s">
        <v>436</v>
      </c>
      <c r="N1390" t="s">
        <v>425</v>
      </c>
      <c r="O1390" t="s">
        <v>425</v>
      </c>
      <c r="P1390" t="str">
        <f t="shared" si="90"/>
        <v>JHON SCOTT CONDE ALLENDEInteligencia de AmenazasEVALUACION ANTERIOR</v>
      </c>
      <c r="Q1390" t="str">
        <f>BASE[[#This Row],[NombresCalificado]]&amp;BASE[[#This Row],[TipoEvaluacion]]</f>
        <v>JHON SCOTT CONDE ALLENDEEVALUACION ANTERIOR</v>
      </c>
      <c r="R1390">
        <v>4</v>
      </c>
      <c r="S1390" t="s">
        <v>7</v>
      </c>
      <c r="T1390" t="s">
        <v>439</v>
      </c>
      <c r="U1390" s="13">
        <v>4</v>
      </c>
      <c r="V1390" s="13" t="str" cm="1">
        <f t="array" ref="V1390">_xlfn.IFS(U1390=0,"Prenovato",U1390=1,"Novato",U1390=2,"Principiante avanzado",U1390=3,"Competente",U1390=4,"Proficiente",U1390=5,"Master")</f>
        <v>Proficiente</v>
      </c>
      <c r="W1390" s="13">
        <v>4</v>
      </c>
      <c r="X1390" s="13" t="str" cm="1">
        <f t="array" ref="X1390">_xlfn.IFS(W1390=0,"No evidenciado",W1390=1,"Novato",W1390=2,"Principiante avanzado",W1390=3,"Competente",W1390=4,"Proficiente",W1390=5,"Master")</f>
        <v>Proficiente</v>
      </c>
      <c r="Y1390" s="13">
        <v>4</v>
      </c>
      <c r="Z1390" s="13" t="str" cm="1">
        <f t="array" ref="Z1390">_xlfn.IFS(Y1390=0,"No evidenciado",Y1390=1,"Novato",Y1390=2,"Principiante avanzado",Y1390=3,"Competente",Y1390=4,"Proficiente",Y1390=5,"Master")</f>
        <v>Proficiente</v>
      </c>
      <c r="AA1390" s="13">
        <v>5</v>
      </c>
      <c r="AB1390" s="13" t="str" cm="1">
        <f t="array" ref="AB1390">_xlfn.IFS(AA1390=0,"No evidenciado",AA1390=1,"Novato",AA1390=2,"Principiante avanzado",AA1390=3,"Competente",AA1390=4,"Proficiente",AA1390=5,"Master")</f>
        <v>Master</v>
      </c>
      <c r="AC1390" s="13">
        <v>4</v>
      </c>
      <c r="AD1390" s="13" t="str" cm="1">
        <f t="array" ref="AD1390">_xlfn.IFS(AC1390=0,"Prenovato",AC1390=1,"Novato",AC1390=2,"Principiante avanzado",AC1390=3,"Competente",AC1390=4,"Proficiente",AC1390=5,"Master")</f>
        <v>Proficiente</v>
      </c>
      <c r="AE1390" s="13" t="s">
        <v>442</v>
      </c>
    </row>
    <row r="1391" spans="1:31" x14ac:dyDescent="0.25">
      <c r="A1391" t="s">
        <v>269</v>
      </c>
      <c r="B1391" t="s">
        <v>270</v>
      </c>
      <c r="C1391" t="s">
        <v>363</v>
      </c>
      <c r="D1391" t="s">
        <v>201</v>
      </c>
      <c r="E1391" t="s">
        <v>269</v>
      </c>
      <c r="F1391" t="s">
        <v>270</v>
      </c>
      <c r="G1391" t="s">
        <v>271</v>
      </c>
      <c r="H1391" s="4"/>
      <c r="I1391" s="1">
        <f t="shared" ca="1" si="87"/>
        <v>1487</v>
      </c>
      <c r="J1391" s="1" t="str">
        <f t="shared" ca="1" si="88"/>
        <v>3. Mayor a 6 meses</v>
      </c>
      <c r="K1391" t="str">
        <f t="shared" si="89"/>
        <v>NO</v>
      </c>
      <c r="L1391" t="s">
        <v>363</v>
      </c>
      <c r="M1391" t="s">
        <v>431</v>
      </c>
      <c r="N1391" t="s">
        <v>425</v>
      </c>
      <c r="O1391" t="s">
        <v>425</v>
      </c>
      <c r="P1391" t="str">
        <f t="shared" si="90"/>
        <v>JHON SCOTT CONDE ALLENDESeguridad PerimetralEVALUACION ANTERIOR</v>
      </c>
      <c r="Q1391" t="str">
        <f>BASE[[#This Row],[NombresCalificado]]&amp;BASE[[#This Row],[TipoEvaluacion]]</f>
        <v>JHON SCOTT CONDE ALLENDEEVALUACION ANTERIOR</v>
      </c>
      <c r="R1391">
        <v>4</v>
      </c>
      <c r="S1391" t="s">
        <v>7</v>
      </c>
      <c r="T1391" t="s">
        <v>439</v>
      </c>
      <c r="U1391" s="13">
        <v>4</v>
      </c>
      <c r="V1391" s="13" t="str" cm="1">
        <f t="array" ref="V1391">_xlfn.IFS(U1391=0,"Prenovato",U1391=1,"Novato",U1391=2,"Principiante avanzado",U1391=3,"Competente",U1391=4,"Proficiente",U1391=5,"Master")</f>
        <v>Proficiente</v>
      </c>
      <c r="W1391" s="13">
        <v>4</v>
      </c>
      <c r="X1391" s="13" t="str" cm="1">
        <f t="array" ref="X1391">_xlfn.IFS(W1391=0,"No evidenciado",W1391=1,"Novato",W1391=2,"Principiante avanzado",W1391=3,"Competente",W1391=4,"Proficiente",W1391=5,"Master")</f>
        <v>Proficiente</v>
      </c>
      <c r="Y1391" s="13">
        <v>4</v>
      </c>
      <c r="Z1391" s="13" t="str" cm="1">
        <f t="array" ref="Z1391">_xlfn.IFS(Y1391=0,"No evidenciado",Y1391=1,"Novato",Y1391=2,"Principiante avanzado",Y1391=3,"Competente",Y1391=4,"Proficiente",Y1391=5,"Master")</f>
        <v>Proficiente</v>
      </c>
      <c r="AA1391" s="13">
        <v>5</v>
      </c>
      <c r="AB1391" s="13" t="str" cm="1">
        <f t="array" ref="AB1391">_xlfn.IFS(AA1391=0,"No evidenciado",AA1391=1,"Novato",AA1391=2,"Principiante avanzado",AA1391=3,"Competente",AA1391=4,"Proficiente",AA1391=5,"Master")</f>
        <v>Master</v>
      </c>
      <c r="AC1391" s="13">
        <v>4</v>
      </c>
      <c r="AD1391" s="13" t="str" cm="1">
        <f t="array" ref="AD1391">_xlfn.IFS(AC1391=0,"Prenovato",AC1391=1,"Novato",AC1391=2,"Principiante avanzado",AC1391=3,"Competente",AC1391=4,"Proficiente",AC1391=5,"Master")</f>
        <v>Proficiente</v>
      </c>
      <c r="AE1391" s="13" t="s">
        <v>442</v>
      </c>
    </row>
    <row r="1392" spans="1:31" x14ac:dyDescent="0.25">
      <c r="A1392" t="s">
        <v>269</v>
      </c>
      <c r="B1392" t="s">
        <v>270</v>
      </c>
      <c r="C1392" t="s">
        <v>363</v>
      </c>
      <c r="D1392" t="s">
        <v>201</v>
      </c>
      <c r="E1392" t="s">
        <v>269</v>
      </c>
      <c r="F1392" t="s">
        <v>270</v>
      </c>
      <c r="G1392" t="s">
        <v>271</v>
      </c>
      <c r="H1392" s="4"/>
      <c r="I1392" s="1">
        <f t="shared" ca="1" si="87"/>
        <v>1487</v>
      </c>
      <c r="J1392" s="1" t="str">
        <f t="shared" ca="1" si="88"/>
        <v>3. Mayor a 6 meses</v>
      </c>
      <c r="K1392" t="str">
        <f t="shared" si="89"/>
        <v>NO</v>
      </c>
      <c r="L1392" t="s">
        <v>363</v>
      </c>
      <c r="M1392" t="s">
        <v>424</v>
      </c>
      <c r="N1392" t="s">
        <v>425</v>
      </c>
      <c r="O1392" t="s">
        <v>425</v>
      </c>
      <c r="P1392" t="str">
        <f t="shared" si="90"/>
        <v>JHON SCOTT CONDE ALLENDESistemas Operativos y CloudEVALUACION ANTERIOR</v>
      </c>
      <c r="Q1392" t="str">
        <f>BASE[[#This Row],[NombresCalificado]]&amp;BASE[[#This Row],[TipoEvaluacion]]</f>
        <v>JHON SCOTT CONDE ALLENDEEVALUACION ANTERIOR</v>
      </c>
      <c r="R1392">
        <v>4</v>
      </c>
      <c r="S1392" t="s">
        <v>7</v>
      </c>
      <c r="T1392" t="s">
        <v>439</v>
      </c>
      <c r="U1392" s="13">
        <v>4</v>
      </c>
      <c r="V1392" s="13" t="str" cm="1">
        <f t="array" ref="V1392">_xlfn.IFS(U1392=0,"Prenovato",U1392=1,"Novato",U1392=2,"Principiante avanzado",U1392=3,"Competente",U1392=4,"Proficiente",U1392=5,"Master")</f>
        <v>Proficiente</v>
      </c>
      <c r="W1392" s="13">
        <v>4</v>
      </c>
      <c r="X1392" s="13" t="str" cm="1">
        <f t="array" ref="X1392">_xlfn.IFS(W1392=0,"No evidenciado",W1392=1,"Novato",W1392=2,"Principiante avanzado",W1392=3,"Competente",W1392=4,"Proficiente",W1392=5,"Master")</f>
        <v>Proficiente</v>
      </c>
      <c r="Y1392" s="13">
        <v>4</v>
      </c>
      <c r="Z1392" s="13" t="str" cm="1">
        <f t="array" ref="Z1392">_xlfn.IFS(Y1392=0,"No evidenciado",Y1392=1,"Novato",Y1392=2,"Principiante avanzado",Y1392=3,"Competente",Y1392=4,"Proficiente",Y1392=5,"Master")</f>
        <v>Proficiente</v>
      </c>
      <c r="AA1392" s="13">
        <v>5</v>
      </c>
      <c r="AB1392" s="13" t="str" cm="1">
        <f t="array" ref="AB1392">_xlfn.IFS(AA1392=0,"No evidenciado",AA1392=1,"Novato",AA1392=2,"Principiante avanzado",AA1392=3,"Competente",AA1392=4,"Proficiente",AA1392=5,"Master")</f>
        <v>Master</v>
      </c>
      <c r="AC1392" s="13">
        <v>4</v>
      </c>
      <c r="AD1392" s="13" t="str" cm="1">
        <f t="array" ref="AD1392">_xlfn.IFS(AC1392=0,"Prenovato",AC1392=1,"Novato",AC1392=2,"Principiante avanzado",AC1392=3,"Competente",AC1392=4,"Proficiente",AC1392=5,"Master")</f>
        <v>Proficiente</v>
      </c>
      <c r="AE1392" s="13" t="s">
        <v>442</v>
      </c>
    </row>
    <row r="1393" spans="1:31" x14ac:dyDescent="0.25">
      <c r="A1393" t="s">
        <v>269</v>
      </c>
      <c r="B1393" t="s">
        <v>270</v>
      </c>
      <c r="C1393" t="s">
        <v>363</v>
      </c>
      <c r="D1393" t="s">
        <v>201</v>
      </c>
      <c r="E1393" t="s">
        <v>269</v>
      </c>
      <c r="F1393" t="s">
        <v>270</v>
      </c>
      <c r="G1393" t="s">
        <v>271</v>
      </c>
      <c r="H1393" s="4"/>
      <c r="I1393" s="1">
        <f t="shared" ca="1" si="87"/>
        <v>1487</v>
      </c>
      <c r="J1393" s="1" t="str">
        <f t="shared" ca="1" si="88"/>
        <v>3. Mayor a 6 meses</v>
      </c>
      <c r="K1393" t="str">
        <f t="shared" si="89"/>
        <v>NO</v>
      </c>
      <c r="L1393" t="s">
        <v>363</v>
      </c>
      <c r="M1393" t="s">
        <v>437</v>
      </c>
      <c r="N1393" t="s">
        <v>425</v>
      </c>
      <c r="O1393" t="s">
        <v>425</v>
      </c>
      <c r="P1393" t="str">
        <f t="shared" si="90"/>
        <v>JHON SCOTT CONDE ALLENDEInvestigación Forense DigitalEVALUACION ANTERIOR</v>
      </c>
      <c r="Q1393" t="str">
        <f>BASE[[#This Row],[NombresCalificado]]&amp;BASE[[#This Row],[TipoEvaluacion]]</f>
        <v>JHON SCOTT CONDE ALLENDEEVALUACION ANTERIOR</v>
      </c>
      <c r="R1393">
        <v>4</v>
      </c>
      <c r="S1393" t="s">
        <v>7</v>
      </c>
      <c r="T1393" t="s">
        <v>439</v>
      </c>
      <c r="U1393" s="13">
        <v>4</v>
      </c>
      <c r="V1393" s="13" t="str" cm="1">
        <f t="array" ref="V1393">_xlfn.IFS(U1393=0,"Prenovato",U1393=1,"Novato",U1393=2,"Principiante avanzado",U1393=3,"Competente",U1393=4,"Proficiente",U1393=5,"Master")</f>
        <v>Proficiente</v>
      </c>
      <c r="W1393" s="13">
        <v>4</v>
      </c>
      <c r="X1393" s="13" t="str" cm="1">
        <f t="array" ref="X1393">_xlfn.IFS(W1393=0,"No evidenciado",W1393=1,"Novato",W1393=2,"Principiante avanzado",W1393=3,"Competente",W1393=4,"Proficiente",W1393=5,"Master")</f>
        <v>Proficiente</v>
      </c>
      <c r="Y1393" s="13">
        <v>4</v>
      </c>
      <c r="Z1393" s="13" t="str" cm="1">
        <f t="array" ref="Z1393">_xlfn.IFS(Y1393=0,"No evidenciado",Y1393=1,"Novato",Y1393=2,"Principiante avanzado",Y1393=3,"Competente",Y1393=4,"Proficiente",Y1393=5,"Master")</f>
        <v>Proficiente</v>
      </c>
      <c r="AA1393" s="13">
        <v>5</v>
      </c>
      <c r="AB1393" s="13" t="str" cm="1">
        <f t="array" ref="AB1393">_xlfn.IFS(AA1393=0,"No evidenciado",AA1393=1,"Novato",AA1393=2,"Principiante avanzado",AA1393=3,"Competente",AA1393=4,"Proficiente",AA1393=5,"Master")</f>
        <v>Master</v>
      </c>
      <c r="AC1393" s="13">
        <v>4</v>
      </c>
      <c r="AD1393" s="13" t="str" cm="1">
        <f t="array" ref="AD1393">_xlfn.IFS(AC1393=0,"Prenovato",AC1393=1,"Novato",AC1393=2,"Principiante avanzado",AC1393=3,"Competente",AC1393=4,"Proficiente",AC1393=5,"Master")</f>
        <v>Proficiente</v>
      </c>
      <c r="AE1393" s="13" t="s">
        <v>442</v>
      </c>
    </row>
    <row r="1394" spans="1:31" x14ac:dyDescent="0.25">
      <c r="A1394" t="s">
        <v>269</v>
      </c>
      <c r="B1394" t="s">
        <v>270</v>
      </c>
      <c r="C1394" t="s">
        <v>363</v>
      </c>
      <c r="D1394" t="s">
        <v>201</v>
      </c>
      <c r="E1394" t="s">
        <v>269</v>
      </c>
      <c r="F1394" t="s">
        <v>270</v>
      </c>
      <c r="G1394" t="s">
        <v>271</v>
      </c>
      <c r="H1394" s="4"/>
      <c r="I1394" s="1">
        <f t="shared" ca="1" si="87"/>
        <v>1487</v>
      </c>
      <c r="J1394" s="1" t="str">
        <f t="shared" ca="1" si="88"/>
        <v>3. Mayor a 6 meses</v>
      </c>
      <c r="K1394" t="str">
        <f t="shared" si="89"/>
        <v>NO</v>
      </c>
      <c r="L1394" t="s">
        <v>363</v>
      </c>
      <c r="M1394" t="s">
        <v>426</v>
      </c>
      <c r="N1394" t="s">
        <v>425</v>
      </c>
      <c r="O1394" t="s">
        <v>425</v>
      </c>
      <c r="P1394" t="str">
        <f t="shared" si="90"/>
        <v>JHON SCOTT CONDE ALLENDEManejo de IncidentesEVALUACION ANTERIOR</v>
      </c>
      <c r="Q1394" t="str">
        <f>BASE[[#This Row],[NombresCalificado]]&amp;BASE[[#This Row],[TipoEvaluacion]]</f>
        <v>JHON SCOTT CONDE ALLENDEEVALUACION ANTERIOR</v>
      </c>
      <c r="R1394">
        <v>4</v>
      </c>
      <c r="S1394" t="s">
        <v>7</v>
      </c>
      <c r="T1394" t="s">
        <v>439</v>
      </c>
      <c r="U1394" s="13">
        <v>4</v>
      </c>
      <c r="V1394" s="13" t="str" cm="1">
        <f t="array" ref="V1394">_xlfn.IFS(U1394=0,"Prenovato",U1394=1,"Novato",U1394=2,"Principiante avanzado",U1394=3,"Competente",U1394=4,"Proficiente",U1394=5,"Master")</f>
        <v>Proficiente</v>
      </c>
      <c r="W1394" s="13">
        <v>4</v>
      </c>
      <c r="X1394" s="13" t="str" cm="1">
        <f t="array" ref="X1394">_xlfn.IFS(W1394=0,"No evidenciado",W1394=1,"Novato",W1394=2,"Principiante avanzado",W1394=3,"Competente",W1394=4,"Proficiente",W1394=5,"Master")</f>
        <v>Proficiente</v>
      </c>
      <c r="Y1394" s="13">
        <v>4</v>
      </c>
      <c r="Z1394" s="13" t="str" cm="1">
        <f t="array" ref="Z1394">_xlfn.IFS(Y1394=0,"No evidenciado",Y1394=1,"Novato",Y1394=2,"Principiante avanzado",Y1394=3,"Competente",Y1394=4,"Proficiente",Y1394=5,"Master")</f>
        <v>Proficiente</v>
      </c>
      <c r="AA1394" s="13">
        <v>5</v>
      </c>
      <c r="AB1394" s="13" t="str" cm="1">
        <f t="array" ref="AB1394">_xlfn.IFS(AA1394=0,"No evidenciado",AA1394=1,"Novato",AA1394=2,"Principiante avanzado",AA1394=3,"Competente",AA1394=4,"Proficiente",AA1394=5,"Master")</f>
        <v>Master</v>
      </c>
      <c r="AC1394" s="13">
        <v>4</v>
      </c>
      <c r="AD1394" s="13" t="str" cm="1">
        <f t="array" ref="AD1394">_xlfn.IFS(AC1394=0,"Prenovato",AC1394=1,"Novato",AC1394=2,"Principiante avanzado",AC1394=3,"Competente",AC1394=4,"Proficiente",AC1394=5,"Master")</f>
        <v>Proficiente</v>
      </c>
      <c r="AE1394" s="13" t="s">
        <v>442</v>
      </c>
    </row>
    <row r="1395" spans="1:31" x14ac:dyDescent="0.25">
      <c r="A1395" t="s">
        <v>269</v>
      </c>
      <c r="B1395" t="s">
        <v>270</v>
      </c>
      <c r="C1395" t="s">
        <v>363</v>
      </c>
      <c r="D1395" t="s">
        <v>201</v>
      </c>
      <c r="E1395" t="s">
        <v>269</v>
      </c>
      <c r="F1395" t="s">
        <v>270</v>
      </c>
      <c r="G1395" t="s">
        <v>271</v>
      </c>
      <c r="H1395" s="4"/>
      <c r="I1395" s="1">
        <f t="shared" ca="1" si="87"/>
        <v>1487</v>
      </c>
      <c r="J1395" s="1" t="str">
        <f t="shared" ca="1" si="88"/>
        <v>3. Mayor a 6 meses</v>
      </c>
      <c r="K1395" t="str">
        <f t="shared" si="89"/>
        <v>NO</v>
      </c>
      <c r="L1395" t="s">
        <v>363</v>
      </c>
      <c r="M1395" t="s">
        <v>427</v>
      </c>
      <c r="N1395" t="s">
        <v>425</v>
      </c>
      <c r="O1395" t="s">
        <v>425</v>
      </c>
      <c r="P1395" t="str">
        <f t="shared" si="90"/>
        <v>JHON SCOTT CONDE ALLENDEProtección de datosEVALUACION ANTERIOR</v>
      </c>
      <c r="Q1395" t="str">
        <f>BASE[[#This Row],[NombresCalificado]]&amp;BASE[[#This Row],[TipoEvaluacion]]</f>
        <v>JHON SCOTT CONDE ALLENDEEVALUACION ANTERIOR</v>
      </c>
      <c r="R1395">
        <v>4</v>
      </c>
      <c r="S1395" t="s">
        <v>7</v>
      </c>
      <c r="T1395" t="s">
        <v>439</v>
      </c>
      <c r="U1395" s="13">
        <v>4</v>
      </c>
      <c r="V1395" s="13" t="str" cm="1">
        <f t="array" ref="V1395">_xlfn.IFS(U1395=0,"Prenovato",U1395=1,"Novato",U1395=2,"Principiante avanzado",U1395=3,"Competente",U1395=4,"Proficiente",U1395=5,"Master")</f>
        <v>Proficiente</v>
      </c>
      <c r="W1395" s="13">
        <v>4</v>
      </c>
      <c r="X1395" s="13" t="str" cm="1">
        <f t="array" ref="X1395">_xlfn.IFS(W1395=0,"No evidenciado",W1395=1,"Novato",W1395=2,"Principiante avanzado",W1395=3,"Competente",W1395=4,"Proficiente",W1395=5,"Master")</f>
        <v>Proficiente</v>
      </c>
      <c r="Y1395" s="13">
        <v>4</v>
      </c>
      <c r="Z1395" s="13" t="str" cm="1">
        <f t="array" ref="Z1395">_xlfn.IFS(Y1395=0,"No evidenciado",Y1395=1,"Novato",Y1395=2,"Principiante avanzado",Y1395=3,"Competente",Y1395=4,"Proficiente",Y1395=5,"Master")</f>
        <v>Proficiente</v>
      </c>
      <c r="AA1395" s="13">
        <v>5</v>
      </c>
      <c r="AB1395" s="13" t="str" cm="1">
        <f t="array" ref="AB1395">_xlfn.IFS(AA1395=0,"No evidenciado",AA1395=1,"Novato",AA1395=2,"Principiante avanzado",AA1395=3,"Competente",AA1395=4,"Proficiente",AA1395=5,"Master")</f>
        <v>Master</v>
      </c>
      <c r="AC1395" s="13">
        <v>4</v>
      </c>
      <c r="AD1395" s="13" t="str" cm="1">
        <f t="array" ref="AD1395">_xlfn.IFS(AC1395=0,"Prenovato",AC1395=1,"Novato",AC1395=2,"Principiante avanzado",AC1395=3,"Competente",AC1395=4,"Proficiente",AC1395=5,"Master")</f>
        <v>Proficiente</v>
      </c>
      <c r="AE1395" s="13" t="s">
        <v>442</v>
      </c>
    </row>
    <row r="1396" spans="1:31" x14ac:dyDescent="0.25">
      <c r="A1396" t="s">
        <v>269</v>
      </c>
      <c r="B1396" t="s">
        <v>270</v>
      </c>
      <c r="C1396" t="s">
        <v>363</v>
      </c>
      <c r="D1396" t="s">
        <v>201</v>
      </c>
      <c r="E1396" t="s">
        <v>269</v>
      </c>
      <c r="F1396" t="s">
        <v>270</v>
      </c>
      <c r="G1396" t="s">
        <v>271</v>
      </c>
      <c r="H1396" s="4"/>
      <c r="I1396" s="1">
        <f t="shared" ca="1" si="87"/>
        <v>1487</v>
      </c>
      <c r="J1396" s="1" t="str">
        <f t="shared" ca="1" si="88"/>
        <v>3. Mayor a 6 meses</v>
      </c>
      <c r="K1396" t="str">
        <f t="shared" si="89"/>
        <v>NO</v>
      </c>
      <c r="L1396" t="s">
        <v>363</v>
      </c>
      <c r="M1396" t="s">
        <v>428</v>
      </c>
      <c r="N1396" t="s">
        <v>425</v>
      </c>
      <c r="O1396" t="s">
        <v>425</v>
      </c>
      <c r="P1396" t="str">
        <f t="shared" si="90"/>
        <v>JHON SCOTT CONDE ALLENDESeguridad de OperacionesEVALUACION ANTERIOR</v>
      </c>
      <c r="Q1396" t="str">
        <f>BASE[[#This Row],[NombresCalificado]]&amp;BASE[[#This Row],[TipoEvaluacion]]</f>
        <v>JHON SCOTT CONDE ALLENDEEVALUACION ANTERIOR</v>
      </c>
      <c r="R1396">
        <v>4</v>
      </c>
      <c r="S1396" t="s">
        <v>7</v>
      </c>
      <c r="T1396" t="s">
        <v>439</v>
      </c>
      <c r="U1396" s="13">
        <v>4</v>
      </c>
      <c r="V1396" s="13" t="str" cm="1">
        <f t="array" ref="V1396">_xlfn.IFS(U1396=0,"Prenovato",U1396=1,"Novato",U1396=2,"Principiante avanzado",U1396=3,"Competente",U1396=4,"Proficiente",U1396=5,"Master")</f>
        <v>Proficiente</v>
      </c>
      <c r="W1396" s="13">
        <v>4</v>
      </c>
      <c r="X1396" s="13" t="str" cm="1">
        <f t="array" ref="X1396">_xlfn.IFS(W1396=0,"No evidenciado",W1396=1,"Novato",W1396=2,"Principiante avanzado",W1396=3,"Competente",W1396=4,"Proficiente",W1396=5,"Master")</f>
        <v>Proficiente</v>
      </c>
      <c r="Y1396" s="13">
        <v>4</v>
      </c>
      <c r="Z1396" s="13" t="str" cm="1">
        <f t="array" ref="Z1396">_xlfn.IFS(Y1396=0,"No evidenciado",Y1396=1,"Novato",Y1396=2,"Principiante avanzado",Y1396=3,"Competente",Y1396=4,"Proficiente",Y1396=5,"Master")</f>
        <v>Proficiente</v>
      </c>
      <c r="AA1396" s="13">
        <v>5</v>
      </c>
      <c r="AB1396" s="13" t="str" cm="1">
        <f t="array" ref="AB1396">_xlfn.IFS(AA1396=0,"No evidenciado",AA1396=1,"Novato",AA1396=2,"Principiante avanzado",AA1396=3,"Competente",AA1396=4,"Proficiente",AA1396=5,"Master")</f>
        <v>Master</v>
      </c>
      <c r="AC1396" s="13">
        <v>4</v>
      </c>
      <c r="AD1396" s="13" t="str" cm="1">
        <f t="array" ref="AD1396">_xlfn.IFS(AC1396=0,"Prenovato",AC1396=1,"Novato",AC1396=2,"Principiante avanzado",AC1396=3,"Competente",AC1396=4,"Proficiente",AC1396=5,"Master")</f>
        <v>Proficiente</v>
      </c>
      <c r="AE1396" s="13" t="s">
        <v>442</v>
      </c>
    </row>
    <row r="1397" spans="1:31" x14ac:dyDescent="0.25">
      <c r="A1397" t="s">
        <v>269</v>
      </c>
      <c r="B1397" t="s">
        <v>270</v>
      </c>
      <c r="C1397" t="s">
        <v>363</v>
      </c>
      <c r="D1397" t="s">
        <v>201</v>
      </c>
      <c r="E1397" t="s">
        <v>269</v>
      </c>
      <c r="F1397" t="s">
        <v>270</v>
      </c>
      <c r="G1397" t="s">
        <v>271</v>
      </c>
      <c r="H1397" s="4"/>
      <c r="I1397" s="1">
        <f t="shared" ca="1" si="87"/>
        <v>1487</v>
      </c>
      <c r="J1397" s="1" t="str">
        <f t="shared" ca="1" si="88"/>
        <v>3. Mayor a 6 meses</v>
      </c>
      <c r="K1397" t="str">
        <f t="shared" si="89"/>
        <v>NO</v>
      </c>
      <c r="L1397" t="s">
        <v>363</v>
      </c>
      <c r="M1397" t="s">
        <v>429</v>
      </c>
      <c r="N1397" t="s">
        <v>425</v>
      </c>
      <c r="O1397" t="s">
        <v>425</v>
      </c>
      <c r="P1397" t="str">
        <f t="shared" si="90"/>
        <v>JHON SCOTT CONDE ALLENDESeguridad DefensivaEVALUACION ANTERIOR</v>
      </c>
      <c r="Q1397" t="str">
        <f>BASE[[#This Row],[NombresCalificado]]&amp;BASE[[#This Row],[TipoEvaluacion]]</f>
        <v>JHON SCOTT CONDE ALLENDEEVALUACION ANTERIOR</v>
      </c>
      <c r="R1397">
        <v>4</v>
      </c>
      <c r="S1397" t="s">
        <v>7</v>
      </c>
      <c r="T1397" t="s">
        <v>439</v>
      </c>
      <c r="U1397" s="13">
        <v>4</v>
      </c>
      <c r="V1397" s="13" t="str" cm="1">
        <f t="array" ref="V1397">_xlfn.IFS(U1397=0,"Prenovato",U1397=1,"Novato",U1397=2,"Principiante avanzado",U1397=3,"Competente",U1397=4,"Proficiente",U1397=5,"Master")</f>
        <v>Proficiente</v>
      </c>
      <c r="W1397" s="13">
        <v>4</v>
      </c>
      <c r="X1397" s="13" t="str" cm="1">
        <f t="array" ref="X1397">_xlfn.IFS(W1397=0,"No evidenciado",W1397=1,"Novato",W1397=2,"Principiante avanzado",W1397=3,"Competente",W1397=4,"Proficiente",W1397=5,"Master")</f>
        <v>Proficiente</v>
      </c>
      <c r="Y1397" s="13">
        <v>4</v>
      </c>
      <c r="Z1397" s="13" t="str" cm="1">
        <f t="array" ref="Z1397">_xlfn.IFS(Y1397=0,"No evidenciado",Y1397=1,"Novato",Y1397=2,"Principiante avanzado",Y1397=3,"Competente",Y1397=4,"Proficiente",Y1397=5,"Master")</f>
        <v>Proficiente</v>
      </c>
      <c r="AA1397" s="13">
        <v>5</v>
      </c>
      <c r="AB1397" s="13" t="str" cm="1">
        <f t="array" ref="AB1397">_xlfn.IFS(AA1397=0,"No evidenciado",AA1397=1,"Novato",AA1397=2,"Principiante avanzado",AA1397=3,"Competente",AA1397=4,"Proficiente",AA1397=5,"Master")</f>
        <v>Master</v>
      </c>
      <c r="AC1397" s="13">
        <v>4</v>
      </c>
      <c r="AD1397" s="13" t="str" cm="1">
        <f t="array" ref="AD1397">_xlfn.IFS(AC1397=0,"Prenovato",AC1397=1,"Novato",AC1397=2,"Principiante avanzado",AC1397=3,"Competente",AC1397=4,"Proficiente",AC1397=5,"Master")</f>
        <v>Proficiente</v>
      </c>
      <c r="AE1397" s="13" t="s">
        <v>442</v>
      </c>
    </row>
    <row r="1398" spans="1:31" x14ac:dyDescent="0.25">
      <c r="A1398" t="s">
        <v>269</v>
      </c>
      <c r="B1398" t="s">
        <v>270</v>
      </c>
      <c r="C1398" t="s">
        <v>363</v>
      </c>
      <c r="D1398" t="s">
        <v>201</v>
      </c>
      <c r="E1398" t="s">
        <v>269</v>
      </c>
      <c r="F1398" t="s">
        <v>270</v>
      </c>
      <c r="G1398" t="s">
        <v>271</v>
      </c>
      <c r="H1398" s="4"/>
      <c r="I1398" s="1">
        <f t="shared" ca="1" si="87"/>
        <v>1487</v>
      </c>
      <c r="J1398" s="1" t="str">
        <f t="shared" ca="1" si="88"/>
        <v>3. Mayor a 6 meses</v>
      </c>
      <c r="K1398" t="str">
        <f t="shared" si="89"/>
        <v>NO</v>
      </c>
      <c r="L1398" t="s">
        <v>363</v>
      </c>
      <c r="M1398" t="s">
        <v>430</v>
      </c>
      <c r="N1398" t="s">
        <v>425</v>
      </c>
      <c r="O1398" t="s">
        <v>425</v>
      </c>
      <c r="P1398" t="str">
        <f t="shared" si="90"/>
        <v>JHON SCOTT CONDE ALLENDESeguridad OfensivaEVALUACION ANTERIOR</v>
      </c>
      <c r="Q1398" t="str">
        <f>BASE[[#This Row],[NombresCalificado]]&amp;BASE[[#This Row],[TipoEvaluacion]]</f>
        <v>JHON SCOTT CONDE ALLENDEEVALUACION ANTERIOR</v>
      </c>
      <c r="R1398">
        <v>4</v>
      </c>
      <c r="S1398" t="s">
        <v>7</v>
      </c>
      <c r="T1398" t="s">
        <v>439</v>
      </c>
      <c r="U1398" s="13">
        <v>4</v>
      </c>
      <c r="V1398" s="13" t="str" cm="1">
        <f t="array" ref="V1398">_xlfn.IFS(U1398=0,"Prenovato",U1398=1,"Novato",U1398=2,"Principiante avanzado",U1398=3,"Competente",U1398=4,"Proficiente",U1398=5,"Master")</f>
        <v>Proficiente</v>
      </c>
      <c r="W1398" s="13">
        <v>4</v>
      </c>
      <c r="X1398" s="13" t="str" cm="1">
        <f t="array" ref="X1398">_xlfn.IFS(W1398=0,"No evidenciado",W1398=1,"Novato",W1398=2,"Principiante avanzado",W1398=3,"Competente",W1398=4,"Proficiente",W1398=5,"Master")</f>
        <v>Proficiente</v>
      </c>
      <c r="Y1398" s="13">
        <v>4</v>
      </c>
      <c r="Z1398" s="13" t="str" cm="1">
        <f t="array" ref="Z1398">_xlfn.IFS(Y1398=0,"No evidenciado",Y1398=1,"Novato",Y1398=2,"Principiante avanzado",Y1398=3,"Competente",Y1398=4,"Proficiente",Y1398=5,"Master")</f>
        <v>Proficiente</v>
      </c>
      <c r="AA1398" s="13">
        <v>5</v>
      </c>
      <c r="AB1398" s="13" t="str" cm="1">
        <f t="array" ref="AB1398">_xlfn.IFS(AA1398=0,"No evidenciado",AA1398=1,"Novato",AA1398=2,"Principiante avanzado",AA1398=3,"Competente",AA1398=4,"Proficiente",AA1398=5,"Master")</f>
        <v>Master</v>
      </c>
      <c r="AC1398" s="13">
        <v>4</v>
      </c>
      <c r="AD1398" s="13" t="str" cm="1">
        <f t="array" ref="AD1398">_xlfn.IFS(AC1398=0,"Prenovato",AC1398=1,"Novato",AC1398=2,"Principiante avanzado",AC1398=3,"Competente",AC1398=4,"Proficiente",AC1398=5,"Master")</f>
        <v>Proficiente</v>
      </c>
      <c r="AE1398" s="13" t="s">
        <v>442</v>
      </c>
    </row>
    <row r="1399" spans="1:31" x14ac:dyDescent="0.25">
      <c r="A1399" t="s">
        <v>269</v>
      </c>
      <c r="B1399" t="s">
        <v>270</v>
      </c>
      <c r="C1399" t="s">
        <v>362</v>
      </c>
      <c r="D1399" t="s">
        <v>201</v>
      </c>
      <c r="E1399" t="s">
        <v>269</v>
      </c>
      <c r="F1399" t="s">
        <v>270</v>
      </c>
      <c r="G1399" t="s">
        <v>271</v>
      </c>
      <c r="H1399" s="4"/>
      <c r="I1399" s="1">
        <f t="shared" ca="1" si="87"/>
        <v>1487</v>
      </c>
      <c r="J1399" s="1" t="str">
        <f t="shared" ca="1" si="88"/>
        <v>3. Mayor a 6 meses</v>
      </c>
      <c r="K1399" t="str">
        <f t="shared" si="89"/>
        <v>NO</v>
      </c>
      <c r="L1399" t="s">
        <v>362</v>
      </c>
      <c r="M1399" t="s">
        <v>420</v>
      </c>
      <c r="N1399" t="s">
        <v>413</v>
      </c>
      <c r="O1399" t="s">
        <v>411</v>
      </c>
      <c r="P1399" t="str">
        <f t="shared" si="90"/>
        <v>JHON SCOTT CONDE ALLENDEIdentity &amp; Access ManagementAUTOEVALUACION</v>
      </c>
      <c r="Q1399" t="str">
        <f>BASE[[#This Row],[NombresCalificado]]&amp;BASE[[#This Row],[TipoEvaluacion]]</f>
        <v>JHON SCOTT CONDE ALLENDEAUTOEVALUACION</v>
      </c>
      <c r="R1399">
        <v>4</v>
      </c>
      <c r="S1399" t="s">
        <v>7</v>
      </c>
      <c r="T1399" t="s">
        <v>439</v>
      </c>
      <c r="U1399" s="13">
        <v>4</v>
      </c>
      <c r="V1399" s="13" t="str" cm="1">
        <f t="array" ref="V1399">_xlfn.IFS(U1399=0,"Prenovato",U1399=1,"Novato",U1399=2,"Principiante avanzado",U1399=3,"Competente",U1399=4,"Proficiente",U1399=5,"Master")</f>
        <v>Proficiente</v>
      </c>
      <c r="W1399" s="13">
        <v>4</v>
      </c>
      <c r="X1399" s="13" t="str" cm="1">
        <f t="array" ref="X1399">_xlfn.IFS(W1399=0,"No evidenciado",W1399=1,"Novato",W1399=2,"Principiante avanzado",W1399=3,"Competente",W1399=4,"Proficiente",W1399=5,"Master")</f>
        <v>Proficiente</v>
      </c>
      <c r="Y1399" s="13">
        <v>4</v>
      </c>
      <c r="Z1399" s="13" t="str" cm="1">
        <f t="array" ref="Z1399">_xlfn.IFS(Y1399=0,"No evidenciado",Y1399=1,"Novato",Y1399=2,"Principiante avanzado",Y1399=3,"Competente",Y1399=4,"Proficiente",Y1399=5,"Master")</f>
        <v>Proficiente</v>
      </c>
      <c r="AA1399" s="13">
        <v>4</v>
      </c>
      <c r="AB1399" s="13" t="str" cm="1">
        <f t="array" ref="AB1399">_xlfn.IFS(AA1399=0,"No evidenciado",AA1399=1,"Novato",AA1399=2,"Principiante avanzado",AA1399=3,"Competente",AA1399=4,"Proficiente",AA1399=5,"Master")</f>
        <v>Proficiente</v>
      </c>
      <c r="AC1399" s="13">
        <v>4</v>
      </c>
      <c r="AD1399" s="13" t="str" cm="1">
        <f t="array" ref="AD1399">_xlfn.IFS(AC1399=0,"Prenovato",AC1399=1,"Novato",AC1399=2,"Principiante avanzado",AC1399=3,"Competente",AC1399=4,"Proficiente",AC1399=5,"Master")</f>
        <v>Proficiente</v>
      </c>
      <c r="AE1399" s="13" t="s">
        <v>443</v>
      </c>
    </row>
    <row r="1400" spans="1:31" x14ac:dyDescent="0.25">
      <c r="A1400" t="s">
        <v>269</v>
      </c>
      <c r="B1400" t="s">
        <v>270</v>
      </c>
      <c r="C1400" t="s">
        <v>362</v>
      </c>
      <c r="D1400" t="s">
        <v>201</v>
      </c>
      <c r="E1400" t="s">
        <v>269</v>
      </c>
      <c r="F1400" t="s">
        <v>270</v>
      </c>
      <c r="G1400" t="s">
        <v>271</v>
      </c>
      <c r="H1400" s="4"/>
      <c r="I1400" s="1">
        <f t="shared" ca="1" si="87"/>
        <v>1487</v>
      </c>
      <c r="J1400" s="1" t="str">
        <f t="shared" ca="1" si="88"/>
        <v>3. Mayor a 6 meses</v>
      </c>
      <c r="K1400" t="str">
        <f t="shared" si="89"/>
        <v>NO</v>
      </c>
      <c r="L1400" t="s">
        <v>362</v>
      </c>
      <c r="M1400" t="s">
        <v>422</v>
      </c>
      <c r="N1400" t="s">
        <v>413</v>
      </c>
      <c r="O1400" t="s">
        <v>411</v>
      </c>
      <c r="P1400" t="str">
        <f t="shared" si="90"/>
        <v>JHON SCOTT CONDE ALLENDEVulnerability ManagementAUTOEVALUACION</v>
      </c>
      <c r="Q1400" t="str">
        <f>BASE[[#This Row],[NombresCalificado]]&amp;BASE[[#This Row],[TipoEvaluacion]]</f>
        <v>JHON SCOTT CONDE ALLENDEAUTOEVALUACION</v>
      </c>
      <c r="R1400">
        <v>4</v>
      </c>
      <c r="S1400" t="s">
        <v>7</v>
      </c>
      <c r="T1400" t="s">
        <v>439</v>
      </c>
      <c r="U1400" s="13">
        <v>4</v>
      </c>
      <c r="V1400" s="13" t="str" cm="1">
        <f t="array" ref="V1400">_xlfn.IFS(U1400=0,"Prenovato",U1400=1,"Novato",U1400=2,"Principiante avanzado",U1400=3,"Competente",U1400=4,"Proficiente",U1400=5,"Master")</f>
        <v>Proficiente</v>
      </c>
      <c r="W1400" s="13">
        <v>4</v>
      </c>
      <c r="X1400" s="13" t="str" cm="1">
        <f t="array" ref="X1400">_xlfn.IFS(W1400=0,"No evidenciado",W1400=1,"Novato",W1400=2,"Principiante avanzado",W1400=3,"Competente",W1400=4,"Proficiente",W1400=5,"Master")</f>
        <v>Proficiente</v>
      </c>
      <c r="Y1400" s="13">
        <v>4</v>
      </c>
      <c r="Z1400" s="13" t="str" cm="1">
        <f t="array" ref="Z1400">_xlfn.IFS(Y1400=0,"No evidenciado",Y1400=1,"Novato",Y1400=2,"Principiante avanzado",Y1400=3,"Competente",Y1400=4,"Proficiente",Y1400=5,"Master")</f>
        <v>Proficiente</v>
      </c>
      <c r="AA1400" s="13">
        <v>4</v>
      </c>
      <c r="AB1400" s="13" t="str" cm="1">
        <f t="array" ref="AB1400">_xlfn.IFS(AA1400=0,"No evidenciado",AA1400=1,"Novato",AA1400=2,"Principiante avanzado",AA1400=3,"Competente",AA1400=4,"Proficiente",AA1400=5,"Master")</f>
        <v>Proficiente</v>
      </c>
      <c r="AC1400" s="13">
        <v>4</v>
      </c>
      <c r="AD1400" s="13" t="str" cm="1">
        <f t="array" ref="AD1400">_xlfn.IFS(AC1400=0,"Prenovato",AC1400=1,"Novato",AC1400=2,"Principiante avanzado",AC1400=3,"Competente",AC1400=4,"Proficiente",AC1400=5,"Master")</f>
        <v>Proficiente</v>
      </c>
      <c r="AE1400" s="13" t="s">
        <v>443</v>
      </c>
    </row>
    <row r="1401" spans="1:31" x14ac:dyDescent="0.25">
      <c r="A1401" t="s">
        <v>269</v>
      </c>
      <c r="B1401" t="s">
        <v>270</v>
      </c>
      <c r="C1401" t="s">
        <v>362</v>
      </c>
      <c r="D1401" t="s">
        <v>201</v>
      </c>
      <c r="E1401" t="s">
        <v>269</v>
      </c>
      <c r="F1401" t="s">
        <v>270</v>
      </c>
      <c r="G1401" t="s">
        <v>271</v>
      </c>
      <c r="H1401" s="4"/>
      <c r="I1401" s="1">
        <f t="shared" ca="1" si="87"/>
        <v>1487</v>
      </c>
      <c r="J1401" s="1" t="str">
        <f t="shared" ca="1" si="88"/>
        <v>3. Mayor a 6 meses</v>
      </c>
      <c r="K1401" t="str">
        <f t="shared" si="89"/>
        <v>NO</v>
      </c>
      <c r="L1401" t="s">
        <v>362</v>
      </c>
      <c r="M1401" t="s">
        <v>421</v>
      </c>
      <c r="N1401" t="s">
        <v>413</v>
      </c>
      <c r="O1401" t="s">
        <v>411</v>
      </c>
      <c r="P1401" t="str">
        <f t="shared" si="90"/>
        <v>JHON SCOTT CONDE ALLENDEFrameworks &amp; Security ArchitectureAUTOEVALUACION</v>
      </c>
      <c r="Q1401" t="str">
        <f>BASE[[#This Row],[NombresCalificado]]&amp;BASE[[#This Row],[TipoEvaluacion]]</f>
        <v>JHON SCOTT CONDE ALLENDEAUTOEVALUACION</v>
      </c>
      <c r="R1401">
        <v>4</v>
      </c>
      <c r="S1401" t="s">
        <v>7</v>
      </c>
      <c r="T1401" t="s">
        <v>439</v>
      </c>
      <c r="U1401" s="13">
        <v>4</v>
      </c>
      <c r="V1401" s="13" t="str" cm="1">
        <f t="array" ref="V1401">_xlfn.IFS(U1401=0,"Prenovato",U1401=1,"Novato",U1401=2,"Principiante avanzado",U1401=3,"Competente",U1401=4,"Proficiente",U1401=5,"Master")</f>
        <v>Proficiente</v>
      </c>
      <c r="W1401" s="13">
        <v>4</v>
      </c>
      <c r="X1401" s="13" t="str" cm="1">
        <f t="array" ref="X1401">_xlfn.IFS(W1401=0,"No evidenciado",W1401=1,"Novato",W1401=2,"Principiante avanzado",W1401=3,"Competente",W1401=4,"Proficiente",W1401=5,"Master")</f>
        <v>Proficiente</v>
      </c>
      <c r="Y1401" s="13">
        <v>4</v>
      </c>
      <c r="Z1401" s="13" t="str" cm="1">
        <f t="array" ref="Z1401">_xlfn.IFS(Y1401=0,"No evidenciado",Y1401=1,"Novato",Y1401=2,"Principiante avanzado",Y1401=3,"Competente",Y1401=4,"Proficiente",Y1401=5,"Master")</f>
        <v>Proficiente</v>
      </c>
      <c r="AA1401" s="13">
        <v>4</v>
      </c>
      <c r="AB1401" s="13" t="str" cm="1">
        <f t="array" ref="AB1401">_xlfn.IFS(AA1401=0,"No evidenciado",AA1401=1,"Novato",AA1401=2,"Principiante avanzado",AA1401=3,"Competente",AA1401=4,"Proficiente",AA1401=5,"Master")</f>
        <v>Proficiente</v>
      </c>
      <c r="AC1401" s="13">
        <v>4</v>
      </c>
      <c r="AD1401" s="13" t="str" cm="1">
        <f t="array" ref="AD1401">_xlfn.IFS(AC1401=0,"Prenovato",AC1401=1,"Novato",AC1401=2,"Principiante avanzado",AC1401=3,"Competente",AC1401=4,"Proficiente",AC1401=5,"Master")</f>
        <v>Proficiente</v>
      </c>
      <c r="AE1401" s="13" t="s">
        <v>443</v>
      </c>
    </row>
    <row r="1402" spans="1:31" x14ac:dyDescent="0.25">
      <c r="A1402" t="s">
        <v>269</v>
      </c>
      <c r="B1402" t="s">
        <v>270</v>
      </c>
      <c r="C1402" t="s">
        <v>362</v>
      </c>
      <c r="D1402" t="s">
        <v>201</v>
      </c>
      <c r="E1402" t="s">
        <v>269</v>
      </c>
      <c r="F1402" t="s">
        <v>270</v>
      </c>
      <c r="G1402" t="s">
        <v>271</v>
      </c>
      <c r="H1402" s="4"/>
      <c r="I1402" s="1">
        <f t="shared" ca="1" si="87"/>
        <v>1487</v>
      </c>
      <c r="J1402" s="1" t="str">
        <f t="shared" ca="1" si="88"/>
        <v>3. Mayor a 6 meses</v>
      </c>
      <c r="K1402" t="str">
        <f t="shared" si="89"/>
        <v>NO</v>
      </c>
      <c r="L1402" t="s">
        <v>362</v>
      </c>
      <c r="M1402" t="s">
        <v>423</v>
      </c>
      <c r="N1402" t="s">
        <v>411</v>
      </c>
      <c r="O1402" t="s">
        <v>411</v>
      </c>
      <c r="P1402" t="str">
        <f t="shared" si="90"/>
        <v>JHON SCOTT CONDE ALLENDESecurity AssessmentAUTOEVALUACION</v>
      </c>
      <c r="Q1402" t="str">
        <f>BASE[[#This Row],[NombresCalificado]]&amp;BASE[[#This Row],[TipoEvaluacion]]</f>
        <v>JHON SCOTT CONDE ALLENDEAUTOEVALUACION</v>
      </c>
      <c r="R1402">
        <v>4</v>
      </c>
      <c r="S1402" t="s">
        <v>7</v>
      </c>
      <c r="T1402" t="s">
        <v>439</v>
      </c>
      <c r="U1402" s="13">
        <v>4</v>
      </c>
      <c r="V1402" s="13" t="str" cm="1">
        <f t="array" ref="V1402">_xlfn.IFS(U1402=0,"Prenovato",U1402=1,"Novato",U1402=2,"Principiante avanzado",U1402=3,"Competente",U1402=4,"Proficiente",U1402=5,"Master")</f>
        <v>Proficiente</v>
      </c>
      <c r="W1402" s="13">
        <v>4</v>
      </c>
      <c r="X1402" s="13" t="str" cm="1">
        <f t="array" ref="X1402">_xlfn.IFS(W1402=0,"No evidenciado",W1402=1,"Novato",W1402=2,"Principiante avanzado",W1402=3,"Competente",W1402=4,"Proficiente",W1402=5,"Master")</f>
        <v>Proficiente</v>
      </c>
      <c r="Y1402" s="13">
        <v>4</v>
      </c>
      <c r="Z1402" s="13" t="str" cm="1">
        <f t="array" ref="Z1402">_xlfn.IFS(Y1402=0,"No evidenciado",Y1402=1,"Novato",Y1402=2,"Principiante avanzado",Y1402=3,"Competente",Y1402=4,"Proficiente",Y1402=5,"Master")</f>
        <v>Proficiente</v>
      </c>
      <c r="AA1402" s="13">
        <v>4</v>
      </c>
      <c r="AB1402" s="13" t="str" cm="1">
        <f t="array" ref="AB1402">_xlfn.IFS(AA1402=0,"No evidenciado",AA1402=1,"Novato",AA1402=2,"Principiante avanzado",AA1402=3,"Competente",AA1402=4,"Proficiente",AA1402=5,"Master")</f>
        <v>Proficiente</v>
      </c>
      <c r="AC1402" s="13">
        <v>4</v>
      </c>
      <c r="AD1402" s="13" t="str" cm="1">
        <f t="array" ref="AD1402">_xlfn.IFS(AC1402=0,"Prenovato",AC1402=1,"Novato",AC1402=2,"Principiante avanzado",AC1402=3,"Competente",AC1402=4,"Proficiente",AC1402=5,"Master")</f>
        <v>Proficiente</v>
      </c>
      <c r="AE1402" s="13" t="s">
        <v>443</v>
      </c>
    </row>
    <row r="1403" spans="1:31" x14ac:dyDescent="0.25">
      <c r="A1403" t="s">
        <v>269</v>
      </c>
      <c r="B1403" t="s">
        <v>270</v>
      </c>
      <c r="C1403" t="s">
        <v>362</v>
      </c>
      <c r="D1403" t="s">
        <v>201</v>
      </c>
      <c r="E1403" t="s">
        <v>269</v>
      </c>
      <c r="F1403" t="s">
        <v>270</v>
      </c>
      <c r="G1403" t="s">
        <v>271</v>
      </c>
      <c r="H1403" s="4"/>
      <c r="I1403" s="1">
        <f t="shared" ca="1" si="87"/>
        <v>1487</v>
      </c>
      <c r="J1403" s="1" t="str">
        <f t="shared" ca="1" si="88"/>
        <v>3. Mayor a 6 meses</v>
      </c>
      <c r="K1403" t="str">
        <f t="shared" si="89"/>
        <v>NO</v>
      </c>
      <c r="L1403" t="s">
        <v>362</v>
      </c>
      <c r="M1403" t="s">
        <v>415</v>
      </c>
      <c r="N1403" t="s">
        <v>413</v>
      </c>
      <c r="O1403" t="s">
        <v>411</v>
      </c>
      <c r="P1403" t="str">
        <f t="shared" si="90"/>
        <v>JHON SCOTT CONDE ALLENDESecurity Process AutomationAUTOEVALUACION</v>
      </c>
      <c r="Q1403" t="str">
        <f>BASE[[#This Row],[NombresCalificado]]&amp;BASE[[#This Row],[TipoEvaluacion]]</f>
        <v>JHON SCOTT CONDE ALLENDEAUTOEVALUACION</v>
      </c>
      <c r="R1403">
        <v>4</v>
      </c>
      <c r="S1403" t="s">
        <v>7</v>
      </c>
      <c r="T1403" t="s">
        <v>439</v>
      </c>
      <c r="U1403" s="13">
        <v>4</v>
      </c>
      <c r="V1403" s="13" t="str" cm="1">
        <f t="array" ref="V1403">_xlfn.IFS(U1403=0,"Prenovato",U1403=1,"Novato",U1403=2,"Principiante avanzado",U1403=3,"Competente",U1403=4,"Proficiente",U1403=5,"Master")</f>
        <v>Proficiente</v>
      </c>
      <c r="W1403" s="13">
        <v>4</v>
      </c>
      <c r="X1403" s="13" t="str" cm="1">
        <f t="array" ref="X1403">_xlfn.IFS(W1403=0,"No evidenciado",W1403=1,"Novato",W1403=2,"Principiante avanzado",W1403=3,"Competente",W1403=4,"Proficiente",W1403=5,"Master")</f>
        <v>Proficiente</v>
      </c>
      <c r="Y1403" s="13">
        <v>4</v>
      </c>
      <c r="Z1403" s="13" t="str" cm="1">
        <f t="array" ref="Z1403">_xlfn.IFS(Y1403=0,"No evidenciado",Y1403=1,"Novato",Y1403=2,"Principiante avanzado",Y1403=3,"Competente",Y1403=4,"Proficiente",Y1403=5,"Master")</f>
        <v>Proficiente</v>
      </c>
      <c r="AA1403" s="13">
        <v>4</v>
      </c>
      <c r="AB1403" s="13" t="str" cm="1">
        <f t="array" ref="AB1403">_xlfn.IFS(AA1403=0,"No evidenciado",AA1403=1,"Novato",AA1403=2,"Principiante avanzado",AA1403=3,"Competente",AA1403=4,"Proficiente",AA1403=5,"Master")</f>
        <v>Proficiente</v>
      </c>
      <c r="AC1403" s="13">
        <v>4</v>
      </c>
      <c r="AD1403" s="13" t="str" cm="1">
        <f t="array" ref="AD1403">_xlfn.IFS(AC1403=0,"Prenovato",AC1403=1,"Novato",AC1403=2,"Principiante avanzado",AC1403=3,"Competente",AC1403=4,"Proficiente",AC1403=5,"Master")</f>
        <v>Proficiente</v>
      </c>
      <c r="AE1403" s="13" t="s">
        <v>443</v>
      </c>
    </row>
    <row r="1404" spans="1:31" x14ac:dyDescent="0.25">
      <c r="A1404" t="s">
        <v>269</v>
      </c>
      <c r="B1404" t="s">
        <v>270</v>
      </c>
      <c r="C1404" t="s">
        <v>362</v>
      </c>
      <c r="D1404" t="s">
        <v>201</v>
      </c>
      <c r="E1404" t="s">
        <v>269</v>
      </c>
      <c r="F1404" t="s">
        <v>270</v>
      </c>
      <c r="G1404" t="s">
        <v>271</v>
      </c>
      <c r="H1404" s="4"/>
      <c r="I1404" s="1">
        <f t="shared" ca="1" si="87"/>
        <v>1487</v>
      </c>
      <c r="J1404" s="1" t="str">
        <f t="shared" ca="1" si="88"/>
        <v>3. Mayor a 6 meses</v>
      </c>
      <c r="K1404" t="str">
        <f t="shared" si="89"/>
        <v>NO</v>
      </c>
      <c r="L1404" t="s">
        <v>362</v>
      </c>
      <c r="M1404" t="s">
        <v>416</v>
      </c>
      <c r="N1404" t="s">
        <v>413</v>
      </c>
      <c r="O1404" t="s">
        <v>411</v>
      </c>
      <c r="P1404" t="str">
        <f t="shared" si="90"/>
        <v>JHON SCOTT CONDE ALLENDEIncident ManagementAUTOEVALUACION</v>
      </c>
      <c r="Q1404" t="str">
        <f>BASE[[#This Row],[NombresCalificado]]&amp;BASE[[#This Row],[TipoEvaluacion]]</f>
        <v>JHON SCOTT CONDE ALLENDEAUTOEVALUACION</v>
      </c>
      <c r="R1404">
        <v>4</v>
      </c>
      <c r="S1404" t="s">
        <v>7</v>
      </c>
      <c r="T1404" t="s">
        <v>439</v>
      </c>
      <c r="U1404" s="13">
        <v>4</v>
      </c>
      <c r="V1404" s="13" t="str" cm="1">
        <f t="array" ref="V1404">_xlfn.IFS(U1404=0,"Prenovato",U1404=1,"Novato",U1404=2,"Principiante avanzado",U1404=3,"Competente",U1404=4,"Proficiente",U1404=5,"Master")</f>
        <v>Proficiente</v>
      </c>
      <c r="W1404" s="13">
        <v>4</v>
      </c>
      <c r="X1404" s="13" t="str" cm="1">
        <f t="array" ref="X1404">_xlfn.IFS(W1404=0,"No evidenciado",W1404=1,"Novato",W1404=2,"Principiante avanzado",W1404=3,"Competente",W1404=4,"Proficiente",W1404=5,"Master")</f>
        <v>Proficiente</v>
      </c>
      <c r="Y1404" s="13">
        <v>4</v>
      </c>
      <c r="Z1404" s="13" t="str" cm="1">
        <f t="array" ref="Z1404">_xlfn.IFS(Y1404=0,"No evidenciado",Y1404=1,"Novato",Y1404=2,"Principiante avanzado",Y1404=3,"Competente",Y1404=4,"Proficiente",Y1404=5,"Master")</f>
        <v>Proficiente</v>
      </c>
      <c r="AA1404" s="13">
        <v>4</v>
      </c>
      <c r="AB1404" s="13" t="str" cm="1">
        <f t="array" ref="AB1404">_xlfn.IFS(AA1404=0,"No evidenciado",AA1404=1,"Novato",AA1404=2,"Principiante avanzado",AA1404=3,"Competente",AA1404=4,"Proficiente",AA1404=5,"Master")</f>
        <v>Proficiente</v>
      </c>
      <c r="AC1404" s="13">
        <v>4</v>
      </c>
      <c r="AD1404" s="13" t="str" cm="1">
        <f t="array" ref="AD1404">_xlfn.IFS(AC1404=0,"Prenovato",AC1404=1,"Novato",AC1404=2,"Principiante avanzado",AC1404=3,"Competente",AC1404=4,"Proficiente",AC1404=5,"Master")</f>
        <v>Proficiente</v>
      </c>
      <c r="AE1404" s="13" t="s">
        <v>443</v>
      </c>
    </row>
    <row r="1405" spans="1:31" x14ac:dyDescent="0.25">
      <c r="A1405" t="s">
        <v>269</v>
      </c>
      <c r="B1405" t="s">
        <v>270</v>
      </c>
      <c r="C1405" t="s">
        <v>362</v>
      </c>
      <c r="D1405" t="s">
        <v>201</v>
      </c>
      <c r="E1405" t="s">
        <v>269</v>
      </c>
      <c r="F1405" t="s">
        <v>270</v>
      </c>
      <c r="G1405" t="s">
        <v>271</v>
      </c>
      <c r="H1405" s="4"/>
      <c r="I1405" s="1">
        <f t="shared" ca="1" si="87"/>
        <v>1487</v>
      </c>
      <c r="J1405" s="1" t="str">
        <f t="shared" ca="1" si="88"/>
        <v>3. Mayor a 6 meses</v>
      </c>
      <c r="K1405" t="str">
        <f t="shared" si="89"/>
        <v>NO</v>
      </c>
      <c r="L1405" t="s">
        <v>362</v>
      </c>
      <c r="M1405" t="s">
        <v>419</v>
      </c>
      <c r="N1405" t="s">
        <v>413</v>
      </c>
      <c r="O1405" t="s">
        <v>411</v>
      </c>
      <c r="P1405" t="str">
        <f t="shared" si="90"/>
        <v>JHON SCOTT CONDE ALLENDECryptography &amp; Data ProtectionAUTOEVALUACION</v>
      </c>
      <c r="Q1405" t="str">
        <f>BASE[[#This Row],[NombresCalificado]]&amp;BASE[[#This Row],[TipoEvaluacion]]</f>
        <v>JHON SCOTT CONDE ALLENDEAUTOEVALUACION</v>
      </c>
      <c r="R1405">
        <v>4</v>
      </c>
      <c r="S1405" t="s">
        <v>7</v>
      </c>
      <c r="T1405" t="s">
        <v>439</v>
      </c>
      <c r="U1405" s="13">
        <v>4</v>
      </c>
      <c r="V1405" s="13" t="str" cm="1">
        <f t="array" ref="V1405">_xlfn.IFS(U1405=0,"Prenovato",U1405=1,"Novato",U1405=2,"Principiante avanzado",U1405=3,"Competente",U1405=4,"Proficiente",U1405=5,"Master")</f>
        <v>Proficiente</v>
      </c>
      <c r="W1405" s="13">
        <v>4</v>
      </c>
      <c r="X1405" s="13" t="str" cm="1">
        <f t="array" ref="X1405">_xlfn.IFS(W1405=0,"No evidenciado",W1405=1,"Novato",W1405=2,"Principiante avanzado",W1405=3,"Competente",W1405=4,"Proficiente",W1405=5,"Master")</f>
        <v>Proficiente</v>
      </c>
      <c r="Y1405" s="13">
        <v>4</v>
      </c>
      <c r="Z1405" s="13" t="str" cm="1">
        <f t="array" ref="Z1405">_xlfn.IFS(Y1405=0,"No evidenciado",Y1405=1,"Novato",Y1405=2,"Principiante avanzado",Y1405=3,"Competente",Y1405=4,"Proficiente",Y1405=5,"Master")</f>
        <v>Proficiente</v>
      </c>
      <c r="AA1405" s="13">
        <v>4</v>
      </c>
      <c r="AB1405" s="13" t="str" cm="1">
        <f t="array" ref="AB1405">_xlfn.IFS(AA1405=0,"No evidenciado",AA1405=1,"Novato",AA1405=2,"Principiante avanzado",AA1405=3,"Competente",AA1405=4,"Proficiente",AA1405=5,"Master")</f>
        <v>Proficiente</v>
      </c>
      <c r="AC1405" s="13">
        <v>4</v>
      </c>
      <c r="AD1405" s="13" t="str" cm="1">
        <f t="array" ref="AD1405">_xlfn.IFS(AC1405=0,"Prenovato",AC1405=1,"Novato",AC1405=2,"Principiante avanzado",AC1405=3,"Competente",AC1405=4,"Proficiente",AC1405=5,"Master")</f>
        <v>Proficiente</v>
      </c>
      <c r="AE1405" s="13" t="s">
        <v>443</v>
      </c>
    </row>
    <row r="1406" spans="1:31" x14ac:dyDescent="0.25">
      <c r="A1406" t="s">
        <v>269</v>
      </c>
      <c r="B1406" t="s">
        <v>270</v>
      </c>
      <c r="C1406" t="s">
        <v>362</v>
      </c>
      <c r="D1406" t="s">
        <v>201</v>
      </c>
      <c r="E1406" t="s">
        <v>269</v>
      </c>
      <c r="F1406" t="s">
        <v>270</v>
      </c>
      <c r="G1406" t="s">
        <v>271</v>
      </c>
      <c r="H1406" s="4"/>
      <c r="I1406" s="1">
        <f t="shared" ca="1" si="87"/>
        <v>1487</v>
      </c>
      <c r="J1406" s="1" t="str">
        <f t="shared" ca="1" si="88"/>
        <v>3. Mayor a 6 meses</v>
      </c>
      <c r="K1406" t="str">
        <f t="shared" si="89"/>
        <v>NO</v>
      </c>
      <c r="L1406" t="s">
        <v>362</v>
      </c>
      <c r="M1406" t="s">
        <v>412</v>
      </c>
      <c r="N1406" t="s">
        <v>407</v>
      </c>
      <c r="O1406" t="s">
        <v>407</v>
      </c>
      <c r="P1406" t="str">
        <f t="shared" si="90"/>
        <v>JHON SCOTT CONDE ALLENDEForensic AnalysisAUTOEVALUACION</v>
      </c>
      <c r="Q1406" t="str">
        <f>BASE[[#This Row],[NombresCalificado]]&amp;BASE[[#This Row],[TipoEvaluacion]]</f>
        <v>JHON SCOTT CONDE ALLENDEAUTOEVALUACION</v>
      </c>
      <c r="R1406">
        <v>4</v>
      </c>
      <c r="S1406" t="s">
        <v>7</v>
      </c>
      <c r="T1406" t="s">
        <v>439</v>
      </c>
      <c r="U1406" s="13">
        <v>4</v>
      </c>
      <c r="V1406" s="13" t="str" cm="1">
        <f t="array" ref="V1406">_xlfn.IFS(U1406=0,"Prenovato",U1406=1,"Novato",U1406=2,"Principiante avanzado",U1406=3,"Competente",U1406=4,"Proficiente",U1406=5,"Master")</f>
        <v>Proficiente</v>
      </c>
      <c r="W1406" s="13">
        <v>4</v>
      </c>
      <c r="X1406" s="13" t="str" cm="1">
        <f t="array" ref="X1406">_xlfn.IFS(W1406=0,"No evidenciado",W1406=1,"Novato",W1406=2,"Principiante avanzado",W1406=3,"Competente",W1406=4,"Proficiente",W1406=5,"Master")</f>
        <v>Proficiente</v>
      </c>
      <c r="Y1406" s="13">
        <v>4</v>
      </c>
      <c r="Z1406" s="13" t="str" cm="1">
        <f t="array" ref="Z1406">_xlfn.IFS(Y1406=0,"No evidenciado",Y1406=1,"Novato",Y1406=2,"Principiante avanzado",Y1406=3,"Competente",Y1406=4,"Proficiente",Y1406=5,"Master")</f>
        <v>Proficiente</v>
      </c>
      <c r="AA1406" s="13">
        <v>4</v>
      </c>
      <c r="AB1406" s="13" t="str" cm="1">
        <f t="array" ref="AB1406">_xlfn.IFS(AA1406=0,"No evidenciado",AA1406=1,"Novato",AA1406=2,"Principiante avanzado",AA1406=3,"Competente",AA1406=4,"Proficiente",AA1406=5,"Master")</f>
        <v>Proficiente</v>
      </c>
      <c r="AC1406" s="13">
        <v>4</v>
      </c>
      <c r="AD1406" s="13" t="str" cm="1">
        <f t="array" ref="AD1406">_xlfn.IFS(AC1406=0,"Prenovato",AC1406=1,"Novato",AC1406=2,"Principiante avanzado",AC1406=3,"Competente",AC1406=4,"Proficiente",AC1406=5,"Master")</f>
        <v>Proficiente</v>
      </c>
      <c r="AE1406" s="13" t="s">
        <v>443</v>
      </c>
    </row>
    <row r="1407" spans="1:31" x14ac:dyDescent="0.25">
      <c r="A1407" t="s">
        <v>269</v>
      </c>
      <c r="B1407" t="s">
        <v>270</v>
      </c>
      <c r="C1407" t="s">
        <v>362</v>
      </c>
      <c r="D1407" t="s">
        <v>201</v>
      </c>
      <c r="E1407" t="s">
        <v>269</v>
      </c>
      <c r="F1407" t="s">
        <v>270</v>
      </c>
      <c r="G1407" t="s">
        <v>271</v>
      </c>
      <c r="H1407" s="4"/>
      <c r="I1407" s="1">
        <f t="shared" ca="1" si="87"/>
        <v>1487</v>
      </c>
      <c r="J1407" s="1" t="str">
        <f t="shared" ca="1" si="88"/>
        <v>3. Mayor a 6 meses</v>
      </c>
      <c r="K1407" t="str">
        <f t="shared" si="89"/>
        <v>NO</v>
      </c>
      <c r="L1407" t="s">
        <v>362</v>
      </c>
      <c r="M1407" t="s">
        <v>410</v>
      </c>
      <c r="N1407" t="s">
        <v>407</v>
      </c>
      <c r="O1407" t="s">
        <v>407</v>
      </c>
      <c r="P1407" t="str">
        <f t="shared" si="90"/>
        <v>JHON SCOTT CONDE ALLENDEThreat IntelligenceAUTOEVALUACION</v>
      </c>
      <c r="Q1407" t="str">
        <f>BASE[[#This Row],[NombresCalificado]]&amp;BASE[[#This Row],[TipoEvaluacion]]</f>
        <v>JHON SCOTT CONDE ALLENDEAUTOEVALUACION</v>
      </c>
      <c r="R1407">
        <v>4</v>
      </c>
      <c r="S1407" t="s">
        <v>7</v>
      </c>
      <c r="T1407" t="s">
        <v>439</v>
      </c>
      <c r="U1407" s="13">
        <v>4</v>
      </c>
      <c r="V1407" s="13" t="str" cm="1">
        <f t="array" ref="V1407">_xlfn.IFS(U1407=0,"Prenovato",U1407=1,"Novato",U1407=2,"Principiante avanzado",U1407=3,"Competente",U1407=4,"Proficiente",U1407=5,"Master")</f>
        <v>Proficiente</v>
      </c>
      <c r="W1407" s="13">
        <v>4</v>
      </c>
      <c r="X1407" s="13" t="str" cm="1">
        <f t="array" ref="X1407">_xlfn.IFS(W1407=0,"No evidenciado",W1407=1,"Novato",W1407=2,"Principiante avanzado",W1407=3,"Competente",W1407=4,"Proficiente",W1407=5,"Master")</f>
        <v>Proficiente</v>
      </c>
      <c r="Y1407" s="13">
        <v>4</v>
      </c>
      <c r="Z1407" s="13" t="str" cm="1">
        <f t="array" ref="Z1407">_xlfn.IFS(Y1407=0,"No evidenciado",Y1407=1,"Novato",Y1407=2,"Principiante avanzado",Y1407=3,"Competente",Y1407=4,"Proficiente",Y1407=5,"Master")</f>
        <v>Proficiente</v>
      </c>
      <c r="AA1407" s="13">
        <v>4</v>
      </c>
      <c r="AB1407" s="13" t="str" cm="1">
        <f t="array" ref="AB1407">_xlfn.IFS(AA1407=0,"No evidenciado",AA1407=1,"Novato",AA1407=2,"Principiante avanzado",AA1407=3,"Competente",AA1407=4,"Proficiente",AA1407=5,"Master")</f>
        <v>Proficiente</v>
      </c>
      <c r="AC1407" s="13">
        <v>4</v>
      </c>
      <c r="AD1407" s="13" t="str" cm="1">
        <f t="array" ref="AD1407">_xlfn.IFS(AC1407=0,"Prenovato",AC1407=1,"Novato",AC1407=2,"Principiante avanzado",AC1407=3,"Competente",AC1407=4,"Proficiente",AC1407=5,"Master")</f>
        <v>Proficiente</v>
      </c>
      <c r="AE1407" s="13" t="s">
        <v>443</v>
      </c>
    </row>
    <row r="1408" spans="1:31" x14ac:dyDescent="0.25">
      <c r="A1408" t="s">
        <v>269</v>
      </c>
      <c r="B1408" t="s">
        <v>270</v>
      </c>
      <c r="C1408" t="s">
        <v>362</v>
      </c>
      <c r="D1408" t="s">
        <v>201</v>
      </c>
      <c r="E1408" t="s">
        <v>269</v>
      </c>
      <c r="F1408" t="s">
        <v>270</v>
      </c>
      <c r="G1408" t="s">
        <v>271</v>
      </c>
      <c r="H1408" s="4"/>
      <c r="I1408" s="1">
        <f t="shared" ca="1" si="87"/>
        <v>1487</v>
      </c>
      <c r="J1408" s="1" t="str">
        <f t="shared" ca="1" si="88"/>
        <v>3. Mayor a 6 meses</v>
      </c>
      <c r="K1408" t="str">
        <f t="shared" si="89"/>
        <v>NO</v>
      </c>
      <c r="L1408" t="s">
        <v>362</v>
      </c>
      <c r="M1408" t="s">
        <v>418</v>
      </c>
      <c r="N1408" t="s">
        <v>411</v>
      </c>
      <c r="O1408" t="s">
        <v>411</v>
      </c>
      <c r="P1408" t="str">
        <f t="shared" si="90"/>
        <v>JHON SCOTT CONDE ALLENDESDLC Y DevSecOpsAUTOEVALUACION</v>
      </c>
      <c r="Q1408" t="str">
        <f>BASE[[#This Row],[NombresCalificado]]&amp;BASE[[#This Row],[TipoEvaluacion]]</f>
        <v>JHON SCOTT CONDE ALLENDEAUTOEVALUACION</v>
      </c>
      <c r="R1408">
        <v>4</v>
      </c>
      <c r="S1408" t="s">
        <v>7</v>
      </c>
      <c r="T1408" t="s">
        <v>439</v>
      </c>
      <c r="U1408" s="13">
        <v>4</v>
      </c>
      <c r="V1408" s="13" t="str" cm="1">
        <f t="array" ref="V1408">_xlfn.IFS(U1408=0,"Prenovato",U1408=1,"Novato",U1408=2,"Principiante avanzado",U1408=3,"Competente",U1408=4,"Proficiente",U1408=5,"Master")</f>
        <v>Proficiente</v>
      </c>
      <c r="W1408" s="13">
        <v>4</v>
      </c>
      <c r="X1408" s="13" t="str" cm="1">
        <f t="array" ref="X1408">_xlfn.IFS(W1408=0,"No evidenciado",W1408=1,"Novato",W1408=2,"Principiante avanzado",W1408=3,"Competente",W1408=4,"Proficiente",W1408=5,"Master")</f>
        <v>Proficiente</v>
      </c>
      <c r="Y1408" s="13">
        <v>4</v>
      </c>
      <c r="Z1408" s="13" t="str" cm="1">
        <f t="array" ref="Z1408">_xlfn.IFS(Y1408=0,"No evidenciado",Y1408=1,"Novato",Y1408=2,"Principiante avanzado",Y1408=3,"Competente",Y1408=4,"Proficiente",Y1408=5,"Master")</f>
        <v>Proficiente</v>
      </c>
      <c r="AA1408" s="13">
        <v>4</v>
      </c>
      <c r="AB1408" s="13" t="str" cm="1">
        <f t="array" ref="AB1408">_xlfn.IFS(AA1408=0,"No evidenciado",AA1408=1,"Novato",AA1408=2,"Principiante avanzado",AA1408=3,"Competente",AA1408=4,"Proficiente",AA1408=5,"Master")</f>
        <v>Proficiente</v>
      </c>
      <c r="AC1408" s="13">
        <v>4</v>
      </c>
      <c r="AD1408" s="13" t="str" cm="1">
        <f t="array" ref="AD1408">_xlfn.IFS(AC1408=0,"Prenovato",AC1408=1,"Novato",AC1408=2,"Principiante avanzado",AC1408=3,"Competente",AC1408=4,"Proficiente",AC1408=5,"Master")</f>
        <v>Proficiente</v>
      </c>
      <c r="AE1408" s="13" t="s">
        <v>443</v>
      </c>
    </row>
    <row r="1409" spans="1:31" x14ac:dyDescent="0.25">
      <c r="A1409" t="s">
        <v>269</v>
      </c>
      <c r="B1409" t="s">
        <v>270</v>
      </c>
      <c r="C1409" t="s">
        <v>362</v>
      </c>
      <c r="D1409" t="s">
        <v>201</v>
      </c>
      <c r="E1409" t="s">
        <v>269</v>
      </c>
      <c r="F1409" t="s">
        <v>270</v>
      </c>
      <c r="G1409" t="s">
        <v>271</v>
      </c>
      <c r="H1409" s="4"/>
      <c r="I1409" s="1">
        <f t="shared" ca="1" si="87"/>
        <v>1487</v>
      </c>
      <c r="J1409" s="1" t="str">
        <f t="shared" ca="1" si="88"/>
        <v>3. Mayor a 6 meses</v>
      </c>
      <c r="K1409" t="str">
        <f t="shared" si="89"/>
        <v>NO</v>
      </c>
      <c r="L1409" t="s">
        <v>362</v>
      </c>
      <c r="M1409" t="s">
        <v>409</v>
      </c>
      <c r="N1409" t="s">
        <v>411</v>
      </c>
      <c r="O1409" t="s">
        <v>411</v>
      </c>
      <c r="P1409" t="str">
        <f t="shared" si="90"/>
        <v>JHON SCOTT CONDE ALLENDESecurity Program ManagementAUTOEVALUACION</v>
      </c>
      <c r="Q1409" t="str">
        <f>BASE[[#This Row],[NombresCalificado]]&amp;BASE[[#This Row],[TipoEvaluacion]]</f>
        <v>JHON SCOTT CONDE ALLENDEAUTOEVALUACION</v>
      </c>
      <c r="R1409">
        <v>4</v>
      </c>
      <c r="S1409" t="s">
        <v>7</v>
      </c>
      <c r="T1409" t="s">
        <v>439</v>
      </c>
      <c r="U1409" s="13">
        <v>4</v>
      </c>
      <c r="V1409" s="13" t="str" cm="1">
        <f t="array" ref="V1409">_xlfn.IFS(U1409=0,"Prenovato",U1409=1,"Novato",U1409=2,"Principiante avanzado",U1409=3,"Competente",U1409=4,"Proficiente",U1409=5,"Master")</f>
        <v>Proficiente</v>
      </c>
      <c r="W1409" s="13">
        <v>4</v>
      </c>
      <c r="X1409" s="13" t="str" cm="1">
        <f t="array" ref="X1409">_xlfn.IFS(W1409=0,"No evidenciado",W1409=1,"Novato",W1409=2,"Principiante avanzado",W1409=3,"Competente",W1409=4,"Proficiente",W1409=5,"Master")</f>
        <v>Proficiente</v>
      </c>
      <c r="Y1409" s="13">
        <v>4</v>
      </c>
      <c r="Z1409" s="13" t="str" cm="1">
        <f t="array" ref="Z1409">_xlfn.IFS(Y1409=0,"No evidenciado",Y1409=1,"Novato",Y1409=2,"Principiante avanzado",Y1409=3,"Competente",Y1409=4,"Proficiente",Y1409=5,"Master")</f>
        <v>Proficiente</v>
      </c>
      <c r="AA1409" s="13">
        <v>4</v>
      </c>
      <c r="AB1409" s="13" t="str" cm="1">
        <f t="array" ref="AB1409">_xlfn.IFS(AA1409=0,"No evidenciado",AA1409=1,"Novato",AA1409=2,"Principiante avanzado",AA1409=3,"Competente",AA1409=4,"Proficiente",AA1409=5,"Master")</f>
        <v>Proficiente</v>
      </c>
      <c r="AC1409" s="13">
        <v>4</v>
      </c>
      <c r="AD1409" s="13" t="str" cm="1">
        <f t="array" ref="AD1409">_xlfn.IFS(AC1409=0,"Prenovato",AC1409=1,"Novato",AC1409=2,"Principiante avanzado",AC1409=3,"Competente",AC1409=4,"Proficiente",AC1409=5,"Master")</f>
        <v>Proficiente</v>
      </c>
      <c r="AE1409" s="13" t="s">
        <v>443</v>
      </c>
    </row>
    <row r="1410" spans="1:31" x14ac:dyDescent="0.25">
      <c r="A1410" t="s">
        <v>269</v>
      </c>
      <c r="B1410" t="s">
        <v>270</v>
      </c>
      <c r="C1410" t="s">
        <v>362</v>
      </c>
      <c r="D1410" t="s">
        <v>201</v>
      </c>
      <c r="E1410" t="s">
        <v>269</v>
      </c>
      <c r="F1410" t="s">
        <v>270</v>
      </c>
      <c r="G1410" t="s">
        <v>271</v>
      </c>
      <c r="H1410" s="4"/>
      <c r="I1410" s="1">
        <f t="shared" ca="1" si="87"/>
        <v>1487</v>
      </c>
      <c r="J1410" s="1" t="str">
        <f t="shared" ca="1" si="88"/>
        <v>3. Mayor a 6 meses</v>
      </c>
      <c r="K1410" t="str">
        <f t="shared" si="89"/>
        <v>NO</v>
      </c>
      <c r="L1410" t="s">
        <v>362</v>
      </c>
      <c r="M1410" t="s">
        <v>414</v>
      </c>
      <c r="N1410" t="s">
        <v>407</v>
      </c>
      <c r="O1410" t="s">
        <v>407</v>
      </c>
      <c r="P1410" t="str">
        <f t="shared" si="90"/>
        <v>JHON SCOTT CONDE ALLENDEOfensive SecurityAUTOEVALUACION</v>
      </c>
      <c r="Q1410" t="str">
        <f>BASE[[#This Row],[NombresCalificado]]&amp;BASE[[#This Row],[TipoEvaluacion]]</f>
        <v>JHON SCOTT CONDE ALLENDEAUTOEVALUACION</v>
      </c>
      <c r="R1410">
        <v>4</v>
      </c>
      <c r="S1410" t="s">
        <v>7</v>
      </c>
      <c r="T1410" t="s">
        <v>439</v>
      </c>
      <c r="U1410" s="13">
        <v>4</v>
      </c>
      <c r="V1410" s="13" t="str" cm="1">
        <f t="array" ref="V1410">_xlfn.IFS(U1410=0,"Prenovato",U1410=1,"Novato",U1410=2,"Principiante avanzado",U1410=3,"Competente",U1410=4,"Proficiente",U1410=5,"Master")</f>
        <v>Proficiente</v>
      </c>
      <c r="W1410" s="13">
        <v>4</v>
      </c>
      <c r="X1410" s="13" t="str" cm="1">
        <f t="array" ref="X1410">_xlfn.IFS(W1410=0,"No evidenciado",W1410=1,"Novato",W1410=2,"Principiante avanzado",W1410=3,"Competente",W1410=4,"Proficiente",W1410=5,"Master")</f>
        <v>Proficiente</v>
      </c>
      <c r="Y1410" s="13">
        <v>4</v>
      </c>
      <c r="Z1410" s="13" t="str" cm="1">
        <f t="array" ref="Z1410">_xlfn.IFS(Y1410=0,"No evidenciado",Y1410=1,"Novato",Y1410=2,"Principiante avanzado",Y1410=3,"Competente",Y1410=4,"Proficiente",Y1410=5,"Master")</f>
        <v>Proficiente</v>
      </c>
      <c r="AA1410" s="13">
        <v>4</v>
      </c>
      <c r="AB1410" s="13" t="str" cm="1">
        <f t="array" ref="AB1410">_xlfn.IFS(AA1410=0,"No evidenciado",AA1410=1,"Novato",AA1410=2,"Principiante avanzado",AA1410=3,"Competente",AA1410=4,"Proficiente",AA1410=5,"Master")</f>
        <v>Proficiente</v>
      </c>
      <c r="AC1410" s="13">
        <v>4</v>
      </c>
      <c r="AD1410" s="13" t="str" cm="1">
        <f t="array" ref="AD1410">_xlfn.IFS(AC1410=0,"Prenovato",AC1410=1,"Novato",AC1410=2,"Principiante avanzado",AC1410=3,"Competente",AC1410=4,"Proficiente",AC1410=5,"Master")</f>
        <v>Proficiente</v>
      </c>
      <c r="AE1410" s="13" t="s">
        <v>443</v>
      </c>
    </row>
    <row r="1411" spans="1:31" x14ac:dyDescent="0.25">
      <c r="A1411" t="s">
        <v>269</v>
      </c>
      <c r="B1411" t="s">
        <v>270</v>
      </c>
      <c r="C1411" t="s">
        <v>362</v>
      </c>
      <c r="D1411" t="s">
        <v>201</v>
      </c>
      <c r="E1411" t="s">
        <v>269</v>
      </c>
      <c r="F1411" t="s">
        <v>270</v>
      </c>
      <c r="G1411" t="s">
        <v>271</v>
      </c>
      <c r="H1411" s="4"/>
      <c r="I1411" s="1">
        <f t="shared" ref="I1411:I1474" ca="1" si="91">DATEDIF(H1411,TODAY(),"m")</f>
        <v>1487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IF(COUNTIFS($E$2:$E$2700,E1411,$O$2:$O$2700,"PRINCIPAL",$R$2:$R$2700,0)&gt;0,"SI","NO")</f>
        <v>NO</v>
      </c>
      <c r="L1411" t="s">
        <v>362</v>
      </c>
      <c r="M1411" t="s">
        <v>417</v>
      </c>
      <c r="N1411" t="s">
        <v>407</v>
      </c>
      <c r="O1411" t="s">
        <v>407</v>
      </c>
      <c r="P1411" t="str">
        <f t="shared" ref="P1411:P1474" si="94">F1411&amp;M1411&amp;AE1411</f>
        <v>JHON SCOTT CONDE ALLENDEDefensive SecurityAUTOEVALUACION</v>
      </c>
      <c r="Q1411" t="str">
        <f>BASE[[#This Row],[NombresCalificado]]&amp;BASE[[#This Row],[TipoEvaluacion]]</f>
        <v>JHON SCOTT CONDE ALLENDEAUTOEVALUACION</v>
      </c>
      <c r="R1411">
        <v>4</v>
      </c>
      <c r="S1411" t="s">
        <v>7</v>
      </c>
      <c r="T1411" t="s">
        <v>439</v>
      </c>
      <c r="U1411" s="13">
        <v>4</v>
      </c>
      <c r="V1411" s="13" t="str" cm="1">
        <f t="array" ref="V1411">_xlfn.IFS(U1411=0,"Prenovato",U1411=1,"Novato",U1411=2,"Principiante avanzado",U1411=3,"Competente",U1411=4,"Proficiente",U1411=5,"Master")</f>
        <v>Proficiente</v>
      </c>
      <c r="W1411" s="13">
        <v>4</v>
      </c>
      <c r="X1411" s="13" t="str" cm="1">
        <f t="array" ref="X1411">_xlfn.IFS(W1411=0,"No evidenciado",W1411=1,"Novato",W1411=2,"Principiante avanzado",W1411=3,"Competente",W1411=4,"Proficiente",W1411=5,"Master")</f>
        <v>Proficiente</v>
      </c>
      <c r="Y1411" s="13">
        <v>4</v>
      </c>
      <c r="Z1411" s="13" t="str" cm="1">
        <f t="array" ref="Z1411">_xlfn.IFS(Y1411=0,"No evidenciado",Y1411=1,"Novato",Y1411=2,"Principiante avanzado",Y1411=3,"Competente",Y1411=4,"Proficiente",Y1411=5,"Master")</f>
        <v>Proficiente</v>
      </c>
      <c r="AA1411" s="13">
        <v>4</v>
      </c>
      <c r="AB1411" s="13" t="str" cm="1">
        <f t="array" ref="AB1411">_xlfn.IFS(AA1411=0,"No evidenciado",AA1411=1,"Novato",AA1411=2,"Principiante avanzado",AA1411=3,"Competente",AA1411=4,"Proficiente",AA1411=5,"Master")</f>
        <v>Proficiente</v>
      </c>
      <c r="AC1411" s="13">
        <v>4</v>
      </c>
      <c r="AD1411" s="13" t="str" cm="1">
        <f t="array" ref="AD1411">_xlfn.IFS(AC1411=0,"Prenovato",AC1411=1,"Novato",AC1411=2,"Principiante avanzado",AC1411=3,"Competente",AC1411=4,"Proficiente",AC1411=5,"Master")</f>
        <v>Proficiente</v>
      </c>
      <c r="AE1411" s="13" t="s">
        <v>443</v>
      </c>
    </row>
    <row r="1412" spans="1:31" x14ac:dyDescent="0.25">
      <c r="A1412" t="s">
        <v>280</v>
      </c>
      <c r="B1412" t="s">
        <v>281</v>
      </c>
      <c r="C1412" t="s">
        <v>370</v>
      </c>
      <c r="D1412" t="s">
        <v>201</v>
      </c>
      <c r="E1412" t="s">
        <v>280</v>
      </c>
      <c r="F1412" t="s">
        <v>281</v>
      </c>
      <c r="G1412" t="s">
        <v>282</v>
      </c>
      <c r="H1412" s="4"/>
      <c r="I1412" s="1">
        <f t="shared" ca="1" si="91"/>
        <v>1487</v>
      </c>
      <c r="J1412" s="1" t="str">
        <f t="shared" ca="1" si="92"/>
        <v>3. Mayor a 6 meses</v>
      </c>
      <c r="K1412" t="str">
        <f t="shared" si="93"/>
        <v>NO</v>
      </c>
      <c r="L1412" t="s">
        <v>370</v>
      </c>
      <c r="M1412" t="s">
        <v>437</v>
      </c>
      <c r="N1412" t="s">
        <v>425</v>
      </c>
      <c r="O1412" t="s">
        <v>425</v>
      </c>
      <c r="P1412" t="str">
        <f t="shared" si="94"/>
        <v>ANTONIO ACEVEDO GUTIERREZInvestigación Forense DigitalEVALUACION ANTERIOR</v>
      </c>
      <c r="Q1412" t="str">
        <f>BASE[[#This Row],[NombresCalificado]]&amp;BASE[[#This Row],[TipoEvaluacion]]</f>
        <v>ANTONIO ACEVEDO GUTIERREZEVALUACION ANTERIOR</v>
      </c>
      <c r="R1412">
        <v>5</v>
      </c>
      <c r="S1412" t="s">
        <v>177</v>
      </c>
      <c r="T1412" t="s">
        <v>439</v>
      </c>
      <c r="U1412" s="13">
        <v>5</v>
      </c>
      <c r="V1412" s="13" t="str" cm="1">
        <f t="array" ref="V1412">_xlfn.IFS(U1412=0,"Prenovato",U1412=1,"Novato",U1412=2,"Principiante avanzado",U1412=3,"Competente",U1412=4,"Proficiente",U1412=5,"Master")</f>
        <v>Master</v>
      </c>
      <c r="W1412" s="13">
        <v>5</v>
      </c>
      <c r="X1412" s="13" t="str" cm="1">
        <f t="array" ref="X1412">_xlfn.IFS(W1412=0,"No evidenciado",W1412=1,"Novato",W1412=2,"Principiante avanzado",W1412=3,"Competente",W1412=4,"Proficiente",W1412=5,"Master")</f>
        <v>Master</v>
      </c>
      <c r="Y1412" s="13">
        <v>5</v>
      </c>
      <c r="Z1412" s="13" t="str" cm="1">
        <f t="array" ref="Z1412">_xlfn.IFS(Y1412=0,"No evidenciado",Y1412=1,"Novato",Y1412=2,"Principiante avanzado",Y1412=3,"Competente",Y1412=4,"Proficiente",Y1412=5,"Master")</f>
        <v>Master</v>
      </c>
      <c r="AA1412" s="13">
        <v>5</v>
      </c>
      <c r="AB1412" s="13" t="str" cm="1">
        <f t="array" ref="AB1412">_xlfn.IFS(AA1412=0,"No evidenciado",AA1412=1,"Novato",AA1412=2,"Principiante avanzado",AA1412=3,"Competente",AA1412=4,"Proficiente",AA1412=5,"Master")</f>
        <v>Master</v>
      </c>
      <c r="AC1412" s="13">
        <v>5</v>
      </c>
      <c r="AD1412" s="13" t="str" cm="1">
        <f t="array" ref="AD1412">_xlfn.IFS(AC1412=0,"Prenovato",AC1412=1,"Novato",AC1412=2,"Principiante avanzado",AC1412=3,"Competente",AC1412=4,"Proficiente",AC1412=5,"Master")</f>
        <v>Master</v>
      </c>
      <c r="AE1412" s="13" t="s">
        <v>442</v>
      </c>
    </row>
    <row r="1413" spans="1:31" x14ac:dyDescent="0.25">
      <c r="A1413" t="s">
        <v>280</v>
      </c>
      <c r="B1413" t="s">
        <v>281</v>
      </c>
      <c r="C1413" t="s">
        <v>370</v>
      </c>
      <c r="D1413" t="s">
        <v>201</v>
      </c>
      <c r="E1413" t="s">
        <v>280</v>
      </c>
      <c r="F1413" t="s">
        <v>281</v>
      </c>
      <c r="G1413" t="s">
        <v>282</v>
      </c>
      <c r="H1413" s="4"/>
      <c r="I1413" s="1">
        <f t="shared" ca="1" si="91"/>
        <v>1487</v>
      </c>
      <c r="J1413" s="1" t="str">
        <f t="shared" ca="1" si="92"/>
        <v>3. Mayor a 6 meses</v>
      </c>
      <c r="K1413" t="str">
        <f t="shared" si="93"/>
        <v>NO</v>
      </c>
      <c r="L1413" t="s">
        <v>370</v>
      </c>
      <c r="M1413" t="s">
        <v>426</v>
      </c>
      <c r="N1413" t="s">
        <v>425</v>
      </c>
      <c r="O1413" t="s">
        <v>425</v>
      </c>
      <c r="P1413" t="str">
        <f t="shared" si="94"/>
        <v>ANTONIO ACEVEDO GUTIERREZManejo de IncidentesEVALUACION ANTERIOR</v>
      </c>
      <c r="Q1413" t="str">
        <f>BASE[[#This Row],[NombresCalificado]]&amp;BASE[[#This Row],[TipoEvaluacion]]</f>
        <v>ANTONIO ACEVEDO GUTIERREZEVALUACION ANTERIOR</v>
      </c>
      <c r="R1413">
        <v>5</v>
      </c>
      <c r="S1413" t="s">
        <v>177</v>
      </c>
      <c r="T1413" t="s">
        <v>439</v>
      </c>
      <c r="U1413" s="13">
        <v>5</v>
      </c>
      <c r="V1413" s="13" t="str" cm="1">
        <f t="array" ref="V1413">_xlfn.IFS(U1413=0,"Prenovato",U1413=1,"Novato",U1413=2,"Principiante avanzado",U1413=3,"Competente",U1413=4,"Proficiente",U1413=5,"Master")</f>
        <v>Master</v>
      </c>
      <c r="W1413" s="13">
        <v>5</v>
      </c>
      <c r="X1413" s="13" t="str" cm="1">
        <f t="array" ref="X1413">_xlfn.IFS(W1413=0,"No evidenciado",W1413=1,"Novato",W1413=2,"Principiante avanzado",W1413=3,"Competente",W1413=4,"Proficiente",W1413=5,"Master")</f>
        <v>Master</v>
      </c>
      <c r="Y1413" s="13">
        <v>5</v>
      </c>
      <c r="Z1413" s="13" t="str" cm="1">
        <f t="array" ref="Z1413">_xlfn.IFS(Y1413=0,"No evidenciado",Y1413=1,"Novato",Y1413=2,"Principiante avanzado",Y1413=3,"Competente",Y1413=4,"Proficiente",Y1413=5,"Master")</f>
        <v>Master</v>
      </c>
      <c r="AA1413" s="13">
        <v>5</v>
      </c>
      <c r="AB1413" s="13" t="str" cm="1">
        <f t="array" ref="AB1413">_xlfn.IFS(AA1413=0,"No evidenciado",AA1413=1,"Novato",AA1413=2,"Principiante avanzado",AA1413=3,"Competente",AA1413=4,"Proficiente",AA1413=5,"Master")</f>
        <v>Master</v>
      </c>
      <c r="AC1413" s="13">
        <v>5</v>
      </c>
      <c r="AD1413" s="13" t="str" cm="1">
        <f t="array" ref="AD1413">_xlfn.IFS(AC1413=0,"Prenovato",AC1413=1,"Novato",AC1413=2,"Principiante avanzado",AC1413=3,"Competente",AC1413=4,"Proficiente",AC1413=5,"Master")</f>
        <v>Master</v>
      </c>
      <c r="AE1413" s="13" t="s">
        <v>442</v>
      </c>
    </row>
    <row r="1414" spans="1:31" x14ac:dyDescent="0.25">
      <c r="A1414" t="s">
        <v>280</v>
      </c>
      <c r="B1414" t="s">
        <v>281</v>
      </c>
      <c r="C1414" t="s">
        <v>370</v>
      </c>
      <c r="D1414" t="s">
        <v>201</v>
      </c>
      <c r="E1414" t="s">
        <v>280</v>
      </c>
      <c r="F1414" t="s">
        <v>281</v>
      </c>
      <c r="G1414" t="s">
        <v>282</v>
      </c>
      <c r="H1414" s="4"/>
      <c r="I1414" s="1">
        <f t="shared" ca="1" si="91"/>
        <v>1487</v>
      </c>
      <c r="J1414" s="1" t="str">
        <f t="shared" ca="1" si="92"/>
        <v>3. Mayor a 6 meses</v>
      </c>
      <c r="K1414" t="str">
        <f t="shared" si="93"/>
        <v>NO</v>
      </c>
      <c r="L1414" t="s">
        <v>370</v>
      </c>
      <c r="M1414" t="s">
        <v>427</v>
      </c>
      <c r="N1414" t="s">
        <v>425</v>
      </c>
      <c r="O1414" t="s">
        <v>425</v>
      </c>
      <c r="P1414" t="str">
        <f t="shared" si="94"/>
        <v>ANTONIO ACEVEDO GUTIERREZProtección de datosEVALUACION ANTERIOR</v>
      </c>
      <c r="Q1414" t="str">
        <f>BASE[[#This Row],[NombresCalificado]]&amp;BASE[[#This Row],[TipoEvaluacion]]</f>
        <v>ANTONIO ACEVEDO GUTIERREZEVALUACION ANTERIOR</v>
      </c>
      <c r="R1414">
        <v>5</v>
      </c>
      <c r="S1414" t="s">
        <v>177</v>
      </c>
      <c r="T1414" t="s">
        <v>439</v>
      </c>
      <c r="U1414" s="13">
        <v>5</v>
      </c>
      <c r="V1414" s="13" t="str" cm="1">
        <f t="array" ref="V1414">_xlfn.IFS(U1414=0,"Prenovato",U1414=1,"Novato",U1414=2,"Principiante avanzado",U1414=3,"Competente",U1414=4,"Proficiente",U1414=5,"Master")</f>
        <v>Master</v>
      </c>
      <c r="W1414" s="13">
        <v>5</v>
      </c>
      <c r="X1414" s="13" t="str" cm="1">
        <f t="array" ref="X1414">_xlfn.IFS(W1414=0,"No evidenciado",W1414=1,"Novato",W1414=2,"Principiante avanzado",W1414=3,"Competente",W1414=4,"Proficiente",W1414=5,"Master")</f>
        <v>Master</v>
      </c>
      <c r="Y1414" s="13">
        <v>5</v>
      </c>
      <c r="Z1414" s="13" t="str" cm="1">
        <f t="array" ref="Z1414">_xlfn.IFS(Y1414=0,"No evidenciado",Y1414=1,"Novato",Y1414=2,"Principiante avanzado",Y1414=3,"Competente",Y1414=4,"Proficiente",Y1414=5,"Master")</f>
        <v>Master</v>
      </c>
      <c r="AA1414" s="13">
        <v>5</v>
      </c>
      <c r="AB1414" s="13" t="str" cm="1">
        <f t="array" ref="AB1414">_xlfn.IFS(AA1414=0,"No evidenciado",AA1414=1,"Novato",AA1414=2,"Principiante avanzado",AA1414=3,"Competente",AA1414=4,"Proficiente",AA1414=5,"Master")</f>
        <v>Master</v>
      </c>
      <c r="AC1414" s="13">
        <v>5</v>
      </c>
      <c r="AD1414" s="13" t="str" cm="1">
        <f t="array" ref="AD1414">_xlfn.IFS(AC1414=0,"Prenovato",AC1414=1,"Novato",AC1414=2,"Principiante avanzado",AC1414=3,"Competente",AC1414=4,"Proficiente",AC1414=5,"Master")</f>
        <v>Master</v>
      </c>
      <c r="AE1414" s="13" t="s">
        <v>442</v>
      </c>
    </row>
    <row r="1415" spans="1:31" x14ac:dyDescent="0.25">
      <c r="A1415" t="s">
        <v>280</v>
      </c>
      <c r="B1415" t="s">
        <v>281</v>
      </c>
      <c r="C1415" t="s">
        <v>370</v>
      </c>
      <c r="D1415" t="s">
        <v>201</v>
      </c>
      <c r="E1415" t="s">
        <v>280</v>
      </c>
      <c r="F1415" t="s">
        <v>281</v>
      </c>
      <c r="G1415" t="s">
        <v>282</v>
      </c>
      <c r="H1415" s="4"/>
      <c r="I1415" s="1">
        <f t="shared" ca="1" si="91"/>
        <v>1487</v>
      </c>
      <c r="J1415" s="1" t="str">
        <f t="shared" ca="1" si="92"/>
        <v>3. Mayor a 6 meses</v>
      </c>
      <c r="K1415" t="str">
        <f t="shared" si="93"/>
        <v>NO</v>
      </c>
      <c r="L1415" t="s">
        <v>370</v>
      </c>
      <c r="M1415" t="s">
        <v>428</v>
      </c>
      <c r="N1415" t="s">
        <v>425</v>
      </c>
      <c r="O1415" t="s">
        <v>425</v>
      </c>
      <c r="P1415" t="str">
        <f t="shared" si="94"/>
        <v>ANTONIO ACEVEDO GUTIERREZSeguridad de OperacionesEVALUACION ANTERIOR</v>
      </c>
      <c r="Q1415" t="str">
        <f>BASE[[#This Row],[NombresCalificado]]&amp;BASE[[#This Row],[TipoEvaluacion]]</f>
        <v>ANTONIO ACEVEDO GUTIERREZEVALUACION ANTERIOR</v>
      </c>
      <c r="R1415">
        <v>5</v>
      </c>
      <c r="S1415" t="s">
        <v>177</v>
      </c>
      <c r="T1415" t="s">
        <v>439</v>
      </c>
      <c r="U1415" s="13">
        <v>5</v>
      </c>
      <c r="V1415" s="13" t="str" cm="1">
        <f t="array" ref="V1415">_xlfn.IFS(U1415=0,"Prenovato",U1415=1,"Novato",U1415=2,"Principiante avanzado",U1415=3,"Competente",U1415=4,"Proficiente",U1415=5,"Master")</f>
        <v>Master</v>
      </c>
      <c r="W1415" s="13">
        <v>5</v>
      </c>
      <c r="X1415" s="13" t="str" cm="1">
        <f t="array" ref="X1415">_xlfn.IFS(W1415=0,"No evidenciado",W1415=1,"Novato",W1415=2,"Principiante avanzado",W1415=3,"Competente",W1415=4,"Proficiente",W1415=5,"Master")</f>
        <v>Master</v>
      </c>
      <c r="Y1415" s="13">
        <v>5</v>
      </c>
      <c r="Z1415" s="13" t="str" cm="1">
        <f t="array" ref="Z1415">_xlfn.IFS(Y1415=0,"No evidenciado",Y1415=1,"Novato",Y1415=2,"Principiante avanzado",Y1415=3,"Competente",Y1415=4,"Proficiente",Y1415=5,"Master")</f>
        <v>Master</v>
      </c>
      <c r="AA1415" s="13">
        <v>5</v>
      </c>
      <c r="AB1415" s="13" t="str" cm="1">
        <f t="array" ref="AB1415">_xlfn.IFS(AA1415=0,"No evidenciado",AA1415=1,"Novato",AA1415=2,"Principiante avanzado",AA1415=3,"Competente",AA1415=4,"Proficiente",AA1415=5,"Master")</f>
        <v>Master</v>
      </c>
      <c r="AC1415" s="13">
        <v>5</v>
      </c>
      <c r="AD1415" s="13" t="str" cm="1">
        <f t="array" ref="AD1415">_xlfn.IFS(AC1415=0,"Prenovato",AC1415=1,"Novato",AC1415=2,"Principiante avanzado",AC1415=3,"Competente",AC1415=4,"Proficiente",AC1415=5,"Master")</f>
        <v>Master</v>
      </c>
      <c r="AE1415" s="13" t="s">
        <v>442</v>
      </c>
    </row>
    <row r="1416" spans="1:31" x14ac:dyDescent="0.25">
      <c r="A1416" t="s">
        <v>280</v>
      </c>
      <c r="B1416" t="s">
        <v>281</v>
      </c>
      <c r="C1416" t="s">
        <v>370</v>
      </c>
      <c r="D1416" t="s">
        <v>201</v>
      </c>
      <c r="E1416" t="s">
        <v>280</v>
      </c>
      <c r="F1416" t="s">
        <v>281</v>
      </c>
      <c r="G1416" t="s">
        <v>282</v>
      </c>
      <c r="H1416" s="4"/>
      <c r="I1416" s="1">
        <f t="shared" ca="1" si="91"/>
        <v>1487</v>
      </c>
      <c r="J1416" s="1" t="str">
        <f t="shared" ca="1" si="92"/>
        <v>3. Mayor a 6 meses</v>
      </c>
      <c r="K1416" t="str">
        <f t="shared" si="93"/>
        <v>NO</v>
      </c>
      <c r="L1416" t="s">
        <v>370</v>
      </c>
      <c r="M1416" t="s">
        <v>429</v>
      </c>
      <c r="N1416" t="s">
        <v>425</v>
      </c>
      <c r="O1416" t="s">
        <v>425</v>
      </c>
      <c r="P1416" t="str">
        <f t="shared" si="94"/>
        <v>ANTONIO ACEVEDO GUTIERREZSeguridad DefensivaEVALUACION ANTERIOR</v>
      </c>
      <c r="Q1416" t="str">
        <f>BASE[[#This Row],[NombresCalificado]]&amp;BASE[[#This Row],[TipoEvaluacion]]</f>
        <v>ANTONIO ACEVEDO GUTIERREZEVALUACION ANTERIOR</v>
      </c>
      <c r="R1416">
        <v>5</v>
      </c>
      <c r="S1416" t="s">
        <v>177</v>
      </c>
      <c r="T1416" t="s">
        <v>439</v>
      </c>
      <c r="U1416" s="13">
        <v>5</v>
      </c>
      <c r="V1416" s="13" t="str" cm="1">
        <f t="array" ref="V1416">_xlfn.IFS(U1416=0,"Prenovato",U1416=1,"Novato",U1416=2,"Principiante avanzado",U1416=3,"Competente",U1416=4,"Proficiente",U1416=5,"Master")</f>
        <v>Master</v>
      </c>
      <c r="W1416" s="13">
        <v>5</v>
      </c>
      <c r="X1416" s="13" t="str" cm="1">
        <f t="array" ref="X1416">_xlfn.IFS(W1416=0,"No evidenciado",W1416=1,"Novato",W1416=2,"Principiante avanzado",W1416=3,"Competente",W1416=4,"Proficiente",W1416=5,"Master")</f>
        <v>Master</v>
      </c>
      <c r="Y1416" s="13">
        <v>5</v>
      </c>
      <c r="Z1416" s="13" t="str" cm="1">
        <f t="array" ref="Z1416">_xlfn.IFS(Y1416=0,"No evidenciado",Y1416=1,"Novato",Y1416=2,"Principiante avanzado",Y1416=3,"Competente",Y1416=4,"Proficiente",Y1416=5,"Master")</f>
        <v>Master</v>
      </c>
      <c r="AA1416" s="13">
        <v>5</v>
      </c>
      <c r="AB1416" s="13" t="str" cm="1">
        <f t="array" ref="AB1416">_xlfn.IFS(AA1416=0,"No evidenciado",AA1416=1,"Novato",AA1416=2,"Principiante avanzado",AA1416=3,"Competente",AA1416=4,"Proficiente",AA1416=5,"Master")</f>
        <v>Master</v>
      </c>
      <c r="AC1416" s="13">
        <v>5</v>
      </c>
      <c r="AD1416" s="13" t="str" cm="1">
        <f t="array" ref="AD1416">_xlfn.IFS(AC1416=0,"Prenovato",AC1416=1,"Novato",AC1416=2,"Principiante avanzado",AC1416=3,"Competente",AC1416=4,"Proficiente",AC1416=5,"Master")</f>
        <v>Master</v>
      </c>
      <c r="AE1416" s="13" t="s">
        <v>442</v>
      </c>
    </row>
    <row r="1417" spans="1:31" x14ac:dyDescent="0.25">
      <c r="A1417" t="s">
        <v>280</v>
      </c>
      <c r="B1417" t="s">
        <v>281</v>
      </c>
      <c r="C1417" t="s">
        <v>370</v>
      </c>
      <c r="D1417" t="s">
        <v>201</v>
      </c>
      <c r="E1417" t="s">
        <v>280</v>
      </c>
      <c r="F1417" t="s">
        <v>281</v>
      </c>
      <c r="G1417" t="s">
        <v>282</v>
      </c>
      <c r="H1417" s="4"/>
      <c r="I1417" s="1">
        <f t="shared" ca="1" si="91"/>
        <v>1487</v>
      </c>
      <c r="J1417" s="1" t="str">
        <f t="shared" ca="1" si="92"/>
        <v>3. Mayor a 6 meses</v>
      </c>
      <c r="K1417" t="str">
        <f t="shared" si="93"/>
        <v>NO</v>
      </c>
      <c r="L1417" t="s">
        <v>370</v>
      </c>
      <c r="M1417" t="s">
        <v>430</v>
      </c>
      <c r="N1417" t="s">
        <v>425</v>
      </c>
      <c r="O1417" t="s">
        <v>425</v>
      </c>
      <c r="P1417" t="str">
        <f t="shared" si="94"/>
        <v>ANTONIO ACEVEDO GUTIERREZSeguridad OfensivaEVALUACION ANTERIOR</v>
      </c>
      <c r="Q1417" t="str">
        <f>BASE[[#This Row],[NombresCalificado]]&amp;BASE[[#This Row],[TipoEvaluacion]]</f>
        <v>ANTONIO ACEVEDO GUTIERREZEVALUACION ANTERIOR</v>
      </c>
      <c r="R1417">
        <v>5</v>
      </c>
      <c r="S1417" t="s">
        <v>177</v>
      </c>
      <c r="T1417" t="s">
        <v>439</v>
      </c>
      <c r="U1417" s="13">
        <v>5</v>
      </c>
      <c r="V1417" s="13" t="str" cm="1">
        <f t="array" ref="V1417">_xlfn.IFS(U1417=0,"Prenovato",U1417=1,"Novato",U1417=2,"Principiante avanzado",U1417=3,"Competente",U1417=4,"Proficiente",U1417=5,"Master")</f>
        <v>Master</v>
      </c>
      <c r="W1417" s="13">
        <v>5</v>
      </c>
      <c r="X1417" s="13" t="str" cm="1">
        <f t="array" ref="X1417">_xlfn.IFS(W1417=0,"No evidenciado",W1417=1,"Novato",W1417=2,"Principiante avanzado",W1417=3,"Competente",W1417=4,"Proficiente",W1417=5,"Master")</f>
        <v>Master</v>
      </c>
      <c r="Y1417" s="13">
        <v>5</v>
      </c>
      <c r="Z1417" s="13" t="str" cm="1">
        <f t="array" ref="Z1417">_xlfn.IFS(Y1417=0,"No evidenciado",Y1417=1,"Novato",Y1417=2,"Principiante avanzado",Y1417=3,"Competente",Y1417=4,"Proficiente",Y1417=5,"Master")</f>
        <v>Master</v>
      </c>
      <c r="AA1417" s="13">
        <v>5</v>
      </c>
      <c r="AB1417" s="13" t="str" cm="1">
        <f t="array" ref="AB1417">_xlfn.IFS(AA1417=0,"No evidenciado",AA1417=1,"Novato",AA1417=2,"Principiante avanzado",AA1417=3,"Competente",AA1417=4,"Proficiente",AA1417=5,"Master")</f>
        <v>Master</v>
      </c>
      <c r="AC1417" s="13">
        <v>5</v>
      </c>
      <c r="AD1417" s="13" t="str" cm="1">
        <f t="array" ref="AD1417">_xlfn.IFS(AC1417=0,"Prenovato",AC1417=1,"Novato",AC1417=2,"Principiante avanzado",AC1417=3,"Competente",AC1417=4,"Proficiente",AC1417=5,"Master")</f>
        <v>Master</v>
      </c>
      <c r="AE1417" s="13" t="s">
        <v>442</v>
      </c>
    </row>
    <row r="1418" spans="1:31" x14ac:dyDescent="0.25">
      <c r="A1418" t="s">
        <v>280</v>
      </c>
      <c r="B1418" t="s">
        <v>281</v>
      </c>
      <c r="C1418" t="s">
        <v>370</v>
      </c>
      <c r="D1418" t="s">
        <v>201</v>
      </c>
      <c r="E1418" t="s">
        <v>280</v>
      </c>
      <c r="F1418" t="s">
        <v>281</v>
      </c>
      <c r="G1418" t="s">
        <v>282</v>
      </c>
      <c r="H1418" s="4"/>
      <c r="I1418" s="1">
        <f t="shared" ca="1" si="91"/>
        <v>1487</v>
      </c>
      <c r="J1418" s="1" t="str">
        <f t="shared" ca="1" si="92"/>
        <v>3. Mayor a 6 meses</v>
      </c>
      <c r="K1418" t="str">
        <f t="shared" si="93"/>
        <v>NO</v>
      </c>
      <c r="L1418" t="s">
        <v>370</v>
      </c>
      <c r="M1418" t="s">
        <v>431</v>
      </c>
      <c r="N1418" t="s">
        <v>425</v>
      </c>
      <c r="O1418" t="s">
        <v>425</v>
      </c>
      <c r="P1418" t="str">
        <f t="shared" si="94"/>
        <v>ANTONIO ACEVEDO GUTIERREZSeguridad PerimetralEVALUACION ANTERIOR</v>
      </c>
      <c r="Q1418" t="str">
        <f>BASE[[#This Row],[NombresCalificado]]&amp;BASE[[#This Row],[TipoEvaluacion]]</f>
        <v>ANTONIO ACEVEDO GUTIERREZEVALUACION ANTERIOR</v>
      </c>
      <c r="R1418">
        <v>5</v>
      </c>
      <c r="S1418" t="s">
        <v>177</v>
      </c>
      <c r="T1418" t="s">
        <v>439</v>
      </c>
      <c r="U1418" s="13">
        <v>5</v>
      </c>
      <c r="V1418" s="13" t="str" cm="1">
        <f t="array" ref="V1418">_xlfn.IFS(U1418=0,"Prenovato",U1418=1,"Novato",U1418=2,"Principiante avanzado",U1418=3,"Competente",U1418=4,"Proficiente",U1418=5,"Master")</f>
        <v>Master</v>
      </c>
      <c r="W1418" s="13">
        <v>5</v>
      </c>
      <c r="X1418" s="13" t="str" cm="1">
        <f t="array" ref="X1418">_xlfn.IFS(W1418=0,"No evidenciado",W1418=1,"Novato",W1418=2,"Principiante avanzado",W1418=3,"Competente",W1418=4,"Proficiente",W1418=5,"Master")</f>
        <v>Master</v>
      </c>
      <c r="Y1418" s="13">
        <v>5</v>
      </c>
      <c r="Z1418" s="13" t="str" cm="1">
        <f t="array" ref="Z1418">_xlfn.IFS(Y1418=0,"No evidenciado",Y1418=1,"Novato",Y1418=2,"Principiante avanzado",Y1418=3,"Competente",Y1418=4,"Proficiente",Y1418=5,"Master")</f>
        <v>Master</v>
      </c>
      <c r="AA1418" s="13">
        <v>5</v>
      </c>
      <c r="AB1418" s="13" t="str" cm="1">
        <f t="array" ref="AB1418">_xlfn.IFS(AA1418=0,"No evidenciado",AA1418=1,"Novato",AA1418=2,"Principiante avanzado",AA1418=3,"Competente",AA1418=4,"Proficiente",AA1418=5,"Master")</f>
        <v>Master</v>
      </c>
      <c r="AC1418" s="13">
        <v>5</v>
      </c>
      <c r="AD1418" s="13" t="str" cm="1">
        <f t="array" ref="AD1418">_xlfn.IFS(AC1418=0,"Prenovato",AC1418=1,"Novato",AC1418=2,"Principiante avanzado",AC1418=3,"Competente",AC1418=4,"Proficiente",AC1418=5,"Master")</f>
        <v>Master</v>
      </c>
      <c r="AE1418" s="13" t="s">
        <v>442</v>
      </c>
    </row>
    <row r="1419" spans="1:31" x14ac:dyDescent="0.25">
      <c r="A1419" t="s">
        <v>280</v>
      </c>
      <c r="B1419" t="s">
        <v>281</v>
      </c>
      <c r="C1419" t="s">
        <v>370</v>
      </c>
      <c r="D1419" t="s">
        <v>201</v>
      </c>
      <c r="E1419" t="s">
        <v>280</v>
      </c>
      <c r="F1419" t="s">
        <v>281</v>
      </c>
      <c r="G1419" t="s">
        <v>282</v>
      </c>
      <c r="H1419" s="4"/>
      <c r="I1419" s="1">
        <f t="shared" ca="1" si="91"/>
        <v>1487</v>
      </c>
      <c r="J1419" s="1" t="str">
        <f t="shared" ca="1" si="92"/>
        <v>3. Mayor a 6 meses</v>
      </c>
      <c r="K1419" t="str">
        <f t="shared" si="93"/>
        <v>NO</v>
      </c>
      <c r="L1419" t="s">
        <v>370</v>
      </c>
      <c r="M1419" t="s">
        <v>424</v>
      </c>
      <c r="N1419" t="s">
        <v>425</v>
      </c>
      <c r="O1419" t="s">
        <v>425</v>
      </c>
      <c r="P1419" t="str">
        <f t="shared" si="94"/>
        <v>ANTONIO ACEVEDO GUTIERREZSistemas Operativos y CloudEVALUACION ANTERIOR</v>
      </c>
      <c r="Q1419" t="str">
        <f>BASE[[#This Row],[NombresCalificado]]&amp;BASE[[#This Row],[TipoEvaluacion]]</f>
        <v>ANTONIO ACEVEDO GUTIERREZEVALUACION ANTERIOR</v>
      </c>
      <c r="R1419">
        <v>4</v>
      </c>
      <c r="S1419" t="s">
        <v>7</v>
      </c>
      <c r="T1419" t="s">
        <v>439</v>
      </c>
      <c r="U1419" s="13">
        <v>5</v>
      </c>
      <c r="V1419" s="13" t="str" cm="1">
        <f t="array" ref="V1419">_xlfn.IFS(U1419=0,"Prenovato",U1419=1,"Novato",U1419=2,"Principiante avanzado",U1419=3,"Competente",U1419=4,"Proficiente",U1419=5,"Master")</f>
        <v>Master</v>
      </c>
      <c r="W1419" s="13">
        <v>5</v>
      </c>
      <c r="X1419" s="13" t="str" cm="1">
        <f t="array" ref="X1419">_xlfn.IFS(W1419=0,"No evidenciado",W1419=1,"Novato",W1419=2,"Principiante avanzado",W1419=3,"Competente",W1419=4,"Proficiente",W1419=5,"Master")</f>
        <v>Master</v>
      </c>
      <c r="Y1419" s="13">
        <v>5</v>
      </c>
      <c r="Z1419" s="13" t="str" cm="1">
        <f t="array" ref="Z1419">_xlfn.IFS(Y1419=0,"No evidenciado",Y1419=1,"Novato",Y1419=2,"Principiante avanzado",Y1419=3,"Competente",Y1419=4,"Proficiente",Y1419=5,"Master")</f>
        <v>Master</v>
      </c>
      <c r="AA1419" s="13">
        <v>5</v>
      </c>
      <c r="AB1419" s="13" t="str" cm="1">
        <f t="array" ref="AB1419">_xlfn.IFS(AA1419=0,"No evidenciado",AA1419=1,"Novato",AA1419=2,"Principiante avanzado",AA1419=3,"Competente",AA1419=4,"Proficiente",AA1419=5,"Master")</f>
        <v>Master</v>
      </c>
      <c r="AC1419" s="13">
        <v>5</v>
      </c>
      <c r="AD1419" s="13" t="str" cm="1">
        <f t="array" ref="AD1419">_xlfn.IFS(AC1419=0,"Prenovato",AC1419=1,"Novato",AC1419=2,"Principiante avanzado",AC1419=3,"Competente",AC1419=4,"Proficiente",AC1419=5,"Master")</f>
        <v>Master</v>
      </c>
      <c r="AE1419" s="13" t="s">
        <v>442</v>
      </c>
    </row>
    <row r="1420" spans="1:31" x14ac:dyDescent="0.25">
      <c r="A1420" t="s">
        <v>280</v>
      </c>
      <c r="B1420" t="s">
        <v>281</v>
      </c>
      <c r="C1420" t="s">
        <v>370</v>
      </c>
      <c r="D1420" t="s">
        <v>201</v>
      </c>
      <c r="E1420" t="s">
        <v>280</v>
      </c>
      <c r="F1420" t="s">
        <v>281</v>
      </c>
      <c r="G1420" t="s">
        <v>282</v>
      </c>
      <c r="H1420" s="4"/>
      <c r="I1420" s="1">
        <f t="shared" ca="1" si="91"/>
        <v>1487</v>
      </c>
      <c r="J1420" s="1" t="str">
        <f t="shared" ca="1" si="92"/>
        <v>3. Mayor a 6 meses</v>
      </c>
      <c r="K1420" t="str">
        <f t="shared" si="93"/>
        <v>NO</v>
      </c>
      <c r="L1420" t="s">
        <v>370</v>
      </c>
      <c r="M1420" t="s">
        <v>438</v>
      </c>
      <c r="N1420" t="s">
        <v>425</v>
      </c>
      <c r="O1420" t="s">
        <v>425</v>
      </c>
      <c r="P1420" t="str">
        <f t="shared" si="94"/>
        <v>ANTONIO ACEVEDO GUTIERREZDesarrollo SeguroEVALUACION ANTERIOR</v>
      </c>
      <c r="Q1420" t="str">
        <f>BASE[[#This Row],[NombresCalificado]]&amp;BASE[[#This Row],[TipoEvaluacion]]</f>
        <v>ANTONIO ACEVEDO GUTIERREZEVALUACION ANTERIOR</v>
      </c>
      <c r="R1420">
        <v>4</v>
      </c>
      <c r="S1420" t="s">
        <v>7</v>
      </c>
      <c r="T1420" t="s">
        <v>439</v>
      </c>
      <c r="U1420" s="13">
        <v>5</v>
      </c>
      <c r="V1420" s="13" t="str" cm="1">
        <f t="array" ref="V1420">_xlfn.IFS(U1420=0,"Prenovato",U1420=1,"Novato",U1420=2,"Principiante avanzado",U1420=3,"Competente",U1420=4,"Proficiente",U1420=5,"Master")</f>
        <v>Master</v>
      </c>
      <c r="W1420" s="13">
        <v>5</v>
      </c>
      <c r="X1420" s="13" t="str" cm="1">
        <f t="array" ref="X1420">_xlfn.IFS(W1420=0,"No evidenciado",W1420=1,"Novato",W1420=2,"Principiante avanzado",W1420=3,"Competente",W1420=4,"Proficiente",W1420=5,"Master")</f>
        <v>Master</v>
      </c>
      <c r="Y1420" s="13">
        <v>5</v>
      </c>
      <c r="Z1420" s="13" t="str" cm="1">
        <f t="array" ref="Z1420">_xlfn.IFS(Y1420=0,"No evidenciado",Y1420=1,"Novato",Y1420=2,"Principiante avanzado",Y1420=3,"Competente",Y1420=4,"Proficiente",Y1420=5,"Master")</f>
        <v>Master</v>
      </c>
      <c r="AA1420" s="13">
        <v>5</v>
      </c>
      <c r="AB1420" s="13" t="str" cm="1">
        <f t="array" ref="AB1420">_xlfn.IFS(AA1420=0,"No evidenciado",AA1420=1,"Novato",AA1420=2,"Principiante avanzado",AA1420=3,"Competente",AA1420=4,"Proficiente",AA1420=5,"Master")</f>
        <v>Master</v>
      </c>
      <c r="AC1420" s="13">
        <v>5</v>
      </c>
      <c r="AD1420" s="13" t="str" cm="1">
        <f t="array" ref="AD1420">_xlfn.IFS(AC1420=0,"Prenovato",AC1420=1,"Novato",AC1420=2,"Principiante avanzado",AC1420=3,"Competente",AC1420=4,"Proficiente",AC1420=5,"Master")</f>
        <v>Master</v>
      </c>
      <c r="AE1420" s="13" t="s">
        <v>442</v>
      </c>
    </row>
    <row r="1421" spans="1:31" x14ac:dyDescent="0.25">
      <c r="A1421" t="s">
        <v>280</v>
      </c>
      <c r="B1421" t="s">
        <v>281</v>
      </c>
      <c r="C1421" t="s">
        <v>370</v>
      </c>
      <c r="D1421" t="s">
        <v>201</v>
      </c>
      <c r="E1421" t="s">
        <v>280</v>
      </c>
      <c r="F1421" t="s">
        <v>281</v>
      </c>
      <c r="G1421" t="s">
        <v>282</v>
      </c>
      <c r="H1421" s="4"/>
      <c r="I1421" s="1">
        <f t="shared" ca="1" si="91"/>
        <v>1487</v>
      </c>
      <c r="J1421" s="1" t="str">
        <f t="shared" ca="1" si="92"/>
        <v>3. Mayor a 6 meses</v>
      </c>
      <c r="K1421" t="str">
        <f t="shared" si="93"/>
        <v>NO</v>
      </c>
      <c r="L1421" t="s">
        <v>370</v>
      </c>
      <c r="M1421" t="s">
        <v>432</v>
      </c>
      <c r="N1421" t="s">
        <v>425</v>
      </c>
      <c r="O1421" t="s">
        <v>425</v>
      </c>
      <c r="P1421" t="str">
        <f t="shared" si="94"/>
        <v>ANTONIO ACEVEDO GUTIERREZFrameworks de CiberseguridadEVALUACION ANTERIOR</v>
      </c>
      <c r="Q1421" t="str">
        <f>BASE[[#This Row],[NombresCalificado]]&amp;BASE[[#This Row],[TipoEvaluacion]]</f>
        <v>ANTONIO ACEVEDO GUTIERREZEVALUACION ANTERIOR</v>
      </c>
      <c r="R1421">
        <v>5</v>
      </c>
      <c r="S1421" t="s">
        <v>177</v>
      </c>
      <c r="T1421" t="s">
        <v>439</v>
      </c>
      <c r="U1421" s="13">
        <v>5</v>
      </c>
      <c r="V1421" s="13" t="str" cm="1">
        <f t="array" ref="V1421">_xlfn.IFS(U1421=0,"Prenovato",U1421=1,"Novato",U1421=2,"Principiante avanzado",U1421=3,"Competente",U1421=4,"Proficiente",U1421=5,"Master")</f>
        <v>Master</v>
      </c>
      <c r="W1421" s="13">
        <v>5</v>
      </c>
      <c r="X1421" s="13" t="str" cm="1">
        <f t="array" ref="X1421">_xlfn.IFS(W1421=0,"No evidenciado",W1421=1,"Novato",W1421=2,"Principiante avanzado",W1421=3,"Competente",W1421=4,"Proficiente",W1421=5,"Master")</f>
        <v>Master</v>
      </c>
      <c r="Y1421" s="13">
        <v>5</v>
      </c>
      <c r="Z1421" s="13" t="str" cm="1">
        <f t="array" ref="Z1421">_xlfn.IFS(Y1421=0,"No evidenciado",Y1421=1,"Novato",Y1421=2,"Principiante avanzado",Y1421=3,"Competente",Y1421=4,"Proficiente",Y1421=5,"Master")</f>
        <v>Master</v>
      </c>
      <c r="AA1421" s="13">
        <v>5</v>
      </c>
      <c r="AB1421" s="13" t="str" cm="1">
        <f t="array" ref="AB1421">_xlfn.IFS(AA1421=0,"No evidenciado",AA1421=1,"Novato",AA1421=2,"Principiante avanzado",AA1421=3,"Competente",AA1421=4,"Proficiente",AA1421=5,"Master")</f>
        <v>Master</v>
      </c>
      <c r="AC1421" s="13">
        <v>5</v>
      </c>
      <c r="AD1421" s="13" t="str" cm="1">
        <f t="array" ref="AD1421">_xlfn.IFS(AC1421=0,"Prenovato",AC1421=1,"Novato",AC1421=2,"Principiante avanzado",AC1421=3,"Competente",AC1421=4,"Proficiente",AC1421=5,"Master")</f>
        <v>Master</v>
      </c>
      <c r="AE1421" s="13" t="s">
        <v>442</v>
      </c>
    </row>
    <row r="1422" spans="1:31" x14ac:dyDescent="0.25">
      <c r="A1422" t="s">
        <v>280</v>
      </c>
      <c r="B1422" t="s">
        <v>281</v>
      </c>
      <c r="C1422" t="s">
        <v>370</v>
      </c>
      <c r="D1422" t="s">
        <v>201</v>
      </c>
      <c r="E1422" t="s">
        <v>280</v>
      </c>
      <c r="F1422" t="s">
        <v>281</v>
      </c>
      <c r="G1422" t="s">
        <v>282</v>
      </c>
      <c r="H1422" s="4"/>
      <c r="I1422" s="1">
        <f t="shared" ca="1" si="91"/>
        <v>1487</v>
      </c>
      <c r="J1422" s="1" t="str">
        <f t="shared" ca="1" si="92"/>
        <v>3. Mayor a 6 meses</v>
      </c>
      <c r="K1422" t="str">
        <f t="shared" si="93"/>
        <v>NO</v>
      </c>
      <c r="L1422" t="s">
        <v>370</v>
      </c>
      <c r="M1422" t="s">
        <v>433</v>
      </c>
      <c r="N1422" t="s">
        <v>425</v>
      </c>
      <c r="O1422" t="s">
        <v>425</v>
      </c>
      <c r="P1422" t="str">
        <f t="shared" si="94"/>
        <v>ANTONIO ACEVEDO GUTIERREZGestión de IdentidadesEVALUACION ANTERIOR</v>
      </c>
      <c r="Q1422" t="str">
        <f>BASE[[#This Row],[NombresCalificado]]&amp;BASE[[#This Row],[TipoEvaluacion]]</f>
        <v>ANTONIO ACEVEDO GUTIERREZEVALUACION ANTERIOR</v>
      </c>
      <c r="R1422">
        <v>5</v>
      </c>
      <c r="S1422" t="s">
        <v>177</v>
      </c>
      <c r="T1422" t="s">
        <v>439</v>
      </c>
      <c r="U1422" s="13">
        <v>5</v>
      </c>
      <c r="V1422" s="13" t="str" cm="1">
        <f t="array" ref="V1422">_xlfn.IFS(U1422=0,"Prenovato",U1422=1,"Novato",U1422=2,"Principiante avanzado",U1422=3,"Competente",U1422=4,"Proficiente",U1422=5,"Master")</f>
        <v>Master</v>
      </c>
      <c r="W1422" s="13">
        <v>5</v>
      </c>
      <c r="X1422" s="13" t="str" cm="1">
        <f t="array" ref="X1422">_xlfn.IFS(W1422=0,"No evidenciado",W1422=1,"Novato",W1422=2,"Principiante avanzado",W1422=3,"Competente",W1422=4,"Proficiente",W1422=5,"Master")</f>
        <v>Master</v>
      </c>
      <c r="Y1422" s="13">
        <v>5</v>
      </c>
      <c r="Z1422" s="13" t="str" cm="1">
        <f t="array" ref="Z1422">_xlfn.IFS(Y1422=0,"No evidenciado",Y1422=1,"Novato",Y1422=2,"Principiante avanzado",Y1422=3,"Competente",Y1422=4,"Proficiente",Y1422=5,"Master")</f>
        <v>Master</v>
      </c>
      <c r="AA1422" s="13">
        <v>5</v>
      </c>
      <c r="AB1422" s="13" t="str" cm="1">
        <f t="array" ref="AB1422">_xlfn.IFS(AA1422=0,"No evidenciado",AA1422=1,"Novato",AA1422=2,"Principiante avanzado",AA1422=3,"Competente",AA1422=4,"Proficiente",AA1422=5,"Master")</f>
        <v>Master</v>
      </c>
      <c r="AC1422" s="13">
        <v>5</v>
      </c>
      <c r="AD1422" s="13" t="str" cm="1">
        <f t="array" ref="AD1422">_xlfn.IFS(AC1422=0,"Prenovato",AC1422=1,"Novato",AC1422=2,"Principiante avanzado",AC1422=3,"Competente",AC1422=4,"Proficiente",AC1422=5,"Master")</f>
        <v>Master</v>
      </c>
      <c r="AE1422" s="13" t="s">
        <v>442</v>
      </c>
    </row>
    <row r="1423" spans="1:31" x14ac:dyDescent="0.25">
      <c r="A1423" t="s">
        <v>280</v>
      </c>
      <c r="B1423" t="s">
        <v>281</v>
      </c>
      <c r="C1423" t="s">
        <v>370</v>
      </c>
      <c r="D1423" t="s">
        <v>201</v>
      </c>
      <c r="E1423" t="s">
        <v>280</v>
      </c>
      <c r="F1423" t="s">
        <v>281</v>
      </c>
      <c r="G1423" t="s">
        <v>282</v>
      </c>
      <c r="H1423" s="4"/>
      <c r="I1423" s="1">
        <f t="shared" ca="1" si="91"/>
        <v>1487</v>
      </c>
      <c r="J1423" s="1" t="str">
        <f t="shared" ca="1" si="92"/>
        <v>3. Mayor a 6 meses</v>
      </c>
      <c r="K1423" t="str">
        <f t="shared" si="93"/>
        <v>NO</v>
      </c>
      <c r="L1423" t="s">
        <v>370</v>
      </c>
      <c r="M1423" t="s">
        <v>434</v>
      </c>
      <c r="N1423" t="s">
        <v>425</v>
      </c>
      <c r="O1423" t="s">
        <v>425</v>
      </c>
      <c r="P1423" t="str">
        <f t="shared" si="94"/>
        <v>ANTONIO ACEVEDO GUTIERREZGestión de VulnerabilidadesEVALUACION ANTERIOR</v>
      </c>
      <c r="Q1423" t="str">
        <f>BASE[[#This Row],[NombresCalificado]]&amp;BASE[[#This Row],[TipoEvaluacion]]</f>
        <v>ANTONIO ACEVEDO GUTIERREZEVALUACION ANTERIOR</v>
      </c>
      <c r="R1423">
        <v>5</v>
      </c>
      <c r="S1423" t="s">
        <v>177</v>
      </c>
      <c r="T1423" t="s">
        <v>439</v>
      </c>
      <c r="U1423" s="13">
        <v>5</v>
      </c>
      <c r="V1423" s="13" t="str" cm="1">
        <f t="array" ref="V1423">_xlfn.IFS(U1423=0,"Prenovato",U1423=1,"Novato",U1423=2,"Principiante avanzado",U1423=3,"Competente",U1423=4,"Proficiente",U1423=5,"Master")</f>
        <v>Master</v>
      </c>
      <c r="W1423" s="13">
        <v>5</v>
      </c>
      <c r="X1423" s="13" t="str" cm="1">
        <f t="array" ref="X1423">_xlfn.IFS(W1423=0,"No evidenciado",W1423=1,"Novato",W1423=2,"Principiante avanzado",W1423=3,"Competente",W1423=4,"Proficiente",W1423=5,"Master")</f>
        <v>Master</v>
      </c>
      <c r="Y1423" s="13">
        <v>5</v>
      </c>
      <c r="Z1423" s="13" t="str" cm="1">
        <f t="array" ref="Z1423">_xlfn.IFS(Y1423=0,"No evidenciado",Y1423=1,"Novato",Y1423=2,"Principiante avanzado",Y1423=3,"Competente",Y1423=4,"Proficiente",Y1423=5,"Master")</f>
        <v>Master</v>
      </c>
      <c r="AA1423" s="13">
        <v>5</v>
      </c>
      <c r="AB1423" s="13" t="str" cm="1">
        <f t="array" ref="AB1423">_xlfn.IFS(AA1423=0,"No evidenciado",AA1423=1,"Novato",AA1423=2,"Principiante avanzado",AA1423=3,"Competente",AA1423=4,"Proficiente",AA1423=5,"Master")</f>
        <v>Master</v>
      </c>
      <c r="AC1423" s="13">
        <v>5</v>
      </c>
      <c r="AD1423" s="13" t="str" cm="1">
        <f t="array" ref="AD1423">_xlfn.IFS(AC1423=0,"Prenovato",AC1423=1,"Novato",AC1423=2,"Principiante avanzado",AC1423=3,"Competente",AC1423=4,"Proficiente",AC1423=5,"Master")</f>
        <v>Master</v>
      </c>
      <c r="AE1423" s="13" t="s">
        <v>442</v>
      </c>
    </row>
    <row r="1424" spans="1:31" x14ac:dyDescent="0.25">
      <c r="A1424" t="s">
        <v>280</v>
      </c>
      <c r="B1424" t="s">
        <v>281</v>
      </c>
      <c r="C1424" t="s">
        <v>370</v>
      </c>
      <c r="D1424" t="s">
        <v>201</v>
      </c>
      <c r="E1424" t="s">
        <v>280</v>
      </c>
      <c r="F1424" t="s">
        <v>281</v>
      </c>
      <c r="G1424" t="s">
        <v>282</v>
      </c>
      <c r="H1424" s="4"/>
      <c r="I1424" s="1">
        <f t="shared" ca="1" si="91"/>
        <v>1487</v>
      </c>
      <c r="J1424" s="1" t="str">
        <f t="shared" ca="1" si="92"/>
        <v>3. Mayor a 6 meses</v>
      </c>
      <c r="K1424" t="str">
        <f t="shared" si="93"/>
        <v>NO</v>
      </c>
      <c r="L1424" t="s">
        <v>370</v>
      </c>
      <c r="M1424" t="s">
        <v>435</v>
      </c>
      <c r="N1424" t="s">
        <v>425</v>
      </c>
      <c r="O1424" t="s">
        <v>425</v>
      </c>
      <c r="P1424" t="str">
        <f t="shared" si="94"/>
        <v>ANTONIO ACEVEDO GUTIERREZIdentificación temprana de riesgosEVALUACION ANTERIOR</v>
      </c>
      <c r="Q1424" t="str">
        <f>BASE[[#This Row],[NombresCalificado]]&amp;BASE[[#This Row],[TipoEvaluacion]]</f>
        <v>ANTONIO ACEVEDO GUTIERREZEVALUACION ANTERIOR</v>
      </c>
      <c r="R1424">
        <v>5</v>
      </c>
      <c r="S1424" t="s">
        <v>177</v>
      </c>
      <c r="T1424" t="s">
        <v>439</v>
      </c>
      <c r="U1424" s="13">
        <v>5</v>
      </c>
      <c r="V1424" s="13" t="str" cm="1">
        <f t="array" ref="V1424">_xlfn.IFS(U1424=0,"Prenovato",U1424=1,"Novato",U1424=2,"Principiante avanzado",U1424=3,"Competente",U1424=4,"Proficiente",U1424=5,"Master")</f>
        <v>Master</v>
      </c>
      <c r="W1424" s="13">
        <v>5</v>
      </c>
      <c r="X1424" s="13" t="str" cm="1">
        <f t="array" ref="X1424">_xlfn.IFS(W1424=0,"No evidenciado",W1424=1,"Novato",W1424=2,"Principiante avanzado",W1424=3,"Competente",W1424=4,"Proficiente",W1424=5,"Master")</f>
        <v>Master</v>
      </c>
      <c r="Y1424" s="13">
        <v>5</v>
      </c>
      <c r="Z1424" s="13" t="str" cm="1">
        <f t="array" ref="Z1424">_xlfn.IFS(Y1424=0,"No evidenciado",Y1424=1,"Novato",Y1424=2,"Principiante avanzado",Y1424=3,"Competente",Y1424=4,"Proficiente",Y1424=5,"Master")</f>
        <v>Master</v>
      </c>
      <c r="AA1424" s="13">
        <v>5</v>
      </c>
      <c r="AB1424" s="13" t="str" cm="1">
        <f t="array" ref="AB1424">_xlfn.IFS(AA1424=0,"No evidenciado",AA1424=1,"Novato",AA1424=2,"Principiante avanzado",AA1424=3,"Competente",AA1424=4,"Proficiente",AA1424=5,"Master")</f>
        <v>Master</v>
      </c>
      <c r="AC1424" s="13">
        <v>5</v>
      </c>
      <c r="AD1424" s="13" t="str" cm="1">
        <f t="array" ref="AD1424">_xlfn.IFS(AC1424=0,"Prenovato",AC1424=1,"Novato",AC1424=2,"Principiante avanzado",AC1424=3,"Competente",AC1424=4,"Proficiente",AC1424=5,"Master")</f>
        <v>Master</v>
      </c>
      <c r="AE1424" s="13" t="s">
        <v>442</v>
      </c>
    </row>
    <row r="1425" spans="1:31" x14ac:dyDescent="0.25">
      <c r="A1425" t="s">
        <v>280</v>
      </c>
      <c r="B1425" t="s">
        <v>281</v>
      </c>
      <c r="C1425" t="s">
        <v>370</v>
      </c>
      <c r="D1425" t="s">
        <v>201</v>
      </c>
      <c r="E1425" t="s">
        <v>280</v>
      </c>
      <c r="F1425" t="s">
        <v>281</v>
      </c>
      <c r="G1425" t="s">
        <v>282</v>
      </c>
      <c r="H1425" s="4"/>
      <c r="I1425" s="1">
        <f t="shared" ca="1" si="91"/>
        <v>1487</v>
      </c>
      <c r="J1425" s="1" t="str">
        <f t="shared" ca="1" si="92"/>
        <v>3. Mayor a 6 meses</v>
      </c>
      <c r="K1425" t="str">
        <f t="shared" si="93"/>
        <v>NO</v>
      </c>
      <c r="L1425" t="s">
        <v>370</v>
      </c>
      <c r="M1425" t="s">
        <v>436</v>
      </c>
      <c r="N1425" t="s">
        <v>425</v>
      </c>
      <c r="O1425" t="s">
        <v>425</v>
      </c>
      <c r="P1425" t="str">
        <f t="shared" si="94"/>
        <v>ANTONIO ACEVEDO GUTIERREZInteligencia de AmenazasEVALUACION ANTERIOR</v>
      </c>
      <c r="Q1425" t="str">
        <f>BASE[[#This Row],[NombresCalificado]]&amp;BASE[[#This Row],[TipoEvaluacion]]</f>
        <v>ANTONIO ACEVEDO GUTIERREZEVALUACION ANTERIOR</v>
      </c>
      <c r="R1425">
        <v>5</v>
      </c>
      <c r="S1425" t="s">
        <v>177</v>
      </c>
      <c r="T1425" t="s">
        <v>439</v>
      </c>
      <c r="U1425" s="13">
        <v>5</v>
      </c>
      <c r="V1425" s="13" t="str" cm="1">
        <f t="array" ref="V1425">_xlfn.IFS(U1425=0,"Prenovato",U1425=1,"Novato",U1425=2,"Principiante avanzado",U1425=3,"Competente",U1425=4,"Proficiente",U1425=5,"Master")</f>
        <v>Master</v>
      </c>
      <c r="W1425" s="13">
        <v>5</v>
      </c>
      <c r="X1425" s="13" t="str" cm="1">
        <f t="array" ref="X1425">_xlfn.IFS(W1425=0,"No evidenciado",W1425=1,"Novato",W1425=2,"Principiante avanzado",W1425=3,"Competente",W1425=4,"Proficiente",W1425=5,"Master")</f>
        <v>Master</v>
      </c>
      <c r="Y1425" s="13">
        <v>5</v>
      </c>
      <c r="Z1425" s="13" t="str" cm="1">
        <f t="array" ref="Z1425">_xlfn.IFS(Y1425=0,"No evidenciado",Y1425=1,"Novato",Y1425=2,"Principiante avanzado",Y1425=3,"Competente",Y1425=4,"Proficiente",Y1425=5,"Master")</f>
        <v>Master</v>
      </c>
      <c r="AA1425" s="13">
        <v>5</v>
      </c>
      <c r="AB1425" s="13" t="str" cm="1">
        <f t="array" ref="AB1425">_xlfn.IFS(AA1425=0,"No evidenciado",AA1425=1,"Novato",AA1425=2,"Principiante avanzado",AA1425=3,"Competente",AA1425=4,"Proficiente",AA1425=5,"Master")</f>
        <v>Master</v>
      </c>
      <c r="AC1425" s="13">
        <v>5</v>
      </c>
      <c r="AD1425" s="13" t="str" cm="1">
        <f t="array" ref="AD1425">_xlfn.IFS(AC1425=0,"Prenovato",AC1425=1,"Novato",AC1425=2,"Principiante avanzado",AC1425=3,"Competente",AC1425=4,"Proficiente",AC1425=5,"Master")</f>
        <v>Master</v>
      </c>
      <c r="AE1425" s="13" t="s">
        <v>442</v>
      </c>
    </row>
    <row r="1426" spans="1:31" x14ac:dyDescent="0.25">
      <c r="A1426" t="s">
        <v>371</v>
      </c>
      <c r="B1426" t="s">
        <v>372</v>
      </c>
      <c r="C1426" t="s">
        <v>251</v>
      </c>
      <c r="D1426" t="s">
        <v>201</v>
      </c>
      <c r="E1426" t="s">
        <v>371</v>
      </c>
      <c r="F1426" t="s">
        <v>372</v>
      </c>
      <c r="G1426" t="s">
        <v>373</v>
      </c>
      <c r="H1426" s="4"/>
      <c r="I1426" s="1">
        <f t="shared" ca="1" si="91"/>
        <v>1487</v>
      </c>
      <c r="J1426" s="1" t="str">
        <f t="shared" ca="1" si="92"/>
        <v>3. Mayor a 6 meses</v>
      </c>
      <c r="K1426" t="str">
        <f t="shared" si="93"/>
        <v>NO</v>
      </c>
      <c r="L1426" t="s">
        <v>251</v>
      </c>
      <c r="M1426" t="s">
        <v>419</v>
      </c>
      <c r="N1426" t="s">
        <v>413</v>
      </c>
      <c r="O1426" t="s">
        <v>411</v>
      </c>
      <c r="P1426" t="str">
        <f t="shared" si="94"/>
        <v>JUAN MANUEL BLAS ESPINOZACryptography &amp; Data ProtectionAUTOEVALUACION</v>
      </c>
      <c r="Q1426" t="str">
        <f>BASE[[#This Row],[NombresCalificado]]&amp;BASE[[#This Row],[TipoEvaluacion]]</f>
        <v>JUAN MANUEL BLAS ESPINOZAAUTOEVALUACION</v>
      </c>
      <c r="R1426">
        <v>2</v>
      </c>
      <c r="S1426" t="s">
        <v>4</v>
      </c>
      <c r="T1426" t="s">
        <v>439</v>
      </c>
      <c r="U1426" s="13">
        <v>2</v>
      </c>
      <c r="V1426" s="13" t="str" cm="1">
        <f t="array" ref="V1426">_xlfn.IFS(U1426=0,"Prenovato",U1426=1,"Novato",U1426=2,"Principiante avanzado",U1426=3,"Competente",U1426=4,"Proficiente",U1426=5,"Master")</f>
        <v>Principiante avanzado</v>
      </c>
      <c r="W1426" s="13">
        <v>4</v>
      </c>
      <c r="X1426" s="13" t="str" cm="1">
        <f t="array" ref="X1426">_xlfn.IFS(W1426=0,"No evidenciado",W1426=1,"Novato",W1426=2,"Principiante avanzado",W1426=3,"Competente",W1426=4,"Proficiente",W1426=5,"Master")</f>
        <v>Proficiente</v>
      </c>
      <c r="Y1426" s="13">
        <v>4</v>
      </c>
      <c r="Z1426" s="13" t="str" cm="1">
        <f t="array" ref="Z1426">_xlfn.IFS(Y1426=0,"No evidenciado",Y1426=1,"Novato",Y1426=2,"Principiante avanzado",Y1426=3,"Competente",Y1426=4,"Proficiente",Y1426=5,"Master")</f>
        <v>Proficiente</v>
      </c>
      <c r="AA1426" s="13">
        <v>4</v>
      </c>
      <c r="AB1426" s="13" t="str" cm="1">
        <f t="array" ref="AB1426">_xlfn.IFS(AA1426=0,"No evidenciado",AA1426=1,"Novato",AA1426=2,"Principiante avanzado",AA1426=3,"Competente",AA1426=4,"Proficiente",AA1426=5,"Master")</f>
        <v>Proficiente</v>
      </c>
      <c r="AC1426" s="13">
        <v>2</v>
      </c>
      <c r="AD1426" s="13" t="str" cm="1">
        <f t="array" ref="AD1426">_xlfn.IFS(AC1426=0,"Prenovato",AC1426=1,"Novato",AC1426=2,"Principiante avanzado",AC1426=3,"Competente",AC1426=4,"Proficiente",AC1426=5,"Master")</f>
        <v>Principiante avanzado</v>
      </c>
      <c r="AE1426" s="13" t="s">
        <v>443</v>
      </c>
    </row>
    <row r="1427" spans="1:31" x14ac:dyDescent="0.25">
      <c r="A1427" t="s">
        <v>371</v>
      </c>
      <c r="B1427" t="s">
        <v>372</v>
      </c>
      <c r="C1427" t="s">
        <v>251</v>
      </c>
      <c r="D1427" t="s">
        <v>201</v>
      </c>
      <c r="E1427" t="s">
        <v>371</v>
      </c>
      <c r="F1427" t="s">
        <v>372</v>
      </c>
      <c r="G1427" t="s">
        <v>373</v>
      </c>
      <c r="H1427" s="4"/>
      <c r="I1427" s="1">
        <f t="shared" ca="1" si="91"/>
        <v>1487</v>
      </c>
      <c r="J1427" s="1" t="str">
        <f t="shared" ca="1" si="92"/>
        <v>3. Mayor a 6 meses</v>
      </c>
      <c r="K1427" t="str">
        <f t="shared" si="93"/>
        <v>NO</v>
      </c>
      <c r="L1427" t="s">
        <v>251</v>
      </c>
      <c r="M1427" t="s">
        <v>410</v>
      </c>
      <c r="N1427" t="s">
        <v>411</v>
      </c>
      <c r="O1427" t="s">
        <v>411</v>
      </c>
      <c r="P1427" t="str">
        <f t="shared" si="94"/>
        <v>JUAN MANUEL BLAS ESPINOZAThreat IntelligenceAUTOEVALUACION</v>
      </c>
      <c r="Q1427" t="str">
        <f>BASE[[#This Row],[NombresCalificado]]&amp;BASE[[#This Row],[TipoEvaluacion]]</f>
        <v>JUAN MANUEL BLAS ESPINOZAAUTOEVALUACION</v>
      </c>
      <c r="R1427">
        <v>2</v>
      </c>
      <c r="S1427" t="s">
        <v>4</v>
      </c>
      <c r="T1427" t="s">
        <v>439</v>
      </c>
      <c r="U1427" s="13">
        <v>2</v>
      </c>
      <c r="V1427" s="13" t="str" cm="1">
        <f t="array" ref="V1427">_xlfn.IFS(U1427=0,"Prenovato",U1427=1,"Novato",U1427=2,"Principiante avanzado",U1427=3,"Competente",U1427=4,"Proficiente",U1427=5,"Master")</f>
        <v>Principiante avanzado</v>
      </c>
      <c r="W1427" s="13">
        <v>4</v>
      </c>
      <c r="X1427" s="13" t="str" cm="1">
        <f t="array" ref="X1427">_xlfn.IFS(W1427=0,"No evidenciado",W1427=1,"Novato",W1427=2,"Principiante avanzado",W1427=3,"Competente",W1427=4,"Proficiente",W1427=5,"Master")</f>
        <v>Proficiente</v>
      </c>
      <c r="Y1427" s="13">
        <v>4</v>
      </c>
      <c r="Z1427" s="13" t="str" cm="1">
        <f t="array" ref="Z1427">_xlfn.IFS(Y1427=0,"No evidenciado",Y1427=1,"Novato",Y1427=2,"Principiante avanzado",Y1427=3,"Competente",Y1427=4,"Proficiente",Y1427=5,"Master")</f>
        <v>Proficiente</v>
      </c>
      <c r="AA1427" s="13">
        <v>4</v>
      </c>
      <c r="AB1427" s="13" t="str" cm="1">
        <f t="array" ref="AB1427">_xlfn.IFS(AA1427=0,"No evidenciado",AA1427=1,"Novato",AA1427=2,"Principiante avanzado",AA1427=3,"Competente",AA1427=4,"Proficiente",AA1427=5,"Master")</f>
        <v>Proficiente</v>
      </c>
      <c r="AC1427" s="13">
        <v>2</v>
      </c>
      <c r="AD1427" s="13" t="str" cm="1">
        <f t="array" ref="AD1427">_xlfn.IFS(AC1427=0,"Prenovato",AC1427=1,"Novato",AC1427=2,"Principiante avanzado",AC1427=3,"Competente",AC1427=4,"Proficiente",AC1427=5,"Master")</f>
        <v>Principiante avanzado</v>
      </c>
      <c r="AE1427" s="13" t="s">
        <v>443</v>
      </c>
    </row>
    <row r="1428" spans="1:31" x14ac:dyDescent="0.25">
      <c r="A1428" t="s">
        <v>371</v>
      </c>
      <c r="B1428" t="s">
        <v>372</v>
      </c>
      <c r="C1428" t="s">
        <v>251</v>
      </c>
      <c r="D1428" t="s">
        <v>201</v>
      </c>
      <c r="E1428" t="s">
        <v>371</v>
      </c>
      <c r="F1428" t="s">
        <v>372</v>
      </c>
      <c r="G1428" t="s">
        <v>373</v>
      </c>
      <c r="H1428" s="4"/>
      <c r="I1428" s="1">
        <f t="shared" ca="1" si="91"/>
        <v>1487</v>
      </c>
      <c r="J1428" s="1" t="str">
        <f t="shared" ca="1" si="92"/>
        <v>3. Mayor a 6 meses</v>
      </c>
      <c r="K1428" t="str">
        <f t="shared" si="93"/>
        <v>NO</v>
      </c>
      <c r="L1428" t="s">
        <v>251</v>
      </c>
      <c r="M1428" t="s">
        <v>422</v>
      </c>
      <c r="N1428" t="s">
        <v>407</v>
      </c>
      <c r="O1428" t="s">
        <v>407</v>
      </c>
      <c r="P1428" t="str">
        <f t="shared" si="94"/>
        <v>JUAN MANUEL BLAS ESPINOZAVulnerability ManagementAUTOEVALUACION</v>
      </c>
      <c r="Q1428" t="str">
        <f>BASE[[#This Row],[NombresCalificado]]&amp;BASE[[#This Row],[TipoEvaluacion]]</f>
        <v>JUAN MANUEL BLAS ESPINOZAAUTOEVALUACION</v>
      </c>
      <c r="R1428">
        <v>3</v>
      </c>
      <c r="S1428" t="s">
        <v>5</v>
      </c>
      <c r="T1428" t="s">
        <v>439</v>
      </c>
      <c r="U1428" s="13">
        <v>2</v>
      </c>
      <c r="V1428" s="13" t="str" cm="1">
        <f t="array" ref="V1428">_xlfn.IFS(U1428=0,"Prenovato",U1428=1,"Novato",U1428=2,"Principiante avanzado",U1428=3,"Competente",U1428=4,"Proficiente",U1428=5,"Master")</f>
        <v>Principiante avanzado</v>
      </c>
      <c r="W1428" s="13">
        <v>4</v>
      </c>
      <c r="X1428" s="13" t="str" cm="1">
        <f t="array" ref="X1428">_xlfn.IFS(W1428=0,"No evidenciado",W1428=1,"Novato",W1428=2,"Principiante avanzado",W1428=3,"Competente",W1428=4,"Proficiente",W1428=5,"Master")</f>
        <v>Proficiente</v>
      </c>
      <c r="Y1428" s="13">
        <v>4</v>
      </c>
      <c r="Z1428" s="13" t="str" cm="1">
        <f t="array" ref="Z1428">_xlfn.IFS(Y1428=0,"No evidenciado",Y1428=1,"Novato",Y1428=2,"Principiante avanzado",Y1428=3,"Competente",Y1428=4,"Proficiente",Y1428=5,"Master")</f>
        <v>Proficiente</v>
      </c>
      <c r="AA1428" s="13">
        <v>4</v>
      </c>
      <c r="AB1428" s="13" t="str" cm="1">
        <f t="array" ref="AB1428">_xlfn.IFS(AA1428=0,"No evidenciado",AA1428=1,"Novato",AA1428=2,"Principiante avanzado",AA1428=3,"Competente",AA1428=4,"Proficiente",AA1428=5,"Master")</f>
        <v>Proficiente</v>
      </c>
      <c r="AC1428" s="13">
        <v>2</v>
      </c>
      <c r="AD1428" s="13" t="str" cm="1">
        <f t="array" ref="AD1428">_xlfn.IFS(AC1428=0,"Prenovato",AC1428=1,"Novato",AC1428=2,"Principiante avanzado",AC1428=3,"Competente",AC1428=4,"Proficiente",AC1428=5,"Master")</f>
        <v>Principiante avanzado</v>
      </c>
      <c r="AE1428" s="13" t="s">
        <v>443</v>
      </c>
    </row>
    <row r="1429" spans="1:31" x14ac:dyDescent="0.25">
      <c r="A1429" t="s">
        <v>371</v>
      </c>
      <c r="B1429" t="s">
        <v>372</v>
      </c>
      <c r="C1429" t="s">
        <v>251</v>
      </c>
      <c r="D1429" t="s">
        <v>201</v>
      </c>
      <c r="E1429" t="s">
        <v>371</v>
      </c>
      <c r="F1429" t="s">
        <v>372</v>
      </c>
      <c r="G1429" t="s">
        <v>373</v>
      </c>
      <c r="H1429" s="4"/>
      <c r="I1429" s="1">
        <f t="shared" ca="1" si="91"/>
        <v>1487</v>
      </c>
      <c r="J1429" s="1" t="str">
        <f t="shared" ca="1" si="92"/>
        <v>3. Mayor a 6 meses</v>
      </c>
      <c r="K1429" t="str">
        <f t="shared" si="93"/>
        <v>NO</v>
      </c>
      <c r="L1429" t="s">
        <v>251</v>
      </c>
      <c r="M1429" t="s">
        <v>423</v>
      </c>
      <c r="N1429" t="s">
        <v>411</v>
      </c>
      <c r="O1429" t="s">
        <v>411</v>
      </c>
      <c r="P1429" t="str">
        <f t="shared" si="94"/>
        <v>JUAN MANUEL BLAS ESPINOZASecurity AssessmentAUTOEVALUACION</v>
      </c>
      <c r="Q1429" t="str">
        <f>BASE[[#This Row],[NombresCalificado]]&amp;BASE[[#This Row],[TipoEvaluacion]]</f>
        <v>JUAN MANUEL BLAS ESPINOZAAUTOEVALUACION</v>
      </c>
      <c r="R1429">
        <v>2</v>
      </c>
      <c r="S1429" t="s">
        <v>4</v>
      </c>
      <c r="T1429" t="s">
        <v>439</v>
      </c>
      <c r="U1429" s="13">
        <v>2</v>
      </c>
      <c r="V1429" s="13" t="str" cm="1">
        <f t="array" ref="V1429">_xlfn.IFS(U1429=0,"Prenovato",U1429=1,"Novato",U1429=2,"Principiante avanzado",U1429=3,"Competente",U1429=4,"Proficiente",U1429=5,"Master")</f>
        <v>Principiante avanzado</v>
      </c>
      <c r="W1429" s="13">
        <v>4</v>
      </c>
      <c r="X1429" s="13" t="str" cm="1">
        <f t="array" ref="X1429">_xlfn.IFS(W1429=0,"No evidenciado",W1429=1,"Novato",W1429=2,"Principiante avanzado",W1429=3,"Competente",W1429=4,"Proficiente",W1429=5,"Master")</f>
        <v>Proficiente</v>
      </c>
      <c r="Y1429" s="13">
        <v>4</v>
      </c>
      <c r="Z1429" s="13" t="str" cm="1">
        <f t="array" ref="Z1429">_xlfn.IFS(Y1429=0,"No evidenciado",Y1429=1,"Novato",Y1429=2,"Principiante avanzado",Y1429=3,"Competente",Y1429=4,"Proficiente",Y1429=5,"Master")</f>
        <v>Proficiente</v>
      </c>
      <c r="AA1429" s="13">
        <v>4</v>
      </c>
      <c r="AB1429" s="13" t="str" cm="1">
        <f t="array" ref="AB1429">_xlfn.IFS(AA1429=0,"No evidenciado",AA1429=1,"Novato",AA1429=2,"Principiante avanzado",AA1429=3,"Competente",AA1429=4,"Proficiente",AA1429=5,"Master")</f>
        <v>Proficiente</v>
      </c>
      <c r="AC1429" s="13">
        <v>2</v>
      </c>
      <c r="AD1429" s="13" t="str" cm="1">
        <f t="array" ref="AD1429">_xlfn.IFS(AC1429=0,"Prenovato",AC1429=1,"Novato",AC1429=2,"Principiante avanzado",AC1429=3,"Competente",AC1429=4,"Proficiente",AC1429=5,"Master")</f>
        <v>Principiante avanzado</v>
      </c>
      <c r="AE1429" s="13" t="s">
        <v>443</v>
      </c>
    </row>
    <row r="1430" spans="1:31" x14ac:dyDescent="0.25">
      <c r="A1430" t="s">
        <v>371</v>
      </c>
      <c r="B1430" t="s">
        <v>372</v>
      </c>
      <c r="C1430" t="s">
        <v>251</v>
      </c>
      <c r="D1430" t="s">
        <v>201</v>
      </c>
      <c r="E1430" t="s">
        <v>371</v>
      </c>
      <c r="F1430" t="s">
        <v>372</v>
      </c>
      <c r="G1430" t="s">
        <v>373</v>
      </c>
      <c r="H1430" s="4"/>
      <c r="I1430" s="1">
        <f t="shared" ca="1" si="91"/>
        <v>1487</v>
      </c>
      <c r="J1430" s="1" t="str">
        <f t="shared" ca="1" si="92"/>
        <v>3. Mayor a 6 meses</v>
      </c>
      <c r="K1430" t="str">
        <f t="shared" si="93"/>
        <v>NO</v>
      </c>
      <c r="L1430" t="s">
        <v>251</v>
      </c>
      <c r="M1430" t="s">
        <v>416</v>
      </c>
      <c r="N1430" t="s">
        <v>411</v>
      </c>
      <c r="O1430" t="s">
        <v>411</v>
      </c>
      <c r="P1430" t="str">
        <f t="shared" si="94"/>
        <v>JUAN MANUEL BLAS ESPINOZAIncident ManagementAUTOEVALUACION</v>
      </c>
      <c r="Q1430" t="str">
        <f>BASE[[#This Row],[NombresCalificado]]&amp;BASE[[#This Row],[TipoEvaluacion]]</f>
        <v>JUAN MANUEL BLAS ESPINOZAAUTOEVALUACION</v>
      </c>
      <c r="R1430">
        <v>1</v>
      </c>
      <c r="S1430" t="s">
        <v>6</v>
      </c>
      <c r="T1430" t="s">
        <v>439</v>
      </c>
      <c r="U1430" s="13">
        <v>2</v>
      </c>
      <c r="V1430" s="13" t="str" cm="1">
        <f t="array" ref="V1430">_xlfn.IFS(U1430=0,"Prenovato",U1430=1,"Novato",U1430=2,"Principiante avanzado",U1430=3,"Competente",U1430=4,"Proficiente",U1430=5,"Master")</f>
        <v>Principiante avanzado</v>
      </c>
      <c r="W1430" s="13">
        <v>4</v>
      </c>
      <c r="X1430" s="13" t="str" cm="1">
        <f t="array" ref="X1430">_xlfn.IFS(W1430=0,"No evidenciado",W1430=1,"Novato",W1430=2,"Principiante avanzado",W1430=3,"Competente",W1430=4,"Proficiente",W1430=5,"Master")</f>
        <v>Proficiente</v>
      </c>
      <c r="Y1430" s="13">
        <v>4</v>
      </c>
      <c r="Z1430" s="13" t="str" cm="1">
        <f t="array" ref="Z1430">_xlfn.IFS(Y1430=0,"No evidenciado",Y1430=1,"Novato",Y1430=2,"Principiante avanzado",Y1430=3,"Competente",Y1430=4,"Proficiente",Y1430=5,"Master")</f>
        <v>Proficiente</v>
      </c>
      <c r="AA1430" s="13">
        <v>4</v>
      </c>
      <c r="AB1430" s="13" t="str" cm="1">
        <f t="array" ref="AB1430">_xlfn.IFS(AA1430=0,"No evidenciado",AA1430=1,"Novato",AA1430=2,"Principiante avanzado",AA1430=3,"Competente",AA1430=4,"Proficiente",AA1430=5,"Master")</f>
        <v>Proficiente</v>
      </c>
      <c r="AC1430" s="13">
        <v>2</v>
      </c>
      <c r="AD1430" s="13" t="str" cm="1">
        <f t="array" ref="AD1430">_xlfn.IFS(AC1430=0,"Prenovato",AC1430=1,"Novato",AC1430=2,"Principiante avanzado",AC1430=3,"Competente",AC1430=4,"Proficiente",AC1430=5,"Master")</f>
        <v>Principiante avanzado</v>
      </c>
      <c r="AE1430" s="13" t="s">
        <v>443</v>
      </c>
    </row>
    <row r="1431" spans="1:31" x14ac:dyDescent="0.25">
      <c r="A1431" t="s">
        <v>371</v>
      </c>
      <c r="B1431" t="s">
        <v>372</v>
      </c>
      <c r="C1431" t="s">
        <v>251</v>
      </c>
      <c r="D1431" t="s">
        <v>201</v>
      </c>
      <c r="E1431" t="s">
        <v>371</v>
      </c>
      <c r="F1431" t="s">
        <v>372</v>
      </c>
      <c r="G1431" t="s">
        <v>373</v>
      </c>
      <c r="H1431" s="4"/>
      <c r="I1431" s="1">
        <f t="shared" ca="1" si="91"/>
        <v>1487</v>
      </c>
      <c r="J1431" s="1" t="str">
        <f t="shared" ca="1" si="92"/>
        <v>3. Mayor a 6 meses</v>
      </c>
      <c r="K1431" t="str">
        <f t="shared" si="93"/>
        <v>NO</v>
      </c>
      <c r="L1431" t="s">
        <v>251</v>
      </c>
      <c r="M1431" t="s">
        <v>417</v>
      </c>
      <c r="N1431" t="s">
        <v>407</v>
      </c>
      <c r="O1431" t="s">
        <v>407</v>
      </c>
      <c r="P1431" t="str">
        <f t="shared" si="94"/>
        <v>JUAN MANUEL BLAS ESPINOZADefensive SecurityAUTOEVALUACION</v>
      </c>
      <c r="Q1431" t="str">
        <f>BASE[[#This Row],[NombresCalificado]]&amp;BASE[[#This Row],[TipoEvaluacion]]</f>
        <v>JUAN MANUEL BLAS ESPINOZAAUTOEVALUACION</v>
      </c>
      <c r="R1431">
        <v>2</v>
      </c>
      <c r="S1431" t="s">
        <v>4</v>
      </c>
      <c r="T1431" t="s">
        <v>439</v>
      </c>
      <c r="U1431" s="13">
        <v>2</v>
      </c>
      <c r="V1431" s="13" t="str" cm="1">
        <f t="array" ref="V1431">_xlfn.IFS(U1431=0,"Prenovato",U1431=1,"Novato",U1431=2,"Principiante avanzado",U1431=3,"Competente",U1431=4,"Proficiente",U1431=5,"Master")</f>
        <v>Principiante avanzado</v>
      </c>
      <c r="W1431" s="13">
        <v>4</v>
      </c>
      <c r="X1431" s="13" t="str" cm="1">
        <f t="array" ref="X1431">_xlfn.IFS(W1431=0,"No evidenciado",W1431=1,"Novato",W1431=2,"Principiante avanzado",W1431=3,"Competente",W1431=4,"Proficiente",W1431=5,"Master")</f>
        <v>Proficiente</v>
      </c>
      <c r="Y1431" s="13">
        <v>4</v>
      </c>
      <c r="Z1431" s="13" t="str" cm="1">
        <f t="array" ref="Z1431">_xlfn.IFS(Y1431=0,"No evidenciado",Y1431=1,"Novato",Y1431=2,"Principiante avanzado",Y1431=3,"Competente",Y1431=4,"Proficiente",Y1431=5,"Master")</f>
        <v>Proficiente</v>
      </c>
      <c r="AA1431" s="13">
        <v>4</v>
      </c>
      <c r="AB1431" s="13" t="str" cm="1">
        <f t="array" ref="AB1431">_xlfn.IFS(AA1431=0,"No evidenciado",AA1431=1,"Novato",AA1431=2,"Principiante avanzado",AA1431=3,"Competente",AA1431=4,"Proficiente",AA1431=5,"Master")</f>
        <v>Proficiente</v>
      </c>
      <c r="AC1431" s="13">
        <v>2</v>
      </c>
      <c r="AD1431" s="13" t="str" cm="1">
        <f t="array" ref="AD1431">_xlfn.IFS(AC1431=0,"Prenovato",AC1431=1,"Novato",AC1431=2,"Principiante avanzado",AC1431=3,"Competente",AC1431=4,"Proficiente",AC1431=5,"Master")</f>
        <v>Principiante avanzado</v>
      </c>
      <c r="AE1431" s="13" t="s">
        <v>443</v>
      </c>
    </row>
    <row r="1432" spans="1:31" x14ac:dyDescent="0.25">
      <c r="A1432" t="s">
        <v>371</v>
      </c>
      <c r="B1432" t="s">
        <v>372</v>
      </c>
      <c r="C1432" t="s">
        <v>251</v>
      </c>
      <c r="D1432" t="s">
        <v>201</v>
      </c>
      <c r="E1432" t="s">
        <v>371</v>
      </c>
      <c r="F1432" t="s">
        <v>372</v>
      </c>
      <c r="G1432" t="s">
        <v>373</v>
      </c>
      <c r="H1432" s="4"/>
      <c r="I1432" s="1">
        <f t="shared" ca="1" si="91"/>
        <v>1487</v>
      </c>
      <c r="J1432" s="1" t="str">
        <f t="shared" ca="1" si="92"/>
        <v>3. Mayor a 6 meses</v>
      </c>
      <c r="K1432" t="str">
        <f t="shared" si="93"/>
        <v>NO</v>
      </c>
      <c r="L1432" t="s">
        <v>251</v>
      </c>
      <c r="M1432" t="s">
        <v>415</v>
      </c>
      <c r="N1432" t="s">
        <v>413</v>
      </c>
      <c r="O1432" t="s">
        <v>411</v>
      </c>
      <c r="P1432" t="str">
        <f t="shared" si="94"/>
        <v>JUAN MANUEL BLAS ESPINOZASecurity Process AutomationAUTOEVALUACION</v>
      </c>
      <c r="Q1432" t="str">
        <f>BASE[[#This Row],[NombresCalificado]]&amp;BASE[[#This Row],[TipoEvaluacion]]</f>
        <v>JUAN MANUEL BLAS ESPINOZAAUTOEVALUACION</v>
      </c>
      <c r="R1432">
        <v>2</v>
      </c>
      <c r="S1432" t="s">
        <v>4</v>
      </c>
      <c r="T1432" t="s">
        <v>439</v>
      </c>
      <c r="U1432" s="13">
        <v>2</v>
      </c>
      <c r="V1432" s="13" t="str" cm="1">
        <f t="array" ref="V1432">_xlfn.IFS(U1432=0,"Prenovato",U1432=1,"Novato",U1432=2,"Principiante avanzado",U1432=3,"Competente",U1432=4,"Proficiente",U1432=5,"Master")</f>
        <v>Principiante avanzado</v>
      </c>
      <c r="W1432" s="13">
        <v>4</v>
      </c>
      <c r="X1432" s="13" t="str" cm="1">
        <f t="array" ref="X1432">_xlfn.IFS(W1432=0,"No evidenciado",W1432=1,"Novato",W1432=2,"Principiante avanzado",W1432=3,"Competente",W1432=4,"Proficiente",W1432=5,"Master")</f>
        <v>Proficiente</v>
      </c>
      <c r="Y1432" s="13">
        <v>4</v>
      </c>
      <c r="Z1432" s="13" t="str" cm="1">
        <f t="array" ref="Z1432">_xlfn.IFS(Y1432=0,"No evidenciado",Y1432=1,"Novato",Y1432=2,"Principiante avanzado",Y1432=3,"Competente",Y1432=4,"Proficiente",Y1432=5,"Master")</f>
        <v>Proficiente</v>
      </c>
      <c r="AA1432" s="13">
        <v>4</v>
      </c>
      <c r="AB1432" s="13" t="str" cm="1">
        <f t="array" ref="AB1432">_xlfn.IFS(AA1432=0,"No evidenciado",AA1432=1,"Novato",AA1432=2,"Principiante avanzado",AA1432=3,"Competente",AA1432=4,"Proficiente",AA1432=5,"Master")</f>
        <v>Proficiente</v>
      </c>
      <c r="AC1432" s="13">
        <v>2</v>
      </c>
      <c r="AD1432" s="13" t="str" cm="1">
        <f t="array" ref="AD1432">_xlfn.IFS(AC1432=0,"Prenovato",AC1432=1,"Novato",AC1432=2,"Principiante avanzado",AC1432=3,"Competente",AC1432=4,"Proficiente",AC1432=5,"Master")</f>
        <v>Principiante avanzado</v>
      </c>
      <c r="AE1432" s="13" t="s">
        <v>443</v>
      </c>
    </row>
    <row r="1433" spans="1:31" x14ac:dyDescent="0.25">
      <c r="A1433" t="s">
        <v>371</v>
      </c>
      <c r="B1433" t="s">
        <v>372</v>
      </c>
      <c r="C1433" t="s">
        <v>251</v>
      </c>
      <c r="D1433" t="s">
        <v>201</v>
      </c>
      <c r="E1433" t="s">
        <v>371</v>
      </c>
      <c r="F1433" t="s">
        <v>372</v>
      </c>
      <c r="G1433" t="s">
        <v>373</v>
      </c>
      <c r="H1433" s="4"/>
      <c r="I1433" s="1">
        <f t="shared" ca="1" si="91"/>
        <v>1487</v>
      </c>
      <c r="J1433" s="1" t="str">
        <f t="shared" ca="1" si="92"/>
        <v>3. Mayor a 6 meses</v>
      </c>
      <c r="K1433" t="str">
        <f t="shared" si="93"/>
        <v>NO</v>
      </c>
      <c r="L1433" t="s">
        <v>251</v>
      </c>
      <c r="M1433" t="s">
        <v>412</v>
      </c>
      <c r="N1433" t="s">
        <v>413</v>
      </c>
      <c r="O1433" t="s">
        <v>411</v>
      </c>
      <c r="P1433" t="str">
        <f t="shared" si="94"/>
        <v>JUAN MANUEL BLAS ESPINOZAForensic AnalysisAUTOEVALUACION</v>
      </c>
      <c r="Q1433" t="str">
        <f>BASE[[#This Row],[NombresCalificado]]&amp;BASE[[#This Row],[TipoEvaluacion]]</f>
        <v>JUAN MANUEL BLAS ESPINOZAAUTOEVALUACION</v>
      </c>
      <c r="R1433">
        <v>1</v>
      </c>
      <c r="S1433" t="s">
        <v>6</v>
      </c>
      <c r="T1433" t="s">
        <v>439</v>
      </c>
      <c r="U1433" s="13">
        <v>2</v>
      </c>
      <c r="V1433" s="13" t="str" cm="1">
        <f t="array" ref="V1433">_xlfn.IFS(U1433=0,"Prenovato",U1433=1,"Novato",U1433=2,"Principiante avanzado",U1433=3,"Competente",U1433=4,"Proficiente",U1433=5,"Master")</f>
        <v>Principiante avanzado</v>
      </c>
      <c r="W1433" s="13">
        <v>4</v>
      </c>
      <c r="X1433" s="13" t="str" cm="1">
        <f t="array" ref="X1433">_xlfn.IFS(W1433=0,"No evidenciado",W1433=1,"Novato",W1433=2,"Principiante avanzado",W1433=3,"Competente",W1433=4,"Proficiente",W1433=5,"Master")</f>
        <v>Proficiente</v>
      </c>
      <c r="Y1433" s="13">
        <v>4</v>
      </c>
      <c r="Z1433" s="13" t="str" cm="1">
        <f t="array" ref="Z1433">_xlfn.IFS(Y1433=0,"No evidenciado",Y1433=1,"Novato",Y1433=2,"Principiante avanzado",Y1433=3,"Competente",Y1433=4,"Proficiente",Y1433=5,"Master")</f>
        <v>Proficiente</v>
      </c>
      <c r="AA1433" s="13">
        <v>4</v>
      </c>
      <c r="AB1433" s="13" t="str" cm="1">
        <f t="array" ref="AB1433">_xlfn.IFS(AA1433=0,"No evidenciado",AA1433=1,"Novato",AA1433=2,"Principiante avanzado",AA1433=3,"Competente",AA1433=4,"Proficiente",AA1433=5,"Master")</f>
        <v>Proficiente</v>
      </c>
      <c r="AC1433" s="13">
        <v>2</v>
      </c>
      <c r="AD1433" s="13" t="str" cm="1">
        <f t="array" ref="AD1433">_xlfn.IFS(AC1433=0,"Prenovato",AC1433=1,"Novato",AC1433=2,"Principiante avanzado",AC1433=3,"Competente",AC1433=4,"Proficiente",AC1433=5,"Master")</f>
        <v>Principiante avanzado</v>
      </c>
      <c r="AE1433" s="13" t="s">
        <v>443</v>
      </c>
    </row>
    <row r="1434" spans="1:31" x14ac:dyDescent="0.25">
      <c r="A1434" t="s">
        <v>371</v>
      </c>
      <c r="B1434" t="s">
        <v>372</v>
      </c>
      <c r="C1434" t="s">
        <v>251</v>
      </c>
      <c r="D1434" t="s">
        <v>201</v>
      </c>
      <c r="E1434" t="s">
        <v>371</v>
      </c>
      <c r="F1434" t="s">
        <v>372</v>
      </c>
      <c r="G1434" t="s">
        <v>373</v>
      </c>
      <c r="H1434" s="4"/>
      <c r="I1434" s="1">
        <f t="shared" ca="1" si="91"/>
        <v>1487</v>
      </c>
      <c r="J1434" s="1" t="str">
        <f t="shared" ca="1" si="92"/>
        <v>3. Mayor a 6 meses</v>
      </c>
      <c r="K1434" t="str">
        <f t="shared" si="93"/>
        <v>NO</v>
      </c>
      <c r="L1434" t="s">
        <v>251</v>
      </c>
      <c r="M1434" t="s">
        <v>409</v>
      </c>
      <c r="N1434" t="s">
        <v>407</v>
      </c>
      <c r="O1434" t="s">
        <v>407</v>
      </c>
      <c r="P1434" t="str">
        <f t="shared" si="94"/>
        <v>JUAN MANUEL BLAS ESPINOZASecurity Program ManagementAUTOEVALUACION</v>
      </c>
      <c r="Q1434" t="str">
        <f>BASE[[#This Row],[NombresCalificado]]&amp;BASE[[#This Row],[TipoEvaluacion]]</f>
        <v>JUAN MANUEL BLAS ESPINOZAAUTOEVALUACION</v>
      </c>
      <c r="R1434">
        <v>3</v>
      </c>
      <c r="S1434" t="s">
        <v>5</v>
      </c>
      <c r="T1434" t="s">
        <v>439</v>
      </c>
      <c r="U1434" s="13">
        <v>2</v>
      </c>
      <c r="V1434" s="13" t="str" cm="1">
        <f t="array" ref="V1434">_xlfn.IFS(U1434=0,"Prenovato",U1434=1,"Novato",U1434=2,"Principiante avanzado",U1434=3,"Competente",U1434=4,"Proficiente",U1434=5,"Master")</f>
        <v>Principiante avanzado</v>
      </c>
      <c r="W1434" s="13">
        <v>4</v>
      </c>
      <c r="X1434" s="13" t="str" cm="1">
        <f t="array" ref="X1434">_xlfn.IFS(W1434=0,"No evidenciado",W1434=1,"Novato",W1434=2,"Principiante avanzado",W1434=3,"Competente",W1434=4,"Proficiente",W1434=5,"Master")</f>
        <v>Proficiente</v>
      </c>
      <c r="Y1434" s="13">
        <v>4</v>
      </c>
      <c r="Z1434" s="13" t="str" cm="1">
        <f t="array" ref="Z1434">_xlfn.IFS(Y1434=0,"No evidenciado",Y1434=1,"Novato",Y1434=2,"Principiante avanzado",Y1434=3,"Competente",Y1434=4,"Proficiente",Y1434=5,"Master")</f>
        <v>Proficiente</v>
      </c>
      <c r="AA1434" s="13">
        <v>4</v>
      </c>
      <c r="AB1434" s="13" t="str" cm="1">
        <f t="array" ref="AB1434">_xlfn.IFS(AA1434=0,"No evidenciado",AA1434=1,"Novato",AA1434=2,"Principiante avanzado",AA1434=3,"Competente",AA1434=4,"Proficiente",AA1434=5,"Master")</f>
        <v>Proficiente</v>
      </c>
      <c r="AC1434" s="13">
        <v>2</v>
      </c>
      <c r="AD1434" s="13" t="str" cm="1">
        <f t="array" ref="AD1434">_xlfn.IFS(AC1434=0,"Prenovato",AC1434=1,"Novato",AC1434=2,"Principiante avanzado",AC1434=3,"Competente",AC1434=4,"Proficiente",AC1434=5,"Master")</f>
        <v>Principiante avanzado</v>
      </c>
      <c r="AE1434" s="13" t="s">
        <v>443</v>
      </c>
    </row>
    <row r="1435" spans="1:31" x14ac:dyDescent="0.25">
      <c r="A1435" t="s">
        <v>371</v>
      </c>
      <c r="B1435" t="s">
        <v>372</v>
      </c>
      <c r="C1435" t="s">
        <v>251</v>
      </c>
      <c r="D1435" t="s">
        <v>201</v>
      </c>
      <c r="E1435" t="s">
        <v>371</v>
      </c>
      <c r="F1435" t="s">
        <v>372</v>
      </c>
      <c r="G1435" t="s">
        <v>373</v>
      </c>
      <c r="H1435" s="4"/>
      <c r="I1435" s="1">
        <f t="shared" ca="1" si="91"/>
        <v>1487</v>
      </c>
      <c r="J1435" s="1" t="str">
        <f t="shared" ca="1" si="92"/>
        <v>3. Mayor a 6 meses</v>
      </c>
      <c r="K1435" t="str">
        <f t="shared" si="93"/>
        <v>NO</v>
      </c>
      <c r="L1435" t="s">
        <v>251</v>
      </c>
      <c r="M1435" t="s">
        <v>420</v>
      </c>
      <c r="N1435" t="s">
        <v>413</v>
      </c>
      <c r="O1435" t="s">
        <v>411</v>
      </c>
      <c r="P1435" t="str">
        <f t="shared" si="94"/>
        <v>JUAN MANUEL BLAS ESPINOZAIdentity &amp; Access ManagementAUTOEVALUACION</v>
      </c>
      <c r="Q1435" t="str">
        <f>BASE[[#This Row],[NombresCalificado]]&amp;BASE[[#This Row],[TipoEvaluacion]]</f>
        <v>JUAN MANUEL BLAS ESPINOZAAUTOEVALUACION</v>
      </c>
      <c r="R1435">
        <v>3</v>
      </c>
      <c r="S1435" t="s">
        <v>5</v>
      </c>
      <c r="T1435" t="s">
        <v>439</v>
      </c>
      <c r="U1435" s="13">
        <v>2</v>
      </c>
      <c r="V1435" s="13" t="str" cm="1">
        <f t="array" ref="V1435">_xlfn.IFS(U1435=0,"Prenovato",U1435=1,"Novato",U1435=2,"Principiante avanzado",U1435=3,"Competente",U1435=4,"Proficiente",U1435=5,"Master")</f>
        <v>Principiante avanzado</v>
      </c>
      <c r="W1435" s="13">
        <v>4</v>
      </c>
      <c r="X1435" s="13" t="str" cm="1">
        <f t="array" ref="X1435">_xlfn.IFS(W1435=0,"No evidenciado",W1435=1,"Novato",W1435=2,"Principiante avanzado",W1435=3,"Competente",W1435=4,"Proficiente",W1435=5,"Master")</f>
        <v>Proficiente</v>
      </c>
      <c r="Y1435" s="13">
        <v>4</v>
      </c>
      <c r="Z1435" s="13" t="str" cm="1">
        <f t="array" ref="Z1435">_xlfn.IFS(Y1435=0,"No evidenciado",Y1435=1,"Novato",Y1435=2,"Principiante avanzado",Y1435=3,"Competente",Y1435=4,"Proficiente",Y1435=5,"Master")</f>
        <v>Proficiente</v>
      </c>
      <c r="AA1435" s="13">
        <v>4</v>
      </c>
      <c r="AB1435" s="13" t="str" cm="1">
        <f t="array" ref="AB1435">_xlfn.IFS(AA1435=0,"No evidenciado",AA1435=1,"Novato",AA1435=2,"Principiante avanzado",AA1435=3,"Competente",AA1435=4,"Proficiente",AA1435=5,"Master")</f>
        <v>Proficiente</v>
      </c>
      <c r="AC1435" s="13">
        <v>2</v>
      </c>
      <c r="AD1435" s="13" t="str" cm="1">
        <f t="array" ref="AD1435">_xlfn.IFS(AC1435=0,"Prenovato",AC1435=1,"Novato",AC1435=2,"Principiante avanzado",AC1435=3,"Competente",AC1435=4,"Proficiente",AC1435=5,"Master")</f>
        <v>Principiante avanzado</v>
      </c>
      <c r="AE1435" s="13" t="s">
        <v>443</v>
      </c>
    </row>
    <row r="1436" spans="1:31" x14ac:dyDescent="0.25">
      <c r="A1436" t="s">
        <v>371</v>
      </c>
      <c r="B1436" t="s">
        <v>372</v>
      </c>
      <c r="C1436" t="s">
        <v>251</v>
      </c>
      <c r="D1436" t="s">
        <v>201</v>
      </c>
      <c r="E1436" t="s">
        <v>371</v>
      </c>
      <c r="F1436" t="s">
        <v>372</v>
      </c>
      <c r="G1436" t="s">
        <v>373</v>
      </c>
      <c r="H1436" s="4"/>
      <c r="I1436" s="1">
        <f t="shared" ca="1" si="91"/>
        <v>1487</v>
      </c>
      <c r="J1436" s="1" t="str">
        <f t="shared" ca="1" si="92"/>
        <v>3. Mayor a 6 meses</v>
      </c>
      <c r="K1436" t="str">
        <f t="shared" si="93"/>
        <v>NO</v>
      </c>
      <c r="L1436" t="s">
        <v>251</v>
      </c>
      <c r="M1436" t="s">
        <v>418</v>
      </c>
      <c r="N1436" t="s">
        <v>407</v>
      </c>
      <c r="O1436" t="s">
        <v>407</v>
      </c>
      <c r="P1436" t="str">
        <f t="shared" si="94"/>
        <v>JUAN MANUEL BLAS ESPINOZASDLC Y DevSecOpsAUTOEVALUACION</v>
      </c>
      <c r="Q1436" t="str">
        <f>BASE[[#This Row],[NombresCalificado]]&amp;BASE[[#This Row],[TipoEvaluacion]]</f>
        <v>JUAN MANUEL BLAS ESPINOZAAUTOEVALUACION</v>
      </c>
      <c r="R1436">
        <v>2</v>
      </c>
      <c r="S1436" t="s">
        <v>4</v>
      </c>
      <c r="T1436" t="s">
        <v>439</v>
      </c>
      <c r="U1436" s="13">
        <v>2</v>
      </c>
      <c r="V1436" s="13" t="str" cm="1">
        <f t="array" ref="V1436">_xlfn.IFS(U1436=0,"Prenovato",U1436=1,"Novato",U1436=2,"Principiante avanzado",U1436=3,"Competente",U1436=4,"Proficiente",U1436=5,"Master")</f>
        <v>Principiante avanzado</v>
      </c>
      <c r="W1436" s="13">
        <v>4</v>
      </c>
      <c r="X1436" s="13" t="str" cm="1">
        <f t="array" ref="X1436">_xlfn.IFS(W1436=0,"No evidenciado",W1436=1,"Novato",W1436=2,"Principiante avanzado",W1436=3,"Competente",W1436=4,"Proficiente",W1436=5,"Master")</f>
        <v>Proficiente</v>
      </c>
      <c r="Y1436" s="13">
        <v>4</v>
      </c>
      <c r="Z1436" s="13" t="str" cm="1">
        <f t="array" ref="Z1436">_xlfn.IFS(Y1436=0,"No evidenciado",Y1436=1,"Novato",Y1436=2,"Principiante avanzado",Y1436=3,"Competente",Y1436=4,"Proficiente",Y1436=5,"Master")</f>
        <v>Proficiente</v>
      </c>
      <c r="AA1436" s="13">
        <v>4</v>
      </c>
      <c r="AB1436" s="13" t="str" cm="1">
        <f t="array" ref="AB1436">_xlfn.IFS(AA1436=0,"No evidenciado",AA1436=1,"Novato",AA1436=2,"Principiante avanzado",AA1436=3,"Competente",AA1436=4,"Proficiente",AA1436=5,"Master")</f>
        <v>Proficiente</v>
      </c>
      <c r="AC1436" s="13">
        <v>2</v>
      </c>
      <c r="AD1436" s="13" t="str" cm="1">
        <f t="array" ref="AD1436">_xlfn.IFS(AC1436=0,"Prenovato",AC1436=1,"Novato",AC1436=2,"Principiante avanzado",AC1436=3,"Competente",AC1436=4,"Proficiente",AC1436=5,"Master")</f>
        <v>Principiante avanzado</v>
      </c>
      <c r="AE1436" s="13" t="s">
        <v>443</v>
      </c>
    </row>
    <row r="1437" spans="1:31" x14ac:dyDescent="0.25">
      <c r="A1437" t="s">
        <v>371</v>
      </c>
      <c r="B1437" t="s">
        <v>372</v>
      </c>
      <c r="C1437" t="s">
        <v>251</v>
      </c>
      <c r="D1437" t="s">
        <v>201</v>
      </c>
      <c r="E1437" t="s">
        <v>371</v>
      </c>
      <c r="F1437" t="s">
        <v>372</v>
      </c>
      <c r="G1437" t="s">
        <v>373</v>
      </c>
      <c r="H1437" s="4"/>
      <c r="I1437" s="1">
        <f t="shared" ca="1" si="91"/>
        <v>1487</v>
      </c>
      <c r="J1437" s="1" t="str">
        <f t="shared" ca="1" si="92"/>
        <v>3. Mayor a 6 meses</v>
      </c>
      <c r="K1437" t="str">
        <f t="shared" si="93"/>
        <v>NO</v>
      </c>
      <c r="L1437" t="s">
        <v>251</v>
      </c>
      <c r="M1437" t="s">
        <v>421</v>
      </c>
      <c r="N1437" t="s">
        <v>411</v>
      </c>
      <c r="O1437" t="s">
        <v>411</v>
      </c>
      <c r="P1437" t="str">
        <f t="shared" si="94"/>
        <v>JUAN MANUEL BLAS ESPINOZAFrameworks &amp; Security ArchitectureAUTOEVALUACION</v>
      </c>
      <c r="Q1437" t="str">
        <f>BASE[[#This Row],[NombresCalificado]]&amp;BASE[[#This Row],[TipoEvaluacion]]</f>
        <v>JUAN MANUEL BLAS ESPINOZAAUTOEVALUACION</v>
      </c>
      <c r="R1437">
        <v>2</v>
      </c>
      <c r="S1437" t="s">
        <v>4</v>
      </c>
      <c r="T1437" t="s">
        <v>439</v>
      </c>
      <c r="U1437" s="13">
        <v>2</v>
      </c>
      <c r="V1437" s="13" t="str" cm="1">
        <f t="array" ref="V1437">_xlfn.IFS(U1437=0,"Prenovato",U1437=1,"Novato",U1437=2,"Principiante avanzado",U1437=3,"Competente",U1437=4,"Proficiente",U1437=5,"Master")</f>
        <v>Principiante avanzado</v>
      </c>
      <c r="W1437" s="13">
        <v>4</v>
      </c>
      <c r="X1437" s="13" t="str" cm="1">
        <f t="array" ref="X1437">_xlfn.IFS(W1437=0,"No evidenciado",W1437=1,"Novato",W1437=2,"Principiante avanzado",W1437=3,"Competente",W1437=4,"Proficiente",W1437=5,"Master")</f>
        <v>Proficiente</v>
      </c>
      <c r="Y1437" s="13">
        <v>4</v>
      </c>
      <c r="Z1437" s="13" t="str" cm="1">
        <f t="array" ref="Z1437">_xlfn.IFS(Y1437=0,"No evidenciado",Y1437=1,"Novato",Y1437=2,"Principiante avanzado",Y1437=3,"Competente",Y1437=4,"Proficiente",Y1437=5,"Master")</f>
        <v>Proficiente</v>
      </c>
      <c r="AA1437" s="13">
        <v>4</v>
      </c>
      <c r="AB1437" s="13" t="str" cm="1">
        <f t="array" ref="AB1437">_xlfn.IFS(AA1437=0,"No evidenciado",AA1437=1,"Novato",AA1437=2,"Principiante avanzado",AA1437=3,"Competente",AA1437=4,"Proficiente",AA1437=5,"Master")</f>
        <v>Proficiente</v>
      </c>
      <c r="AC1437" s="13">
        <v>2</v>
      </c>
      <c r="AD1437" s="13" t="str" cm="1">
        <f t="array" ref="AD1437">_xlfn.IFS(AC1437=0,"Prenovato",AC1437=1,"Novato",AC1437=2,"Principiante avanzado",AC1437=3,"Competente",AC1437=4,"Proficiente",AC1437=5,"Master")</f>
        <v>Principiante avanzado</v>
      </c>
      <c r="AE1437" s="13" t="s">
        <v>443</v>
      </c>
    </row>
    <row r="1438" spans="1:31" x14ac:dyDescent="0.25">
      <c r="A1438" t="s">
        <v>371</v>
      </c>
      <c r="B1438" t="s">
        <v>372</v>
      </c>
      <c r="C1438" t="s">
        <v>251</v>
      </c>
      <c r="D1438" t="s">
        <v>201</v>
      </c>
      <c r="E1438" t="s">
        <v>371</v>
      </c>
      <c r="F1438" t="s">
        <v>372</v>
      </c>
      <c r="G1438" t="s">
        <v>373</v>
      </c>
      <c r="H1438" s="4"/>
      <c r="I1438" s="1">
        <f t="shared" ca="1" si="91"/>
        <v>1487</v>
      </c>
      <c r="J1438" s="1" t="str">
        <f t="shared" ca="1" si="92"/>
        <v>3. Mayor a 6 meses</v>
      </c>
      <c r="K1438" t="str">
        <f t="shared" si="93"/>
        <v>NO</v>
      </c>
      <c r="L1438" t="s">
        <v>251</v>
      </c>
      <c r="M1438" t="s">
        <v>414</v>
      </c>
      <c r="N1438" t="s">
        <v>411</v>
      </c>
      <c r="O1438" t="s">
        <v>411</v>
      </c>
      <c r="P1438" t="str">
        <f t="shared" si="94"/>
        <v>JUAN MANUEL BLAS ESPINOZAOfensive SecurityAUTOEVALUACION</v>
      </c>
      <c r="Q1438" t="str">
        <f>BASE[[#This Row],[NombresCalificado]]&amp;BASE[[#This Row],[TipoEvaluacion]]</f>
        <v>JUAN MANUEL BLAS ESPINOZAAUTOEVALUACION</v>
      </c>
      <c r="R1438">
        <v>3</v>
      </c>
      <c r="S1438" t="s">
        <v>5</v>
      </c>
      <c r="T1438" t="s">
        <v>439</v>
      </c>
      <c r="U1438" s="13">
        <v>2</v>
      </c>
      <c r="V1438" s="13" t="str" cm="1">
        <f t="array" ref="V1438">_xlfn.IFS(U1438=0,"Prenovato",U1438=1,"Novato",U1438=2,"Principiante avanzado",U1438=3,"Competente",U1438=4,"Proficiente",U1438=5,"Master")</f>
        <v>Principiante avanzado</v>
      </c>
      <c r="W1438" s="13">
        <v>4</v>
      </c>
      <c r="X1438" s="13" t="str" cm="1">
        <f t="array" ref="X1438">_xlfn.IFS(W1438=0,"No evidenciado",W1438=1,"Novato",W1438=2,"Principiante avanzado",W1438=3,"Competente",W1438=4,"Proficiente",W1438=5,"Master")</f>
        <v>Proficiente</v>
      </c>
      <c r="Y1438" s="13">
        <v>4</v>
      </c>
      <c r="Z1438" s="13" t="str" cm="1">
        <f t="array" ref="Z1438">_xlfn.IFS(Y1438=0,"No evidenciado",Y1438=1,"Novato",Y1438=2,"Principiante avanzado",Y1438=3,"Competente",Y1438=4,"Proficiente",Y1438=5,"Master")</f>
        <v>Proficiente</v>
      </c>
      <c r="AA1438" s="13">
        <v>4</v>
      </c>
      <c r="AB1438" s="13" t="str" cm="1">
        <f t="array" ref="AB1438">_xlfn.IFS(AA1438=0,"No evidenciado",AA1438=1,"Novato",AA1438=2,"Principiante avanzado",AA1438=3,"Competente",AA1438=4,"Proficiente",AA1438=5,"Master")</f>
        <v>Proficiente</v>
      </c>
      <c r="AC1438" s="13">
        <v>2</v>
      </c>
      <c r="AD1438" s="13" t="str" cm="1">
        <f t="array" ref="AD1438">_xlfn.IFS(AC1438=0,"Prenovato",AC1438=1,"Novato",AC1438=2,"Principiante avanzado",AC1438=3,"Competente",AC1438=4,"Proficiente",AC1438=5,"Master")</f>
        <v>Principiante avanzado</v>
      </c>
      <c r="AE1438" s="13" t="s">
        <v>443</v>
      </c>
    </row>
    <row r="1439" spans="1:31" x14ac:dyDescent="0.25">
      <c r="A1439" t="s">
        <v>371</v>
      </c>
      <c r="B1439" t="s">
        <v>372</v>
      </c>
      <c r="C1439" t="s">
        <v>251</v>
      </c>
      <c r="D1439" t="s">
        <v>201</v>
      </c>
      <c r="E1439" t="s">
        <v>371</v>
      </c>
      <c r="F1439" t="s">
        <v>372</v>
      </c>
      <c r="G1439" t="s">
        <v>373</v>
      </c>
      <c r="H1439" s="4"/>
      <c r="I1439" s="1">
        <f t="shared" ca="1" si="91"/>
        <v>1487</v>
      </c>
      <c r="J1439" s="1" t="str">
        <f t="shared" ca="1" si="92"/>
        <v>3. Mayor a 6 meses</v>
      </c>
      <c r="K1439" t="str">
        <f t="shared" si="93"/>
        <v>NO</v>
      </c>
      <c r="L1439" t="s">
        <v>251</v>
      </c>
      <c r="M1439" t="s">
        <v>408</v>
      </c>
      <c r="N1439" t="s">
        <v>407</v>
      </c>
      <c r="O1439" t="s">
        <v>407</v>
      </c>
      <c r="P1439" t="str">
        <f t="shared" si="94"/>
        <v>JUAN MANUEL BLAS ESPINOZACloud &amp; Operation SystemAUTOEVALUACION</v>
      </c>
      <c r="Q1439" t="str">
        <f>BASE[[#This Row],[NombresCalificado]]&amp;BASE[[#This Row],[TipoEvaluacion]]</f>
        <v>JUAN MANUEL BLAS ESPINOZAAUTOEVALUACION</v>
      </c>
      <c r="R1439">
        <v>3</v>
      </c>
      <c r="S1439" t="s">
        <v>5</v>
      </c>
      <c r="T1439" t="s">
        <v>439</v>
      </c>
      <c r="U1439" s="13">
        <v>2</v>
      </c>
      <c r="V1439" s="13" t="str" cm="1">
        <f t="array" ref="V1439">_xlfn.IFS(U1439=0,"Prenovato",U1439=1,"Novato",U1439=2,"Principiante avanzado",U1439=3,"Competente",U1439=4,"Proficiente",U1439=5,"Master")</f>
        <v>Principiante avanzado</v>
      </c>
      <c r="W1439" s="13">
        <v>4</v>
      </c>
      <c r="X1439" s="13" t="str" cm="1">
        <f t="array" ref="X1439">_xlfn.IFS(W1439=0,"No evidenciado",W1439=1,"Novato",W1439=2,"Principiante avanzado",W1439=3,"Competente",W1439=4,"Proficiente",W1439=5,"Master")</f>
        <v>Proficiente</v>
      </c>
      <c r="Y1439" s="13">
        <v>4</v>
      </c>
      <c r="Z1439" s="13" t="str" cm="1">
        <f t="array" ref="Z1439">_xlfn.IFS(Y1439=0,"No evidenciado",Y1439=1,"Novato",Y1439=2,"Principiante avanzado",Y1439=3,"Competente",Y1439=4,"Proficiente",Y1439=5,"Master")</f>
        <v>Proficiente</v>
      </c>
      <c r="AA1439" s="13">
        <v>4</v>
      </c>
      <c r="AB1439" s="13" t="str" cm="1">
        <f t="array" ref="AB1439">_xlfn.IFS(AA1439=0,"No evidenciado",AA1439=1,"Novato",AA1439=2,"Principiante avanzado",AA1439=3,"Competente",AA1439=4,"Proficiente",AA1439=5,"Master")</f>
        <v>Proficiente</v>
      </c>
      <c r="AC1439" s="13">
        <v>2</v>
      </c>
      <c r="AD1439" s="13" t="str" cm="1">
        <f t="array" ref="AD1439">_xlfn.IFS(AC1439=0,"Prenovato",AC1439=1,"Novato",AC1439=2,"Principiante avanzado",AC1439=3,"Competente",AC1439=4,"Proficiente",AC1439=5,"Master")</f>
        <v>Principiante avanzado</v>
      </c>
      <c r="AE1439" s="13" t="s">
        <v>443</v>
      </c>
    </row>
    <row r="1440" spans="1:31" x14ac:dyDescent="0.25">
      <c r="A1440" t="s">
        <v>371</v>
      </c>
      <c r="B1440" t="s">
        <v>372</v>
      </c>
      <c r="C1440" t="s">
        <v>251</v>
      </c>
      <c r="D1440" t="s">
        <v>201</v>
      </c>
      <c r="E1440" t="s">
        <v>371</v>
      </c>
      <c r="F1440" t="s">
        <v>372</v>
      </c>
      <c r="G1440" t="s">
        <v>373</v>
      </c>
      <c r="H1440" s="4"/>
      <c r="I1440" s="1">
        <f t="shared" ca="1" si="91"/>
        <v>1487</v>
      </c>
      <c r="J1440" s="1" t="str">
        <f t="shared" ca="1" si="92"/>
        <v>3. Mayor a 6 meses</v>
      </c>
      <c r="K1440" t="str">
        <f t="shared" si="93"/>
        <v>NO</v>
      </c>
      <c r="L1440" t="s">
        <v>251</v>
      </c>
      <c r="M1440" t="s">
        <v>406</v>
      </c>
      <c r="N1440" t="s">
        <v>407</v>
      </c>
      <c r="O1440" t="s">
        <v>407</v>
      </c>
      <c r="P1440" t="str">
        <f t="shared" si="94"/>
        <v>JUAN MANUEL BLAS ESPINOZANetwork SecurityAUTOEVALUACION</v>
      </c>
      <c r="Q1440" t="str">
        <f>BASE[[#This Row],[NombresCalificado]]&amp;BASE[[#This Row],[TipoEvaluacion]]</f>
        <v>JUAN MANUEL BLAS ESPINOZAAUTOEVALUACION</v>
      </c>
      <c r="R1440">
        <v>2</v>
      </c>
      <c r="S1440" t="s">
        <v>4</v>
      </c>
      <c r="T1440" t="s">
        <v>439</v>
      </c>
      <c r="U1440" s="13">
        <v>2</v>
      </c>
      <c r="V1440" s="13" t="str" cm="1">
        <f t="array" ref="V1440">_xlfn.IFS(U1440=0,"Prenovato",U1440=1,"Novato",U1440=2,"Principiante avanzado",U1440=3,"Competente",U1440=4,"Proficiente",U1440=5,"Master")</f>
        <v>Principiante avanzado</v>
      </c>
      <c r="W1440" s="13">
        <v>4</v>
      </c>
      <c r="X1440" s="13" t="str" cm="1">
        <f t="array" ref="X1440">_xlfn.IFS(W1440=0,"No evidenciado",W1440=1,"Novato",W1440=2,"Principiante avanzado",W1440=3,"Competente",W1440=4,"Proficiente",W1440=5,"Master")</f>
        <v>Proficiente</v>
      </c>
      <c r="Y1440" s="13">
        <v>4</v>
      </c>
      <c r="Z1440" s="13" t="str" cm="1">
        <f t="array" ref="Z1440">_xlfn.IFS(Y1440=0,"No evidenciado",Y1440=1,"Novato",Y1440=2,"Principiante avanzado",Y1440=3,"Competente",Y1440=4,"Proficiente",Y1440=5,"Master")</f>
        <v>Proficiente</v>
      </c>
      <c r="AA1440" s="13">
        <v>4</v>
      </c>
      <c r="AB1440" s="13" t="str" cm="1">
        <f t="array" ref="AB1440">_xlfn.IFS(AA1440=0,"No evidenciado",AA1440=1,"Novato",AA1440=2,"Principiante avanzado",AA1440=3,"Competente",AA1440=4,"Proficiente",AA1440=5,"Master")</f>
        <v>Proficiente</v>
      </c>
      <c r="AC1440" s="13">
        <v>2</v>
      </c>
      <c r="AD1440" s="13" t="str" cm="1">
        <f t="array" ref="AD1440">_xlfn.IFS(AC1440=0,"Prenovato",AC1440=1,"Novato",AC1440=2,"Principiante avanzado",AC1440=3,"Competente",AC1440=4,"Proficiente",AC1440=5,"Master")</f>
        <v>Principiante avanzado</v>
      </c>
      <c r="AE1440" s="13" t="s">
        <v>443</v>
      </c>
    </row>
    <row r="1441" spans="1:31" x14ac:dyDescent="0.25">
      <c r="A1441" t="s">
        <v>326</v>
      </c>
      <c r="B1441" t="s">
        <v>327</v>
      </c>
      <c r="C1441" t="s">
        <v>251</v>
      </c>
      <c r="D1441" t="s">
        <v>201</v>
      </c>
      <c r="E1441" t="s">
        <v>326</v>
      </c>
      <c r="F1441" t="s">
        <v>327</v>
      </c>
      <c r="G1441" t="s">
        <v>328</v>
      </c>
      <c r="H1441" s="4"/>
      <c r="I1441" s="1">
        <f t="shared" ca="1" si="91"/>
        <v>1487</v>
      </c>
      <c r="J1441" s="1" t="str">
        <f t="shared" ca="1" si="92"/>
        <v>3. Mayor a 6 meses</v>
      </c>
      <c r="K1441" t="str">
        <f t="shared" si="93"/>
        <v>NO</v>
      </c>
      <c r="L1441" t="s">
        <v>251</v>
      </c>
      <c r="M1441" t="s">
        <v>406</v>
      </c>
      <c r="N1441" t="s">
        <v>407</v>
      </c>
      <c r="O1441" t="s">
        <v>407</v>
      </c>
      <c r="P1441" t="str">
        <f t="shared" si="94"/>
        <v>DANIEL IGAI TORRES ROMANNetwork SecurityAUTOEVALUACION</v>
      </c>
      <c r="Q1441" t="str">
        <f>BASE[[#This Row],[NombresCalificado]]&amp;BASE[[#This Row],[TipoEvaluacion]]</f>
        <v>DANIEL IGAI TORRES ROMANAUTOEVALUACION</v>
      </c>
      <c r="R1441">
        <v>3</v>
      </c>
      <c r="S1441" t="s">
        <v>5</v>
      </c>
      <c r="T1441" t="s">
        <v>439</v>
      </c>
      <c r="U1441" s="13">
        <v>3</v>
      </c>
      <c r="V1441" s="13" t="str" cm="1">
        <f t="array" ref="V1441">_xlfn.IFS(U1441=0,"Prenovato",U1441=1,"Novato",U1441=2,"Principiante avanzado",U1441=3,"Competente",U1441=4,"Proficiente",U1441=5,"Master")</f>
        <v>Competente</v>
      </c>
      <c r="W1441" s="13">
        <v>2</v>
      </c>
      <c r="X1441" s="13" t="str" cm="1">
        <f t="array" ref="X1441">_xlfn.IFS(W1441=0,"No evidenciado",W1441=1,"Novato",W1441=2,"Principiante avanzado",W1441=3,"Competente",W1441=4,"Proficiente",W1441=5,"Master")</f>
        <v>Principiante avanzado</v>
      </c>
      <c r="Y1441" s="13">
        <v>4</v>
      </c>
      <c r="Z1441" s="13" t="str" cm="1">
        <f t="array" ref="Z1441">_xlfn.IFS(Y1441=0,"No evidenciado",Y1441=1,"Novato",Y1441=2,"Principiante avanzado",Y1441=3,"Competente",Y1441=4,"Proficiente",Y1441=5,"Master")</f>
        <v>Proficiente</v>
      </c>
      <c r="AA1441" s="13">
        <v>3</v>
      </c>
      <c r="AB1441" s="13" t="str" cm="1">
        <f t="array" ref="AB1441">_xlfn.IFS(AA1441=0,"No evidenciado",AA1441=1,"Novato",AA1441=2,"Principiante avanzado",AA1441=3,"Competente",AA1441=4,"Proficiente",AA1441=5,"Master")</f>
        <v>Competente</v>
      </c>
      <c r="AC1441" s="13">
        <v>2</v>
      </c>
      <c r="AD1441" s="13" t="str" cm="1">
        <f t="array" ref="AD1441">_xlfn.IFS(AC1441=0,"Prenovato",AC1441=1,"Novato",AC1441=2,"Principiante avanzado",AC1441=3,"Competente",AC1441=4,"Proficiente",AC1441=5,"Master")</f>
        <v>Principiante avanzado</v>
      </c>
      <c r="AE1441" s="13" t="s">
        <v>443</v>
      </c>
    </row>
    <row r="1442" spans="1:31" x14ac:dyDescent="0.25">
      <c r="A1442" t="s">
        <v>326</v>
      </c>
      <c r="B1442" t="s">
        <v>327</v>
      </c>
      <c r="C1442" t="s">
        <v>251</v>
      </c>
      <c r="D1442" t="s">
        <v>201</v>
      </c>
      <c r="E1442" t="s">
        <v>326</v>
      </c>
      <c r="F1442" t="s">
        <v>327</v>
      </c>
      <c r="G1442" t="s">
        <v>328</v>
      </c>
      <c r="H1442" s="4"/>
      <c r="I1442" s="1">
        <f t="shared" ca="1" si="91"/>
        <v>1487</v>
      </c>
      <c r="J1442" s="1" t="str">
        <f t="shared" ca="1" si="92"/>
        <v>3. Mayor a 6 meses</v>
      </c>
      <c r="K1442" t="str">
        <f t="shared" si="93"/>
        <v>NO</v>
      </c>
      <c r="L1442" t="s">
        <v>251</v>
      </c>
      <c r="M1442" t="s">
        <v>410</v>
      </c>
      <c r="N1442" t="s">
        <v>411</v>
      </c>
      <c r="O1442" t="s">
        <v>411</v>
      </c>
      <c r="P1442" t="str">
        <f t="shared" si="94"/>
        <v>DANIEL IGAI TORRES ROMANThreat IntelligenceAUTOEVALUACION</v>
      </c>
      <c r="Q1442" t="str">
        <f>BASE[[#This Row],[NombresCalificado]]&amp;BASE[[#This Row],[TipoEvaluacion]]</f>
        <v>DANIEL IGAI TORRES ROMANAUTOEVALUACION</v>
      </c>
      <c r="R1442">
        <v>2</v>
      </c>
      <c r="S1442" t="s">
        <v>4</v>
      </c>
      <c r="T1442" t="s">
        <v>439</v>
      </c>
      <c r="U1442" s="13">
        <v>3</v>
      </c>
      <c r="V1442" s="13" t="str" cm="1">
        <f t="array" ref="V1442">_xlfn.IFS(U1442=0,"Prenovato",U1442=1,"Novato",U1442=2,"Principiante avanzado",U1442=3,"Competente",U1442=4,"Proficiente",U1442=5,"Master")</f>
        <v>Competente</v>
      </c>
      <c r="W1442" s="13">
        <v>2</v>
      </c>
      <c r="X1442" s="13" t="str" cm="1">
        <f t="array" ref="X1442">_xlfn.IFS(W1442=0,"No evidenciado",W1442=1,"Novato",W1442=2,"Principiante avanzado",W1442=3,"Competente",W1442=4,"Proficiente",W1442=5,"Master")</f>
        <v>Principiante avanzado</v>
      </c>
      <c r="Y1442" s="13">
        <v>4</v>
      </c>
      <c r="Z1442" s="13" t="str" cm="1">
        <f t="array" ref="Z1442">_xlfn.IFS(Y1442=0,"No evidenciado",Y1442=1,"Novato",Y1442=2,"Principiante avanzado",Y1442=3,"Competente",Y1442=4,"Proficiente",Y1442=5,"Master")</f>
        <v>Proficiente</v>
      </c>
      <c r="AA1442" s="13">
        <v>3</v>
      </c>
      <c r="AB1442" s="13" t="str" cm="1">
        <f t="array" ref="AB1442">_xlfn.IFS(AA1442=0,"No evidenciado",AA1442=1,"Novato",AA1442=2,"Principiante avanzado",AA1442=3,"Competente",AA1442=4,"Proficiente",AA1442=5,"Master")</f>
        <v>Competente</v>
      </c>
      <c r="AC1442" s="13">
        <v>2</v>
      </c>
      <c r="AD1442" s="13" t="str" cm="1">
        <f t="array" ref="AD1442">_xlfn.IFS(AC1442=0,"Prenovato",AC1442=1,"Novato",AC1442=2,"Principiante avanzado",AC1442=3,"Competente",AC1442=4,"Proficiente",AC1442=5,"Master")</f>
        <v>Principiante avanzado</v>
      </c>
      <c r="AE1442" s="13" t="s">
        <v>443</v>
      </c>
    </row>
    <row r="1443" spans="1:31" x14ac:dyDescent="0.25">
      <c r="A1443" t="s">
        <v>326</v>
      </c>
      <c r="B1443" t="s">
        <v>327</v>
      </c>
      <c r="C1443" t="s">
        <v>251</v>
      </c>
      <c r="D1443" t="s">
        <v>201</v>
      </c>
      <c r="E1443" t="s">
        <v>326</v>
      </c>
      <c r="F1443" t="s">
        <v>327</v>
      </c>
      <c r="G1443" t="s">
        <v>328</v>
      </c>
      <c r="H1443" s="4"/>
      <c r="I1443" s="1">
        <f t="shared" ca="1" si="91"/>
        <v>1487</v>
      </c>
      <c r="J1443" s="1" t="str">
        <f t="shared" ca="1" si="92"/>
        <v>3. Mayor a 6 meses</v>
      </c>
      <c r="K1443" t="str">
        <f t="shared" si="93"/>
        <v>NO</v>
      </c>
      <c r="L1443" t="s">
        <v>251</v>
      </c>
      <c r="M1443" t="s">
        <v>409</v>
      </c>
      <c r="N1443" t="s">
        <v>407</v>
      </c>
      <c r="O1443" t="s">
        <v>407</v>
      </c>
      <c r="P1443" t="str">
        <f t="shared" si="94"/>
        <v>DANIEL IGAI TORRES ROMANSecurity Program ManagementAUTOEVALUACION</v>
      </c>
      <c r="Q1443" t="str">
        <f>BASE[[#This Row],[NombresCalificado]]&amp;BASE[[#This Row],[TipoEvaluacion]]</f>
        <v>DANIEL IGAI TORRES ROMANAUTOEVALUACION</v>
      </c>
      <c r="R1443">
        <v>3</v>
      </c>
      <c r="S1443" t="s">
        <v>5</v>
      </c>
      <c r="T1443" t="s">
        <v>439</v>
      </c>
      <c r="U1443" s="13">
        <v>3</v>
      </c>
      <c r="V1443" s="13" t="str" cm="1">
        <f t="array" ref="V1443">_xlfn.IFS(U1443=0,"Prenovato",U1443=1,"Novato",U1443=2,"Principiante avanzado",U1443=3,"Competente",U1443=4,"Proficiente",U1443=5,"Master")</f>
        <v>Competente</v>
      </c>
      <c r="W1443" s="13">
        <v>2</v>
      </c>
      <c r="X1443" s="13" t="str" cm="1">
        <f t="array" ref="X1443">_xlfn.IFS(W1443=0,"No evidenciado",W1443=1,"Novato",W1443=2,"Principiante avanzado",W1443=3,"Competente",W1443=4,"Proficiente",W1443=5,"Master")</f>
        <v>Principiante avanzado</v>
      </c>
      <c r="Y1443" s="13">
        <v>4</v>
      </c>
      <c r="Z1443" s="13" t="str" cm="1">
        <f t="array" ref="Z1443">_xlfn.IFS(Y1443=0,"No evidenciado",Y1443=1,"Novato",Y1443=2,"Principiante avanzado",Y1443=3,"Competente",Y1443=4,"Proficiente",Y1443=5,"Master")</f>
        <v>Proficiente</v>
      </c>
      <c r="AA1443" s="13">
        <v>3</v>
      </c>
      <c r="AB1443" s="13" t="str" cm="1">
        <f t="array" ref="AB1443">_xlfn.IFS(AA1443=0,"No evidenciado",AA1443=1,"Novato",AA1443=2,"Principiante avanzado",AA1443=3,"Competente",AA1443=4,"Proficiente",AA1443=5,"Master")</f>
        <v>Competente</v>
      </c>
      <c r="AC1443" s="13">
        <v>2</v>
      </c>
      <c r="AD1443" s="13" t="str" cm="1">
        <f t="array" ref="AD1443">_xlfn.IFS(AC1443=0,"Prenovato",AC1443=1,"Novato",AC1443=2,"Principiante avanzado",AC1443=3,"Competente",AC1443=4,"Proficiente",AC1443=5,"Master")</f>
        <v>Principiante avanzado</v>
      </c>
      <c r="AE1443" s="13" t="s">
        <v>443</v>
      </c>
    </row>
    <row r="1444" spans="1:31" x14ac:dyDescent="0.25">
      <c r="A1444" t="s">
        <v>326</v>
      </c>
      <c r="B1444" t="s">
        <v>327</v>
      </c>
      <c r="C1444" t="s">
        <v>251</v>
      </c>
      <c r="D1444" t="s">
        <v>201</v>
      </c>
      <c r="E1444" t="s">
        <v>326</v>
      </c>
      <c r="F1444" t="s">
        <v>327</v>
      </c>
      <c r="G1444" t="s">
        <v>328</v>
      </c>
      <c r="H1444" s="4"/>
      <c r="I1444" s="1">
        <f t="shared" ca="1" si="91"/>
        <v>1487</v>
      </c>
      <c r="J1444" s="1" t="str">
        <f t="shared" ca="1" si="92"/>
        <v>3. Mayor a 6 meses</v>
      </c>
      <c r="K1444" t="str">
        <f t="shared" si="93"/>
        <v>NO</v>
      </c>
      <c r="L1444" t="s">
        <v>251</v>
      </c>
      <c r="M1444" t="s">
        <v>418</v>
      </c>
      <c r="N1444" t="s">
        <v>407</v>
      </c>
      <c r="O1444" t="s">
        <v>407</v>
      </c>
      <c r="P1444" t="str">
        <f t="shared" si="94"/>
        <v>DANIEL IGAI TORRES ROMANSDLC Y DevSecOpsAUTOEVALUACION</v>
      </c>
      <c r="Q1444" t="str">
        <f>BASE[[#This Row],[NombresCalificado]]&amp;BASE[[#This Row],[TipoEvaluacion]]</f>
        <v>DANIEL IGAI TORRES ROMANAUTOEVALUACION</v>
      </c>
      <c r="R1444">
        <v>3</v>
      </c>
      <c r="S1444" t="s">
        <v>5</v>
      </c>
      <c r="T1444" t="s">
        <v>439</v>
      </c>
      <c r="U1444" s="13">
        <v>3</v>
      </c>
      <c r="V1444" s="13" t="str" cm="1">
        <f t="array" ref="V1444">_xlfn.IFS(U1444=0,"Prenovato",U1444=1,"Novato",U1444=2,"Principiante avanzado",U1444=3,"Competente",U1444=4,"Proficiente",U1444=5,"Master")</f>
        <v>Competente</v>
      </c>
      <c r="W1444" s="13">
        <v>2</v>
      </c>
      <c r="X1444" s="13" t="str" cm="1">
        <f t="array" ref="X1444">_xlfn.IFS(W1444=0,"No evidenciado",W1444=1,"Novato",W1444=2,"Principiante avanzado",W1444=3,"Competente",W1444=4,"Proficiente",W1444=5,"Master")</f>
        <v>Principiante avanzado</v>
      </c>
      <c r="Y1444" s="13">
        <v>4</v>
      </c>
      <c r="Z1444" s="13" t="str" cm="1">
        <f t="array" ref="Z1444">_xlfn.IFS(Y1444=0,"No evidenciado",Y1444=1,"Novato",Y1444=2,"Principiante avanzado",Y1444=3,"Competente",Y1444=4,"Proficiente",Y1444=5,"Master")</f>
        <v>Proficiente</v>
      </c>
      <c r="AA1444" s="13">
        <v>3</v>
      </c>
      <c r="AB1444" s="13" t="str" cm="1">
        <f t="array" ref="AB1444">_xlfn.IFS(AA1444=0,"No evidenciado",AA1444=1,"Novato",AA1444=2,"Principiante avanzado",AA1444=3,"Competente",AA1444=4,"Proficiente",AA1444=5,"Master")</f>
        <v>Competente</v>
      </c>
      <c r="AC1444" s="13">
        <v>2</v>
      </c>
      <c r="AD1444" s="13" t="str" cm="1">
        <f t="array" ref="AD1444">_xlfn.IFS(AC1444=0,"Prenovato",AC1444=1,"Novato",AC1444=2,"Principiante avanzado",AC1444=3,"Competente",AC1444=4,"Proficiente",AC1444=5,"Master")</f>
        <v>Principiante avanzado</v>
      </c>
      <c r="AE1444" s="13" t="s">
        <v>443</v>
      </c>
    </row>
    <row r="1445" spans="1:31" x14ac:dyDescent="0.25">
      <c r="A1445" t="s">
        <v>326</v>
      </c>
      <c r="B1445" t="s">
        <v>327</v>
      </c>
      <c r="C1445" t="s">
        <v>251</v>
      </c>
      <c r="D1445" t="s">
        <v>201</v>
      </c>
      <c r="E1445" t="s">
        <v>326</v>
      </c>
      <c r="F1445" t="s">
        <v>327</v>
      </c>
      <c r="G1445" t="s">
        <v>328</v>
      </c>
      <c r="H1445" s="4"/>
      <c r="I1445" s="1">
        <f t="shared" ca="1" si="91"/>
        <v>1487</v>
      </c>
      <c r="J1445" s="1" t="str">
        <f t="shared" ca="1" si="92"/>
        <v>3. Mayor a 6 meses</v>
      </c>
      <c r="K1445" t="str">
        <f t="shared" si="93"/>
        <v>NO</v>
      </c>
      <c r="L1445" t="s">
        <v>251</v>
      </c>
      <c r="M1445" t="s">
        <v>408</v>
      </c>
      <c r="N1445" t="s">
        <v>407</v>
      </c>
      <c r="O1445" t="s">
        <v>407</v>
      </c>
      <c r="P1445" t="str">
        <f t="shared" si="94"/>
        <v>DANIEL IGAI TORRES ROMANCloud &amp; Operation SystemAUTOEVALUACION</v>
      </c>
      <c r="Q1445" t="str">
        <f>BASE[[#This Row],[NombresCalificado]]&amp;BASE[[#This Row],[TipoEvaluacion]]</f>
        <v>DANIEL IGAI TORRES ROMANAUTOEVALUACION</v>
      </c>
      <c r="R1445">
        <v>3</v>
      </c>
      <c r="S1445" t="s">
        <v>5</v>
      </c>
      <c r="T1445" t="s">
        <v>439</v>
      </c>
      <c r="U1445" s="13">
        <v>3</v>
      </c>
      <c r="V1445" s="13" t="str" cm="1">
        <f t="array" ref="V1445">_xlfn.IFS(U1445=0,"Prenovato",U1445=1,"Novato",U1445=2,"Principiante avanzado",U1445=3,"Competente",U1445=4,"Proficiente",U1445=5,"Master")</f>
        <v>Competente</v>
      </c>
      <c r="W1445" s="13">
        <v>2</v>
      </c>
      <c r="X1445" s="13" t="str" cm="1">
        <f t="array" ref="X1445">_xlfn.IFS(W1445=0,"No evidenciado",W1445=1,"Novato",W1445=2,"Principiante avanzado",W1445=3,"Competente",W1445=4,"Proficiente",W1445=5,"Master")</f>
        <v>Principiante avanzado</v>
      </c>
      <c r="Y1445" s="13">
        <v>4</v>
      </c>
      <c r="Z1445" s="13" t="str" cm="1">
        <f t="array" ref="Z1445">_xlfn.IFS(Y1445=0,"No evidenciado",Y1445=1,"Novato",Y1445=2,"Principiante avanzado",Y1445=3,"Competente",Y1445=4,"Proficiente",Y1445=5,"Master")</f>
        <v>Proficiente</v>
      </c>
      <c r="AA1445" s="13">
        <v>3</v>
      </c>
      <c r="AB1445" s="13" t="str" cm="1">
        <f t="array" ref="AB1445">_xlfn.IFS(AA1445=0,"No evidenciado",AA1445=1,"Novato",AA1445=2,"Principiante avanzado",AA1445=3,"Competente",AA1445=4,"Proficiente",AA1445=5,"Master")</f>
        <v>Competente</v>
      </c>
      <c r="AC1445" s="13">
        <v>2</v>
      </c>
      <c r="AD1445" s="13" t="str" cm="1">
        <f t="array" ref="AD1445">_xlfn.IFS(AC1445=0,"Prenovato",AC1445=1,"Novato",AC1445=2,"Principiante avanzado",AC1445=3,"Competente",AC1445=4,"Proficiente",AC1445=5,"Master")</f>
        <v>Principiante avanzado</v>
      </c>
      <c r="AE1445" s="13" t="s">
        <v>443</v>
      </c>
    </row>
    <row r="1446" spans="1:31" x14ac:dyDescent="0.25">
      <c r="A1446" t="s">
        <v>326</v>
      </c>
      <c r="B1446" t="s">
        <v>327</v>
      </c>
      <c r="C1446" t="s">
        <v>251</v>
      </c>
      <c r="D1446" t="s">
        <v>201</v>
      </c>
      <c r="E1446" t="s">
        <v>326</v>
      </c>
      <c r="F1446" t="s">
        <v>327</v>
      </c>
      <c r="G1446" t="s">
        <v>328</v>
      </c>
      <c r="H1446" s="4"/>
      <c r="I1446" s="1">
        <f t="shared" ca="1" si="91"/>
        <v>1487</v>
      </c>
      <c r="J1446" s="1" t="str">
        <f t="shared" ca="1" si="92"/>
        <v>3. Mayor a 6 meses</v>
      </c>
      <c r="K1446" t="str">
        <f t="shared" si="93"/>
        <v>NO</v>
      </c>
      <c r="L1446" t="s">
        <v>251</v>
      </c>
      <c r="M1446" t="s">
        <v>419</v>
      </c>
      <c r="N1446" t="s">
        <v>413</v>
      </c>
      <c r="O1446" t="s">
        <v>411</v>
      </c>
      <c r="P1446" t="str">
        <f t="shared" si="94"/>
        <v>DANIEL IGAI TORRES ROMANCryptography &amp; Data ProtectionAUTOEVALUACION</v>
      </c>
      <c r="Q1446" t="str">
        <f>BASE[[#This Row],[NombresCalificado]]&amp;BASE[[#This Row],[TipoEvaluacion]]</f>
        <v>DANIEL IGAI TORRES ROMANAUTOEVALUACION</v>
      </c>
      <c r="R1446">
        <v>3</v>
      </c>
      <c r="S1446" t="s">
        <v>5</v>
      </c>
      <c r="T1446" t="s">
        <v>439</v>
      </c>
      <c r="U1446" s="13">
        <v>3</v>
      </c>
      <c r="V1446" s="13" t="str" cm="1">
        <f t="array" ref="V1446">_xlfn.IFS(U1446=0,"Prenovato",U1446=1,"Novato",U1446=2,"Principiante avanzado",U1446=3,"Competente",U1446=4,"Proficiente",U1446=5,"Master")</f>
        <v>Competente</v>
      </c>
      <c r="W1446" s="13">
        <v>2</v>
      </c>
      <c r="X1446" s="13" t="str" cm="1">
        <f t="array" ref="X1446">_xlfn.IFS(W1446=0,"No evidenciado",W1446=1,"Novato",W1446=2,"Principiante avanzado",W1446=3,"Competente",W1446=4,"Proficiente",W1446=5,"Master")</f>
        <v>Principiante avanzado</v>
      </c>
      <c r="Y1446" s="13">
        <v>4</v>
      </c>
      <c r="Z1446" s="13" t="str" cm="1">
        <f t="array" ref="Z1446">_xlfn.IFS(Y1446=0,"No evidenciado",Y1446=1,"Novato",Y1446=2,"Principiante avanzado",Y1446=3,"Competente",Y1446=4,"Proficiente",Y1446=5,"Master")</f>
        <v>Proficiente</v>
      </c>
      <c r="AA1446" s="13">
        <v>3</v>
      </c>
      <c r="AB1446" s="13" t="str" cm="1">
        <f t="array" ref="AB1446">_xlfn.IFS(AA1446=0,"No evidenciado",AA1446=1,"Novato",AA1446=2,"Principiante avanzado",AA1446=3,"Competente",AA1446=4,"Proficiente",AA1446=5,"Master")</f>
        <v>Competente</v>
      </c>
      <c r="AC1446" s="13">
        <v>2</v>
      </c>
      <c r="AD1446" s="13" t="str" cm="1">
        <f t="array" ref="AD1446">_xlfn.IFS(AC1446=0,"Prenovato",AC1446=1,"Novato",AC1446=2,"Principiante avanzado",AC1446=3,"Competente",AC1446=4,"Proficiente",AC1446=5,"Master")</f>
        <v>Principiante avanzado</v>
      </c>
      <c r="AE1446" s="13" t="s">
        <v>443</v>
      </c>
    </row>
    <row r="1447" spans="1:31" x14ac:dyDescent="0.25">
      <c r="A1447" t="s">
        <v>326</v>
      </c>
      <c r="B1447" t="s">
        <v>327</v>
      </c>
      <c r="C1447" t="s">
        <v>251</v>
      </c>
      <c r="D1447" t="s">
        <v>201</v>
      </c>
      <c r="E1447" t="s">
        <v>326</v>
      </c>
      <c r="F1447" t="s">
        <v>327</v>
      </c>
      <c r="G1447" t="s">
        <v>328</v>
      </c>
      <c r="H1447" s="4"/>
      <c r="I1447" s="1">
        <f t="shared" ca="1" si="91"/>
        <v>1487</v>
      </c>
      <c r="J1447" s="1" t="str">
        <f t="shared" ca="1" si="92"/>
        <v>3. Mayor a 6 meses</v>
      </c>
      <c r="K1447" t="str">
        <f t="shared" si="93"/>
        <v>NO</v>
      </c>
      <c r="L1447" t="s">
        <v>251</v>
      </c>
      <c r="M1447" t="s">
        <v>414</v>
      </c>
      <c r="N1447" t="s">
        <v>411</v>
      </c>
      <c r="O1447" t="s">
        <v>411</v>
      </c>
      <c r="P1447" t="str">
        <f t="shared" si="94"/>
        <v>DANIEL IGAI TORRES ROMANOfensive SecurityAUTOEVALUACION</v>
      </c>
      <c r="Q1447" t="str">
        <f>BASE[[#This Row],[NombresCalificado]]&amp;BASE[[#This Row],[TipoEvaluacion]]</f>
        <v>DANIEL IGAI TORRES ROMANAUTOEVALUACION</v>
      </c>
      <c r="R1447">
        <v>3</v>
      </c>
      <c r="S1447" t="s">
        <v>5</v>
      </c>
      <c r="T1447" t="s">
        <v>439</v>
      </c>
      <c r="U1447" s="13">
        <v>3</v>
      </c>
      <c r="V1447" s="13" t="str" cm="1">
        <f t="array" ref="V1447">_xlfn.IFS(U1447=0,"Prenovato",U1447=1,"Novato",U1447=2,"Principiante avanzado",U1447=3,"Competente",U1447=4,"Proficiente",U1447=5,"Master")</f>
        <v>Competente</v>
      </c>
      <c r="W1447" s="13">
        <v>2</v>
      </c>
      <c r="X1447" s="13" t="str" cm="1">
        <f t="array" ref="X1447">_xlfn.IFS(W1447=0,"No evidenciado",W1447=1,"Novato",W1447=2,"Principiante avanzado",W1447=3,"Competente",W1447=4,"Proficiente",W1447=5,"Master")</f>
        <v>Principiante avanzado</v>
      </c>
      <c r="Y1447" s="13">
        <v>4</v>
      </c>
      <c r="Z1447" s="13" t="str" cm="1">
        <f t="array" ref="Z1447">_xlfn.IFS(Y1447=0,"No evidenciado",Y1447=1,"Novato",Y1447=2,"Principiante avanzado",Y1447=3,"Competente",Y1447=4,"Proficiente",Y1447=5,"Master")</f>
        <v>Proficiente</v>
      </c>
      <c r="AA1447" s="13">
        <v>3</v>
      </c>
      <c r="AB1447" s="13" t="str" cm="1">
        <f t="array" ref="AB1447">_xlfn.IFS(AA1447=0,"No evidenciado",AA1447=1,"Novato",AA1447=2,"Principiante avanzado",AA1447=3,"Competente",AA1447=4,"Proficiente",AA1447=5,"Master")</f>
        <v>Competente</v>
      </c>
      <c r="AC1447" s="13">
        <v>2</v>
      </c>
      <c r="AD1447" s="13" t="str" cm="1">
        <f t="array" ref="AD1447">_xlfn.IFS(AC1447=0,"Prenovato",AC1447=1,"Novato",AC1447=2,"Principiante avanzado",AC1447=3,"Competente",AC1447=4,"Proficiente",AC1447=5,"Master")</f>
        <v>Principiante avanzado</v>
      </c>
      <c r="AE1447" s="13" t="s">
        <v>443</v>
      </c>
    </row>
    <row r="1448" spans="1:31" x14ac:dyDescent="0.25">
      <c r="A1448" t="s">
        <v>326</v>
      </c>
      <c r="B1448" t="s">
        <v>327</v>
      </c>
      <c r="C1448" t="s">
        <v>251</v>
      </c>
      <c r="D1448" t="s">
        <v>201</v>
      </c>
      <c r="E1448" t="s">
        <v>326</v>
      </c>
      <c r="F1448" t="s">
        <v>327</v>
      </c>
      <c r="G1448" t="s">
        <v>328</v>
      </c>
      <c r="H1448" s="4"/>
      <c r="I1448" s="1">
        <f t="shared" ca="1" si="91"/>
        <v>1487</v>
      </c>
      <c r="J1448" s="1" t="str">
        <f t="shared" ca="1" si="92"/>
        <v>3. Mayor a 6 meses</v>
      </c>
      <c r="K1448" t="str">
        <f t="shared" si="93"/>
        <v>NO</v>
      </c>
      <c r="L1448" t="s">
        <v>251</v>
      </c>
      <c r="M1448" t="s">
        <v>412</v>
      </c>
      <c r="N1448" t="s">
        <v>413</v>
      </c>
      <c r="O1448" t="s">
        <v>411</v>
      </c>
      <c r="P1448" t="str">
        <f t="shared" si="94"/>
        <v>DANIEL IGAI TORRES ROMANForensic AnalysisAUTOEVALUACION</v>
      </c>
      <c r="Q1448" t="str">
        <f>BASE[[#This Row],[NombresCalificado]]&amp;BASE[[#This Row],[TipoEvaluacion]]</f>
        <v>DANIEL IGAI TORRES ROMANAUTOEVALUACION</v>
      </c>
      <c r="R1448">
        <v>2</v>
      </c>
      <c r="S1448" t="s">
        <v>4</v>
      </c>
      <c r="T1448" t="s">
        <v>439</v>
      </c>
      <c r="U1448" s="13">
        <v>3</v>
      </c>
      <c r="V1448" s="13" t="str" cm="1">
        <f t="array" ref="V1448">_xlfn.IFS(U1448=0,"Prenovato",U1448=1,"Novato",U1448=2,"Principiante avanzado",U1448=3,"Competente",U1448=4,"Proficiente",U1448=5,"Master")</f>
        <v>Competente</v>
      </c>
      <c r="W1448" s="13">
        <v>2</v>
      </c>
      <c r="X1448" s="13" t="str" cm="1">
        <f t="array" ref="X1448">_xlfn.IFS(W1448=0,"No evidenciado",W1448=1,"Novato",W1448=2,"Principiante avanzado",W1448=3,"Competente",W1448=4,"Proficiente",W1448=5,"Master")</f>
        <v>Principiante avanzado</v>
      </c>
      <c r="Y1448" s="13">
        <v>4</v>
      </c>
      <c r="Z1448" s="13" t="str" cm="1">
        <f t="array" ref="Z1448">_xlfn.IFS(Y1448=0,"No evidenciado",Y1448=1,"Novato",Y1448=2,"Principiante avanzado",Y1448=3,"Competente",Y1448=4,"Proficiente",Y1448=5,"Master")</f>
        <v>Proficiente</v>
      </c>
      <c r="AA1448" s="13">
        <v>3</v>
      </c>
      <c r="AB1448" s="13" t="str" cm="1">
        <f t="array" ref="AB1448">_xlfn.IFS(AA1448=0,"No evidenciado",AA1448=1,"Novato",AA1448=2,"Principiante avanzado",AA1448=3,"Competente",AA1448=4,"Proficiente",AA1448=5,"Master")</f>
        <v>Competente</v>
      </c>
      <c r="AC1448" s="13">
        <v>2</v>
      </c>
      <c r="AD1448" s="13" t="str" cm="1">
        <f t="array" ref="AD1448">_xlfn.IFS(AC1448=0,"Prenovato",AC1448=1,"Novato",AC1448=2,"Principiante avanzado",AC1448=3,"Competente",AC1448=4,"Proficiente",AC1448=5,"Master")</f>
        <v>Principiante avanzado</v>
      </c>
      <c r="AE1448" s="13" t="s">
        <v>443</v>
      </c>
    </row>
    <row r="1449" spans="1:31" x14ac:dyDescent="0.25">
      <c r="A1449" t="s">
        <v>326</v>
      </c>
      <c r="B1449" t="s">
        <v>327</v>
      </c>
      <c r="C1449" t="s">
        <v>251</v>
      </c>
      <c r="D1449" t="s">
        <v>201</v>
      </c>
      <c r="E1449" t="s">
        <v>326</v>
      </c>
      <c r="F1449" t="s">
        <v>327</v>
      </c>
      <c r="G1449" t="s">
        <v>328</v>
      </c>
      <c r="H1449" s="4"/>
      <c r="I1449" s="1">
        <f t="shared" ca="1" si="91"/>
        <v>1487</v>
      </c>
      <c r="J1449" s="1" t="str">
        <f t="shared" ca="1" si="92"/>
        <v>3. Mayor a 6 meses</v>
      </c>
      <c r="K1449" t="str">
        <f t="shared" si="93"/>
        <v>NO</v>
      </c>
      <c r="L1449" t="s">
        <v>251</v>
      </c>
      <c r="M1449" t="s">
        <v>423</v>
      </c>
      <c r="N1449" t="s">
        <v>411</v>
      </c>
      <c r="O1449" t="s">
        <v>411</v>
      </c>
      <c r="P1449" t="str">
        <f t="shared" si="94"/>
        <v>DANIEL IGAI TORRES ROMANSecurity AssessmentAUTOEVALUACION</v>
      </c>
      <c r="Q1449" t="str">
        <f>BASE[[#This Row],[NombresCalificado]]&amp;BASE[[#This Row],[TipoEvaluacion]]</f>
        <v>DANIEL IGAI TORRES ROMANAUTOEVALUACION</v>
      </c>
      <c r="R1449">
        <v>4</v>
      </c>
      <c r="S1449" t="s">
        <v>7</v>
      </c>
      <c r="T1449" t="s">
        <v>439</v>
      </c>
      <c r="U1449" s="13">
        <v>3</v>
      </c>
      <c r="V1449" s="13" t="str" cm="1">
        <f t="array" ref="V1449">_xlfn.IFS(U1449=0,"Prenovato",U1449=1,"Novato",U1449=2,"Principiante avanzado",U1449=3,"Competente",U1449=4,"Proficiente",U1449=5,"Master")</f>
        <v>Competente</v>
      </c>
      <c r="W1449" s="13">
        <v>2</v>
      </c>
      <c r="X1449" s="13" t="str" cm="1">
        <f t="array" ref="X1449">_xlfn.IFS(W1449=0,"No evidenciado",W1449=1,"Novato",W1449=2,"Principiante avanzado",W1449=3,"Competente",W1449=4,"Proficiente",W1449=5,"Master")</f>
        <v>Principiante avanzado</v>
      </c>
      <c r="Y1449" s="13">
        <v>4</v>
      </c>
      <c r="Z1449" s="13" t="str" cm="1">
        <f t="array" ref="Z1449">_xlfn.IFS(Y1449=0,"No evidenciado",Y1449=1,"Novato",Y1449=2,"Principiante avanzado",Y1449=3,"Competente",Y1449=4,"Proficiente",Y1449=5,"Master")</f>
        <v>Proficiente</v>
      </c>
      <c r="AA1449" s="13">
        <v>3</v>
      </c>
      <c r="AB1449" s="13" t="str" cm="1">
        <f t="array" ref="AB1449">_xlfn.IFS(AA1449=0,"No evidenciado",AA1449=1,"Novato",AA1449=2,"Principiante avanzado",AA1449=3,"Competente",AA1449=4,"Proficiente",AA1449=5,"Master")</f>
        <v>Competente</v>
      </c>
      <c r="AC1449" s="13">
        <v>2</v>
      </c>
      <c r="AD1449" s="13" t="str" cm="1">
        <f t="array" ref="AD1449">_xlfn.IFS(AC1449=0,"Prenovato",AC1449=1,"Novato",AC1449=2,"Principiante avanzado",AC1449=3,"Competente",AC1449=4,"Proficiente",AC1449=5,"Master")</f>
        <v>Principiante avanzado</v>
      </c>
      <c r="AE1449" s="13" t="s">
        <v>443</v>
      </c>
    </row>
    <row r="1450" spans="1:31" x14ac:dyDescent="0.25">
      <c r="A1450" t="s">
        <v>326</v>
      </c>
      <c r="B1450" t="s">
        <v>327</v>
      </c>
      <c r="C1450" t="s">
        <v>251</v>
      </c>
      <c r="D1450" t="s">
        <v>201</v>
      </c>
      <c r="E1450" t="s">
        <v>326</v>
      </c>
      <c r="F1450" t="s">
        <v>327</v>
      </c>
      <c r="G1450" t="s">
        <v>328</v>
      </c>
      <c r="H1450" s="4"/>
      <c r="I1450" s="1">
        <f t="shared" ca="1" si="91"/>
        <v>1487</v>
      </c>
      <c r="J1450" s="1" t="str">
        <f t="shared" ca="1" si="92"/>
        <v>3. Mayor a 6 meses</v>
      </c>
      <c r="K1450" t="str">
        <f t="shared" si="93"/>
        <v>NO</v>
      </c>
      <c r="L1450" t="s">
        <v>251</v>
      </c>
      <c r="M1450" t="s">
        <v>421</v>
      </c>
      <c r="N1450" t="s">
        <v>411</v>
      </c>
      <c r="O1450" t="s">
        <v>411</v>
      </c>
      <c r="P1450" t="str">
        <f t="shared" si="94"/>
        <v>DANIEL IGAI TORRES ROMANFrameworks &amp; Security ArchitectureAUTOEVALUACION</v>
      </c>
      <c r="Q1450" t="str">
        <f>BASE[[#This Row],[NombresCalificado]]&amp;BASE[[#This Row],[TipoEvaluacion]]</f>
        <v>DANIEL IGAI TORRES ROMANAUTOEVALUACION</v>
      </c>
      <c r="R1450">
        <v>3</v>
      </c>
      <c r="S1450" t="s">
        <v>5</v>
      </c>
      <c r="T1450" t="s">
        <v>439</v>
      </c>
      <c r="U1450" s="13">
        <v>3</v>
      </c>
      <c r="V1450" s="13" t="str" cm="1">
        <f t="array" ref="V1450">_xlfn.IFS(U1450=0,"Prenovato",U1450=1,"Novato",U1450=2,"Principiante avanzado",U1450=3,"Competente",U1450=4,"Proficiente",U1450=5,"Master")</f>
        <v>Competente</v>
      </c>
      <c r="W1450" s="13">
        <v>2</v>
      </c>
      <c r="X1450" s="13" t="str" cm="1">
        <f t="array" ref="X1450">_xlfn.IFS(W1450=0,"No evidenciado",W1450=1,"Novato",W1450=2,"Principiante avanzado",W1450=3,"Competente",W1450=4,"Proficiente",W1450=5,"Master")</f>
        <v>Principiante avanzado</v>
      </c>
      <c r="Y1450" s="13">
        <v>4</v>
      </c>
      <c r="Z1450" s="13" t="str" cm="1">
        <f t="array" ref="Z1450">_xlfn.IFS(Y1450=0,"No evidenciado",Y1450=1,"Novato",Y1450=2,"Principiante avanzado",Y1450=3,"Competente",Y1450=4,"Proficiente",Y1450=5,"Master")</f>
        <v>Proficiente</v>
      </c>
      <c r="AA1450" s="13">
        <v>3</v>
      </c>
      <c r="AB1450" s="13" t="str" cm="1">
        <f t="array" ref="AB1450">_xlfn.IFS(AA1450=0,"No evidenciado",AA1450=1,"Novato",AA1450=2,"Principiante avanzado",AA1450=3,"Competente",AA1450=4,"Proficiente",AA1450=5,"Master")</f>
        <v>Competente</v>
      </c>
      <c r="AC1450" s="13">
        <v>2</v>
      </c>
      <c r="AD1450" s="13" t="str" cm="1">
        <f t="array" ref="AD1450">_xlfn.IFS(AC1450=0,"Prenovato",AC1450=1,"Novato",AC1450=2,"Principiante avanzado",AC1450=3,"Competente",AC1450=4,"Proficiente",AC1450=5,"Master")</f>
        <v>Principiante avanzado</v>
      </c>
      <c r="AE1450" s="13" t="s">
        <v>443</v>
      </c>
    </row>
    <row r="1451" spans="1:31" x14ac:dyDescent="0.25">
      <c r="A1451" t="s">
        <v>326</v>
      </c>
      <c r="B1451" t="s">
        <v>327</v>
      </c>
      <c r="C1451" t="s">
        <v>367</v>
      </c>
      <c r="D1451" t="s">
        <v>201</v>
      </c>
      <c r="E1451" t="s">
        <v>326</v>
      </c>
      <c r="F1451" t="s">
        <v>327</v>
      </c>
      <c r="G1451" t="s">
        <v>328</v>
      </c>
      <c r="H1451" s="4"/>
      <c r="I1451" s="1">
        <f t="shared" ca="1" si="91"/>
        <v>1487</v>
      </c>
      <c r="J1451" s="1" t="str">
        <f t="shared" ca="1" si="92"/>
        <v>3. Mayor a 6 meses</v>
      </c>
      <c r="K1451" t="str">
        <f t="shared" si="93"/>
        <v>NO</v>
      </c>
      <c r="L1451" t="s">
        <v>367</v>
      </c>
      <c r="M1451" t="s">
        <v>438</v>
      </c>
      <c r="N1451" t="s">
        <v>425</v>
      </c>
      <c r="O1451" t="s">
        <v>425</v>
      </c>
      <c r="P1451" t="str">
        <f t="shared" si="94"/>
        <v>DANIEL IGAI TORRES ROMANDesarrollo SeguroEVALUACION ANTERIOR</v>
      </c>
      <c r="Q1451" t="str">
        <f>BASE[[#This Row],[NombresCalificado]]&amp;BASE[[#This Row],[TipoEvaluacion]]</f>
        <v>DANIEL IGAI TORRES ROMANEVALUACION ANTERIOR</v>
      </c>
      <c r="R1451">
        <v>1</v>
      </c>
      <c r="S1451" t="s">
        <v>6</v>
      </c>
      <c r="T1451" t="s">
        <v>439</v>
      </c>
      <c r="U1451" s="13">
        <v>1</v>
      </c>
      <c r="V1451" s="13" t="str" cm="1">
        <f t="array" ref="V1451">_xlfn.IFS(U1451=0,"Prenovato",U1451=1,"Novato",U1451=2,"Principiante avanzado",U1451=3,"Competente",U1451=4,"Proficiente",U1451=5,"Master")</f>
        <v>Novato</v>
      </c>
      <c r="W1451" s="13">
        <v>2</v>
      </c>
      <c r="X1451" s="13" t="str" cm="1">
        <f t="array" ref="X1451">_xlfn.IFS(W1451=0,"No evidenciado",W1451=1,"Novato",W1451=2,"Principiante avanzado",W1451=3,"Competente",W1451=4,"Proficiente",W1451=5,"Master")</f>
        <v>Principiante avanzado</v>
      </c>
      <c r="Y1451" s="13">
        <v>3</v>
      </c>
      <c r="Z1451" s="13" t="str" cm="1">
        <f t="array" ref="Z1451">_xlfn.IFS(Y1451=0,"No evidenciado",Y1451=1,"Novato",Y1451=2,"Principiante avanzado",Y1451=3,"Competente",Y1451=4,"Proficiente",Y1451=5,"Master")</f>
        <v>Competente</v>
      </c>
      <c r="AA1451" s="13">
        <v>4</v>
      </c>
      <c r="AB1451" s="13" t="str" cm="1">
        <f t="array" ref="AB1451">_xlfn.IFS(AA1451=0,"No evidenciado",AA1451=1,"Novato",AA1451=2,"Principiante avanzado",AA1451=3,"Competente",AA1451=4,"Proficiente",AA1451=5,"Master")</f>
        <v>Proficiente</v>
      </c>
      <c r="AC1451" s="13">
        <v>1</v>
      </c>
      <c r="AD1451" s="13" t="str" cm="1">
        <f t="array" ref="AD1451">_xlfn.IFS(AC1451=0,"Prenovato",AC1451=1,"Novato",AC1451=2,"Principiante avanzado",AC1451=3,"Competente",AC1451=4,"Proficiente",AC1451=5,"Master")</f>
        <v>Novato</v>
      </c>
      <c r="AE1451" s="13" t="s">
        <v>442</v>
      </c>
    </row>
    <row r="1452" spans="1:31" x14ac:dyDescent="0.25">
      <c r="A1452" t="s">
        <v>326</v>
      </c>
      <c r="B1452" t="s">
        <v>327</v>
      </c>
      <c r="C1452" t="s">
        <v>367</v>
      </c>
      <c r="D1452" t="s">
        <v>201</v>
      </c>
      <c r="E1452" t="s">
        <v>326</v>
      </c>
      <c r="F1452" t="s">
        <v>327</v>
      </c>
      <c r="G1452" t="s">
        <v>328</v>
      </c>
      <c r="H1452" s="4"/>
      <c r="I1452" s="1">
        <f t="shared" ca="1" si="91"/>
        <v>1487</v>
      </c>
      <c r="J1452" s="1" t="str">
        <f t="shared" ca="1" si="92"/>
        <v>3. Mayor a 6 meses</v>
      </c>
      <c r="K1452" t="str">
        <f t="shared" si="93"/>
        <v>NO</v>
      </c>
      <c r="L1452" t="s">
        <v>367</v>
      </c>
      <c r="M1452" t="s">
        <v>432</v>
      </c>
      <c r="N1452" t="s">
        <v>425</v>
      </c>
      <c r="O1452" t="s">
        <v>425</v>
      </c>
      <c r="P1452" t="str">
        <f t="shared" si="94"/>
        <v>DANIEL IGAI TORRES ROMANFrameworks de CiberseguridadEVALUACION ANTERIOR</v>
      </c>
      <c r="Q1452" t="str">
        <f>BASE[[#This Row],[NombresCalificado]]&amp;BASE[[#This Row],[TipoEvaluacion]]</f>
        <v>DANIEL IGAI TORRES ROMANEVALUACION ANTERIOR</v>
      </c>
      <c r="R1452">
        <v>1</v>
      </c>
      <c r="S1452" t="s">
        <v>6</v>
      </c>
      <c r="T1452" t="s">
        <v>439</v>
      </c>
      <c r="U1452" s="13">
        <v>1</v>
      </c>
      <c r="V1452" s="13" t="str" cm="1">
        <f t="array" ref="V1452">_xlfn.IFS(U1452=0,"Prenovato",U1452=1,"Novato",U1452=2,"Principiante avanzado",U1452=3,"Competente",U1452=4,"Proficiente",U1452=5,"Master")</f>
        <v>Novato</v>
      </c>
      <c r="W1452" s="13">
        <v>2</v>
      </c>
      <c r="X1452" s="13" t="str" cm="1">
        <f t="array" ref="X1452">_xlfn.IFS(W1452=0,"No evidenciado",W1452=1,"Novato",W1452=2,"Principiante avanzado",W1452=3,"Competente",W1452=4,"Proficiente",W1452=5,"Master")</f>
        <v>Principiante avanzado</v>
      </c>
      <c r="Y1452" s="13">
        <v>3</v>
      </c>
      <c r="Z1452" s="13" t="str" cm="1">
        <f t="array" ref="Z1452">_xlfn.IFS(Y1452=0,"No evidenciado",Y1452=1,"Novato",Y1452=2,"Principiante avanzado",Y1452=3,"Competente",Y1452=4,"Proficiente",Y1452=5,"Master")</f>
        <v>Competente</v>
      </c>
      <c r="AA1452" s="13">
        <v>4</v>
      </c>
      <c r="AB1452" s="13" t="str" cm="1">
        <f t="array" ref="AB1452">_xlfn.IFS(AA1452=0,"No evidenciado",AA1452=1,"Novato",AA1452=2,"Principiante avanzado",AA1452=3,"Competente",AA1452=4,"Proficiente",AA1452=5,"Master")</f>
        <v>Proficiente</v>
      </c>
      <c r="AC1452" s="13">
        <v>1</v>
      </c>
      <c r="AD1452" s="13" t="str" cm="1">
        <f t="array" ref="AD1452">_xlfn.IFS(AC1452=0,"Prenovato",AC1452=1,"Novato",AC1452=2,"Principiante avanzado",AC1452=3,"Competente",AC1452=4,"Proficiente",AC1452=5,"Master")</f>
        <v>Novato</v>
      </c>
      <c r="AE1452" s="13" t="s">
        <v>442</v>
      </c>
    </row>
    <row r="1453" spans="1:31" x14ac:dyDescent="0.25">
      <c r="A1453" t="s">
        <v>326</v>
      </c>
      <c r="B1453" t="s">
        <v>327</v>
      </c>
      <c r="C1453" t="s">
        <v>367</v>
      </c>
      <c r="D1453" t="s">
        <v>201</v>
      </c>
      <c r="E1453" t="s">
        <v>326</v>
      </c>
      <c r="F1453" t="s">
        <v>327</v>
      </c>
      <c r="G1453" t="s">
        <v>328</v>
      </c>
      <c r="H1453" s="4"/>
      <c r="I1453" s="1">
        <f t="shared" ca="1" si="91"/>
        <v>1487</v>
      </c>
      <c r="J1453" s="1" t="str">
        <f t="shared" ca="1" si="92"/>
        <v>3. Mayor a 6 meses</v>
      </c>
      <c r="K1453" t="str">
        <f t="shared" si="93"/>
        <v>NO</v>
      </c>
      <c r="L1453" t="s">
        <v>367</v>
      </c>
      <c r="M1453" t="s">
        <v>433</v>
      </c>
      <c r="N1453" t="s">
        <v>425</v>
      </c>
      <c r="O1453" t="s">
        <v>425</v>
      </c>
      <c r="P1453" t="str">
        <f t="shared" si="94"/>
        <v>DANIEL IGAI TORRES ROMANGestión de IdentidadesEVALUACION ANTERIOR</v>
      </c>
      <c r="Q1453" t="str">
        <f>BASE[[#This Row],[NombresCalificado]]&amp;BASE[[#This Row],[TipoEvaluacion]]</f>
        <v>DANIEL IGAI TORRES ROMANEVALUACION ANTERIOR</v>
      </c>
      <c r="R1453">
        <v>2</v>
      </c>
      <c r="S1453" t="s">
        <v>4</v>
      </c>
      <c r="T1453" t="s">
        <v>439</v>
      </c>
      <c r="U1453" s="13">
        <v>1</v>
      </c>
      <c r="V1453" s="13" t="str" cm="1">
        <f t="array" ref="V1453">_xlfn.IFS(U1453=0,"Prenovato",U1453=1,"Novato",U1453=2,"Principiante avanzado",U1453=3,"Competente",U1453=4,"Proficiente",U1453=5,"Master")</f>
        <v>Novato</v>
      </c>
      <c r="W1453" s="13">
        <v>2</v>
      </c>
      <c r="X1453" s="13" t="str" cm="1">
        <f t="array" ref="X1453">_xlfn.IFS(W1453=0,"No evidenciado",W1453=1,"Novato",W1453=2,"Principiante avanzado",W1453=3,"Competente",W1453=4,"Proficiente",W1453=5,"Master")</f>
        <v>Principiante avanzado</v>
      </c>
      <c r="Y1453" s="13">
        <v>3</v>
      </c>
      <c r="Z1453" s="13" t="str" cm="1">
        <f t="array" ref="Z1453">_xlfn.IFS(Y1453=0,"No evidenciado",Y1453=1,"Novato",Y1453=2,"Principiante avanzado",Y1453=3,"Competente",Y1453=4,"Proficiente",Y1453=5,"Master")</f>
        <v>Competente</v>
      </c>
      <c r="AA1453" s="13">
        <v>4</v>
      </c>
      <c r="AB1453" s="13" t="str" cm="1">
        <f t="array" ref="AB1453">_xlfn.IFS(AA1453=0,"No evidenciado",AA1453=1,"Novato",AA1453=2,"Principiante avanzado",AA1453=3,"Competente",AA1453=4,"Proficiente",AA1453=5,"Master")</f>
        <v>Proficiente</v>
      </c>
      <c r="AC1453" s="13">
        <v>1</v>
      </c>
      <c r="AD1453" s="13" t="str" cm="1">
        <f t="array" ref="AD1453">_xlfn.IFS(AC1453=0,"Prenovato",AC1453=1,"Novato",AC1453=2,"Principiante avanzado",AC1453=3,"Competente",AC1453=4,"Proficiente",AC1453=5,"Master")</f>
        <v>Novato</v>
      </c>
      <c r="AE1453" s="13" t="s">
        <v>442</v>
      </c>
    </row>
    <row r="1454" spans="1:31" x14ac:dyDescent="0.25">
      <c r="A1454" t="s">
        <v>326</v>
      </c>
      <c r="B1454" t="s">
        <v>327</v>
      </c>
      <c r="C1454" t="s">
        <v>367</v>
      </c>
      <c r="D1454" t="s">
        <v>201</v>
      </c>
      <c r="E1454" t="s">
        <v>326</v>
      </c>
      <c r="F1454" t="s">
        <v>327</v>
      </c>
      <c r="G1454" t="s">
        <v>328</v>
      </c>
      <c r="H1454" s="4"/>
      <c r="I1454" s="1">
        <f t="shared" ca="1" si="91"/>
        <v>1487</v>
      </c>
      <c r="J1454" s="1" t="str">
        <f t="shared" ca="1" si="92"/>
        <v>3. Mayor a 6 meses</v>
      </c>
      <c r="K1454" t="str">
        <f t="shared" si="93"/>
        <v>NO</v>
      </c>
      <c r="L1454" t="s">
        <v>367</v>
      </c>
      <c r="M1454" t="s">
        <v>434</v>
      </c>
      <c r="N1454" t="s">
        <v>425</v>
      </c>
      <c r="O1454" t="s">
        <v>425</v>
      </c>
      <c r="P1454" t="str">
        <f t="shared" si="94"/>
        <v>DANIEL IGAI TORRES ROMANGestión de VulnerabilidadesEVALUACION ANTERIOR</v>
      </c>
      <c r="Q1454" t="str">
        <f>BASE[[#This Row],[NombresCalificado]]&amp;BASE[[#This Row],[TipoEvaluacion]]</f>
        <v>DANIEL IGAI TORRES ROMANEVALUACION ANTERIOR</v>
      </c>
      <c r="R1454">
        <v>1</v>
      </c>
      <c r="S1454" t="s">
        <v>6</v>
      </c>
      <c r="T1454" t="s">
        <v>439</v>
      </c>
      <c r="U1454" s="13">
        <v>1</v>
      </c>
      <c r="V1454" s="13" t="str" cm="1">
        <f t="array" ref="V1454">_xlfn.IFS(U1454=0,"Prenovato",U1454=1,"Novato",U1454=2,"Principiante avanzado",U1454=3,"Competente",U1454=4,"Proficiente",U1454=5,"Master")</f>
        <v>Novato</v>
      </c>
      <c r="W1454" s="13">
        <v>2</v>
      </c>
      <c r="X1454" s="13" t="str" cm="1">
        <f t="array" ref="X1454">_xlfn.IFS(W1454=0,"No evidenciado",W1454=1,"Novato",W1454=2,"Principiante avanzado",W1454=3,"Competente",W1454=4,"Proficiente",W1454=5,"Master")</f>
        <v>Principiante avanzado</v>
      </c>
      <c r="Y1454" s="13">
        <v>3</v>
      </c>
      <c r="Z1454" s="13" t="str" cm="1">
        <f t="array" ref="Z1454">_xlfn.IFS(Y1454=0,"No evidenciado",Y1454=1,"Novato",Y1454=2,"Principiante avanzado",Y1454=3,"Competente",Y1454=4,"Proficiente",Y1454=5,"Master")</f>
        <v>Competente</v>
      </c>
      <c r="AA1454" s="13">
        <v>4</v>
      </c>
      <c r="AB1454" s="13" t="str" cm="1">
        <f t="array" ref="AB1454">_xlfn.IFS(AA1454=0,"No evidenciado",AA1454=1,"Novato",AA1454=2,"Principiante avanzado",AA1454=3,"Competente",AA1454=4,"Proficiente",AA1454=5,"Master")</f>
        <v>Proficiente</v>
      </c>
      <c r="AC1454" s="13">
        <v>1</v>
      </c>
      <c r="AD1454" s="13" t="str" cm="1">
        <f t="array" ref="AD1454">_xlfn.IFS(AC1454=0,"Prenovato",AC1454=1,"Novato",AC1454=2,"Principiante avanzado",AC1454=3,"Competente",AC1454=4,"Proficiente",AC1454=5,"Master")</f>
        <v>Novato</v>
      </c>
      <c r="AE1454" s="13" t="s">
        <v>442</v>
      </c>
    </row>
    <row r="1455" spans="1:31" x14ac:dyDescent="0.25">
      <c r="A1455" t="s">
        <v>326</v>
      </c>
      <c r="B1455" t="s">
        <v>327</v>
      </c>
      <c r="C1455" t="s">
        <v>251</v>
      </c>
      <c r="D1455" t="s">
        <v>201</v>
      </c>
      <c r="E1455" t="s">
        <v>326</v>
      </c>
      <c r="F1455" t="s">
        <v>327</v>
      </c>
      <c r="G1455" t="s">
        <v>328</v>
      </c>
      <c r="H1455" s="4"/>
      <c r="I1455" s="1">
        <f t="shared" ca="1" si="91"/>
        <v>1487</v>
      </c>
      <c r="J1455" s="1" t="str">
        <f t="shared" ca="1" si="92"/>
        <v>3. Mayor a 6 meses</v>
      </c>
      <c r="K1455" t="str">
        <f t="shared" si="93"/>
        <v>NO</v>
      </c>
      <c r="L1455" t="s">
        <v>251</v>
      </c>
      <c r="M1455" t="s">
        <v>422</v>
      </c>
      <c r="N1455" t="s">
        <v>407</v>
      </c>
      <c r="O1455" t="s">
        <v>407</v>
      </c>
      <c r="P1455" t="str">
        <f t="shared" si="94"/>
        <v>DANIEL IGAI TORRES ROMANVulnerability ManagementAUTOEVALUACION</v>
      </c>
      <c r="Q1455" t="str">
        <f>BASE[[#This Row],[NombresCalificado]]&amp;BASE[[#This Row],[TipoEvaluacion]]</f>
        <v>DANIEL IGAI TORRES ROMANAUTOEVALUACION</v>
      </c>
      <c r="R1455">
        <v>4</v>
      </c>
      <c r="S1455" t="s">
        <v>7</v>
      </c>
      <c r="T1455" t="s">
        <v>439</v>
      </c>
      <c r="U1455" s="13">
        <v>3</v>
      </c>
      <c r="V1455" s="13" t="str" cm="1">
        <f t="array" ref="V1455">_xlfn.IFS(U1455=0,"Prenovato",U1455=1,"Novato",U1455=2,"Principiante avanzado",U1455=3,"Competente",U1455=4,"Proficiente",U1455=5,"Master")</f>
        <v>Competente</v>
      </c>
      <c r="W1455" s="13">
        <v>2</v>
      </c>
      <c r="X1455" s="13" t="str" cm="1">
        <f t="array" ref="X1455">_xlfn.IFS(W1455=0,"No evidenciado",W1455=1,"Novato",W1455=2,"Principiante avanzado",W1455=3,"Competente",W1455=4,"Proficiente",W1455=5,"Master")</f>
        <v>Principiante avanzado</v>
      </c>
      <c r="Y1455" s="13">
        <v>4</v>
      </c>
      <c r="Z1455" s="13" t="str" cm="1">
        <f t="array" ref="Z1455">_xlfn.IFS(Y1455=0,"No evidenciado",Y1455=1,"Novato",Y1455=2,"Principiante avanzado",Y1455=3,"Competente",Y1455=4,"Proficiente",Y1455=5,"Master")</f>
        <v>Proficiente</v>
      </c>
      <c r="AA1455" s="13">
        <v>3</v>
      </c>
      <c r="AB1455" s="13" t="str" cm="1">
        <f t="array" ref="AB1455">_xlfn.IFS(AA1455=0,"No evidenciado",AA1455=1,"Novato",AA1455=2,"Principiante avanzado",AA1455=3,"Competente",AA1455=4,"Proficiente",AA1455=5,"Master")</f>
        <v>Competente</v>
      </c>
      <c r="AC1455" s="13">
        <v>2</v>
      </c>
      <c r="AD1455" s="13" t="str" cm="1">
        <f t="array" ref="AD1455">_xlfn.IFS(AC1455=0,"Prenovato",AC1455=1,"Novato",AC1455=2,"Principiante avanzado",AC1455=3,"Competente",AC1455=4,"Proficiente",AC1455=5,"Master")</f>
        <v>Principiante avanzado</v>
      </c>
      <c r="AE1455" s="13" t="s">
        <v>443</v>
      </c>
    </row>
    <row r="1456" spans="1:31" x14ac:dyDescent="0.25">
      <c r="A1456" t="s">
        <v>326</v>
      </c>
      <c r="B1456" t="s">
        <v>327</v>
      </c>
      <c r="C1456" t="s">
        <v>251</v>
      </c>
      <c r="D1456" t="s">
        <v>201</v>
      </c>
      <c r="E1456" t="s">
        <v>326</v>
      </c>
      <c r="F1456" t="s">
        <v>327</v>
      </c>
      <c r="G1456" t="s">
        <v>328</v>
      </c>
      <c r="H1456" s="4"/>
      <c r="I1456" s="1">
        <f t="shared" ca="1" si="91"/>
        <v>1487</v>
      </c>
      <c r="J1456" s="1" t="str">
        <f t="shared" ca="1" si="92"/>
        <v>3. Mayor a 6 meses</v>
      </c>
      <c r="K1456" t="str">
        <f t="shared" si="93"/>
        <v>NO</v>
      </c>
      <c r="L1456" t="s">
        <v>251</v>
      </c>
      <c r="M1456" t="s">
        <v>420</v>
      </c>
      <c r="N1456" t="s">
        <v>413</v>
      </c>
      <c r="O1456" t="s">
        <v>411</v>
      </c>
      <c r="P1456" t="str">
        <f t="shared" si="94"/>
        <v>DANIEL IGAI TORRES ROMANIdentity &amp; Access ManagementAUTOEVALUACION</v>
      </c>
      <c r="Q1456" t="str">
        <f>BASE[[#This Row],[NombresCalificado]]&amp;BASE[[#This Row],[TipoEvaluacion]]</f>
        <v>DANIEL IGAI TORRES ROMANAUTOEVALUACION</v>
      </c>
      <c r="R1456">
        <v>4</v>
      </c>
      <c r="S1456" t="s">
        <v>7</v>
      </c>
      <c r="T1456" t="s">
        <v>439</v>
      </c>
      <c r="U1456" s="13">
        <v>3</v>
      </c>
      <c r="V1456" s="13" t="str" cm="1">
        <f t="array" ref="V1456">_xlfn.IFS(U1456=0,"Prenovato",U1456=1,"Novato",U1456=2,"Principiante avanzado",U1456=3,"Competente",U1456=4,"Proficiente",U1456=5,"Master")</f>
        <v>Competente</v>
      </c>
      <c r="W1456" s="13">
        <v>2</v>
      </c>
      <c r="X1456" s="13" t="str" cm="1">
        <f t="array" ref="X1456">_xlfn.IFS(W1456=0,"No evidenciado",W1456=1,"Novato",W1456=2,"Principiante avanzado",W1456=3,"Competente",W1456=4,"Proficiente",W1456=5,"Master")</f>
        <v>Principiante avanzado</v>
      </c>
      <c r="Y1456" s="13">
        <v>4</v>
      </c>
      <c r="Z1456" s="13" t="str" cm="1">
        <f t="array" ref="Z1456">_xlfn.IFS(Y1456=0,"No evidenciado",Y1456=1,"Novato",Y1456=2,"Principiante avanzado",Y1456=3,"Competente",Y1456=4,"Proficiente",Y1456=5,"Master")</f>
        <v>Proficiente</v>
      </c>
      <c r="AA1456" s="13">
        <v>3</v>
      </c>
      <c r="AB1456" s="13" t="str" cm="1">
        <f t="array" ref="AB1456">_xlfn.IFS(AA1456=0,"No evidenciado",AA1456=1,"Novato",AA1456=2,"Principiante avanzado",AA1456=3,"Competente",AA1456=4,"Proficiente",AA1456=5,"Master")</f>
        <v>Competente</v>
      </c>
      <c r="AC1456" s="13">
        <v>2</v>
      </c>
      <c r="AD1456" s="13" t="str" cm="1">
        <f t="array" ref="AD1456">_xlfn.IFS(AC1456=0,"Prenovato",AC1456=1,"Novato",AC1456=2,"Principiante avanzado",AC1456=3,"Competente",AC1456=4,"Proficiente",AC1456=5,"Master")</f>
        <v>Principiante avanzado</v>
      </c>
      <c r="AE1456" s="13" t="s">
        <v>443</v>
      </c>
    </row>
    <row r="1457" spans="1:31" x14ac:dyDescent="0.25">
      <c r="A1457" t="s">
        <v>326</v>
      </c>
      <c r="B1457" t="s">
        <v>327</v>
      </c>
      <c r="C1457" t="s">
        <v>251</v>
      </c>
      <c r="D1457" t="s">
        <v>201</v>
      </c>
      <c r="E1457" t="s">
        <v>326</v>
      </c>
      <c r="F1457" t="s">
        <v>327</v>
      </c>
      <c r="G1457" t="s">
        <v>328</v>
      </c>
      <c r="H1457" s="4"/>
      <c r="I1457" s="1">
        <f t="shared" ca="1" si="91"/>
        <v>1487</v>
      </c>
      <c r="J1457" s="1" t="str">
        <f t="shared" ca="1" si="92"/>
        <v>3. Mayor a 6 meses</v>
      </c>
      <c r="K1457" t="str">
        <f t="shared" si="93"/>
        <v>NO</v>
      </c>
      <c r="L1457" t="s">
        <v>251</v>
      </c>
      <c r="M1457" t="s">
        <v>415</v>
      </c>
      <c r="N1457" t="s">
        <v>413</v>
      </c>
      <c r="O1457" t="s">
        <v>411</v>
      </c>
      <c r="P1457" t="str">
        <f t="shared" si="94"/>
        <v>DANIEL IGAI TORRES ROMANSecurity Process AutomationAUTOEVALUACION</v>
      </c>
      <c r="Q1457" t="str">
        <f>BASE[[#This Row],[NombresCalificado]]&amp;BASE[[#This Row],[TipoEvaluacion]]</f>
        <v>DANIEL IGAI TORRES ROMANAUTOEVALUACION</v>
      </c>
      <c r="R1457">
        <v>3</v>
      </c>
      <c r="S1457" t="s">
        <v>5</v>
      </c>
      <c r="T1457" t="s">
        <v>439</v>
      </c>
      <c r="U1457" s="13">
        <v>3</v>
      </c>
      <c r="V1457" s="13" t="str" cm="1">
        <f t="array" ref="V1457">_xlfn.IFS(U1457=0,"Prenovato",U1457=1,"Novato",U1457=2,"Principiante avanzado",U1457=3,"Competente",U1457=4,"Proficiente",U1457=5,"Master")</f>
        <v>Competente</v>
      </c>
      <c r="W1457" s="13">
        <v>2</v>
      </c>
      <c r="X1457" s="13" t="str" cm="1">
        <f t="array" ref="X1457">_xlfn.IFS(W1457=0,"No evidenciado",W1457=1,"Novato",W1457=2,"Principiante avanzado",W1457=3,"Competente",W1457=4,"Proficiente",W1457=5,"Master")</f>
        <v>Principiante avanzado</v>
      </c>
      <c r="Y1457" s="13">
        <v>4</v>
      </c>
      <c r="Z1457" s="13" t="str" cm="1">
        <f t="array" ref="Z1457">_xlfn.IFS(Y1457=0,"No evidenciado",Y1457=1,"Novato",Y1457=2,"Principiante avanzado",Y1457=3,"Competente",Y1457=4,"Proficiente",Y1457=5,"Master")</f>
        <v>Proficiente</v>
      </c>
      <c r="AA1457" s="13">
        <v>3</v>
      </c>
      <c r="AB1457" s="13" t="str" cm="1">
        <f t="array" ref="AB1457">_xlfn.IFS(AA1457=0,"No evidenciado",AA1457=1,"Novato",AA1457=2,"Principiante avanzado",AA1457=3,"Competente",AA1457=4,"Proficiente",AA1457=5,"Master")</f>
        <v>Competente</v>
      </c>
      <c r="AC1457" s="13">
        <v>2</v>
      </c>
      <c r="AD1457" s="13" t="str" cm="1">
        <f t="array" ref="AD1457">_xlfn.IFS(AC1457=0,"Prenovato",AC1457=1,"Novato",AC1457=2,"Principiante avanzado",AC1457=3,"Competente",AC1457=4,"Proficiente",AC1457=5,"Master")</f>
        <v>Principiante avanzado</v>
      </c>
      <c r="AE1457" s="13" t="s">
        <v>443</v>
      </c>
    </row>
    <row r="1458" spans="1:31" x14ac:dyDescent="0.25">
      <c r="A1458" t="s">
        <v>326</v>
      </c>
      <c r="B1458" t="s">
        <v>327</v>
      </c>
      <c r="C1458" t="s">
        <v>251</v>
      </c>
      <c r="D1458" t="s">
        <v>201</v>
      </c>
      <c r="E1458" t="s">
        <v>326</v>
      </c>
      <c r="F1458" t="s">
        <v>327</v>
      </c>
      <c r="G1458" t="s">
        <v>328</v>
      </c>
      <c r="H1458" s="4"/>
      <c r="I1458" s="1">
        <f t="shared" ca="1" si="91"/>
        <v>1487</v>
      </c>
      <c r="J1458" s="1" t="str">
        <f t="shared" ca="1" si="92"/>
        <v>3. Mayor a 6 meses</v>
      </c>
      <c r="K1458" t="str">
        <f t="shared" si="93"/>
        <v>NO</v>
      </c>
      <c r="L1458" t="s">
        <v>251</v>
      </c>
      <c r="M1458" t="s">
        <v>416</v>
      </c>
      <c r="N1458" t="s">
        <v>411</v>
      </c>
      <c r="O1458" t="s">
        <v>411</v>
      </c>
      <c r="P1458" t="str">
        <f t="shared" si="94"/>
        <v>DANIEL IGAI TORRES ROMANIncident ManagementAUTOEVALUACION</v>
      </c>
      <c r="Q1458" t="str">
        <f>BASE[[#This Row],[NombresCalificado]]&amp;BASE[[#This Row],[TipoEvaluacion]]</f>
        <v>DANIEL IGAI TORRES ROMANAUTOEVALUACION</v>
      </c>
      <c r="R1458">
        <v>3</v>
      </c>
      <c r="S1458" t="s">
        <v>5</v>
      </c>
      <c r="T1458" t="s">
        <v>439</v>
      </c>
      <c r="U1458" s="13">
        <v>3</v>
      </c>
      <c r="V1458" s="13" t="str" cm="1">
        <f t="array" ref="V1458">_xlfn.IFS(U1458=0,"Prenovato",U1458=1,"Novato",U1458=2,"Principiante avanzado",U1458=3,"Competente",U1458=4,"Proficiente",U1458=5,"Master")</f>
        <v>Competente</v>
      </c>
      <c r="W1458" s="13">
        <v>2</v>
      </c>
      <c r="X1458" s="13" t="str" cm="1">
        <f t="array" ref="X1458">_xlfn.IFS(W1458=0,"No evidenciado",W1458=1,"Novato",W1458=2,"Principiante avanzado",W1458=3,"Competente",W1458=4,"Proficiente",W1458=5,"Master")</f>
        <v>Principiante avanzado</v>
      </c>
      <c r="Y1458" s="13">
        <v>4</v>
      </c>
      <c r="Z1458" s="13" t="str" cm="1">
        <f t="array" ref="Z1458">_xlfn.IFS(Y1458=0,"No evidenciado",Y1458=1,"Novato",Y1458=2,"Principiante avanzado",Y1458=3,"Competente",Y1458=4,"Proficiente",Y1458=5,"Master")</f>
        <v>Proficiente</v>
      </c>
      <c r="AA1458" s="13">
        <v>3</v>
      </c>
      <c r="AB1458" s="13" t="str" cm="1">
        <f t="array" ref="AB1458">_xlfn.IFS(AA1458=0,"No evidenciado",AA1458=1,"Novato",AA1458=2,"Principiante avanzado",AA1458=3,"Competente",AA1458=4,"Proficiente",AA1458=5,"Master")</f>
        <v>Competente</v>
      </c>
      <c r="AC1458" s="13">
        <v>2</v>
      </c>
      <c r="AD1458" s="13" t="str" cm="1">
        <f t="array" ref="AD1458">_xlfn.IFS(AC1458=0,"Prenovato",AC1458=1,"Novato",AC1458=2,"Principiante avanzado",AC1458=3,"Competente",AC1458=4,"Proficiente",AC1458=5,"Master")</f>
        <v>Principiante avanzado</v>
      </c>
      <c r="AE1458" s="13" t="s">
        <v>443</v>
      </c>
    </row>
    <row r="1459" spans="1:31" x14ac:dyDescent="0.25">
      <c r="A1459" t="s">
        <v>326</v>
      </c>
      <c r="B1459" t="s">
        <v>327</v>
      </c>
      <c r="C1459" t="s">
        <v>251</v>
      </c>
      <c r="D1459" t="s">
        <v>201</v>
      </c>
      <c r="E1459" t="s">
        <v>326</v>
      </c>
      <c r="F1459" t="s">
        <v>327</v>
      </c>
      <c r="G1459" t="s">
        <v>328</v>
      </c>
      <c r="H1459" s="4"/>
      <c r="I1459" s="1">
        <f t="shared" ca="1" si="91"/>
        <v>1487</v>
      </c>
      <c r="J1459" s="1" t="str">
        <f t="shared" ca="1" si="92"/>
        <v>3. Mayor a 6 meses</v>
      </c>
      <c r="K1459" t="str">
        <f t="shared" si="93"/>
        <v>NO</v>
      </c>
      <c r="L1459" t="s">
        <v>251</v>
      </c>
      <c r="M1459" t="s">
        <v>417</v>
      </c>
      <c r="N1459" t="s">
        <v>407</v>
      </c>
      <c r="O1459" t="s">
        <v>407</v>
      </c>
      <c r="P1459" t="str">
        <f t="shared" si="94"/>
        <v>DANIEL IGAI TORRES ROMANDefensive SecurityAUTOEVALUACION</v>
      </c>
      <c r="Q1459" t="str">
        <f>BASE[[#This Row],[NombresCalificado]]&amp;BASE[[#This Row],[TipoEvaluacion]]</f>
        <v>DANIEL IGAI TORRES ROMANAUTOEVALUACION</v>
      </c>
      <c r="R1459">
        <v>3</v>
      </c>
      <c r="S1459" t="s">
        <v>5</v>
      </c>
      <c r="T1459" t="s">
        <v>439</v>
      </c>
      <c r="U1459" s="13">
        <v>3</v>
      </c>
      <c r="V1459" s="13" t="str" cm="1">
        <f t="array" ref="V1459">_xlfn.IFS(U1459=0,"Prenovato",U1459=1,"Novato",U1459=2,"Principiante avanzado",U1459=3,"Competente",U1459=4,"Proficiente",U1459=5,"Master")</f>
        <v>Competente</v>
      </c>
      <c r="W1459" s="13">
        <v>2</v>
      </c>
      <c r="X1459" s="13" t="str" cm="1">
        <f t="array" ref="X1459">_xlfn.IFS(W1459=0,"No evidenciado",W1459=1,"Novato",W1459=2,"Principiante avanzado",W1459=3,"Competente",W1459=4,"Proficiente",W1459=5,"Master")</f>
        <v>Principiante avanzado</v>
      </c>
      <c r="Y1459" s="13">
        <v>4</v>
      </c>
      <c r="Z1459" s="13" t="str" cm="1">
        <f t="array" ref="Z1459">_xlfn.IFS(Y1459=0,"No evidenciado",Y1459=1,"Novato",Y1459=2,"Principiante avanzado",Y1459=3,"Competente",Y1459=4,"Proficiente",Y1459=5,"Master")</f>
        <v>Proficiente</v>
      </c>
      <c r="AA1459" s="13">
        <v>3</v>
      </c>
      <c r="AB1459" s="13" t="str" cm="1">
        <f t="array" ref="AB1459">_xlfn.IFS(AA1459=0,"No evidenciado",AA1459=1,"Novato",AA1459=2,"Principiante avanzado",AA1459=3,"Competente",AA1459=4,"Proficiente",AA1459=5,"Master")</f>
        <v>Competente</v>
      </c>
      <c r="AC1459" s="13">
        <v>2</v>
      </c>
      <c r="AD1459" s="13" t="str" cm="1">
        <f t="array" ref="AD1459">_xlfn.IFS(AC1459=0,"Prenovato",AC1459=1,"Novato",AC1459=2,"Principiante avanzado",AC1459=3,"Competente",AC1459=4,"Proficiente",AC1459=5,"Master")</f>
        <v>Principiante avanzado</v>
      </c>
      <c r="AE1459" s="13" t="s">
        <v>443</v>
      </c>
    </row>
    <row r="1460" spans="1:31" x14ac:dyDescent="0.25">
      <c r="A1460" t="s">
        <v>326</v>
      </c>
      <c r="B1460" t="s">
        <v>327</v>
      </c>
      <c r="C1460" t="s">
        <v>367</v>
      </c>
      <c r="D1460" t="s">
        <v>201</v>
      </c>
      <c r="E1460" t="s">
        <v>326</v>
      </c>
      <c r="F1460" t="s">
        <v>327</v>
      </c>
      <c r="G1460" t="s">
        <v>328</v>
      </c>
      <c r="H1460" s="4"/>
      <c r="I1460" s="1">
        <f t="shared" ca="1" si="91"/>
        <v>1487</v>
      </c>
      <c r="J1460" s="1" t="str">
        <f t="shared" ca="1" si="92"/>
        <v>3. Mayor a 6 meses</v>
      </c>
      <c r="K1460" t="str">
        <f t="shared" si="93"/>
        <v>NO</v>
      </c>
      <c r="L1460" t="s">
        <v>367</v>
      </c>
      <c r="M1460" t="s">
        <v>429</v>
      </c>
      <c r="N1460" t="s">
        <v>425</v>
      </c>
      <c r="O1460" t="s">
        <v>425</v>
      </c>
      <c r="P1460" t="str">
        <f t="shared" si="94"/>
        <v>DANIEL IGAI TORRES ROMANSeguridad DefensivaEVALUACION ANTERIOR</v>
      </c>
      <c r="Q1460" t="str">
        <f>BASE[[#This Row],[NombresCalificado]]&amp;BASE[[#This Row],[TipoEvaluacion]]</f>
        <v>DANIEL IGAI TORRES ROMANEVALUACION ANTERIOR</v>
      </c>
      <c r="R1460">
        <v>1</v>
      </c>
      <c r="S1460" t="s">
        <v>6</v>
      </c>
      <c r="T1460" t="s">
        <v>439</v>
      </c>
      <c r="U1460" s="13">
        <v>1</v>
      </c>
      <c r="V1460" s="13" t="str" cm="1">
        <f t="array" ref="V1460">_xlfn.IFS(U1460=0,"Prenovato",U1460=1,"Novato",U1460=2,"Principiante avanzado",U1460=3,"Competente",U1460=4,"Proficiente",U1460=5,"Master")</f>
        <v>Novato</v>
      </c>
      <c r="W1460" s="13">
        <v>2</v>
      </c>
      <c r="X1460" s="13" t="str" cm="1">
        <f t="array" ref="X1460">_xlfn.IFS(W1460=0,"No evidenciado",W1460=1,"Novato",W1460=2,"Principiante avanzado",W1460=3,"Competente",W1460=4,"Proficiente",W1460=5,"Master")</f>
        <v>Principiante avanzado</v>
      </c>
      <c r="Y1460" s="13">
        <v>3</v>
      </c>
      <c r="Z1460" s="13" t="str" cm="1">
        <f t="array" ref="Z1460">_xlfn.IFS(Y1460=0,"No evidenciado",Y1460=1,"Novato",Y1460=2,"Principiante avanzado",Y1460=3,"Competente",Y1460=4,"Proficiente",Y1460=5,"Master")</f>
        <v>Competente</v>
      </c>
      <c r="AA1460" s="13">
        <v>4</v>
      </c>
      <c r="AB1460" s="13" t="str" cm="1">
        <f t="array" ref="AB1460">_xlfn.IFS(AA1460=0,"No evidenciado",AA1460=1,"Novato",AA1460=2,"Principiante avanzado",AA1460=3,"Competente",AA1460=4,"Proficiente",AA1460=5,"Master")</f>
        <v>Proficiente</v>
      </c>
      <c r="AC1460" s="13">
        <v>1</v>
      </c>
      <c r="AD1460" s="13" t="str" cm="1">
        <f t="array" ref="AD1460">_xlfn.IFS(AC1460=0,"Prenovato",AC1460=1,"Novato",AC1460=2,"Principiante avanzado",AC1460=3,"Competente",AC1460=4,"Proficiente",AC1460=5,"Master")</f>
        <v>Novato</v>
      </c>
      <c r="AE1460" s="13" t="s">
        <v>442</v>
      </c>
    </row>
    <row r="1461" spans="1:31" x14ac:dyDescent="0.25">
      <c r="A1461" t="s">
        <v>326</v>
      </c>
      <c r="B1461" t="s">
        <v>327</v>
      </c>
      <c r="C1461" t="s">
        <v>367</v>
      </c>
      <c r="D1461" t="s">
        <v>201</v>
      </c>
      <c r="E1461" t="s">
        <v>326</v>
      </c>
      <c r="F1461" t="s">
        <v>327</v>
      </c>
      <c r="G1461" t="s">
        <v>328</v>
      </c>
      <c r="H1461" s="4"/>
      <c r="I1461" s="1">
        <f t="shared" ca="1" si="91"/>
        <v>1487</v>
      </c>
      <c r="J1461" s="1" t="str">
        <f t="shared" ca="1" si="92"/>
        <v>3. Mayor a 6 meses</v>
      </c>
      <c r="K1461" t="str">
        <f t="shared" si="93"/>
        <v>NO</v>
      </c>
      <c r="L1461" t="s">
        <v>367</v>
      </c>
      <c r="M1461" t="s">
        <v>430</v>
      </c>
      <c r="N1461" t="s">
        <v>425</v>
      </c>
      <c r="O1461" t="s">
        <v>425</v>
      </c>
      <c r="P1461" t="str">
        <f t="shared" si="94"/>
        <v>DANIEL IGAI TORRES ROMANSeguridad OfensivaEVALUACION ANTERIOR</v>
      </c>
      <c r="Q1461" t="str">
        <f>BASE[[#This Row],[NombresCalificado]]&amp;BASE[[#This Row],[TipoEvaluacion]]</f>
        <v>DANIEL IGAI TORRES ROMANEVALUACION ANTERIOR</v>
      </c>
      <c r="R1461">
        <v>1</v>
      </c>
      <c r="S1461" t="s">
        <v>6</v>
      </c>
      <c r="T1461" t="s">
        <v>439</v>
      </c>
      <c r="U1461" s="13">
        <v>1</v>
      </c>
      <c r="V1461" s="13" t="str" cm="1">
        <f t="array" ref="V1461">_xlfn.IFS(U1461=0,"Prenovato",U1461=1,"Novato",U1461=2,"Principiante avanzado",U1461=3,"Competente",U1461=4,"Proficiente",U1461=5,"Master")</f>
        <v>Novato</v>
      </c>
      <c r="W1461" s="13">
        <v>2</v>
      </c>
      <c r="X1461" s="13" t="str" cm="1">
        <f t="array" ref="X1461">_xlfn.IFS(W1461=0,"No evidenciado",W1461=1,"Novato",W1461=2,"Principiante avanzado",W1461=3,"Competente",W1461=4,"Proficiente",W1461=5,"Master")</f>
        <v>Principiante avanzado</v>
      </c>
      <c r="Y1461" s="13">
        <v>3</v>
      </c>
      <c r="Z1461" s="13" t="str" cm="1">
        <f t="array" ref="Z1461">_xlfn.IFS(Y1461=0,"No evidenciado",Y1461=1,"Novato",Y1461=2,"Principiante avanzado",Y1461=3,"Competente",Y1461=4,"Proficiente",Y1461=5,"Master")</f>
        <v>Competente</v>
      </c>
      <c r="AA1461" s="13">
        <v>4</v>
      </c>
      <c r="AB1461" s="13" t="str" cm="1">
        <f t="array" ref="AB1461">_xlfn.IFS(AA1461=0,"No evidenciado",AA1461=1,"Novato",AA1461=2,"Principiante avanzado",AA1461=3,"Competente",AA1461=4,"Proficiente",AA1461=5,"Master")</f>
        <v>Proficiente</v>
      </c>
      <c r="AC1461" s="13">
        <v>1</v>
      </c>
      <c r="AD1461" s="13" t="str" cm="1">
        <f t="array" ref="AD1461">_xlfn.IFS(AC1461=0,"Prenovato",AC1461=1,"Novato",AC1461=2,"Principiante avanzado",AC1461=3,"Competente",AC1461=4,"Proficiente",AC1461=5,"Master")</f>
        <v>Novato</v>
      </c>
      <c r="AE1461" s="13" t="s">
        <v>442</v>
      </c>
    </row>
    <row r="1462" spans="1:31" x14ac:dyDescent="0.25">
      <c r="A1462" t="s">
        <v>326</v>
      </c>
      <c r="B1462" t="s">
        <v>327</v>
      </c>
      <c r="C1462" t="s">
        <v>367</v>
      </c>
      <c r="D1462" t="s">
        <v>201</v>
      </c>
      <c r="E1462" t="s">
        <v>326</v>
      </c>
      <c r="F1462" t="s">
        <v>327</v>
      </c>
      <c r="G1462" t="s">
        <v>328</v>
      </c>
      <c r="H1462" s="4"/>
      <c r="I1462" s="1">
        <f t="shared" ca="1" si="91"/>
        <v>1487</v>
      </c>
      <c r="J1462" s="1" t="str">
        <f t="shared" ca="1" si="92"/>
        <v>3. Mayor a 6 meses</v>
      </c>
      <c r="K1462" t="str">
        <f t="shared" si="93"/>
        <v>NO</v>
      </c>
      <c r="L1462" t="s">
        <v>367</v>
      </c>
      <c r="M1462" t="s">
        <v>431</v>
      </c>
      <c r="N1462" t="s">
        <v>425</v>
      </c>
      <c r="O1462" t="s">
        <v>425</v>
      </c>
      <c r="P1462" t="str">
        <f t="shared" si="94"/>
        <v>DANIEL IGAI TORRES ROMANSeguridad PerimetralEVALUACION ANTERIOR</v>
      </c>
      <c r="Q1462" t="str">
        <f>BASE[[#This Row],[NombresCalificado]]&amp;BASE[[#This Row],[TipoEvaluacion]]</f>
        <v>DANIEL IGAI TORRES ROMANEVALUACION ANTERIOR</v>
      </c>
      <c r="R1462">
        <v>2</v>
      </c>
      <c r="S1462" t="s">
        <v>4</v>
      </c>
      <c r="T1462" t="s">
        <v>439</v>
      </c>
      <c r="U1462" s="13">
        <v>1</v>
      </c>
      <c r="V1462" s="13" t="str" cm="1">
        <f t="array" ref="V1462">_xlfn.IFS(U1462=0,"Prenovato",U1462=1,"Novato",U1462=2,"Principiante avanzado",U1462=3,"Competente",U1462=4,"Proficiente",U1462=5,"Master")</f>
        <v>Novato</v>
      </c>
      <c r="W1462" s="13">
        <v>2</v>
      </c>
      <c r="X1462" s="13" t="str" cm="1">
        <f t="array" ref="X1462">_xlfn.IFS(W1462=0,"No evidenciado",W1462=1,"Novato",W1462=2,"Principiante avanzado",W1462=3,"Competente",W1462=4,"Proficiente",W1462=5,"Master")</f>
        <v>Principiante avanzado</v>
      </c>
      <c r="Y1462" s="13">
        <v>3</v>
      </c>
      <c r="Z1462" s="13" t="str" cm="1">
        <f t="array" ref="Z1462">_xlfn.IFS(Y1462=0,"No evidenciado",Y1462=1,"Novato",Y1462=2,"Principiante avanzado",Y1462=3,"Competente",Y1462=4,"Proficiente",Y1462=5,"Master")</f>
        <v>Competente</v>
      </c>
      <c r="AA1462" s="13">
        <v>4</v>
      </c>
      <c r="AB1462" s="13" t="str" cm="1">
        <f t="array" ref="AB1462">_xlfn.IFS(AA1462=0,"No evidenciado",AA1462=1,"Novato",AA1462=2,"Principiante avanzado",AA1462=3,"Competente",AA1462=4,"Proficiente",AA1462=5,"Master")</f>
        <v>Proficiente</v>
      </c>
      <c r="AC1462" s="13">
        <v>1</v>
      </c>
      <c r="AD1462" s="13" t="str" cm="1">
        <f t="array" ref="AD1462">_xlfn.IFS(AC1462=0,"Prenovato",AC1462=1,"Novato",AC1462=2,"Principiante avanzado",AC1462=3,"Competente",AC1462=4,"Proficiente",AC1462=5,"Master")</f>
        <v>Novato</v>
      </c>
      <c r="AE1462" s="13" t="s">
        <v>442</v>
      </c>
    </row>
    <row r="1463" spans="1:31" x14ac:dyDescent="0.25">
      <c r="A1463" t="s">
        <v>326</v>
      </c>
      <c r="B1463" t="s">
        <v>327</v>
      </c>
      <c r="C1463" t="s">
        <v>367</v>
      </c>
      <c r="D1463" t="s">
        <v>201</v>
      </c>
      <c r="E1463" t="s">
        <v>326</v>
      </c>
      <c r="F1463" t="s">
        <v>327</v>
      </c>
      <c r="G1463" t="s">
        <v>328</v>
      </c>
      <c r="H1463" s="4"/>
      <c r="I1463" s="1">
        <f t="shared" ca="1" si="91"/>
        <v>1487</v>
      </c>
      <c r="J1463" s="1" t="str">
        <f t="shared" ca="1" si="92"/>
        <v>3. Mayor a 6 meses</v>
      </c>
      <c r="K1463" t="str">
        <f t="shared" si="93"/>
        <v>NO</v>
      </c>
      <c r="L1463" t="s">
        <v>367</v>
      </c>
      <c r="M1463" t="s">
        <v>424</v>
      </c>
      <c r="N1463" t="s">
        <v>425</v>
      </c>
      <c r="O1463" t="s">
        <v>425</v>
      </c>
      <c r="P1463" t="str">
        <f t="shared" si="94"/>
        <v>DANIEL IGAI TORRES ROMANSistemas Operativos y CloudEVALUACION ANTERIOR</v>
      </c>
      <c r="Q1463" t="str">
        <f>BASE[[#This Row],[NombresCalificado]]&amp;BASE[[#This Row],[TipoEvaluacion]]</f>
        <v>DANIEL IGAI TORRES ROMANEVALUACION ANTERIOR</v>
      </c>
      <c r="R1463">
        <v>2</v>
      </c>
      <c r="S1463" t="s">
        <v>4</v>
      </c>
      <c r="T1463" t="s">
        <v>439</v>
      </c>
      <c r="U1463" s="13">
        <v>1</v>
      </c>
      <c r="V1463" s="13" t="str" cm="1">
        <f t="array" ref="V1463">_xlfn.IFS(U1463=0,"Prenovato",U1463=1,"Novato",U1463=2,"Principiante avanzado",U1463=3,"Competente",U1463=4,"Proficiente",U1463=5,"Master")</f>
        <v>Novato</v>
      </c>
      <c r="W1463" s="13">
        <v>2</v>
      </c>
      <c r="X1463" s="13" t="str" cm="1">
        <f t="array" ref="X1463">_xlfn.IFS(W1463=0,"No evidenciado",W1463=1,"Novato",W1463=2,"Principiante avanzado",W1463=3,"Competente",W1463=4,"Proficiente",W1463=5,"Master")</f>
        <v>Principiante avanzado</v>
      </c>
      <c r="Y1463" s="13">
        <v>3</v>
      </c>
      <c r="Z1463" s="13" t="str" cm="1">
        <f t="array" ref="Z1463">_xlfn.IFS(Y1463=0,"No evidenciado",Y1463=1,"Novato",Y1463=2,"Principiante avanzado",Y1463=3,"Competente",Y1463=4,"Proficiente",Y1463=5,"Master")</f>
        <v>Competente</v>
      </c>
      <c r="AA1463" s="13">
        <v>4</v>
      </c>
      <c r="AB1463" s="13" t="str" cm="1">
        <f t="array" ref="AB1463">_xlfn.IFS(AA1463=0,"No evidenciado",AA1463=1,"Novato",AA1463=2,"Principiante avanzado",AA1463=3,"Competente",AA1463=4,"Proficiente",AA1463=5,"Master")</f>
        <v>Proficiente</v>
      </c>
      <c r="AC1463" s="13">
        <v>1</v>
      </c>
      <c r="AD1463" s="13" t="str" cm="1">
        <f t="array" ref="AD1463">_xlfn.IFS(AC1463=0,"Prenovato",AC1463=1,"Novato",AC1463=2,"Principiante avanzado",AC1463=3,"Competente",AC1463=4,"Proficiente",AC1463=5,"Master")</f>
        <v>Novato</v>
      </c>
      <c r="AE1463" s="13" t="s">
        <v>442</v>
      </c>
    </row>
    <row r="1464" spans="1:31" x14ac:dyDescent="0.25">
      <c r="A1464" t="s">
        <v>326</v>
      </c>
      <c r="B1464" t="s">
        <v>327</v>
      </c>
      <c r="C1464" t="s">
        <v>367</v>
      </c>
      <c r="D1464" t="s">
        <v>201</v>
      </c>
      <c r="E1464" t="s">
        <v>326</v>
      </c>
      <c r="F1464" t="s">
        <v>327</v>
      </c>
      <c r="G1464" t="s">
        <v>328</v>
      </c>
      <c r="H1464" s="4"/>
      <c r="I1464" s="1">
        <f t="shared" ca="1" si="91"/>
        <v>1487</v>
      </c>
      <c r="J1464" s="1" t="str">
        <f t="shared" ca="1" si="92"/>
        <v>3. Mayor a 6 meses</v>
      </c>
      <c r="K1464" t="str">
        <f t="shared" si="93"/>
        <v>NO</v>
      </c>
      <c r="L1464" t="s">
        <v>367</v>
      </c>
      <c r="M1464" t="s">
        <v>435</v>
      </c>
      <c r="N1464" t="s">
        <v>425</v>
      </c>
      <c r="O1464" t="s">
        <v>425</v>
      </c>
      <c r="P1464" t="str">
        <f t="shared" si="94"/>
        <v>DANIEL IGAI TORRES ROMANIdentificación temprana de riesgosEVALUACION ANTERIOR</v>
      </c>
      <c r="Q1464" t="str">
        <f>BASE[[#This Row],[NombresCalificado]]&amp;BASE[[#This Row],[TipoEvaluacion]]</f>
        <v>DANIEL IGAI TORRES ROMANEVALUACION ANTERIOR</v>
      </c>
      <c r="R1464">
        <v>1</v>
      </c>
      <c r="S1464" t="s">
        <v>6</v>
      </c>
      <c r="T1464" t="s">
        <v>439</v>
      </c>
      <c r="U1464" s="13">
        <v>1</v>
      </c>
      <c r="V1464" s="13" t="str" cm="1">
        <f t="array" ref="V1464">_xlfn.IFS(U1464=0,"Prenovato",U1464=1,"Novato",U1464=2,"Principiante avanzado",U1464=3,"Competente",U1464=4,"Proficiente",U1464=5,"Master")</f>
        <v>Novato</v>
      </c>
      <c r="W1464" s="13">
        <v>2</v>
      </c>
      <c r="X1464" s="13" t="str" cm="1">
        <f t="array" ref="X1464">_xlfn.IFS(W1464=0,"No evidenciado",W1464=1,"Novato",W1464=2,"Principiante avanzado",W1464=3,"Competente",W1464=4,"Proficiente",W1464=5,"Master")</f>
        <v>Principiante avanzado</v>
      </c>
      <c r="Y1464" s="13">
        <v>3</v>
      </c>
      <c r="Z1464" s="13" t="str" cm="1">
        <f t="array" ref="Z1464">_xlfn.IFS(Y1464=0,"No evidenciado",Y1464=1,"Novato",Y1464=2,"Principiante avanzado",Y1464=3,"Competente",Y1464=4,"Proficiente",Y1464=5,"Master")</f>
        <v>Competente</v>
      </c>
      <c r="AA1464" s="13">
        <v>4</v>
      </c>
      <c r="AB1464" s="13" t="str" cm="1">
        <f t="array" ref="AB1464">_xlfn.IFS(AA1464=0,"No evidenciado",AA1464=1,"Novato",AA1464=2,"Principiante avanzado",AA1464=3,"Competente",AA1464=4,"Proficiente",AA1464=5,"Master")</f>
        <v>Proficiente</v>
      </c>
      <c r="AC1464" s="13">
        <v>1</v>
      </c>
      <c r="AD1464" s="13" t="str" cm="1">
        <f t="array" ref="AD1464">_xlfn.IFS(AC1464=0,"Prenovato",AC1464=1,"Novato",AC1464=2,"Principiante avanzado",AC1464=3,"Competente",AC1464=4,"Proficiente",AC1464=5,"Master")</f>
        <v>Novato</v>
      </c>
      <c r="AE1464" s="13" t="s">
        <v>442</v>
      </c>
    </row>
    <row r="1465" spans="1:31" x14ac:dyDescent="0.25">
      <c r="A1465" t="s">
        <v>326</v>
      </c>
      <c r="B1465" t="s">
        <v>327</v>
      </c>
      <c r="C1465" t="s">
        <v>367</v>
      </c>
      <c r="D1465" t="s">
        <v>201</v>
      </c>
      <c r="E1465" t="s">
        <v>326</v>
      </c>
      <c r="F1465" t="s">
        <v>327</v>
      </c>
      <c r="G1465" t="s">
        <v>328</v>
      </c>
      <c r="H1465" s="4"/>
      <c r="I1465" s="1">
        <f t="shared" ca="1" si="91"/>
        <v>1487</v>
      </c>
      <c r="J1465" s="1" t="str">
        <f t="shared" ca="1" si="92"/>
        <v>3. Mayor a 6 meses</v>
      </c>
      <c r="K1465" t="str">
        <f t="shared" si="93"/>
        <v>NO</v>
      </c>
      <c r="L1465" t="s">
        <v>367</v>
      </c>
      <c r="M1465" t="s">
        <v>436</v>
      </c>
      <c r="N1465" t="s">
        <v>425</v>
      </c>
      <c r="O1465" t="s">
        <v>425</v>
      </c>
      <c r="P1465" t="str">
        <f t="shared" si="94"/>
        <v>DANIEL IGAI TORRES ROMANInteligencia de AmenazasEVALUACION ANTERIOR</v>
      </c>
      <c r="Q1465" t="str">
        <f>BASE[[#This Row],[NombresCalificado]]&amp;BASE[[#This Row],[TipoEvaluacion]]</f>
        <v>DANIEL IGAI TORRES ROMANEVALUACION ANTERIOR</v>
      </c>
      <c r="R1465">
        <v>1</v>
      </c>
      <c r="S1465" t="s">
        <v>6</v>
      </c>
      <c r="T1465" t="s">
        <v>439</v>
      </c>
      <c r="U1465" s="13">
        <v>1</v>
      </c>
      <c r="V1465" s="13" t="str" cm="1">
        <f t="array" ref="V1465">_xlfn.IFS(U1465=0,"Prenovato",U1465=1,"Novato",U1465=2,"Principiante avanzado",U1465=3,"Competente",U1465=4,"Proficiente",U1465=5,"Master")</f>
        <v>Novato</v>
      </c>
      <c r="W1465" s="13">
        <v>2</v>
      </c>
      <c r="X1465" s="13" t="str" cm="1">
        <f t="array" ref="X1465">_xlfn.IFS(W1465=0,"No evidenciado",W1465=1,"Novato",W1465=2,"Principiante avanzado",W1465=3,"Competente",W1465=4,"Proficiente",W1465=5,"Master")</f>
        <v>Principiante avanzado</v>
      </c>
      <c r="Y1465" s="13">
        <v>3</v>
      </c>
      <c r="Z1465" s="13" t="str" cm="1">
        <f t="array" ref="Z1465">_xlfn.IFS(Y1465=0,"No evidenciado",Y1465=1,"Novato",Y1465=2,"Principiante avanzado",Y1465=3,"Competente",Y1465=4,"Proficiente",Y1465=5,"Master")</f>
        <v>Competente</v>
      </c>
      <c r="AA1465" s="13">
        <v>4</v>
      </c>
      <c r="AB1465" s="13" t="str" cm="1">
        <f t="array" ref="AB1465">_xlfn.IFS(AA1465=0,"No evidenciado",AA1465=1,"Novato",AA1465=2,"Principiante avanzado",AA1465=3,"Competente",AA1465=4,"Proficiente",AA1465=5,"Master")</f>
        <v>Proficiente</v>
      </c>
      <c r="AC1465" s="13">
        <v>1</v>
      </c>
      <c r="AD1465" s="13" t="str" cm="1">
        <f t="array" ref="AD1465">_xlfn.IFS(AC1465=0,"Prenovato",AC1465=1,"Novato",AC1465=2,"Principiante avanzado",AC1465=3,"Competente",AC1465=4,"Proficiente",AC1465=5,"Master")</f>
        <v>Novato</v>
      </c>
      <c r="AE1465" s="13" t="s">
        <v>442</v>
      </c>
    </row>
    <row r="1466" spans="1:31" x14ac:dyDescent="0.25">
      <c r="A1466" t="s">
        <v>326</v>
      </c>
      <c r="B1466" t="s">
        <v>327</v>
      </c>
      <c r="C1466" t="s">
        <v>367</v>
      </c>
      <c r="D1466" t="s">
        <v>201</v>
      </c>
      <c r="E1466" t="s">
        <v>326</v>
      </c>
      <c r="F1466" t="s">
        <v>327</v>
      </c>
      <c r="G1466" t="s">
        <v>328</v>
      </c>
      <c r="H1466" s="4"/>
      <c r="I1466" s="1">
        <f t="shared" ca="1" si="91"/>
        <v>1487</v>
      </c>
      <c r="J1466" s="1" t="str">
        <f t="shared" ca="1" si="92"/>
        <v>3. Mayor a 6 meses</v>
      </c>
      <c r="K1466" t="str">
        <f t="shared" si="93"/>
        <v>NO</v>
      </c>
      <c r="L1466" t="s">
        <v>367</v>
      </c>
      <c r="M1466" t="s">
        <v>437</v>
      </c>
      <c r="N1466" t="s">
        <v>425</v>
      </c>
      <c r="O1466" t="s">
        <v>425</v>
      </c>
      <c r="P1466" t="str">
        <f t="shared" si="94"/>
        <v>DANIEL IGAI TORRES ROMANInvestigación Forense DigitalEVALUACION ANTERIOR</v>
      </c>
      <c r="Q1466" t="str">
        <f>BASE[[#This Row],[NombresCalificado]]&amp;BASE[[#This Row],[TipoEvaluacion]]</f>
        <v>DANIEL IGAI TORRES ROMANEVALUACION ANTERIOR</v>
      </c>
      <c r="R1466">
        <v>1</v>
      </c>
      <c r="S1466" t="s">
        <v>6</v>
      </c>
      <c r="T1466" t="s">
        <v>439</v>
      </c>
      <c r="U1466" s="13">
        <v>1</v>
      </c>
      <c r="V1466" s="13" t="str" cm="1">
        <f t="array" ref="V1466">_xlfn.IFS(U1466=0,"Prenovato",U1466=1,"Novato",U1466=2,"Principiante avanzado",U1466=3,"Competente",U1466=4,"Proficiente",U1466=5,"Master")</f>
        <v>Novato</v>
      </c>
      <c r="W1466" s="13">
        <v>2</v>
      </c>
      <c r="X1466" s="13" t="str" cm="1">
        <f t="array" ref="X1466">_xlfn.IFS(W1466=0,"No evidenciado",W1466=1,"Novato",W1466=2,"Principiante avanzado",W1466=3,"Competente",W1466=4,"Proficiente",W1466=5,"Master")</f>
        <v>Principiante avanzado</v>
      </c>
      <c r="Y1466" s="13">
        <v>3</v>
      </c>
      <c r="Z1466" s="13" t="str" cm="1">
        <f t="array" ref="Z1466">_xlfn.IFS(Y1466=0,"No evidenciado",Y1466=1,"Novato",Y1466=2,"Principiante avanzado",Y1466=3,"Competente",Y1466=4,"Proficiente",Y1466=5,"Master")</f>
        <v>Competente</v>
      </c>
      <c r="AA1466" s="13">
        <v>4</v>
      </c>
      <c r="AB1466" s="13" t="str" cm="1">
        <f t="array" ref="AB1466">_xlfn.IFS(AA1466=0,"No evidenciado",AA1466=1,"Novato",AA1466=2,"Principiante avanzado",AA1466=3,"Competente",AA1466=4,"Proficiente",AA1466=5,"Master")</f>
        <v>Proficiente</v>
      </c>
      <c r="AC1466" s="13">
        <v>1</v>
      </c>
      <c r="AD1466" s="13" t="str" cm="1">
        <f t="array" ref="AD1466">_xlfn.IFS(AC1466=0,"Prenovato",AC1466=1,"Novato",AC1466=2,"Principiante avanzado",AC1466=3,"Competente",AC1466=4,"Proficiente",AC1466=5,"Master")</f>
        <v>Novato</v>
      </c>
      <c r="AE1466" s="13" t="s">
        <v>442</v>
      </c>
    </row>
    <row r="1467" spans="1:31" x14ac:dyDescent="0.25">
      <c r="A1467" t="s">
        <v>326</v>
      </c>
      <c r="B1467" t="s">
        <v>327</v>
      </c>
      <c r="C1467" t="s">
        <v>367</v>
      </c>
      <c r="D1467" t="s">
        <v>201</v>
      </c>
      <c r="E1467" t="s">
        <v>326</v>
      </c>
      <c r="F1467" t="s">
        <v>327</v>
      </c>
      <c r="G1467" t="s">
        <v>328</v>
      </c>
      <c r="H1467" s="4"/>
      <c r="I1467" s="1">
        <f t="shared" ca="1" si="91"/>
        <v>1487</v>
      </c>
      <c r="J1467" s="1" t="str">
        <f t="shared" ca="1" si="92"/>
        <v>3. Mayor a 6 meses</v>
      </c>
      <c r="K1467" t="str">
        <f t="shared" si="93"/>
        <v>NO</v>
      </c>
      <c r="L1467" t="s">
        <v>367</v>
      </c>
      <c r="M1467" t="s">
        <v>426</v>
      </c>
      <c r="N1467" t="s">
        <v>425</v>
      </c>
      <c r="O1467" t="s">
        <v>425</v>
      </c>
      <c r="P1467" t="str">
        <f t="shared" si="94"/>
        <v>DANIEL IGAI TORRES ROMANManejo de IncidentesEVALUACION ANTERIOR</v>
      </c>
      <c r="Q1467" t="str">
        <f>BASE[[#This Row],[NombresCalificado]]&amp;BASE[[#This Row],[TipoEvaluacion]]</f>
        <v>DANIEL IGAI TORRES ROMANEVALUACION ANTERIOR</v>
      </c>
      <c r="R1467">
        <v>1</v>
      </c>
      <c r="S1467" t="s">
        <v>6</v>
      </c>
      <c r="T1467" t="s">
        <v>439</v>
      </c>
      <c r="U1467" s="13">
        <v>1</v>
      </c>
      <c r="V1467" s="13" t="str" cm="1">
        <f t="array" ref="V1467">_xlfn.IFS(U1467=0,"Prenovato",U1467=1,"Novato",U1467=2,"Principiante avanzado",U1467=3,"Competente",U1467=4,"Proficiente",U1467=5,"Master")</f>
        <v>Novato</v>
      </c>
      <c r="W1467" s="13">
        <v>2</v>
      </c>
      <c r="X1467" s="13" t="str" cm="1">
        <f t="array" ref="X1467">_xlfn.IFS(W1467=0,"No evidenciado",W1467=1,"Novato",W1467=2,"Principiante avanzado",W1467=3,"Competente",W1467=4,"Proficiente",W1467=5,"Master")</f>
        <v>Principiante avanzado</v>
      </c>
      <c r="Y1467" s="13">
        <v>3</v>
      </c>
      <c r="Z1467" s="13" t="str" cm="1">
        <f t="array" ref="Z1467">_xlfn.IFS(Y1467=0,"No evidenciado",Y1467=1,"Novato",Y1467=2,"Principiante avanzado",Y1467=3,"Competente",Y1467=4,"Proficiente",Y1467=5,"Master")</f>
        <v>Competente</v>
      </c>
      <c r="AA1467" s="13">
        <v>4</v>
      </c>
      <c r="AB1467" s="13" t="str" cm="1">
        <f t="array" ref="AB1467">_xlfn.IFS(AA1467=0,"No evidenciado",AA1467=1,"Novato",AA1467=2,"Principiante avanzado",AA1467=3,"Competente",AA1467=4,"Proficiente",AA1467=5,"Master")</f>
        <v>Proficiente</v>
      </c>
      <c r="AC1467" s="13">
        <v>1</v>
      </c>
      <c r="AD1467" s="13" t="str" cm="1">
        <f t="array" ref="AD1467">_xlfn.IFS(AC1467=0,"Prenovato",AC1467=1,"Novato",AC1467=2,"Principiante avanzado",AC1467=3,"Competente",AC1467=4,"Proficiente",AC1467=5,"Master")</f>
        <v>Novato</v>
      </c>
      <c r="AE1467" s="13" t="s">
        <v>442</v>
      </c>
    </row>
    <row r="1468" spans="1:31" x14ac:dyDescent="0.25">
      <c r="A1468" t="s">
        <v>326</v>
      </c>
      <c r="B1468" t="s">
        <v>327</v>
      </c>
      <c r="C1468" t="s">
        <v>367</v>
      </c>
      <c r="D1468" t="s">
        <v>201</v>
      </c>
      <c r="E1468" t="s">
        <v>326</v>
      </c>
      <c r="F1468" t="s">
        <v>327</v>
      </c>
      <c r="G1468" t="s">
        <v>328</v>
      </c>
      <c r="H1468" s="4"/>
      <c r="I1468" s="1">
        <f t="shared" ca="1" si="91"/>
        <v>1487</v>
      </c>
      <c r="J1468" s="1" t="str">
        <f t="shared" ca="1" si="92"/>
        <v>3. Mayor a 6 meses</v>
      </c>
      <c r="K1468" t="str">
        <f t="shared" si="93"/>
        <v>NO</v>
      </c>
      <c r="L1468" t="s">
        <v>367</v>
      </c>
      <c r="M1468" t="s">
        <v>427</v>
      </c>
      <c r="N1468" t="s">
        <v>425</v>
      </c>
      <c r="O1468" t="s">
        <v>425</v>
      </c>
      <c r="P1468" t="str">
        <f t="shared" si="94"/>
        <v>DANIEL IGAI TORRES ROMANProtección de datosEVALUACION ANTERIOR</v>
      </c>
      <c r="Q1468" t="str">
        <f>BASE[[#This Row],[NombresCalificado]]&amp;BASE[[#This Row],[TipoEvaluacion]]</f>
        <v>DANIEL IGAI TORRES ROMANEVALUACION ANTERIOR</v>
      </c>
      <c r="R1468">
        <v>1</v>
      </c>
      <c r="S1468" t="s">
        <v>6</v>
      </c>
      <c r="T1468" t="s">
        <v>439</v>
      </c>
      <c r="U1468" s="13">
        <v>1</v>
      </c>
      <c r="V1468" s="13" t="str" cm="1">
        <f t="array" ref="V1468">_xlfn.IFS(U1468=0,"Prenovato",U1468=1,"Novato",U1468=2,"Principiante avanzado",U1468=3,"Competente",U1468=4,"Proficiente",U1468=5,"Master")</f>
        <v>Novato</v>
      </c>
      <c r="W1468" s="13">
        <v>2</v>
      </c>
      <c r="X1468" s="13" t="str" cm="1">
        <f t="array" ref="X1468">_xlfn.IFS(W1468=0,"No evidenciado",W1468=1,"Novato",W1468=2,"Principiante avanzado",W1468=3,"Competente",W1468=4,"Proficiente",W1468=5,"Master")</f>
        <v>Principiante avanzado</v>
      </c>
      <c r="Y1468" s="13">
        <v>3</v>
      </c>
      <c r="Z1468" s="13" t="str" cm="1">
        <f t="array" ref="Z1468">_xlfn.IFS(Y1468=0,"No evidenciado",Y1468=1,"Novato",Y1468=2,"Principiante avanzado",Y1468=3,"Competente",Y1468=4,"Proficiente",Y1468=5,"Master")</f>
        <v>Competente</v>
      </c>
      <c r="AA1468" s="13">
        <v>4</v>
      </c>
      <c r="AB1468" s="13" t="str" cm="1">
        <f t="array" ref="AB1468">_xlfn.IFS(AA1468=0,"No evidenciado",AA1468=1,"Novato",AA1468=2,"Principiante avanzado",AA1468=3,"Competente",AA1468=4,"Proficiente",AA1468=5,"Master")</f>
        <v>Proficiente</v>
      </c>
      <c r="AC1468" s="13">
        <v>1</v>
      </c>
      <c r="AD1468" s="13" t="str" cm="1">
        <f t="array" ref="AD1468">_xlfn.IFS(AC1468=0,"Prenovato",AC1468=1,"Novato",AC1468=2,"Principiante avanzado",AC1468=3,"Competente",AC1468=4,"Proficiente",AC1468=5,"Master")</f>
        <v>Novato</v>
      </c>
      <c r="AE1468" s="13" t="s">
        <v>442</v>
      </c>
    </row>
    <row r="1469" spans="1:31" x14ac:dyDescent="0.25">
      <c r="A1469" t="s">
        <v>326</v>
      </c>
      <c r="B1469" t="s">
        <v>327</v>
      </c>
      <c r="C1469" t="s">
        <v>367</v>
      </c>
      <c r="D1469" t="s">
        <v>201</v>
      </c>
      <c r="E1469" t="s">
        <v>326</v>
      </c>
      <c r="F1469" t="s">
        <v>327</v>
      </c>
      <c r="G1469" t="s">
        <v>328</v>
      </c>
      <c r="H1469" s="4"/>
      <c r="I1469" s="1">
        <f t="shared" ca="1" si="91"/>
        <v>1487</v>
      </c>
      <c r="J1469" s="1" t="str">
        <f t="shared" ca="1" si="92"/>
        <v>3. Mayor a 6 meses</v>
      </c>
      <c r="K1469" t="str">
        <f t="shared" si="93"/>
        <v>NO</v>
      </c>
      <c r="L1469" t="s">
        <v>367</v>
      </c>
      <c r="M1469" t="s">
        <v>428</v>
      </c>
      <c r="N1469" t="s">
        <v>425</v>
      </c>
      <c r="O1469" t="s">
        <v>425</v>
      </c>
      <c r="P1469" t="str">
        <f t="shared" si="94"/>
        <v>DANIEL IGAI TORRES ROMANSeguridad de OperacionesEVALUACION ANTERIOR</v>
      </c>
      <c r="Q1469" t="str">
        <f>BASE[[#This Row],[NombresCalificado]]&amp;BASE[[#This Row],[TipoEvaluacion]]</f>
        <v>DANIEL IGAI TORRES ROMANEVALUACION ANTERIOR</v>
      </c>
      <c r="R1469">
        <v>1</v>
      </c>
      <c r="S1469" t="s">
        <v>6</v>
      </c>
      <c r="T1469" t="s">
        <v>439</v>
      </c>
      <c r="U1469" s="13">
        <v>1</v>
      </c>
      <c r="V1469" s="13" t="str" cm="1">
        <f t="array" ref="V1469">_xlfn.IFS(U1469=0,"Prenovato",U1469=1,"Novato",U1469=2,"Principiante avanzado",U1469=3,"Competente",U1469=4,"Proficiente",U1469=5,"Master")</f>
        <v>Novato</v>
      </c>
      <c r="W1469" s="13">
        <v>2</v>
      </c>
      <c r="X1469" s="13" t="str" cm="1">
        <f t="array" ref="X1469">_xlfn.IFS(W1469=0,"No evidenciado",W1469=1,"Novato",W1469=2,"Principiante avanzado",W1469=3,"Competente",W1469=4,"Proficiente",W1469=5,"Master")</f>
        <v>Principiante avanzado</v>
      </c>
      <c r="Y1469" s="13">
        <v>3</v>
      </c>
      <c r="Z1469" s="13" t="str" cm="1">
        <f t="array" ref="Z1469">_xlfn.IFS(Y1469=0,"No evidenciado",Y1469=1,"Novato",Y1469=2,"Principiante avanzado",Y1469=3,"Competente",Y1469=4,"Proficiente",Y1469=5,"Master")</f>
        <v>Competente</v>
      </c>
      <c r="AA1469" s="13">
        <v>4</v>
      </c>
      <c r="AB1469" s="13" t="str" cm="1">
        <f t="array" ref="AB1469">_xlfn.IFS(AA1469=0,"No evidenciado",AA1469=1,"Novato",AA1469=2,"Principiante avanzado",AA1469=3,"Competente",AA1469=4,"Proficiente",AA1469=5,"Master")</f>
        <v>Proficiente</v>
      </c>
      <c r="AC1469" s="13">
        <v>1</v>
      </c>
      <c r="AD1469" s="13" t="str" cm="1">
        <f t="array" ref="AD1469">_xlfn.IFS(AC1469=0,"Prenovato",AC1469=1,"Novato",AC1469=2,"Principiante avanzado",AC1469=3,"Competente",AC1469=4,"Proficiente",AC1469=5,"Master")</f>
        <v>Novato</v>
      </c>
      <c r="AE1469" s="13" t="s">
        <v>442</v>
      </c>
    </row>
    <row r="1470" spans="1:31" x14ac:dyDescent="0.25">
      <c r="A1470" t="s">
        <v>374</v>
      </c>
      <c r="B1470" t="s">
        <v>375</v>
      </c>
      <c r="C1470" t="s">
        <v>367</v>
      </c>
      <c r="D1470" t="s">
        <v>201</v>
      </c>
      <c r="E1470" t="s">
        <v>374</v>
      </c>
      <c r="F1470" t="s">
        <v>375</v>
      </c>
      <c r="G1470" t="s">
        <v>376</v>
      </c>
      <c r="H1470" s="4"/>
      <c r="I1470" s="1">
        <f t="shared" ca="1" si="91"/>
        <v>1487</v>
      </c>
      <c r="J1470" s="1" t="str">
        <f t="shared" ca="1" si="92"/>
        <v>3. Mayor a 6 meses</v>
      </c>
      <c r="K1470" t="str">
        <f t="shared" si="93"/>
        <v>NO</v>
      </c>
      <c r="L1470" t="s">
        <v>367</v>
      </c>
      <c r="M1470" t="s">
        <v>429</v>
      </c>
      <c r="N1470" t="s">
        <v>425</v>
      </c>
      <c r="O1470" t="s">
        <v>425</v>
      </c>
      <c r="P1470" t="str">
        <f t="shared" si="94"/>
        <v>JOSE OCTAVIO GUANILO SEMINARIOSeguridad DefensivaEVALUACION ANTERIOR</v>
      </c>
      <c r="Q1470" t="str">
        <f>BASE[[#This Row],[NombresCalificado]]&amp;BASE[[#This Row],[TipoEvaluacion]]</f>
        <v>JOSE OCTAVIO GUANILO SEMINARIOEVALUACION ANTERIOR</v>
      </c>
      <c r="R1470">
        <v>3</v>
      </c>
      <c r="S1470" t="s">
        <v>5</v>
      </c>
      <c r="T1470" t="s">
        <v>439</v>
      </c>
      <c r="U1470" s="13">
        <v>3</v>
      </c>
      <c r="V1470" s="13" t="str" cm="1">
        <f t="array" ref="V1470">_xlfn.IFS(U1470=0,"Prenovato",U1470=1,"Novato",U1470=2,"Principiante avanzado",U1470=3,"Competente",U1470=4,"Proficiente",U1470=5,"Master")</f>
        <v>Competente</v>
      </c>
      <c r="W1470" s="13">
        <v>3</v>
      </c>
      <c r="X1470" s="13" t="str" cm="1">
        <f t="array" ref="X1470">_xlfn.IFS(W1470=0,"No evidenciado",W1470=1,"Novato",W1470=2,"Principiante avanzado",W1470=3,"Competente",W1470=4,"Proficiente",W1470=5,"Master")</f>
        <v>Competente</v>
      </c>
      <c r="Y1470" s="13">
        <v>3</v>
      </c>
      <c r="Z1470" s="13" t="str" cm="1">
        <f t="array" ref="Z1470">_xlfn.IFS(Y1470=0,"No evidenciado",Y1470=1,"Novato",Y1470=2,"Principiante avanzado",Y1470=3,"Competente",Y1470=4,"Proficiente",Y1470=5,"Master")</f>
        <v>Competente</v>
      </c>
      <c r="AA1470" s="13">
        <v>2</v>
      </c>
      <c r="AB1470" s="13" t="str" cm="1">
        <f t="array" ref="AB1470">_xlfn.IFS(AA1470=0,"No evidenciado",AA1470=1,"Novato",AA1470=2,"Principiante avanzado",AA1470=3,"Competente",AA1470=4,"Proficiente",AA1470=5,"Master")</f>
        <v>Principiante avanzado</v>
      </c>
      <c r="AC1470" s="13">
        <v>2</v>
      </c>
      <c r="AD1470" s="13" t="str" cm="1">
        <f t="array" ref="AD1470">_xlfn.IFS(AC1470=0,"Prenovato",AC1470=1,"Novato",AC1470=2,"Principiante avanzado",AC1470=3,"Competente",AC1470=4,"Proficiente",AC1470=5,"Master")</f>
        <v>Principiante avanzado</v>
      </c>
      <c r="AE1470" s="13" t="s">
        <v>442</v>
      </c>
    </row>
    <row r="1471" spans="1:31" x14ac:dyDescent="0.25">
      <c r="A1471" t="s">
        <v>374</v>
      </c>
      <c r="B1471" t="s">
        <v>375</v>
      </c>
      <c r="C1471" t="s">
        <v>367</v>
      </c>
      <c r="D1471" t="s">
        <v>201</v>
      </c>
      <c r="E1471" t="s">
        <v>374</v>
      </c>
      <c r="F1471" t="s">
        <v>375</v>
      </c>
      <c r="G1471" t="s">
        <v>376</v>
      </c>
      <c r="H1471" s="4"/>
      <c r="I1471" s="1">
        <f t="shared" ca="1" si="91"/>
        <v>1487</v>
      </c>
      <c r="J1471" s="1" t="str">
        <f t="shared" ca="1" si="92"/>
        <v>3. Mayor a 6 meses</v>
      </c>
      <c r="K1471" t="str">
        <f t="shared" si="93"/>
        <v>NO</v>
      </c>
      <c r="L1471" t="s">
        <v>367</v>
      </c>
      <c r="M1471" t="s">
        <v>430</v>
      </c>
      <c r="N1471" t="s">
        <v>425</v>
      </c>
      <c r="O1471" t="s">
        <v>425</v>
      </c>
      <c r="P1471" t="str">
        <f t="shared" si="94"/>
        <v>JOSE OCTAVIO GUANILO SEMINARIOSeguridad OfensivaEVALUACION ANTERIOR</v>
      </c>
      <c r="Q1471" t="str">
        <f>BASE[[#This Row],[NombresCalificado]]&amp;BASE[[#This Row],[TipoEvaluacion]]</f>
        <v>JOSE OCTAVIO GUANILO SEMINARIOEVALUACION ANTERIOR</v>
      </c>
      <c r="R1471">
        <v>3</v>
      </c>
      <c r="S1471" t="s">
        <v>5</v>
      </c>
      <c r="T1471" t="s">
        <v>439</v>
      </c>
      <c r="U1471" s="13">
        <v>3</v>
      </c>
      <c r="V1471" s="13" t="str" cm="1">
        <f t="array" ref="V1471">_xlfn.IFS(U1471=0,"Prenovato",U1471=1,"Novato",U1471=2,"Principiante avanzado",U1471=3,"Competente",U1471=4,"Proficiente",U1471=5,"Master")</f>
        <v>Competente</v>
      </c>
      <c r="W1471" s="13">
        <v>3</v>
      </c>
      <c r="X1471" s="13" t="str" cm="1">
        <f t="array" ref="X1471">_xlfn.IFS(W1471=0,"No evidenciado",W1471=1,"Novato",W1471=2,"Principiante avanzado",W1471=3,"Competente",W1471=4,"Proficiente",W1471=5,"Master")</f>
        <v>Competente</v>
      </c>
      <c r="Y1471" s="13">
        <v>3</v>
      </c>
      <c r="Z1471" s="13" t="str" cm="1">
        <f t="array" ref="Z1471">_xlfn.IFS(Y1471=0,"No evidenciado",Y1471=1,"Novato",Y1471=2,"Principiante avanzado",Y1471=3,"Competente",Y1471=4,"Proficiente",Y1471=5,"Master")</f>
        <v>Competente</v>
      </c>
      <c r="AA1471" s="13">
        <v>2</v>
      </c>
      <c r="AB1471" s="13" t="str" cm="1">
        <f t="array" ref="AB1471">_xlfn.IFS(AA1471=0,"No evidenciado",AA1471=1,"Novato",AA1471=2,"Principiante avanzado",AA1471=3,"Competente",AA1471=4,"Proficiente",AA1471=5,"Master")</f>
        <v>Principiante avanzado</v>
      </c>
      <c r="AC1471" s="13">
        <v>2</v>
      </c>
      <c r="AD1471" s="13" t="str" cm="1">
        <f t="array" ref="AD1471">_xlfn.IFS(AC1471=0,"Prenovato",AC1471=1,"Novato",AC1471=2,"Principiante avanzado",AC1471=3,"Competente",AC1471=4,"Proficiente",AC1471=5,"Master")</f>
        <v>Principiante avanzado</v>
      </c>
      <c r="AE1471" s="13" t="s">
        <v>442</v>
      </c>
    </row>
    <row r="1472" spans="1:31" x14ac:dyDescent="0.25">
      <c r="A1472" t="s">
        <v>374</v>
      </c>
      <c r="B1472" t="s">
        <v>375</v>
      </c>
      <c r="C1472" t="s">
        <v>367</v>
      </c>
      <c r="D1472" t="s">
        <v>201</v>
      </c>
      <c r="E1472" t="s">
        <v>374</v>
      </c>
      <c r="F1472" t="s">
        <v>375</v>
      </c>
      <c r="G1472" t="s">
        <v>376</v>
      </c>
      <c r="H1472" s="4"/>
      <c r="I1472" s="1">
        <f t="shared" ca="1" si="91"/>
        <v>1487</v>
      </c>
      <c r="J1472" s="1" t="str">
        <f t="shared" ca="1" si="92"/>
        <v>3. Mayor a 6 meses</v>
      </c>
      <c r="K1472" t="str">
        <f t="shared" si="93"/>
        <v>NO</v>
      </c>
      <c r="L1472" t="s">
        <v>367</v>
      </c>
      <c r="M1472" t="s">
        <v>431</v>
      </c>
      <c r="N1472" t="s">
        <v>425</v>
      </c>
      <c r="O1472" t="s">
        <v>425</v>
      </c>
      <c r="P1472" t="str">
        <f t="shared" si="94"/>
        <v>JOSE OCTAVIO GUANILO SEMINARIOSeguridad PerimetralEVALUACION ANTERIOR</v>
      </c>
      <c r="Q1472" t="str">
        <f>BASE[[#This Row],[NombresCalificado]]&amp;BASE[[#This Row],[TipoEvaluacion]]</f>
        <v>JOSE OCTAVIO GUANILO SEMINARIOEVALUACION ANTERIOR</v>
      </c>
      <c r="R1472">
        <v>3</v>
      </c>
      <c r="S1472" t="s">
        <v>5</v>
      </c>
      <c r="T1472" t="s">
        <v>439</v>
      </c>
      <c r="U1472" s="13">
        <v>3</v>
      </c>
      <c r="V1472" s="13" t="str" cm="1">
        <f t="array" ref="V1472">_xlfn.IFS(U1472=0,"Prenovato",U1472=1,"Novato",U1472=2,"Principiante avanzado",U1472=3,"Competente",U1472=4,"Proficiente",U1472=5,"Master")</f>
        <v>Competente</v>
      </c>
      <c r="W1472" s="13">
        <v>3</v>
      </c>
      <c r="X1472" s="13" t="str" cm="1">
        <f t="array" ref="X1472">_xlfn.IFS(W1472=0,"No evidenciado",W1472=1,"Novato",W1472=2,"Principiante avanzado",W1472=3,"Competente",W1472=4,"Proficiente",W1472=5,"Master")</f>
        <v>Competente</v>
      </c>
      <c r="Y1472" s="13">
        <v>3</v>
      </c>
      <c r="Z1472" s="13" t="str" cm="1">
        <f t="array" ref="Z1472">_xlfn.IFS(Y1472=0,"No evidenciado",Y1472=1,"Novato",Y1472=2,"Principiante avanzado",Y1472=3,"Competente",Y1472=4,"Proficiente",Y1472=5,"Master")</f>
        <v>Competente</v>
      </c>
      <c r="AA1472" s="13">
        <v>2</v>
      </c>
      <c r="AB1472" s="13" t="str" cm="1">
        <f t="array" ref="AB1472">_xlfn.IFS(AA1472=0,"No evidenciado",AA1472=1,"Novato",AA1472=2,"Principiante avanzado",AA1472=3,"Competente",AA1472=4,"Proficiente",AA1472=5,"Master")</f>
        <v>Principiante avanzado</v>
      </c>
      <c r="AC1472" s="13">
        <v>2</v>
      </c>
      <c r="AD1472" s="13" t="str" cm="1">
        <f t="array" ref="AD1472">_xlfn.IFS(AC1472=0,"Prenovato",AC1472=1,"Novato",AC1472=2,"Principiante avanzado",AC1472=3,"Competente",AC1472=4,"Proficiente",AC1472=5,"Master")</f>
        <v>Principiante avanzado</v>
      </c>
      <c r="AE1472" s="13" t="s">
        <v>442</v>
      </c>
    </row>
    <row r="1473" spans="1:31" x14ac:dyDescent="0.25">
      <c r="A1473" t="s">
        <v>374</v>
      </c>
      <c r="B1473" t="s">
        <v>375</v>
      </c>
      <c r="C1473" t="s">
        <v>367</v>
      </c>
      <c r="D1473" t="s">
        <v>201</v>
      </c>
      <c r="E1473" t="s">
        <v>374</v>
      </c>
      <c r="F1473" t="s">
        <v>375</v>
      </c>
      <c r="G1473" t="s">
        <v>376</v>
      </c>
      <c r="H1473" s="4"/>
      <c r="I1473" s="1">
        <f t="shared" ca="1" si="91"/>
        <v>1487</v>
      </c>
      <c r="J1473" s="1" t="str">
        <f t="shared" ca="1" si="92"/>
        <v>3. Mayor a 6 meses</v>
      </c>
      <c r="K1473" t="str">
        <f t="shared" si="93"/>
        <v>NO</v>
      </c>
      <c r="L1473" t="s">
        <v>367</v>
      </c>
      <c r="M1473" t="s">
        <v>424</v>
      </c>
      <c r="N1473" t="s">
        <v>425</v>
      </c>
      <c r="O1473" t="s">
        <v>425</v>
      </c>
      <c r="P1473" t="str">
        <f t="shared" si="94"/>
        <v>JOSE OCTAVIO GUANILO SEMINARIOSistemas Operativos y CloudEVALUACION ANTERIOR</v>
      </c>
      <c r="Q1473" t="str">
        <f>BASE[[#This Row],[NombresCalificado]]&amp;BASE[[#This Row],[TipoEvaluacion]]</f>
        <v>JOSE OCTAVIO GUANILO SEMINARIOEVALUACION ANTERIOR</v>
      </c>
      <c r="R1473">
        <v>3</v>
      </c>
      <c r="S1473" t="s">
        <v>5</v>
      </c>
      <c r="T1473" t="s">
        <v>439</v>
      </c>
      <c r="U1473" s="13">
        <v>3</v>
      </c>
      <c r="V1473" s="13" t="str" cm="1">
        <f t="array" ref="V1473">_xlfn.IFS(U1473=0,"Prenovato",U1473=1,"Novato",U1473=2,"Principiante avanzado",U1473=3,"Competente",U1473=4,"Proficiente",U1473=5,"Master")</f>
        <v>Competente</v>
      </c>
      <c r="W1473" s="13">
        <v>3</v>
      </c>
      <c r="X1473" s="13" t="str" cm="1">
        <f t="array" ref="X1473">_xlfn.IFS(W1473=0,"No evidenciado",W1473=1,"Novato",W1473=2,"Principiante avanzado",W1473=3,"Competente",W1473=4,"Proficiente",W1473=5,"Master")</f>
        <v>Competente</v>
      </c>
      <c r="Y1473" s="13">
        <v>3</v>
      </c>
      <c r="Z1473" s="13" t="str" cm="1">
        <f t="array" ref="Z1473">_xlfn.IFS(Y1473=0,"No evidenciado",Y1473=1,"Novato",Y1473=2,"Principiante avanzado",Y1473=3,"Competente",Y1473=4,"Proficiente",Y1473=5,"Master")</f>
        <v>Competente</v>
      </c>
      <c r="AA1473" s="13">
        <v>2</v>
      </c>
      <c r="AB1473" s="13" t="str" cm="1">
        <f t="array" ref="AB1473">_xlfn.IFS(AA1473=0,"No evidenciado",AA1473=1,"Novato",AA1473=2,"Principiante avanzado",AA1473=3,"Competente",AA1473=4,"Proficiente",AA1473=5,"Master")</f>
        <v>Principiante avanzado</v>
      </c>
      <c r="AC1473" s="13">
        <v>2</v>
      </c>
      <c r="AD1473" s="13" t="str" cm="1">
        <f t="array" ref="AD1473">_xlfn.IFS(AC1473=0,"Prenovato",AC1473=1,"Novato",AC1473=2,"Principiante avanzado",AC1473=3,"Competente",AC1473=4,"Proficiente",AC1473=5,"Master")</f>
        <v>Principiante avanzado</v>
      </c>
      <c r="AE1473" s="13" t="s">
        <v>442</v>
      </c>
    </row>
    <row r="1474" spans="1:31" x14ac:dyDescent="0.25">
      <c r="A1474" t="s">
        <v>374</v>
      </c>
      <c r="B1474" t="s">
        <v>375</v>
      </c>
      <c r="C1474" t="s">
        <v>367</v>
      </c>
      <c r="D1474" t="s">
        <v>201</v>
      </c>
      <c r="E1474" t="s">
        <v>374</v>
      </c>
      <c r="F1474" t="s">
        <v>375</v>
      </c>
      <c r="G1474" t="s">
        <v>376</v>
      </c>
      <c r="H1474" s="4"/>
      <c r="I1474" s="1">
        <f t="shared" ca="1" si="91"/>
        <v>1487</v>
      </c>
      <c r="J1474" s="1" t="str">
        <f t="shared" ca="1" si="92"/>
        <v>3. Mayor a 6 meses</v>
      </c>
      <c r="K1474" t="str">
        <f t="shared" si="93"/>
        <v>NO</v>
      </c>
      <c r="L1474" t="s">
        <v>367</v>
      </c>
      <c r="M1474" t="s">
        <v>435</v>
      </c>
      <c r="N1474" t="s">
        <v>425</v>
      </c>
      <c r="O1474" t="s">
        <v>425</v>
      </c>
      <c r="P1474" t="str">
        <f t="shared" si="94"/>
        <v>JOSE OCTAVIO GUANILO SEMINARIOIdentificación temprana de riesgosEVALUACION ANTERIOR</v>
      </c>
      <c r="Q1474" t="str">
        <f>BASE[[#This Row],[NombresCalificado]]&amp;BASE[[#This Row],[TipoEvaluacion]]</f>
        <v>JOSE OCTAVIO GUANILO SEMINARIOEVALUACION ANTERIOR</v>
      </c>
      <c r="R1474">
        <v>3</v>
      </c>
      <c r="S1474" t="s">
        <v>5</v>
      </c>
      <c r="T1474" t="s">
        <v>439</v>
      </c>
      <c r="U1474" s="13">
        <v>3</v>
      </c>
      <c r="V1474" s="13" t="str" cm="1">
        <f t="array" ref="V1474">_xlfn.IFS(U1474=0,"Prenovato",U1474=1,"Novato",U1474=2,"Principiante avanzado",U1474=3,"Competente",U1474=4,"Proficiente",U1474=5,"Master")</f>
        <v>Competente</v>
      </c>
      <c r="W1474" s="13">
        <v>3</v>
      </c>
      <c r="X1474" s="13" t="str" cm="1">
        <f t="array" ref="X1474">_xlfn.IFS(W1474=0,"No evidenciado",W1474=1,"Novato",W1474=2,"Principiante avanzado",W1474=3,"Competente",W1474=4,"Proficiente",W1474=5,"Master")</f>
        <v>Competente</v>
      </c>
      <c r="Y1474" s="13">
        <v>3</v>
      </c>
      <c r="Z1474" s="13" t="str" cm="1">
        <f t="array" ref="Z1474">_xlfn.IFS(Y1474=0,"No evidenciado",Y1474=1,"Novato",Y1474=2,"Principiante avanzado",Y1474=3,"Competente",Y1474=4,"Proficiente",Y1474=5,"Master")</f>
        <v>Competente</v>
      </c>
      <c r="AA1474" s="13">
        <v>2</v>
      </c>
      <c r="AB1474" s="13" t="str" cm="1">
        <f t="array" ref="AB1474">_xlfn.IFS(AA1474=0,"No evidenciado",AA1474=1,"Novato",AA1474=2,"Principiante avanzado",AA1474=3,"Competente",AA1474=4,"Proficiente",AA1474=5,"Master")</f>
        <v>Principiante avanzado</v>
      </c>
      <c r="AC1474" s="13">
        <v>2</v>
      </c>
      <c r="AD1474" s="13" t="str" cm="1">
        <f t="array" ref="AD1474">_xlfn.IFS(AC1474=0,"Prenovato",AC1474=1,"Novato",AC1474=2,"Principiante avanzado",AC1474=3,"Competente",AC1474=4,"Proficiente",AC1474=5,"Master")</f>
        <v>Principiante avanzado</v>
      </c>
      <c r="AE1474" s="13" t="s">
        <v>442</v>
      </c>
    </row>
    <row r="1475" spans="1:31" x14ac:dyDescent="0.25">
      <c r="A1475" t="s">
        <v>374</v>
      </c>
      <c r="B1475" t="s">
        <v>375</v>
      </c>
      <c r="C1475" t="s">
        <v>367</v>
      </c>
      <c r="D1475" t="s">
        <v>201</v>
      </c>
      <c r="E1475" t="s">
        <v>374</v>
      </c>
      <c r="F1475" t="s">
        <v>375</v>
      </c>
      <c r="G1475" t="s">
        <v>376</v>
      </c>
      <c r="H1475" s="4"/>
      <c r="I1475" s="1">
        <f t="shared" ref="I1475:I1538" ca="1" si="95">DATEDIF(H1475,TODAY(),"m")</f>
        <v>1487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IF(COUNTIFS($E$2:$E$2700,E1475,$O$2:$O$2700,"PRINCIPAL",$R$2:$R$2700,0)&gt;0,"SI","NO")</f>
        <v>NO</v>
      </c>
      <c r="L1475" t="s">
        <v>367</v>
      </c>
      <c r="M1475" t="s">
        <v>436</v>
      </c>
      <c r="N1475" t="s">
        <v>425</v>
      </c>
      <c r="O1475" t="s">
        <v>425</v>
      </c>
      <c r="P1475" t="str">
        <f t="shared" ref="P1475:P1538" si="98">F1475&amp;M1475&amp;AE1475</f>
        <v>JOSE OCTAVIO GUANILO SEMINARIOInteligencia de AmenazasEVALUACION ANTERIOR</v>
      </c>
      <c r="Q1475" t="str">
        <f>BASE[[#This Row],[NombresCalificado]]&amp;BASE[[#This Row],[TipoEvaluacion]]</f>
        <v>JOSE OCTAVIO GUANILO SEMINARIOEVALUACION ANTERIOR</v>
      </c>
      <c r="R1475">
        <v>3</v>
      </c>
      <c r="S1475" t="s">
        <v>5</v>
      </c>
      <c r="T1475" t="s">
        <v>439</v>
      </c>
      <c r="U1475" s="13">
        <v>3</v>
      </c>
      <c r="V1475" s="13" t="str" cm="1">
        <f t="array" ref="V1475">_xlfn.IFS(U1475=0,"Prenovato",U1475=1,"Novato",U1475=2,"Principiante avanzado",U1475=3,"Competente",U1475=4,"Proficiente",U1475=5,"Master")</f>
        <v>Competente</v>
      </c>
      <c r="W1475" s="13">
        <v>3</v>
      </c>
      <c r="X1475" s="13" t="str" cm="1">
        <f t="array" ref="X1475">_xlfn.IFS(W1475=0,"No evidenciado",W1475=1,"Novato",W1475=2,"Principiante avanzado",W1475=3,"Competente",W1475=4,"Proficiente",W1475=5,"Master")</f>
        <v>Competente</v>
      </c>
      <c r="Y1475" s="13">
        <v>3</v>
      </c>
      <c r="Z1475" s="13" t="str" cm="1">
        <f t="array" ref="Z1475">_xlfn.IFS(Y1475=0,"No evidenciado",Y1475=1,"Novato",Y1475=2,"Principiante avanzado",Y1475=3,"Competente",Y1475=4,"Proficiente",Y1475=5,"Master")</f>
        <v>Competente</v>
      </c>
      <c r="AA1475" s="13">
        <v>2</v>
      </c>
      <c r="AB1475" s="13" t="str" cm="1">
        <f t="array" ref="AB1475">_xlfn.IFS(AA1475=0,"No evidenciado",AA1475=1,"Novato",AA1475=2,"Principiante avanzado",AA1475=3,"Competente",AA1475=4,"Proficiente",AA1475=5,"Master")</f>
        <v>Principiante avanzado</v>
      </c>
      <c r="AC1475" s="13">
        <v>2</v>
      </c>
      <c r="AD1475" s="13" t="str" cm="1">
        <f t="array" ref="AD1475">_xlfn.IFS(AC1475=0,"Prenovato",AC1475=1,"Novato",AC1475=2,"Principiante avanzado",AC1475=3,"Competente",AC1475=4,"Proficiente",AC1475=5,"Master")</f>
        <v>Principiante avanzado</v>
      </c>
      <c r="AE1475" s="13" t="s">
        <v>442</v>
      </c>
    </row>
    <row r="1476" spans="1:31" x14ac:dyDescent="0.25">
      <c r="A1476" t="s">
        <v>374</v>
      </c>
      <c r="B1476" t="s">
        <v>375</v>
      </c>
      <c r="C1476" t="s">
        <v>367</v>
      </c>
      <c r="D1476" t="s">
        <v>201</v>
      </c>
      <c r="E1476" t="s">
        <v>374</v>
      </c>
      <c r="F1476" t="s">
        <v>375</v>
      </c>
      <c r="G1476" t="s">
        <v>376</v>
      </c>
      <c r="H1476" s="4"/>
      <c r="I1476" s="1">
        <f t="shared" ca="1" si="95"/>
        <v>1487</v>
      </c>
      <c r="J1476" s="1" t="str">
        <f t="shared" ca="1" si="96"/>
        <v>3. Mayor a 6 meses</v>
      </c>
      <c r="K1476" t="str">
        <f t="shared" si="97"/>
        <v>NO</v>
      </c>
      <c r="L1476" t="s">
        <v>367</v>
      </c>
      <c r="M1476" t="s">
        <v>437</v>
      </c>
      <c r="N1476" t="s">
        <v>425</v>
      </c>
      <c r="O1476" t="s">
        <v>425</v>
      </c>
      <c r="P1476" t="str">
        <f t="shared" si="98"/>
        <v>JOSE OCTAVIO GUANILO SEMINARIOInvestigación Forense DigitalEVALUACION ANTERIOR</v>
      </c>
      <c r="Q1476" t="str">
        <f>BASE[[#This Row],[NombresCalificado]]&amp;BASE[[#This Row],[TipoEvaluacion]]</f>
        <v>JOSE OCTAVIO GUANILO SEMINARIOEVALUACION ANTERIOR</v>
      </c>
      <c r="R1476">
        <v>2</v>
      </c>
      <c r="S1476" t="s">
        <v>4</v>
      </c>
      <c r="T1476" t="s">
        <v>439</v>
      </c>
      <c r="U1476" s="13">
        <v>3</v>
      </c>
      <c r="V1476" s="13" t="str" cm="1">
        <f t="array" ref="V1476">_xlfn.IFS(U1476=0,"Prenovato",U1476=1,"Novato",U1476=2,"Principiante avanzado",U1476=3,"Competente",U1476=4,"Proficiente",U1476=5,"Master")</f>
        <v>Competente</v>
      </c>
      <c r="W1476" s="13">
        <v>3</v>
      </c>
      <c r="X1476" s="13" t="str" cm="1">
        <f t="array" ref="X1476">_xlfn.IFS(W1476=0,"No evidenciado",W1476=1,"Novato",W1476=2,"Principiante avanzado",W1476=3,"Competente",W1476=4,"Proficiente",W1476=5,"Master")</f>
        <v>Competente</v>
      </c>
      <c r="Y1476" s="13">
        <v>3</v>
      </c>
      <c r="Z1476" s="13" t="str" cm="1">
        <f t="array" ref="Z1476">_xlfn.IFS(Y1476=0,"No evidenciado",Y1476=1,"Novato",Y1476=2,"Principiante avanzado",Y1476=3,"Competente",Y1476=4,"Proficiente",Y1476=5,"Master")</f>
        <v>Competente</v>
      </c>
      <c r="AA1476" s="13">
        <v>2</v>
      </c>
      <c r="AB1476" s="13" t="str" cm="1">
        <f t="array" ref="AB1476">_xlfn.IFS(AA1476=0,"No evidenciado",AA1476=1,"Novato",AA1476=2,"Principiante avanzado",AA1476=3,"Competente",AA1476=4,"Proficiente",AA1476=5,"Master")</f>
        <v>Principiante avanzado</v>
      </c>
      <c r="AC1476" s="13">
        <v>2</v>
      </c>
      <c r="AD1476" s="13" t="str" cm="1">
        <f t="array" ref="AD1476">_xlfn.IFS(AC1476=0,"Prenovato",AC1476=1,"Novato",AC1476=2,"Principiante avanzado",AC1476=3,"Competente",AC1476=4,"Proficiente",AC1476=5,"Master")</f>
        <v>Principiante avanzado</v>
      </c>
      <c r="AE1476" s="13" t="s">
        <v>442</v>
      </c>
    </row>
    <row r="1477" spans="1:31" x14ac:dyDescent="0.25">
      <c r="A1477" t="s">
        <v>374</v>
      </c>
      <c r="B1477" t="s">
        <v>375</v>
      </c>
      <c r="C1477" t="s">
        <v>367</v>
      </c>
      <c r="D1477" t="s">
        <v>201</v>
      </c>
      <c r="E1477" t="s">
        <v>374</v>
      </c>
      <c r="F1477" t="s">
        <v>375</v>
      </c>
      <c r="G1477" t="s">
        <v>376</v>
      </c>
      <c r="H1477" s="4"/>
      <c r="I1477" s="1">
        <f t="shared" ca="1" si="95"/>
        <v>1487</v>
      </c>
      <c r="J1477" s="1" t="str">
        <f t="shared" ca="1" si="96"/>
        <v>3. Mayor a 6 meses</v>
      </c>
      <c r="K1477" t="str">
        <f t="shared" si="97"/>
        <v>NO</v>
      </c>
      <c r="L1477" t="s">
        <v>367</v>
      </c>
      <c r="M1477" t="s">
        <v>426</v>
      </c>
      <c r="N1477" t="s">
        <v>425</v>
      </c>
      <c r="O1477" t="s">
        <v>425</v>
      </c>
      <c r="P1477" t="str">
        <f t="shared" si="98"/>
        <v>JOSE OCTAVIO GUANILO SEMINARIOManejo de IncidentesEVALUACION ANTERIOR</v>
      </c>
      <c r="Q1477" t="str">
        <f>BASE[[#This Row],[NombresCalificado]]&amp;BASE[[#This Row],[TipoEvaluacion]]</f>
        <v>JOSE OCTAVIO GUANILO SEMINARIOEVALUACION ANTERIOR</v>
      </c>
      <c r="R1477">
        <v>3</v>
      </c>
      <c r="S1477" t="s">
        <v>5</v>
      </c>
      <c r="T1477" t="s">
        <v>439</v>
      </c>
      <c r="U1477" s="13">
        <v>3</v>
      </c>
      <c r="V1477" s="13" t="str" cm="1">
        <f t="array" ref="V1477">_xlfn.IFS(U1477=0,"Prenovato",U1477=1,"Novato",U1477=2,"Principiante avanzado",U1477=3,"Competente",U1477=4,"Proficiente",U1477=5,"Master")</f>
        <v>Competente</v>
      </c>
      <c r="W1477" s="13">
        <v>3</v>
      </c>
      <c r="X1477" s="13" t="str" cm="1">
        <f t="array" ref="X1477">_xlfn.IFS(W1477=0,"No evidenciado",W1477=1,"Novato",W1477=2,"Principiante avanzado",W1477=3,"Competente",W1477=4,"Proficiente",W1477=5,"Master")</f>
        <v>Competente</v>
      </c>
      <c r="Y1477" s="13">
        <v>3</v>
      </c>
      <c r="Z1477" s="13" t="str" cm="1">
        <f t="array" ref="Z1477">_xlfn.IFS(Y1477=0,"No evidenciado",Y1477=1,"Novato",Y1477=2,"Principiante avanzado",Y1477=3,"Competente",Y1477=4,"Proficiente",Y1477=5,"Master")</f>
        <v>Competente</v>
      </c>
      <c r="AA1477" s="13">
        <v>2</v>
      </c>
      <c r="AB1477" s="13" t="str" cm="1">
        <f t="array" ref="AB1477">_xlfn.IFS(AA1477=0,"No evidenciado",AA1477=1,"Novato",AA1477=2,"Principiante avanzado",AA1477=3,"Competente",AA1477=4,"Proficiente",AA1477=5,"Master")</f>
        <v>Principiante avanzado</v>
      </c>
      <c r="AC1477" s="13">
        <v>2</v>
      </c>
      <c r="AD1477" s="13" t="str" cm="1">
        <f t="array" ref="AD1477">_xlfn.IFS(AC1477=0,"Prenovato",AC1477=1,"Novato",AC1477=2,"Principiante avanzado",AC1477=3,"Competente",AC1477=4,"Proficiente",AC1477=5,"Master")</f>
        <v>Principiante avanzado</v>
      </c>
      <c r="AE1477" s="13" t="s">
        <v>442</v>
      </c>
    </row>
    <row r="1478" spans="1:31" x14ac:dyDescent="0.25">
      <c r="A1478" t="s">
        <v>374</v>
      </c>
      <c r="B1478" t="s">
        <v>375</v>
      </c>
      <c r="C1478" t="s">
        <v>367</v>
      </c>
      <c r="D1478" t="s">
        <v>201</v>
      </c>
      <c r="E1478" t="s">
        <v>374</v>
      </c>
      <c r="F1478" t="s">
        <v>375</v>
      </c>
      <c r="G1478" t="s">
        <v>376</v>
      </c>
      <c r="H1478" s="4"/>
      <c r="I1478" s="1">
        <f t="shared" ca="1" si="95"/>
        <v>1487</v>
      </c>
      <c r="J1478" s="1" t="str">
        <f t="shared" ca="1" si="96"/>
        <v>3. Mayor a 6 meses</v>
      </c>
      <c r="K1478" t="str">
        <f t="shared" si="97"/>
        <v>NO</v>
      </c>
      <c r="L1478" t="s">
        <v>367</v>
      </c>
      <c r="M1478" t="s">
        <v>427</v>
      </c>
      <c r="N1478" t="s">
        <v>425</v>
      </c>
      <c r="O1478" t="s">
        <v>425</v>
      </c>
      <c r="P1478" t="str">
        <f t="shared" si="98"/>
        <v>JOSE OCTAVIO GUANILO SEMINARIOProtección de datosEVALUACION ANTERIOR</v>
      </c>
      <c r="Q1478" t="str">
        <f>BASE[[#This Row],[NombresCalificado]]&amp;BASE[[#This Row],[TipoEvaluacion]]</f>
        <v>JOSE OCTAVIO GUANILO SEMINARIOEVALUACION ANTERIOR</v>
      </c>
      <c r="R1478">
        <v>3</v>
      </c>
      <c r="S1478" t="s">
        <v>5</v>
      </c>
      <c r="T1478" t="s">
        <v>439</v>
      </c>
      <c r="U1478" s="13">
        <v>3</v>
      </c>
      <c r="V1478" s="13" t="str" cm="1">
        <f t="array" ref="V1478">_xlfn.IFS(U1478=0,"Prenovato",U1478=1,"Novato",U1478=2,"Principiante avanzado",U1478=3,"Competente",U1478=4,"Proficiente",U1478=5,"Master")</f>
        <v>Competente</v>
      </c>
      <c r="W1478" s="13">
        <v>3</v>
      </c>
      <c r="X1478" s="13" t="str" cm="1">
        <f t="array" ref="X1478">_xlfn.IFS(W1478=0,"No evidenciado",W1478=1,"Novato",W1478=2,"Principiante avanzado",W1478=3,"Competente",W1478=4,"Proficiente",W1478=5,"Master")</f>
        <v>Competente</v>
      </c>
      <c r="Y1478" s="13">
        <v>3</v>
      </c>
      <c r="Z1478" s="13" t="str" cm="1">
        <f t="array" ref="Z1478">_xlfn.IFS(Y1478=0,"No evidenciado",Y1478=1,"Novato",Y1478=2,"Principiante avanzado",Y1478=3,"Competente",Y1478=4,"Proficiente",Y1478=5,"Master")</f>
        <v>Competente</v>
      </c>
      <c r="AA1478" s="13">
        <v>2</v>
      </c>
      <c r="AB1478" s="13" t="str" cm="1">
        <f t="array" ref="AB1478">_xlfn.IFS(AA1478=0,"No evidenciado",AA1478=1,"Novato",AA1478=2,"Principiante avanzado",AA1478=3,"Competente",AA1478=4,"Proficiente",AA1478=5,"Master")</f>
        <v>Principiante avanzado</v>
      </c>
      <c r="AC1478" s="13">
        <v>2</v>
      </c>
      <c r="AD1478" s="13" t="str" cm="1">
        <f t="array" ref="AD1478">_xlfn.IFS(AC1478=0,"Prenovato",AC1478=1,"Novato",AC1478=2,"Principiante avanzado",AC1478=3,"Competente",AC1478=4,"Proficiente",AC1478=5,"Master")</f>
        <v>Principiante avanzado</v>
      </c>
      <c r="AE1478" s="13" t="s">
        <v>442</v>
      </c>
    </row>
    <row r="1479" spans="1:31" x14ac:dyDescent="0.25">
      <c r="A1479" t="s">
        <v>374</v>
      </c>
      <c r="B1479" t="s">
        <v>375</v>
      </c>
      <c r="C1479" t="s">
        <v>367</v>
      </c>
      <c r="D1479" t="s">
        <v>201</v>
      </c>
      <c r="E1479" t="s">
        <v>374</v>
      </c>
      <c r="F1479" t="s">
        <v>375</v>
      </c>
      <c r="G1479" t="s">
        <v>376</v>
      </c>
      <c r="H1479" s="4"/>
      <c r="I1479" s="1">
        <f t="shared" ca="1" si="95"/>
        <v>1487</v>
      </c>
      <c r="J1479" s="1" t="str">
        <f t="shared" ca="1" si="96"/>
        <v>3. Mayor a 6 meses</v>
      </c>
      <c r="K1479" t="str">
        <f t="shared" si="97"/>
        <v>NO</v>
      </c>
      <c r="L1479" t="s">
        <v>367</v>
      </c>
      <c r="M1479" t="s">
        <v>428</v>
      </c>
      <c r="N1479" t="s">
        <v>425</v>
      </c>
      <c r="O1479" t="s">
        <v>425</v>
      </c>
      <c r="P1479" t="str">
        <f t="shared" si="98"/>
        <v>JOSE OCTAVIO GUANILO SEMINARIOSeguridad de OperacionesEVALUACION ANTERIOR</v>
      </c>
      <c r="Q1479" t="str">
        <f>BASE[[#This Row],[NombresCalificado]]&amp;BASE[[#This Row],[TipoEvaluacion]]</f>
        <v>JOSE OCTAVIO GUANILO SEMINARIOEVALUACION ANTERIOR</v>
      </c>
      <c r="R1479">
        <v>3</v>
      </c>
      <c r="S1479" t="s">
        <v>5</v>
      </c>
      <c r="T1479" t="s">
        <v>439</v>
      </c>
      <c r="U1479" s="13">
        <v>3</v>
      </c>
      <c r="V1479" s="13" t="str" cm="1">
        <f t="array" ref="V1479">_xlfn.IFS(U1479=0,"Prenovato",U1479=1,"Novato",U1479=2,"Principiante avanzado",U1479=3,"Competente",U1479=4,"Proficiente",U1479=5,"Master")</f>
        <v>Competente</v>
      </c>
      <c r="W1479" s="13">
        <v>3</v>
      </c>
      <c r="X1479" s="13" t="str" cm="1">
        <f t="array" ref="X1479">_xlfn.IFS(W1479=0,"No evidenciado",W1479=1,"Novato",W1479=2,"Principiante avanzado",W1479=3,"Competente",W1479=4,"Proficiente",W1479=5,"Master")</f>
        <v>Competente</v>
      </c>
      <c r="Y1479" s="13">
        <v>3</v>
      </c>
      <c r="Z1479" s="13" t="str" cm="1">
        <f t="array" ref="Z1479">_xlfn.IFS(Y1479=0,"No evidenciado",Y1479=1,"Novato",Y1479=2,"Principiante avanzado",Y1479=3,"Competente",Y1479=4,"Proficiente",Y1479=5,"Master")</f>
        <v>Competente</v>
      </c>
      <c r="AA1479" s="13">
        <v>2</v>
      </c>
      <c r="AB1479" s="13" t="str" cm="1">
        <f t="array" ref="AB1479">_xlfn.IFS(AA1479=0,"No evidenciado",AA1479=1,"Novato",AA1479=2,"Principiante avanzado",AA1479=3,"Competente",AA1479=4,"Proficiente",AA1479=5,"Master")</f>
        <v>Principiante avanzado</v>
      </c>
      <c r="AC1479" s="13">
        <v>2</v>
      </c>
      <c r="AD1479" s="13" t="str" cm="1">
        <f t="array" ref="AD1479">_xlfn.IFS(AC1479=0,"Prenovato",AC1479=1,"Novato",AC1479=2,"Principiante avanzado",AC1479=3,"Competente",AC1479=4,"Proficiente",AC1479=5,"Master")</f>
        <v>Principiante avanzado</v>
      </c>
      <c r="AE1479" s="13" t="s">
        <v>442</v>
      </c>
    </row>
    <row r="1480" spans="1:31" x14ac:dyDescent="0.25">
      <c r="A1480" t="s">
        <v>374</v>
      </c>
      <c r="B1480" t="s">
        <v>375</v>
      </c>
      <c r="C1480" t="s">
        <v>367</v>
      </c>
      <c r="D1480" t="s">
        <v>201</v>
      </c>
      <c r="E1480" t="s">
        <v>374</v>
      </c>
      <c r="F1480" t="s">
        <v>375</v>
      </c>
      <c r="G1480" t="s">
        <v>376</v>
      </c>
      <c r="H1480" s="4"/>
      <c r="I1480" s="1">
        <f t="shared" ca="1" si="95"/>
        <v>1487</v>
      </c>
      <c r="J1480" s="1" t="str">
        <f t="shared" ca="1" si="96"/>
        <v>3. Mayor a 6 meses</v>
      </c>
      <c r="K1480" t="str">
        <f t="shared" si="97"/>
        <v>NO</v>
      </c>
      <c r="L1480" t="s">
        <v>367</v>
      </c>
      <c r="M1480" t="s">
        <v>438</v>
      </c>
      <c r="N1480" t="s">
        <v>425</v>
      </c>
      <c r="O1480" t="s">
        <v>425</v>
      </c>
      <c r="P1480" t="str">
        <f t="shared" si="98"/>
        <v>JOSE OCTAVIO GUANILO SEMINARIODesarrollo SeguroEVALUACION ANTERIOR</v>
      </c>
      <c r="Q1480" t="str">
        <f>BASE[[#This Row],[NombresCalificado]]&amp;BASE[[#This Row],[TipoEvaluacion]]</f>
        <v>JOSE OCTAVIO GUANILO SEMINARIOEVALUACION ANTERIOR</v>
      </c>
      <c r="R1480">
        <v>2</v>
      </c>
      <c r="S1480" t="s">
        <v>4</v>
      </c>
      <c r="T1480" t="s">
        <v>439</v>
      </c>
      <c r="U1480" s="13">
        <v>3</v>
      </c>
      <c r="V1480" s="13" t="str" cm="1">
        <f t="array" ref="V1480">_xlfn.IFS(U1480=0,"Prenovato",U1480=1,"Novato",U1480=2,"Principiante avanzado",U1480=3,"Competente",U1480=4,"Proficiente",U1480=5,"Master")</f>
        <v>Competente</v>
      </c>
      <c r="W1480" s="13">
        <v>3</v>
      </c>
      <c r="X1480" s="13" t="str" cm="1">
        <f t="array" ref="X1480">_xlfn.IFS(W1480=0,"No evidenciado",W1480=1,"Novato",W1480=2,"Principiante avanzado",W1480=3,"Competente",W1480=4,"Proficiente",W1480=5,"Master")</f>
        <v>Competente</v>
      </c>
      <c r="Y1480" s="13">
        <v>3</v>
      </c>
      <c r="Z1480" s="13" t="str" cm="1">
        <f t="array" ref="Z1480">_xlfn.IFS(Y1480=0,"No evidenciado",Y1480=1,"Novato",Y1480=2,"Principiante avanzado",Y1480=3,"Competente",Y1480=4,"Proficiente",Y1480=5,"Master")</f>
        <v>Competente</v>
      </c>
      <c r="AA1480" s="13">
        <v>2</v>
      </c>
      <c r="AB1480" s="13" t="str" cm="1">
        <f t="array" ref="AB1480">_xlfn.IFS(AA1480=0,"No evidenciado",AA1480=1,"Novato",AA1480=2,"Principiante avanzado",AA1480=3,"Competente",AA1480=4,"Proficiente",AA1480=5,"Master")</f>
        <v>Principiante avanzado</v>
      </c>
      <c r="AC1480" s="13">
        <v>2</v>
      </c>
      <c r="AD1480" s="13" t="str" cm="1">
        <f t="array" ref="AD1480">_xlfn.IFS(AC1480=0,"Prenovato",AC1480=1,"Novato",AC1480=2,"Principiante avanzado",AC1480=3,"Competente",AC1480=4,"Proficiente",AC1480=5,"Master")</f>
        <v>Principiante avanzado</v>
      </c>
      <c r="AE1480" s="13" t="s">
        <v>442</v>
      </c>
    </row>
    <row r="1481" spans="1:31" x14ac:dyDescent="0.25">
      <c r="A1481" t="s">
        <v>374</v>
      </c>
      <c r="B1481" t="s">
        <v>375</v>
      </c>
      <c r="C1481" t="s">
        <v>367</v>
      </c>
      <c r="D1481" t="s">
        <v>201</v>
      </c>
      <c r="E1481" t="s">
        <v>374</v>
      </c>
      <c r="F1481" t="s">
        <v>375</v>
      </c>
      <c r="G1481" t="s">
        <v>376</v>
      </c>
      <c r="H1481" s="4"/>
      <c r="I1481" s="1">
        <f t="shared" ca="1" si="95"/>
        <v>1487</v>
      </c>
      <c r="J1481" s="1" t="str">
        <f t="shared" ca="1" si="96"/>
        <v>3. Mayor a 6 meses</v>
      </c>
      <c r="K1481" t="str">
        <f t="shared" si="97"/>
        <v>NO</v>
      </c>
      <c r="L1481" t="s">
        <v>367</v>
      </c>
      <c r="M1481" t="s">
        <v>432</v>
      </c>
      <c r="N1481" t="s">
        <v>425</v>
      </c>
      <c r="O1481" t="s">
        <v>425</v>
      </c>
      <c r="P1481" t="str">
        <f t="shared" si="98"/>
        <v>JOSE OCTAVIO GUANILO SEMINARIOFrameworks de CiberseguridadEVALUACION ANTERIOR</v>
      </c>
      <c r="Q1481" t="str">
        <f>BASE[[#This Row],[NombresCalificado]]&amp;BASE[[#This Row],[TipoEvaluacion]]</f>
        <v>JOSE OCTAVIO GUANILO SEMINARIOEVALUACION ANTERIOR</v>
      </c>
      <c r="R1481">
        <v>2</v>
      </c>
      <c r="S1481" t="s">
        <v>4</v>
      </c>
      <c r="T1481" t="s">
        <v>439</v>
      </c>
      <c r="U1481" s="13">
        <v>3</v>
      </c>
      <c r="V1481" s="13" t="str" cm="1">
        <f t="array" ref="V1481">_xlfn.IFS(U1481=0,"Prenovato",U1481=1,"Novato",U1481=2,"Principiante avanzado",U1481=3,"Competente",U1481=4,"Proficiente",U1481=5,"Master")</f>
        <v>Competente</v>
      </c>
      <c r="W1481" s="13">
        <v>3</v>
      </c>
      <c r="X1481" s="13" t="str" cm="1">
        <f t="array" ref="X1481">_xlfn.IFS(W1481=0,"No evidenciado",W1481=1,"Novato",W1481=2,"Principiante avanzado",W1481=3,"Competente",W1481=4,"Proficiente",W1481=5,"Master")</f>
        <v>Competente</v>
      </c>
      <c r="Y1481" s="13">
        <v>3</v>
      </c>
      <c r="Z1481" s="13" t="str" cm="1">
        <f t="array" ref="Z1481">_xlfn.IFS(Y1481=0,"No evidenciado",Y1481=1,"Novato",Y1481=2,"Principiante avanzado",Y1481=3,"Competente",Y1481=4,"Proficiente",Y1481=5,"Master")</f>
        <v>Competente</v>
      </c>
      <c r="AA1481" s="13">
        <v>2</v>
      </c>
      <c r="AB1481" s="13" t="str" cm="1">
        <f t="array" ref="AB1481">_xlfn.IFS(AA1481=0,"No evidenciado",AA1481=1,"Novato",AA1481=2,"Principiante avanzado",AA1481=3,"Competente",AA1481=4,"Proficiente",AA1481=5,"Master")</f>
        <v>Principiante avanzado</v>
      </c>
      <c r="AC1481" s="13">
        <v>2</v>
      </c>
      <c r="AD1481" s="13" t="str" cm="1">
        <f t="array" ref="AD1481">_xlfn.IFS(AC1481=0,"Prenovato",AC1481=1,"Novato",AC1481=2,"Principiante avanzado",AC1481=3,"Competente",AC1481=4,"Proficiente",AC1481=5,"Master")</f>
        <v>Principiante avanzado</v>
      </c>
      <c r="AE1481" s="13" t="s">
        <v>442</v>
      </c>
    </row>
    <row r="1482" spans="1:31" x14ac:dyDescent="0.25">
      <c r="A1482" t="s">
        <v>374</v>
      </c>
      <c r="B1482" t="s">
        <v>375</v>
      </c>
      <c r="C1482" t="s">
        <v>367</v>
      </c>
      <c r="D1482" t="s">
        <v>201</v>
      </c>
      <c r="E1482" t="s">
        <v>374</v>
      </c>
      <c r="F1482" t="s">
        <v>375</v>
      </c>
      <c r="G1482" t="s">
        <v>376</v>
      </c>
      <c r="H1482" s="4"/>
      <c r="I1482" s="1">
        <f t="shared" ca="1" si="95"/>
        <v>1487</v>
      </c>
      <c r="J1482" s="1" t="str">
        <f t="shared" ca="1" si="96"/>
        <v>3. Mayor a 6 meses</v>
      </c>
      <c r="K1482" t="str">
        <f t="shared" si="97"/>
        <v>NO</v>
      </c>
      <c r="L1482" t="s">
        <v>367</v>
      </c>
      <c r="M1482" t="s">
        <v>433</v>
      </c>
      <c r="N1482" t="s">
        <v>425</v>
      </c>
      <c r="O1482" t="s">
        <v>425</v>
      </c>
      <c r="P1482" t="str">
        <f t="shared" si="98"/>
        <v>JOSE OCTAVIO GUANILO SEMINARIOGestión de IdentidadesEVALUACION ANTERIOR</v>
      </c>
      <c r="Q1482" t="str">
        <f>BASE[[#This Row],[NombresCalificado]]&amp;BASE[[#This Row],[TipoEvaluacion]]</f>
        <v>JOSE OCTAVIO GUANILO SEMINARIOEVALUACION ANTERIOR</v>
      </c>
      <c r="R1482">
        <v>4</v>
      </c>
      <c r="S1482" t="s">
        <v>7</v>
      </c>
      <c r="T1482" t="s">
        <v>439</v>
      </c>
      <c r="U1482" s="13">
        <v>3</v>
      </c>
      <c r="V1482" s="13" t="str" cm="1">
        <f t="array" ref="V1482">_xlfn.IFS(U1482=0,"Prenovato",U1482=1,"Novato",U1482=2,"Principiante avanzado",U1482=3,"Competente",U1482=4,"Proficiente",U1482=5,"Master")</f>
        <v>Competente</v>
      </c>
      <c r="W1482" s="13">
        <v>3</v>
      </c>
      <c r="X1482" s="13" t="str" cm="1">
        <f t="array" ref="X1482">_xlfn.IFS(W1482=0,"No evidenciado",W1482=1,"Novato",W1482=2,"Principiante avanzado",W1482=3,"Competente",W1482=4,"Proficiente",W1482=5,"Master")</f>
        <v>Competente</v>
      </c>
      <c r="Y1482" s="13">
        <v>3</v>
      </c>
      <c r="Z1482" s="13" t="str" cm="1">
        <f t="array" ref="Z1482">_xlfn.IFS(Y1482=0,"No evidenciado",Y1482=1,"Novato",Y1482=2,"Principiante avanzado",Y1482=3,"Competente",Y1482=4,"Proficiente",Y1482=5,"Master")</f>
        <v>Competente</v>
      </c>
      <c r="AA1482" s="13">
        <v>2</v>
      </c>
      <c r="AB1482" s="13" t="str" cm="1">
        <f t="array" ref="AB1482">_xlfn.IFS(AA1482=0,"No evidenciado",AA1482=1,"Novato",AA1482=2,"Principiante avanzado",AA1482=3,"Competente",AA1482=4,"Proficiente",AA1482=5,"Master")</f>
        <v>Principiante avanzado</v>
      </c>
      <c r="AC1482" s="13">
        <v>2</v>
      </c>
      <c r="AD1482" s="13" t="str" cm="1">
        <f t="array" ref="AD1482">_xlfn.IFS(AC1482=0,"Prenovato",AC1482=1,"Novato",AC1482=2,"Principiante avanzado",AC1482=3,"Competente",AC1482=4,"Proficiente",AC1482=5,"Master")</f>
        <v>Principiante avanzado</v>
      </c>
      <c r="AE1482" s="13" t="s">
        <v>442</v>
      </c>
    </row>
    <row r="1483" spans="1:31" x14ac:dyDescent="0.25">
      <c r="A1483" t="s">
        <v>374</v>
      </c>
      <c r="B1483" t="s">
        <v>375</v>
      </c>
      <c r="C1483" t="s">
        <v>367</v>
      </c>
      <c r="D1483" t="s">
        <v>201</v>
      </c>
      <c r="E1483" t="s">
        <v>374</v>
      </c>
      <c r="F1483" t="s">
        <v>375</v>
      </c>
      <c r="G1483" t="s">
        <v>376</v>
      </c>
      <c r="H1483" s="4"/>
      <c r="I1483" s="1">
        <f t="shared" ca="1" si="95"/>
        <v>1487</v>
      </c>
      <c r="J1483" s="1" t="str">
        <f t="shared" ca="1" si="96"/>
        <v>3. Mayor a 6 meses</v>
      </c>
      <c r="K1483" t="str">
        <f t="shared" si="97"/>
        <v>NO</v>
      </c>
      <c r="L1483" t="s">
        <v>367</v>
      </c>
      <c r="M1483" t="s">
        <v>434</v>
      </c>
      <c r="N1483" t="s">
        <v>425</v>
      </c>
      <c r="O1483" t="s">
        <v>425</v>
      </c>
      <c r="P1483" t="str">
        <f t="shared" si="98"/>
        <v>JOSE OCTAVIO GUANILO SEMINARIOGestión de VulnerabilidadesEVALUACION ANTERIOR</v>
      </c>
      <c r="Q1483" t="str">
        <f>BASE[[#This Row],[NombresCalificado]]&amp;BASE[[#This Row],[TipoEvaluacion]]</f>
        <v>JOSE OCTAVIO GUANILO SEMINARIOEVALUACION ANTERIOR</v>
      </c>
      <c r="R1483">
        <v>3</v>
      </c>
      <c r="S1483" t="s">
        <v>5</v>
      </c>
      <c r="T1483" t="s">
        <v>439</v>
      </c>
      <c r="U1483" s="13">
        <v>3</v>
      </c>
      <c r="V1483" s="13" t="str" cm="1">
        <f t="array" ref="V1483">_xlfn.IFS(U1483=0,"Prenovato",U1483=1,"Novato",U1483=2,"Principiante avanzado",U1483=3,"Competente",U1483=4,"Proficiente",U1483=5,"Master")</f>
        <v>Competente</v>
      </c>
      <c r="W1483" s="13">
        <v>3</v>
      </c>
      <c r="X1483" s="13" t="str" cm="1">
        <f t="array" ref="X1483">_xlfn.IFS(W1483=0,"No evidenciado",W1483=1,"Novato",W1483=2,"Principiante avanzado",W1483=3,"Competente",W1483=4,"Proficiente",W1483=5,"Master")</f>
        <v>Competente</v>
      </c>
      <c r="Y1483" s="13">
        <v>3</v>
      </c>
      <c r="Z1483" s="13" t="str" cm="1">
        <f t="array" ref="Z1483">_xlfn.IFS(Y1483=0,"No evidenciado",Y1483=1,"Novato",Y1483=2,"Principiante avanzado",Y1483=3,"Competente",Y1483=4,"Proficiente",Y1483=5,"Master")</f>
        <v>Competente</v>
      </c>
      <c r="AA1483" s="13">
        <v>2</v>
      </c>
      <c r="AB1483" s="13" t="str" cm="1">
        <f t="array" ref="AB1483">_xlfn.IFS(AA1483=0,"No evidenciado",AA1483=1,"Novato",AA1483=2,"Principiante avanzado",AA1483=3,"Competente",AA1483=4,"Proficiente",AA1483=5,"Master")</f>
        <v>Principiante avanzado</v>
      </c>
      <c r="AC1483" s="13">
        <v>2</v>
      </c>
      <c r="AD1483" s="13" t="str" cm="1">
        <f t="array" ref="AD1483">_xlfn.IFS(AC1483=0,"Prenovato",AC1483=1,"Novato",AC1483=2,"Principiante avanzado",AC1483=3,"Competente",AC1483=4,"Proficiente",AC1483=5,"Master")</f>
        <v>Principiante avanzado</v>
      </c>
      <c r="AE1483" s="13" t="s">
        <v>442</v>
      </c>
    </row>
    <row r="1484" spans="1:31" x14ac:dyDescent="0.25">
      <c r="A1484" t="s">
        <v>359</v>
      </c>
      <c r="B1484" t="s">
        <v>360</v>
      </c>
      <c r="C1484" t="s">
        <v>251</v>
      </c>
      <c r="D1484" t="s">
        <v>201</v>
      </c>
      <c r="E1484" t="s">
        <v>359</v>
      </c>
      <c r="F1484" t="s">
        <v>360</v>
      </c>
      <c r="G1484" t="s">
        <v>361</v>
      </c>
      <c r="H1484" s="4"/>
      <c r="I1484" s="1">
        <f t="shared" ca="1" si="95"/>
        <v>1487</v>
      </c>
      <c r="J1484" s="1" t="str">
        <f t="shared" ca="1" si="96"/>
        <v>3. Mayor a 6 meses</v>
      </c>
      <c r="K1484" t="str">
        <f t="shared" si="97"/>
        <v>SI</v>
      </c>
      <c r="L1484" t="s">
        <v>251</v>
      </c>
      <c r="M1484" t="s">
        <v>419</v>
      </c>
      <c r="N1484" t="s">
        <v>413</v>
      </c>
      <c r="O1484" t="s">
        <v>411</v>
      </c>
      <c r="P1484" t="str">
        <f t="shared" si="98"/>
        <v>CESAR ALEJANDRO ARANDA BLACIDOCryptography &amp; Data ProtectionAUTOEVALUACION</v>
      </c>
      <c r="Q1484" t="str">
        <f>BASE[[#This Row],[NombresCalificado]]&amp;BASE[[#This Row],[TipoEvaluacion]]</f>
        <v>CESAR ALEJANDRO ARANDA BLACIDOAUTOEVALUACION</v>
      </c>
      <c r="R1484">
        <v>0</v>
      </c>
      <c r="S1484" t="s">
        <v>182</v>
      </c>
      <c r="T1484" t="s">
        <v>439</v>
      </c>
      <c r="U1484" s="13">
        <v>0</v>
      </c>
      <c r="V1484" s="13" t="str" cm="1">
        <f t="array" ref="V1484">_xlfn.IFS(U1484=0,"Prenovato",U1484=1,"Novato",U1484=2,"Principiante avanzado",U1484=3,"Competente",U1484=4,"Proficiente",U1484=5,"Master")</f>
        <v>Prenovato</v>
      </c>
      <c r="W1484" s="13">
        <v>2</v>
      </c>
      <c r="X1484" s="13" t="str" cm="1">
        <f t="array" ref="X1484">_xlfn.IFS(W1484=0,"No evidenciado",W1484=1,"Novato",W1484=2,"Principiante avanzado",W1484=3,"Competente",W1484=4,"Proficiente",W1484=5,"Master")</f>
        <v>Principiante avanzado</v>
      </c>
      <c r="Y1484" s="13">
        <v>2</v>
      </c>
      <c r="Z1484" s="13" t="str" cm="1">
        <f t="array" ref="Z1484">_xlfn.IFS(Y1484=0,"No evidenciado",Y1484=1,"Novato",Y1484=2,"Principiante avanzado",Y1484=3,"Competente",Y1484=4,"Proficiente",Y1484=5,"Master")</f>
        <v>Principiante avanzado</v>
      </c>
      <c r="AA1484" s="13">
        <v>3</v>
      </c>
      <c r="AB1484" s="13" t="str" cm="1">
        <f t="array" ref="AB1484">_xlfn.IFS(AA1484=0,"No evidenciado",AA1484=1,"Novato",AA1484=2,"Principiante avanzado",AA1484=3,"Competente",AA1484=4,"Proficiente",AA1484=5,"Master")</f>
        <v>Competente</v>
      </c>
      <c r="AC1484" s="13">
        <v>0</v>
      </c>
      <c r="AD1484" s="13" t="str" cm="1">
        <f t="array" ref="AD1484">_xlfn.IFS(AC1484=0,"Prenovato",AC1484=1,"Novato",AC1484=2,"Principiante avanzado",AC1484=3,"Competente",AC1484=4,"Proficiente",AC1484=5,"Master")</f>
        <v>Prenovato</v>
      </c>
      <c r="AE1484" s="13" t="s">
        <v>443</v>
      </c>
    </row>
    <row r="1485" spans="1:31" x14ac:dyDescent="0.25">
      <c r="A1485" t="s">
        <v>359</v>
      </c>
      <c r="B1485" t="s">
        <v>360</v>
      </c>
      <c r="C1485" t="s">
        <v>251</v>
      </c>
      <c r="D1485" t="s">
        <v>201</v>
      </c>
      <c r="E1485" t="s">
        <v>359</v>
      </c>
      <c r="F1485" t="s">
        <v>360</v>
      </c>
      <c r="G1485" t="s">
        <v>361</v>
      </c>
      <c r="H1485" s="4"/>
      <c r="I1485" s="1">
        <f t="shared" ca="1" si="95"/>
        <v>1487</v>
      </c>
      <c r="J1485" s="1" t="str">
        <f t="shared" ca="1" si="96"/>
        <v>3. Mayor a 6 meses</v>
      </c>
      <c r="K1485" t="str">
        <f t="shared" si="97"/>
        <v>SI</v>
      </c>
      <c r="L1485" t="s">
        <v>251</v>
      </c>
      <c r="M1485" t="s">
        <v>409</v>
      </c>
      <c r="N1485" t="s">
        <v>407</v>
      </c>
      <c r="O1485" t="s">
        <v>407</v>
      </c>
      <c r="P1485" t="str">
        <f t="shared" si="98"/>
        <v>CESAR ALEJANDRO ARANDA BLACIDOSecurity Program ManagementAUTOEVALUACION</v>
      </c>
      <c r="Q1485" t="str">
        <f>BASE[[#This Row],[NombresCalificado]]&amp;BASE[[#This Row],[TipoEvaluacion]]</f>
        <v>CESAR ALEJANDRO ARANDA BLACIDOAUTOEVALUACION</v>
      </c>
      <c r="R1485">
        <v>0</v>
      </c>
      <c r="S1485" t="s">
        <v>182</v>
      </c>
      <c r="T1485" t="s">
        <v>439</v>
      </c>
      <c r="U1485" s="13">
        <v>0</v>
      </c>
      <c r="V1485" s="13" t="str" cm="1">
        <f t="array" ref="V1485">_xlfn.IFS(U1485=0,"Prenovato",U1485=1,"Novato",U1485=2,"Principiante avanzado",U1485=3,"Competente",U1485=4,"Proficiente",U1485=5,"Master")</f>
        <v>Prenovato</v>
      </c>
      <c r="W1485" s="13">
        <v>2</v>
      </c>
      <c r="X1485" s="13" t="str" cm="1">
        <f t="array" ref="X1485">_xlfn.IFS(W1485=0,"No evidenciado",W1485=1,"Novato",W1485=2,"Principiante avanzado",W1485=3,"Competente",W1485=4,"Proficiente",W1485=5,"Master")</f>
        <v>Principiante avanzado</v>
      </c>
      <c r="Y1485" s="13">
        <v>2</v>
      </c>
      <c r="Z1485" s="13" t="str" cm="1">
        <f t="array" ref="Z1485">_xlfn.IFS(Y1485=0,"No evidenciado",Y1485=1,"Novato",Y1485=2,"Principiante avanzado",Y1485=3,"Competente",Y1485=4,"Proficiente",Y1485=5,"Master")</f>
        <v>Principiante avanzado</v>
      </c>
      <c r="AA1485" s="13">
        <v>3</v>
      </c>
      <c r="AB1485" s="13" t="str" cm="1">
        <f t="array" ref="AB1485">_xlfn.IFS(AA1485=0,"No evidenciado",AA1485=1,"Novato",AA1485=2,"Principiante avanzado",AA1485=3,"Competente",AA1485=4,"Proficiente",AA1485=5,"Master")</f>
        <v>Competente</v>
      </c>
      <c r="AC1485" s="13">
        <v>0</v>
      </c>
      <c r="AD1485" s="13" t="str" cm="1">
        <f t="array" ref="AD1485">_xlfn.IFS(AC1485=0,"Prenovato",AC1485=1,"Novato",AC1485=2,"Principiante avanzado",AC1485=3,"Competente",AC1485=4,"Proficiente",AC1485=5,"Master")</f>
        <v>Prenovato</v>
      </c>
      <c r="AE1485" s="13" t="s">
        <v>443</v>
      </c>
    </row>
    <row r="1486" spans="1:31" x14ac:dyDescent="0.25">
      <c r="A1486" t="s">
        <v>359</v>
      </c>
      <c r="B1486" t="s">
        <v>360</v>
      </c>
      <c r="C1486" t="s">
        <v>251</v>
      </c>
      <c r="D1486" t="s">
        <v>201</v>
      </c>
      <c r="E1486" t="s">
        <v>359</v>
      </c>
      <c r="F1486" t="s">
        <v>360</v>
      </c>
      <c r="G1486" t="s">
        <v>361</v>
      </c>
      <c r="H1486" s="4"/>
      <c r="I1486" s="1">
        <f t="shared" ca="1" si="95"/>
        <v>1487</v>
      </c>
      <c r="J1486" s="1" t="str">
        <f t="shared" ca="1" si="96"/>
        <v>3. Mayor a 6 meses</v>
      </c>
      <c r="K1486" t="str">
        <f t="shared" si="97"/>
        <v>SI</v>
      </c>
      <c r="L1486" t="s">
        <v>251</v>
      </c>
      <c r="M1486" t="s">
        <v>412</v>
      </c>
      <c r="N1486" t="s">
        <v>413</v>
      </c>
      <c r="O1486" t="s">
        <v>411</v>
      </c>
      <c r="P1486" t="str">
        <f t="shared" si="98"/>
        <v>CESAR ALEJANDRO ARANDA BLACIDOForensic AnalysisAUTOEVALUACION</v>
      </c>
      <c r="Q1486" t="str">
        <f>BASE[[#This Row],[NombresCalificado]]&amp;BASE[[#This Row],[TipoEvaluacion]]</f>
        <v>CESAR ALEJANDRO ARANDA BLACIDOAUTOEVALUACION</v>
      </c>
      <c r="R1486">
        <v>0</v>
      </c>
      <c r="S1486" t="s">
        <v>182</v>
      </c>
      <c r="T1486" t="s">
        <v>439</v>
      </c>
      <c r="U1486" s="13">
        <v>0</v>
      </c>
      <c r="V1486" s="13" t="str" cm="1">
        <f t="array" ref="V1486">_xlfn.IFS(U1486=0,"Prenovato",U1486=1,"Novato",U1486=2,"Principiante avanzado",U1486=3,"Competente",U1486=4,"Proficiente",U1486=5,"Master")</f>
        <v>Prenovato</v>
      </c>
      <c r="W1486" s="13">
        <v>2</v>
      </c>
      <c r="X1486" s="13" t="str" cm="1">
        <f t="array" ref="X1486">_xlfn.IFS(W1486=0,"No evidenciado",W1486=1,"Novato",W1486=2,"Principiante avanzado",W1486=3,"Competente",W1486=4,"Proficiente",W1486=5,"Master")</f>
        <v>Principiante avanzado</v>
      </c>
      <c r="Y1486" s="13">
        <v>2</v>
      </c>
      <c r="Z1486" s="13" t="str" cm="1">
        <f t="array" ref="Z1486">_xlfn.IFS(Y1486=0,"No evidenciado",Y1486=1,"Novato",Y1486=2,"Principiante avanzado",Y1486=3,"Competente",Y1486=4,"Proficiente",Y1486=5,"Master")</f>
        <v>Principiante avanzado</v>
      </c>
      <c r="AA1486" s="13">
        <v>3</v>
      </c>
      <c r="AB1486" s="13" t="str" cm="1">
        <f t="array" ref="AB1486">_xlfn.IFS(AA1486=0,"No evidenciado",AA1486=1,"Novato",AA1486=2,"Principiante avanzado",AA1486=3,"Competente",AA1486=4,"Proficiente",AA1486=5,"Master")</f>
        <v>Competente</v>
      </c>
      <c r="AC1486" s="13">
        <v>0</v>
      </c>
      <c r="AD1486" s="13" t="str" cm="1">
        <f t="array" ref="AD1486">_xlfn.IFS(AC1486=0,"Prenovato",AC1486=1,"Novato",AC1486=2,"Principiante avanzado",AC1486=3,"Competente",AC1486=4,"Proficiente",AC1486=5,"Master")</f>
        <v>Prenovato</v>
      </c>
      <c r="AE1486" s="13" t="s">
        <v>443</v>
      </c>
    </row>
    <row r="1487" spans="1:31" x14ac:dyDescent="0.25">
      <c r="A1487" t="s">
        <v>359</v>
      </c>
      <c r="B1487" t="s">
        <v>360</v>
      </c>
      <c r="C1487" t="s">
        <v>251</v>
      </c>
      <c r="D1487" t="s">
        <v>201</v>
      </c>
      <c r="E1487" t="s">
        <v>359</v>
      </c>
      <c r="F1487" t="s">
        <v>360</v>
      </c>
      <c r="G1487" t="s">
        <v>361</v>
      </c>
      <c r="H1487" s="4"/>
      <c r="I1487" s="1">
        <f t="shared" ca="1" si="95"/>
        <v>1487</v>
      </c>
      <c r="J1487" s="1" t="str">
        <f t="shared" ca="1" si="96"/>
        <v>3. Mayor a 6 meses</v>
      </c>
      <c r="K1487" t="str">
        <f t="shared" si="97"/>
        <v>SI</v>
      </c>
      <c r="L1487" t="s">
        <v>251</v>
      </c>
      <c r="M1487" t="s">
        <v>418</v>
      </c>
      <c r="N1487" t="s">
        <v>407</v>
      </c>
      <c r="O1487" t="s">
        <v>407</v>
      </c>
      <c r="P1487" t="str">
        <f t="shared" si="98"/>
        <v>CESAR ALEJANDRO ARANDA BLACIDOSDLC Y DevSecOpsAUTOEVALUACION</v>
      </c>
      <c r="Q1487" t="str">
        <f>BASE[[#This Row],[NombresCalificado]]&amp;BASE[[#This Row],[TipoEvaluacion]]</f>
        <v>CESAR ALEJANDRO ARANDA BLACIDOAUTOEVALUACION</v>
      </c>
      <c r="R1487">
        <v>0</v>
      </c>
      <c r="S1487" t="s">
        <v>182</v>
      </c>
      <c r="T1487" t="s">
        <v>439</v>
      </c>
      <c r="U1487" s="13">
        <v>0</v>
      </c>
      <c r="V1487" s="13" t="str" cm="1">
        <f t="array" ref="V1487">_xlfn.IFS(U1487=0,"Prenovato",U1487=1,"Novato",U1487=2,"Principiante avanzado",U1487=3,"Competente",U1487=4,"Proficiente",U1487=5,"Master")</f>
        <v>Prenovato</v>
      </c>
      <c r="W1487" s="13">
        <v>2</v>
      </c>
      <c r="X1487" s="13" t="str" cm="1">
        <f t="array" ref="X1487">_xlfn.IFS(W1487=0,"No evidenciado",W1487=1,"Novato",W1487=2,"Principiante avanzado",W1487=3,"Competente",W1487=4,"Proficiente",W1487=5,"Master")</f>
        <v>Principiante avanzado</v>
      </c>
      <c r="Y1487" s="13">
        <v>2</v>
      </c>
      <c r="Z1487" s="13" t="str" cm="1">
        <f t="array" ref="Z1487">_xlfn.IFS(Y1487=0,"No evidenciado",Y1487=1,"Novato",Y1487=2,"Principiante avanzado",Y1487=3,"Competente",Y1487=4,"Proficiente",Y1487=5,"Master")</f>
        <v>Principiante avanzado</v>
      </c>
      <c r="AA1487" s="13">
        <v>3</v>
      </c>
      <c r="AB1487" s="13" t="str" cm="1">
        <f t="array" ref="AB1487">_xlfn.IFS(AA1487=0,"No evidenciado",AA1487=1,"Novato",AA1487=2,"Principiante avanzado",AA1487=3,"Competente",AA1487=4,"Proficiente",AA1487=5,"Master")</f>
        <v>Competente</v>
      </c>
      <c r="AC1487" s="13">
        <v>0</v>
      </c>
      <c r="AD1487" s="13" t="str" cm="1">
        <f t="array" ref="AD1487">_xlfn.IFS(AC1487=0,"Prenovato",AC1487=1,"Novato",AC1487=2,"Principiante avanzado",AC1487=3,"Competente",AC1487=4,"Proficiente",AC1487=5,"Master")</f>
        <v>Prenovato</v>
      </c>
      <c r="AE1487" s="13" t="s">
        <v>443</v>
      </c>
    </row>
    <row r="1488" spans="1:31" x14ac:dyDescent="0.25">
      <c r="A1488" t="s">
        <v>359</v>
      </c>
      <c r="B1488" t="s">
        <v>360</v>
      </c>
      <c r="C1488" t="s">
        <v>251</v>
      </c>
      <c r="D1488" t="s">
        <v>201</v>
      </c>
      <c r="E1488" t="s">
        <v>359</v>
      </c>
      <c r="F1488" t="s">
        <v>360</v>
      </c>
      <c r="G1488" t="s">
        <v>361</v>
      </c>
      <c r="H1488" s="4"/>
      <c r="I1488" s="1">
        <f t="shared" ca="1" si="95"/>
        <v>1487</v>
      </c>
      <c r="J1488" s="1" t="str">
        <f t="shared" ca="1" si="96"/>
        <v>3. Mayor a 6 meses</v>
      </c>
      <c r="K1488" t="str">
        <f t="shared" si="97"/>
        <v>SI</v>
      </c>
      <c r="L1488" t="s">
        <v>251</v>
      </c>
      <c r="M1488" t="s">
        <v>408</v>
      </c>
      <c r="N1488" t="s">
        <v>407</v>
      </c>
      <c r="O1488" t="s">
        <v>407</v>
      </c>
      <c r="P1488" t="str">
        <f t="shared" si="98"/>
        <v>CESAR ALEJANDRO ARANDA BLACIDOCloud &amp; Operation SystemAUTOEVALUACION</v>
      </c>
      <c r="Q1488" t="str">
        <f>BASE[[#This Row],[NombresCalificado]]&amp;BASE[[#This Row],[TipoEvaluacion]]</f>
        <v>CESAR ALEJANDRO ARANDA BLACIDOAUTOEVALUACION</v>
      </c>
      <c r="R1488">
        <v>0</v>
      </c>
      <c r="S1488" t="s">
        <v>182</v>
      </c>
      <c r="T1488" t="s">
        <v>439</v>
      </c>
      <c r="U1488" s="13">
        <v>0</v>
      </c>
      <c r="V1488" s="13" t="str" cm="1">
        <f t="array" ref="V1488">_xlfn.IFS(U1488=0,"Prenovato",U1488=1,"Novato",U1488=2,"Principiante avanzado",U1488=3,"Competente",U1488=4,"Proficiente",U1488=5,"Master")</f>
        <v>Prenovato</v>
      </c>
      <c r="W1488" s="13">
        <v>2</v>
      </c>
      <c r="X1488" s="13" t="str" cm="1">
        <f t="array" ref="X1488">_xlfn.IFS(W1488=0,"No evidenciado",W1488=1,"Novato",W1488=2,"Principiante avanzado",W1488=3,"Competente",W1488=4,"Proficiente",W1488=5,"Master")</f>
        <v>Principiante avanzado</v>
      </c>
      <c r="Y1488" s="13">
        <v>2</v>
      </c>
      <c r="Z1488" s="13" t="str" cm="1">
        <f t="array" ref="Z1488">_xlfn.IFS(Y1488=0,"No evidenciado",Y1488=1,"Novato",Y1488=2,"Principiante avanzado",Y1488=3,"Competente",Y1488=4,"Proficiente",Y1488=5,"Master")</f>
        <v>Principiante avanzado</v>
      </c>
      <c r="AA1488" s="13">
        <v>3</v>
      </c>
      <c r="AB1488" s="13" t="str" cm="1">
        <f t="array" ref="AB1488">_xlfn.IFS(AA1488=0,"No evidenciado",AA1488=1,"Novato",AA1488=2,"Principiante avanzado",AA1488=3,"Competente",AA1488=4,"Proficiente",AA1488=5,"Master")</f>
        <v>Competente</v>
      </c>
      <c r="AC1488" s="13">
        <v>0</v>
      </c>
      <c r="AD1488" s="13" t="str" cm="1">
        <f t="array" ref="AD1488">_xlfn.IFS(AC1488=0,"Prenovato",AC1488=1,"Novato",AC1488=2,"Principiante avanzado",AC1488=3,"Competente",AC1488=4,"Proficiente",AC1488=5,"Master")</f>
        <v>Prenovato</v>
      </c>
      <c r="AE1488" s="13" t="s">
        <v>443</v>
      </c>
    </row>
    <row r="1489" spans="1:31" x14ac:dyDescent="0.25">
      <c r="A1489" t="s">
        <v>359</v>
      </c>
      <c r="B1489" t="s">
        <v>360</v>
      </c>
      <c r="C1489" t="s">
        <v>251</v>
      </c>
      <c r="D1489" t="s">
        <v>201</v>
      </c>
      <c r="E1489" t="s">
        <v>359</v>
      </c>
      <c r="F1489" t="s">
        <v>360</v>
      </c>
      <c r="G1489" t="s">
        <v>361</v>
      </c>
      <c r="H1489" s="4"/>
      <c r="I1489" s="1">
        <f t="shared" ca="1" si="95"/>
        <v>1487</v>
      </c>
      <c r="J1489" s="1" t="str">
        <f t="shared" ca="1" si="96"/>
        <v>3. Mayor a 6 meses</v>
      </c>
      <c r="K1489" t="str">
        <f t="shared" si="97"/>
        <v>SI</v>
      </c>
      <c r="L1489" t="s">
        <v>251</v>
      </c>
      <c r="M1489" t="s">
        <v>406</v>
      </c>
      <c r="N1489" t="s">
        <v>407</v>
      </c>
      <c r="O1489" t="s">
        <v>407</v>
      </c>
      <c r="P1489" t="str">
        <f t="shared" si="98"/>
        <v>CESAR ALEJANDRO ARANDA BLACIDONetwork SecurityAUTOEVALUACION</v>
      </c>
      <c r="Q1489" t="str">
        <f>BASE[[#This Row],[NombresCalificado]]&amp;BASE[[#This Row],[TipoEvaluacion]]</f>
        <v>CESAR ALEJANDRO ARANDA BLACIDOAUTOEVALUACION</v>
      </c>
      <c r="R1489">
        <v>0</v>
      </c>
      <c r="S1489" t="s">
        <v>182</v>
      </c>
      <c r="T1489" t="s">
        <v>439</v>
      </c>
      <c r="U1489" s="13">
        <v>0</v>
      </c>
      <c r="V1489" s="13" t="str" cm="1">
        <f t="array" ref="V1489">_xlfn.IFS(U1489=0,"Prenovato",U1489=1,"Novato",U1489=2,"Principiante avanzado",U1489=3,"Competente",U1489=4,"Proficiente",U1489=5,"Master")</f>
        <v>Prenovato</v>
      </c>
      <c r="W1489" s="13">
        <v>2</v>
      </c>
      <c r="X1489" s="13" t="str" cm="1">
        <f t="array" ref="X1489">_xlfn.IFS(W1489=0,"No evidenciado",W1489=1,"Novato",W1489=2,"Principiante avanzado",W1489=3,"Competente",W1489=4,"Proficiente",W1489=5,"Master")</f>
        <v>Principiante avanzado</v>
      </c>
      <c r="Y1489" s="13">
        <v>2</v>
      </c>
      <c r="Z1489" s="13" t="str" cm="1">
        <f t="array" ref="Z1489">_xlfn.IFS(Y1489=0,"No evidenciado",Y1489=1,"Novato",Y1489=2,"Principiante avanzado",Y1489=3,"Competente",Y1489=4,"Proficiente",Y1489=5,"Master")</f>
        <v>Principiante avanzado</v>
      </c>
      <c r="AA1489" s="13">
        <v>3</v>
      </c>
      <c r="AB1489" s="13" t="str" cm="1">
        <f t="array" ref="AB1489">_xlfn.IFS(AA1489=0,"No evidenciado",AA1489=1,"Novato",AA1489=2,"Principiante avanzado",AA1489=3,"Competente",AA1489=4,"Proficiente",AA1489=5,"Master")</f>
        <v>Competente</v>
      </c>
      <c r="AC1489" s="13">
        <v>0</v>
      </c>
      <c r="AD1489" s="13" t="str" cm="1">
        <f t="array" ref="AD1489">_xlfn.IFS(AC1489=0,"Prenovato",AC1489=1,"Novato",AC1489=2,"Principiante avanzado",AC1489=3,"Competente",AC1489=4,"Proficiente",AC1489=5,"Master")</f>
        <v>Prenovato</v>
      </c>
      <c r="AE1489" s="13" t="s">
        <v>443</v>
      </c>
    </row>
    <row r="1490" spans="1:31" x14ac:dyDescent="0.25">
      <c r="A1490" t="s">
        <v>359</v>
      </c>
      <c r="B1490" t="s">
        <v>360</v>
      </c>
      <c r="C1490" t="s">
        <v>251</v>
      </c>
      <c r="D1490" t="s">
        <v>201</v>
      </c>
      <c r="E1490" t="s">
        <v>359</v>
      </c>
      <c r="F1490" t="s">
        <v>360</v>
      </c>
      <c r="G1490" t="s">
        <v>361</v>
      </c>
      <c r="H1490" s="4"/>
      <c r="I1490" s="1">
        <f t="shared" ca="1" si="95"/>
        <v>1487</v>
      </c>
      <c r="J1490" s="1" t="str">
        <f t="shared" ca="1" si="96"/>
        <v>3. Mayor a 6 meses</v>
      </c>
      <c r="K1490" t="str">
        <f t="shared" si="97"/>
        <v>SI</v>
      </c>
      <c r="L1490" t="s">
        <v>251</v>
      </c>
      <c r="M1490" t="s">
        <v>423</v>
      </c>
      <c r="N1490" t="s">
        <v>411</v>
      </c>
      <c r="O1490" t="s">
        <v>411</v>
      </c>
      <c r="P1490" t="str">
        <f t="shared" si="98"/>
        <v>CESAR ALEJANDRO ARANDA BLACIDOSecurity AssessmentAUTOEVALUACION</v>
      </c>
      <c r="Q1490" t="str">
        <f>BASE[[#This Row],[NombresCalificado]]&amp;BASE[[#This Row],[TipoEvaluacion]]</f>
        <v>CESAR ALEJANDRO ARANDA BLACIDOAUTOEVALUACION</v>
      </c>
      <c r="R1490">
        <v>0</v>
      </c>
      <c r="S1490" t="s">
        <v>182</v>
      </c>
      <c r="T1490" t="s">
        <v>439</v>
      </c>
      <c r="U1490" s="13">
        <v>0</v>
      </c>
      <c r="V1490" s="13" t="str" cm="1">
        <f t="array" ref="V1490">_xlfn.IFS(U1490=0,"Prenovato",U1490=1,"Novato",U1490=2,"Principiante avanzado",U1490=3,"Competente",U1490=4,"Proficiente",U1490=5,"Master")</f>
        <v>Prenovato</v>
      </c>
      <c r="W1490" s="13">
        <v>2</v>
      </c>
      <c r="X1490" s="13" t="str" cm="1">
        <f t="array" ref="X1490">_xlfn.IFS(W1490=0,"No evidenciado",W1490=1,"Novato",W1490=2,"Principiante avanzado",W1490=3,"Competente",W1490=4,"Proficiente",W1490=5,"Master")</f>
        <v>Principiante avanzado</v>
      </c>
      <c r="Y1490" s="13">
        <v>2</v>
      </c>
      <c r="Z1490" s="13" t="str" cm="1">
        <f t="array" ref="Z1490">_xlfn.IFS(Y1490=0,"No evidenciado",Y1490=1,"Novato",Y1490=2,"Principiante avanzado",Y1490=3,"Competente",Y1490=4,"Proficiente",Y1490=5,"Master")</f>
        <v>Principiante avanzado</v>
      </c>
      <c r="AA1490" s="13">
        <v>3</v>
      </c>
      <c r="AB1490" s="13" t="str" cm="1">
        <f t="array" ref="AB1490">_xlfn.IFS(AA1490=0,"No evidenciado",AA1490=1,"Novato",AA1490=2,"Principiante avanzado",AA1490=3,"Competente",AA1490=4,"Proficiente",AA1490=5,"Master")</f>
        <v>Competente</v>
      </c>
      <c r="AC1490" s="13">
        <v>0</v>
      </c>
      <c r="AD1490" s="13" t="str" cm="1">
        <f t="array" ref="AD1490">_xlfn.IFS(AC1490=0,"Prenovato",AC1490=1,"Novato",AC1490=2,"Principiante avanzado",AC1490=3,"Competente",AC1490=4,"Proficiente",AC1490=5,"Master")</f>
        <v>Prenovato</v>
      </c>
      <c r="AE1490" s="13" t="s">
        <v>443</v>
      </c>
    </row>
    <row r="1491" spans="1:31" x14ac:dyDescent="0.25">
      <c r="A1491" t="s">
        <v>359</v>
      </c>
      <c r="B1491" t="s">
        <v>360</v>
      </c>
      <c r="C1491" t="s">
        <v>251</v>
      </c>
      <c r="D1491" t="s">
        <v>201</v>
      </c>
      <c r="E1491" t="s">
        <v>359</v>
      </c>
      <c r="F1491" t="s">
        <v>360</v>
      </c>
      <c r="G1491" t="s">
        <v>361</v>
      </c>
      <c r="H1491" s="4"/>
      <c r="I1491" s="1">
        <f t="shared" ca="1" si="95"/>
        <v>1487</v>
      </c>
      <c r="J1491" s="1" t="str">
        <f t="shared" ca="1" si="96"/>
        <v>3. Mayor a 6 meses</v>
      </c>
      <c r="K1491" t="str">
        <f t="shared" si="97"/>
        <v>SI</v>
      </c>
      <c r="L1491" t="s">
        <v>251</v>
      </c>
      <c r="M1491" t="s">
        <v>422</v>
      </c>
      <c r="N1491" t="s">
        <v>407</v>
      </c>
      <c r="O1491" t="s">
        <v>407</v>
      </c>
      <c r="P1491" t="str">
        <f t="shared" si="98"/>
        <v>CESAR ALEJANDRO ARANDA BLACIDOVulnerability ManagementAUTOEVALUACION</v>
      </c>
      <c r="Q1491" t="str">
        <f>BASE[[#This Row],[NombresCalificado]]&amp;BASE[[#This Row],[TipoEvaluacion]]</f>
        <v>CESAR ALEJANDRO ARANDA BLACIDOAUTOEVALUACION</v>
      </c>
      <c r="R1491">
        <v>0</v>
      </c>
      <c r="S1491" t="s">
        <v>182</v>
      </c>
      <c r="T1491" t="s">
        <v>439</v>
      </c>
      <c r="U1491" s="13">
        <v>0</v>
      </c>
      <c r="V1491" s="13" t="str" cm="1">
        <f t="array" ref="V1491">_xlfn.IFS(U1491=0,"Prenovato",U1491=1,"Novato",U1491=2,"Principiante avanzado",U1491=3,"Competente",U1491=4,"Proficiente",U1491=5,"Master")</f>
        <v>Prenovato</v>
      </c>
      <c r="W1491" s="13">
        <v>2</v>
      </c>
      <c r="X1491" s="13" t="str" cm="1">
        <f t="array" ref="X1491">_xlfn.IFS(W1491=0,"No evidenciado",W1491=1,"Novato",W1491=2,"Principiante avanzado",W1491=3,"Competente",W1491=4,"Proficiente",W1491=5,"Master")</f>
        <v>Principiante avanzado</v>
      </c>
      <c r="Y1491" s="13">
        <v>2</v>
      </c>
      <c r="Z1491" s="13" t="str" cm="1">
        <f t="array" ref="Z1491">_xlfn.IFS(Y1491=0,"No evidenciado",Y1491=1,"Novato",Y1491=2,"Principiante avanzado",Y1491=3,"Competente",Y1491=4,"Proficiente",Y1491=5,"Master")</f>
        <v>Principiante avanzado</v>
      </c>
      <c r="AA1491" s="13">
        <v>3</v>
      </c>
      <c r="AB1491" s="13" t="str" cm="1">
        <f t="array" ref="AB1491">_xlfn.IFS(AA1491=0,"No evidenciado",AA1491=1,"Novato",AA1491=2,"Principiante avanzado",AA1491=3,"Competente",AA1491=4,"Proficiente",AA1491=5,"Master")</f>
        <v>Competente</v>
      </c>
      <c r="AC1491" s="13">
        <v>0</v>
      </c>
      <c r="AD1491" s="13" t="str" cm="1">
        <f t="array" ref="AD1491">_xlfn.IFS(AC1491=0,"Prenovato",AC1491=1,"Novato",AC1491=2,"Principiante avanzado",AC1491=3,"Competente",AC1491=4,"Proficiente",AC1491=5,"Master")</f>
        <v>Prenovato</v>
      </c>
      <c r="AE1491" s="13" t="s">
        <v>443</v>
      </c>
    </row>
    <row r="1492" spans="1:31" x14ac:dyDescent="0.25">
      <c r="A1492" t="s">
        <v>359</v>
      </c>
      <c r="B1492" t="s">
        <v>360</v>
      </c>
      <c r="C1492" t="s">
        <v>251</v>
      </c>
      <c r="D1492" t="s">
        <v>201</v>
      </c>
      <c r="E1492" t="s">
        <v>359</v>
      </c>
      <c r="F1492" t="s">
        <v>360</v>
      </c>
      <c r="G1492" t="s">
        <v>361</v>
      </c>
      <c r="H1492" s="4"/>
      <c r="I1492" s="1">
        <f t="shared" ca="1" si="95"/>
        <v>1487</v>
      </c>
      <c r="J1492" s="1" t="str">
        <f t="shared" ca="1" si="96"/>
        <v>3. Mayor a 6 meses</v>
      </c>
      <c r="K1492" t="str">
        <f t="shared" si="97"/>
        <v>SI</v>
      </c>
      <c r="L1492" t="s">
        <v>251</v>
      </c>
      <c r="M1492" t="s">
        <v>421</v>
      </c>
      <c r="N1492" t="s">
        <v>411</v>
      </c>
      <c r="O1492" t="s">
        <v>411</v>
      </c>
      <c r="P1492" t="str">
        <f t="shared" si="98"/>
        <v>CESAR ALEJANDRO ARANDA BLACIDOFrameworks &amp; Security ArchitectureAUTOEVALUACION</v>
      </c>
      <c r="Q1492" t="str">
        <f>BASE[[#This Row],[NombresCalificado]]&amp;BASE[[#This Row],[TipoEvaluacion]]</f>
        <v>CESAR ALEJANDRO ARANDA BLACIDOAUTOEVALUACION</v>
      </c>
      <c r="R1492">
        <v>0</v>
      </c>
      <c r="S1492" t="s">
        <v>182</v>
      </c>
      <c r="T1492" t="s">
        <v>439</v>
      </c>
      <c r="U1492" s="13">
        <v>0</v>
      </c>
      <c r="V1492" s="13" t="str" cm="1">
        <f t="array" ref="V1492">_xlfn.IFS(U1492=0,"Prenovato",U1492=1,"Novato",U1492=2,"Principiante avanzado",U1492=3,"Competente",U1492=4,"Proficiente",U1492=5,"Master")</f>
        <v>Prenovato</v>
      </c>
      <c r="W1492" s="13">
        <v>2</v>
      </c>
      <c r="X1492" s="13" t="str" cm="1">
        <f t="array" ref="X1492">_xlfn.IFS(W1492=0,"No evidenciado",W1492=1,"Novato",W1492=2,"Principiante avanzado",W1492=3,"Competente",W1492=4,"Proficiente",W1492=5,"Master")</f>
        <v>Principiante avanzado</v>
      </c>
      <c r="Y1492" s="13">
        <v>2</v>
      </c>
      <c r="Z1492" s="13" t="str" cm="1">
        <f t="array" ref="Z1492">_xlfn.IFS(Y1492=0,"No evidenciado",Y1492=1,"Novato",Y1492=2,"Principiante avanzado",Y1492=3,"Competente",Y1492=4,"Proficiente",Y1492=5,"Master")</f>
        <v>Principiante avanzado</v>
      </c>
      <c r="AA1492" s="13">
        <v>3</v>
      </c>
      <c r="AB1492" s="13" t="str" cm="1">
        <f t="array" ref="AB1492">_xlfn.IFS(AA1492=0,"No evidenciado",AA1492=1,"Novato",AA1492=2,"Principiante avanzado",AA1492=3,"Competente",AA1492=4,"Proficiente",AA1492=5,"Master")</f>
        <v>Competente</v>
      </c>
      <c r="AC1492" s="13">
        <v>0</v>
      </c>
      <c r="AD1492" s="13" t="str" cm="1">
        <f t="array" ref="AD1492">_xlfn.IFS(AC1492=0,"Prenovato",AC1492=1,"Novato",AC1492=2,"Principiante avanzado",AC1492=3,"Competente",AC1492=4,"Proficiente",AC1492=5,"Master")</f>
        <v>Prenovato</v>
      </c>
      <c r="AE1492" s="13" t="s">
        <v>443</v>
      </c>
    </row>
    <row r="1493" spans="1:31" x14ac:dyDescent="0.25">
      <c r="A1493" t="s">
        <v>359</v>
      </c>
      <c r="B1493" t="s">
        <v>360</v>
      </c>
      <c r="C1493" t="s">
        <v>251</v>
      </c>
      <c r="D1493" t="s">
        <v>201</v>
      </c>
      <c r="E1493" t="s">
        <v>359</v>
      </c>
      <c r="F1493" t="s">
        <v>360</v>
      </c>
      <c r="G1493" t="s">
        <v>361</v>
      </c>
      <c r="H1493" s="4"/>
      <c r="I1493" s="1">
        <f t="shared" ca="1" si="95"/>
        <v>1487</v>
      </c>
      <c r="J1493" s="1" t="str">
        <f t="shared" ca="1" si="96"/>
        <v>3. Mayor a 6 meses</v>
      </c>
      <c r="K1493" t="str">
        <f t="shared" si="97"/>
        <v>SI</v>
      </c>
      <c r="L1493" t="s">
        <v>251</v>
      </c>
      <c r="M1493" t="s">
        <v>420</v>
      </c>
      <c r="N1493" t="s">
        <v>413</v>
      </c>
      <c r="O1493" t="s">
        <v>411</v>
      </c>
      <c r="P1493" t="str">
        <f t="shared" si="98"/>
        <v>CESAR ALEJANDRO ARANDA BLACIDOIdentity &amp; Access ManagementAUTOEVALUACION</v>
      </c>
      <c r="Q1493" t="str">
        <f>BASE[[#This Row],[NombresCalificado]]&amp;BASE[[#This Row],[TipoEvaluacion]]</f>
        <v>CESAR ALEJANDRO ARANDA BLACIDOAUTOEVALUACION</v>
      </c>
      <c r="R1493">
        <v>2</v>
      </c>
      <c r="S1493" t="s">
        <v>4</v>
      </c>
      <c r="T1493" t="s">
        <v>439</v>
      </c>
      <c r="U1493" s="13">
        <v>0</v>
      </c>
      <c r="V1493" s="13" t="str" cm="1">
        <f t="array" ref="V1493">_xlfn.IFS(U1493=0,"Prenovato",U1493=1,"Novato",U1493=2,"Principiante avanzado",U1493=3,"Competente",U1493=4,"Proficiente",U1493=5,"Master")</f>
        <v>Prenovato</v>
      </c>
      <c r="W1493" s="13">
        <v>2</v>
      </c>
      <c r="X1493" s="13" t="str" cm="1">
        <f t="array" ref="X1493">_xlfn.IFS(W1493=0,"No evidenciado",W1493=1,"Novato",W1493=2,"Principiante avanzado",W1493=3,"Competente",W1493=4,"Proficiente",W1493=5,"Master")</f>
        <v>Principiante avanzado</v>
      </c>
      <c r="Y1493" s="13">
        <v>2</v>
      </c>
      <c r="Z1493" s="13" t="str" cm="1">
        <f t="array" ref="Z1493">_xlfn.IFS(Y1493=0,"No evidenciado",Y1493=1,"Novato",Y1493=2,"Principiante avanzado",Y1493=3,"Competente",Y1493=4,"Proficiente",Y1493=5,"Master")</f>
        <v>Principiante avanzado</v>
      </c>
      <c r="AA1493" s="13">
        <v>3</v>
      </c>
      <c r="AB1493" s="13" t="str" cm="1">
        <f t="array" ref="AB1493">_xlfn.IFS(AA1493=0,"No evidenciado",AA1493=1,"Novato",AA1493=2,"Principiante avanzado",AA1493=3,"Competente",AA1493=4,"Proficiente",AA1493=5,"Master")</f>
        <v>Competente</v>
      </c>
      <c r="AC1493" s="13">
        <v>0</v>
      </c>
      <c r="AD1493" s="13" t="str" cm="1">
        <f t="array" ref="AD1493">_xlfn.IFS(AC1493=0,"Prenovato",AC1493=1,"Novato",AC1493=2,"Principiante avanzado",AC1493=3,"Competente",AC1493=4,"Proficiente",AC1493=5,"Master")</f>
        <v>Prenovato</v>
      </c>
      <c r="AE1493" s="13" t="s">
        <v>443</v>
      </c>
    </row>
    <row r="1494" spans="1:31" x14ac:dyDescent="0.25">
      <c r="A1494" t="s">
        <v>359</v>
      </c>
      <c r="B1494" t="s">
        <v>360</v>
      </c>
      <c r="C1494" t="s">
        <v>251</v>
      </c>
      <c r="D1494" t="s">
        <v>201</v>
      </c>
      <c r="E1494" t="s">
        <v>359</v>
      </c>
      <c r="F1494" t="s">
        <v>360</v>
      </c>
      <c r="G1494" t="s">
        <v>361</v>
      </c>
      <c r="H1494" s="4"/>
      <c r="I1494" s="1">
        <f t="shared" ca="1" si="95"/>
        <v>1487</v>
      </c>
      <c r="J1494" s="1" t="str">
        <f t="shared" ca="1" si="96"/>
        <v>3. Mayor a 6 meses</v>
      </c>
      <c r="K1494" t="str">
        <f t="shared" si="97"/>
        <v>SI</v>
      </c>
      <c r="L1494" t="s">
        <v>251</v>
      </c>
      <c r="M1494" t="s">
        <v>415</v>
      </c>
      <c r="N1494" t="s">
        <v>413</v>
      </c>
      <c r="O1494" t="s">
        <v>411</v>
      </c>
      <c r="P1494" t="str">
        <f t="shared" si="98"/>
        <v>CESAR ALEJANDRO ARANDA BLACIDOSecurity Process AutomationAUTOEVALUACION</v>
      </c>
      <c r="Q1494" t="str">
        <f>BASE[[#This Row],[NombresCalificado]]&amp;BASE[[#This Row],[TipoEvaluacion]]</f>
        <v>CESAR ALEJANDRO ARANDA BLACIDOAUTOEVALUACION</v>
      </c>
      <c r="R1494">
        <v>0</v>
      </c>
      <c r="S1494" t="s">
        <v>182</v>
      </c>
      <c r="T1494" t="s">
        <v>439</v>
      </c>
      <c r="U1494" s="13">
        <v>0</v>
      </c>
      <c r="V1494" s="13" t="str" cm="1">
        <f t="array" ref="V1494">_xlfn.IFS(U1494=0,"Prenovato",U1494=1,"Novato",U1494=2,"Principiante avanzado",U1494=3,"Competente",U1494=4,"Proficiente",U1494=5,"Master")</f>
        <v>Prenovato</v>
      </c>
      <c r="W1494" s="13">
        <v>2</v>
      </c>
      <c r="X1494" s="13" t="str" cm="1">
        <f t="array" ref="X1494">_xlfn.IFS(W1494=0,"No evidenciado",W1494=1,"Novato",W1494=2,"Principiante avanzado",W1494=3,"Competente",W1494=4,"Proficiente",W1494=5,"Master")</f>
        <v>Principiante avanzado</v>
      </c>
      <c r="Y1494" s="13">
        <v>2</v>
      </c>
      <c r="Z1494" s="13" t="str" cm="1">
        <f t="array" ref="Z1494">_xlfn.IFS(Y1494=0,"No evidenciado",Y1494=1,"Novato",Y1494=2,"Principiante avanzado",Y1494=3,"Competente",Y1494=4,"Proficiente",Y1494=5,"Master")</f>
        <v>Principiante avanzado</v>
      </c>
      <c r="AA1494" s="13">
        <v>3</v>
      </c>
      <c r="AB1494" s="13" t="str" cm="1">
        <f t="array" ref="AB1494">_xlfn.IFS(AA1494=0,"No evidenciado",AA1494=1,"Novato",AA1494=2,"Principiante avanzado",AA1494=3,"Competente",AA1494=4,"Proficiente",AA1494=5,"Master")</f>
        <v>Competente</v>
      </c>
      <c r="AC1494" s="13">
        <v>0</v>
      </c>
      <c r="AD1494" s="13" t="str" cm="1">
        <f t="array" ref="AD1494">_xlfn.IFS(AC1494=0,"Prenovato",AC1494=1,"Novato",AC1494=2,"Principiante avanzado",AC1494=3,"Competente",AC1494=4,"Proficiente",AC1494=5,"Master")</f>
        <v>Prenovato</v>
      </c>
      <c r="AE1494" s="13" t="s">
        <v>443</v>
      </c>
    </row>
    <row r="1495" spans="1:31" x14ac:dyDescent="0.25">
      <c r="A1495" t="s">
        <v>359</v>
      </c>
      <c r="B1495" t="s">
        <v>360</v>
      </c>
      <c r="C1495" t="s">
        <v>251</v>
      </c>
      <c r="D1495" t="s">
        <v>201</v>
      </c>
      <c r="E1495" t="s">
        <v>359</v>
      </c>
      <c r="F1495" t="s">
        <v>360</v>
      </c>
      <c r="G1495" t="s">
        <v>361</v>
      </c>
      <c r="H1495" s="4"/>
      <c r="I1495" s="1">
        <f t="shared" ca="1" si="95"/>
        <v>1487</v>
      </c>
      <c r="J1495" s="1" t="str">
        <f t="shared" ca="1" si="96"/>
        <v>3. Mayor a 6 meses</v>
      </c>
      <c r="K1495" t="str">
        <f t="shared" si="97"/>
        <v>SI</v>
      </c>
      <c r="L1495" t="s">
        <v>251</v>
      </c>
      <c r="M1495" t="s">
        <v>416</v>
      </c>
      <c r="N1495" t="s">
        <v>411</v>
      </c>
      <c r="O1495" t="s">
        <v>411</v>
      </c>
      <c r="P1495" t="str">
        <f t="shared" si="98"/>
        <v>CESAR ALEJANDRO ARANDA BLACIDOIncident ManagementAUTOEVALUACION</v>
      </c>
      <c r="Q1495" t="str">
        <f>BASE[[#This Row],[NombresCalificado]]&amp;BASE[[#This Row],[TipoEvaluacion]]</f>
        <v>CESAR ALEJANDRO ARANDA BLACIDOAUTOEVALUACION</v>
      </c>
      <c r="R1495">
        <v>0</v>
      </c>
      <c r="S1495" t="s">
        <v>182</v>
      </c>
      <c r="T1495" t="s">
        <v>439</v>
      </c>
      <c r="U1495" s="13">
        <v>0</v>
      </c>
      <c r="V1495" s="13" t="str" cm="1">
        <f t="array" ref="V1495">_xlfn.IFS(U1495=0,"Prenovato",U1495=1,"Novato",U1495=2,"Principiante avanzado",U1495=3,"Competente",U1495=4,"Proficiente",U1495=5,"Master")</f>
        <v>Prenovato</v>
      </c>
      <c r="W1495" s="13">
        <v>2</v>
      </c>
      <c r="X1495" s="13" t="str" cm="1">
        <f t="array" ref="X1495">_xlfn.IFS(W1495=0,"No evidenciado",W1495=1,"Novato",W1495=2,"Principiante avanzado",W1495=3,"Competente",W1495=4,"Proficiente",W1495=5,"Master")</f>
        <v>Principiante avanzado</v>
      </c>
      <c r="Y1495" s="13">
        <v>2</v>
      </c>
      <c r="Z1495" s="13" t="str" cm="1">
        <f t="array" ref="Z1495">_xlfn.IFS(Y1495=0,"No evidenciado",Y1495=1,"Novato",Y1495=2,"Principiante avanzado",Y1495=3,"Competente",Y1495=4,"Proficiente",Y1495=5,"Master")</f>
        <v>Principiante avanzado</v>
      </c>
      <c r="AA1495" s="13">
        <v>3</v>
      </c>
      <c r="AB1495" s="13" t="str" cm="1">
        <f t="array" ref="AB1495">_xlfn.IFS(AA1495=0,"No evidenciado",AA1495=1,"Novato",AA1495=2,"Principiante avanzado",AA1495=3,"Competente",AA1495=4,"Proficiente",AA1495=5,"Master")</f>
        <v>Competente</v>
      </c>
      <c r="AC1495" s="13">
        <v>0</v>
      </c>
      <c r="AD1495" s="13" t="str" cm="1">
        <f t="array" ref="AD1495">_xlfn.IFS(AC1495=0,"Prenovato",AC1495=1,"Novato",AC1495=2,"Principiante avanzado",AC1495=3,"Competente",AC1495=4,"Proficiente",AC1495=5,"Master")</f>
        <v>Prenovato</v>
      </c>
      <c r="AE1495" s="13" t="s">
        <v>443</v>
      </c>
    </row>
    <row r="1496" spans="1:31" x14ac:dyDescent="0.25">
      <c r="A1496" t="s">
        <v>359</v>
      </c>
      <c r="B1496" t="s">
        <v>360</v>
      </c>
      <c r="C1496" t="s">
        <v>251</v>
      </c>
      <c r="D1496" t="s">
        <v>201</v>
      </c>
      <c r="E1496" t="s">
        <v>359</v>
      </c>
      <c r="F1496" t="s">
        <v>360</v>
      </c>
      <c r="G1496" t="s">
        <v>361</v>
      </c>
      <c r="H1496" s="4"/>
      <c r="I1496" s="1">
        <f t="shared" ca="1" si="95"/>
        <v>1487</v>
      </c>
      <c r="J1496" s="1" t="str">
        <f t="shared" ca="1" si="96"/>
        <v>3. Mayor a 6 meses</v>
      </c>
      <c r="K1496" t="str">
        <f t="shared" si="97"/>
        <v>SI</v>
      </c>
      <c r="L1496" t="s">
        <v>251</v>
      </c>
      <c r="M1496" t="s">
        <v>410</v>
      </c>
      <c r="N1496" t="s">
        <v>411</v>
      </c>
      <c r="O1496" t="s">
        <v>411</v>
      </c>
      <c r="P1496" t="str">
        <f t="shared" si="98"/>
        <v>CESAR ALEJANDRO ARANDA BLACIDOThreat IntelligenceAUTOEVALUACION</v>
      </c>
      <c r="Q1496" t="str">
        <f>BASE[[#This Row],[NombresCalificado]]&amp;BASE[[#This Row],[TipoEvaluacion]]</f>
        <v>CESAR ALEJANDRO ARANDA BLACIDOAUTOEVALUACION</v>
      </c>
      <c r="R1496">
        <v>0</v>
      </c>
      <c r="S1496" t="s">
        <v>182</v>
      </c>
      <c r="T1496" t="s">
        <v>439</v>
      </c>
      <c r="U1496" s="13">
        <v>0</v>
      </c>
      <c r="V1496" s="13" t="str" cm="1">
        <f t="array" ref="V1496">_xlfn.IFS(U1496=0,"Prenovato",U1496=1,"Novato",U1496=2,"Principiante avanzado",U1496=3,"Competente",U1496=4,"Proficiente",U1496=5,"Master")</f>
        <v>Prenovato</v>
      </c>
      <c r="W1496" s="13">
        <v>2</v>
      </c>
      <c r="X1496" s="13" t="str" cm="1">
        <f t="array" ref="X1496">_xlfn.IFS(W1496=0,"No evidenciado",W1496=1,"Novato",W1496=2,"Principiante avanzado",W1496=3,"Competente",W1496=4,"Proficiente",W1496=5,"Master")</f>
        <v>Principiante avanzado</v>
      </c>
      <c r="Y1496" s="13">
        <v>2</v>
      </c>
      <c r="Z1496" s="13" t="str" cm="1">
        <f t="array" ref="Z1496">_xlfn.IFS(Y1496=0,"No evidenciado",Y1496=1,"Novato",Y1496=2,"Principiante avanzado",Y1496=3,"Competente",Y1496=4,"Proficiente",Y1496=5,"Master")</f>
        <v>Principiante avanzado</v>
      </c>
      <c r="AA1496" s="13">
        <v>3</v>
      </c>
      <c r="AB1496" s="13" t="str" cm="1">
        <f t="array" ref="AB1496">_xlfn.IFS(AA1496=0,"No evidenciado",AA1496=1,"Novato",AA1496=2,"Principiante avanzado",AA1496=3,"Competente",AA1496=4,"Proficiente",AA1496=5,"Master")</f>
        <v>Competente</v>
      </c>
      <c r="AC1496" s="13">
        <v>0</v>
      </c>
      <c r="AD1496" s="13" t="str" cm="1">
        <f t="array" ref="AD1496">_xlfn.IFS(AC1496=0,"Prenovato",AC1496=1,"Novato",AC1496=2,"Principiante avanzado",AC1496=3,"Competente",AC1496=4,"Proficiente",AC1496=5,"Master")</f>
        <v>Prenovato</v>
      </c>
      <c r="AE1496" s="13" t="s">
        <v>443</v>
      </c>
    </row>
    <row r="1497" spans="1:31" x14ac:dyDescent="0.25">
      <c r="A1497" t="s">
        <v>359</v>
      </c>
      <c r="B1497" t="s">
        <v>360</v>
      </c>
      <c r="C1497" t="s">
        <v>251</v>
      </c>
      <c r="D1497" t="s">
        <v>201</v>
      </c>
      <c r="E1497" t="s">
        <v>359</v>
      </c>
      <c r="F1497" t="s">
        <v>360</v>
      </c>
      <c r="G1497" t="s">
        <v>361</v>
      </c>
      <c r="H1497" s="4"/>
      <c r="I1497" s="1">
        <f t="shared" ca="1" si="95"/>
        <v>1487</v>
      </c>
      <c r="J1497" s="1" t="str">
        <f t="shared" ca="1" si="96"/>
        <v>3. Mayor a 6 meses</v>
      </c>
      <c r="K1497" t="str">
        <f t="shared" si="97"/>
        <v>SI</v>
      </c>
      <c r="L1497" t="s">
        <v>251</v>
      </c>
      <c r="M1497" t="s">
        <v>417</v>
      </c>
      <c r="N1497" t="s">
        <v>407</v>
      </c>
      <c r="O1497" t="s">
        <v>407</v>
      </c>
      <c r="P1497" t="str">
        <f t="shared" si="98"/>
        <v>CESAR ALEJANDRO ARANDA BLACIDODefensive SecurityAUTOEVALUACION</v>
      </c>
      <c r="Q1497" t="str">
        <f>BASE[[#This Row],[NombresCalificado]]&amp;BASE[[#This Row],[TipoEvaluacion]]</f>
        <v>CESAR ALEJANDRO ARANDA BLACIDOAUTOEVALUACION</v>
      </c>
      <c r="R1497">
        <v>0</v>
      </c>
      <c r="S1497" t="s">
        <v>182</v>
      </c>
      <c r="T1497" t="s">
        <v>439</v>
      </c>
      <c r="U1497" s="13">
        <v>0</v>
      </c>
      <c r="V1497" s="13" t="str" cm="1">
        <f t="array" ref="V1497">_xlfn.IFS(U1497=0,"Prenovato",U1497=1,"Novato",U1497=2,"Principiante avanzado",U1497=3,"Competente",U1497=4,"Proficiente",U1497=5,"Master")</f>
        <v>Prenovato</v>
      </c>
      <c r="W1497" s="13">
        <v>2</v>
      </c>
      <c r="X1497" s="13" t="str" cm="1">
        <f t="array" ref="X1497">_xlfn.IFS(W1497=0,"No evidenciado",W1497=1,"Novato",W1497=2,"Principiante avanzado",W1497=3,"Competente",W1497=4,"Proficiente",W1497=5,"Master")</f>
        <v>Principiante avanzado</v>
      </c>
      <c r="Y1497" s="13">
        <v>2</v>
      </c>
      <c r="Z1497" s="13" t="str" cm="1">
        <f t="array" ref="Z1497">_xlfn.IFS(Y1497=0,"No evidenciado",Y1497=1,"Novato",Y1497=2,"Principiante avanzado",Y1497=3,"Competente",Y1497=4,"Proficiente",Y1497=5,"Master")</f>
        <v>Principiante avanzado</v>
      </c>
      <c r="AA1497" s="13">
        <v>3</v>
      </c>
      <c r="AB1497" s="13" t="str" cm="1">
        <f t="array" ref="AB1497">_xlfn.IFS(AA1497=0,"No evidenciado",AA1497=1,"Novato",AA1497=2,"Principiante avanzado",AA1497=3,"Competente",AA1497=4,"Proficiente",AA1497=5,"Master")</f>
        <v>Competente</v>
      </c>
      <c r="AC1497" s="13">
        <v>0</v>
      </c>
      <c r="AD1497" s="13" t="str" cm="1">
        <f t="array" ref="AD1497">_xlfn.IFS(AC1497=0,"Prenovato",AC1497=1,"Novato",AC1497=2,"Principiante avanzado",AC1497=3,"Competente",AC1497=4,"Proficiente",AC1497=5,"Master")</f>
        <v>Prenovato</v>
      </c>
      <c r="AE1497" s="13" t="s">
        <v>443</v>
      </c>
    </row>
    <row r="1498" spans="1:31" x14ac:dyDescent="0.25">
      <c r="A1498" t="s">
        <v>359</v>
      </c>
      <c r="B1498" t="s">
        <v>360</v>
      </c>
      <c r="C1498" t="s">
        <v>251</v>
      </c>
      <c r="D1498" t="s">
        <v>201</v>
      </c>
      <c r="E1498" t="s">
        <v>359</v>
      </c>
      <c r="F1498" t="s">
        <v>360</v>
      </c>
      <c r="G1498" t="s">
        <v>361</v>
      </c>
      <c r="H1498" s="4"/>
      <c r="I1498" s="1">
        <f t="shared" ca="1" si="95"/>
        <v>1487</v>
      </c>
      <c r="J1498" s="1" t="str">
        <f t="shared" ca="1" si="96"/>
        <v>3. Mayor a 6 meses</v>
      </c>
      <c r="K1498" t="str">
        <f t="shared" si="97"/>
        <v>SI</v>
      </c>
      <c r="L1498" t="s">
        <v>251</v>
      </c>
      <c r="M1498" t="s">
        <v>414</v>
      </c>
      <c r="N1498" t="s">
        <v>411</v>
      </c>
      <c r="O1498" t="s">
        <v>411</v>
      </c>
      <c r="P1498" t="str">
        <f t="shared" si="98"/>
        <v>CESAR ALEJANDRO ARANDA BLACIDOOfensive SecurityAUTOEVALUACION</v>
      </c>
      <c r="Q1498" t="str">
        <f>BASE[[#This Row],[NombresCalificado]]&amp;BASE[[#This Row],[TipoEvaluacion]]</f>
        <v>CESAR ALEJANDRO ARANDA BLACIDOAUTOEVALUACION</v>
      </c>
      <c r="R1498">
        <v>1</v>
      </c>
      <c r="S1498" t="s">
        <v>6</v>
      </c>
      <c r="T1498" t="s">
        <v>439</v>
      </c>
      <c r="U1498" s="13">
        <v>0</v>
      </c>
      <c r="V1498" s="13" t="str" cm="1">
        <f t="array" ref="V1498">_xlfn.IFS(U1498=0,"Prenovato",U1498=1,"Novato",U1498=2,"Principiante avanzado",U1498=3,"Competente",U1498=4,"Proficiente",U1498=5,"Master")</f>
        <v>Prenovato</v>
      </c>
      <c r="W1498" s="13">
        <v>2</v>
      </c>
      <c r="X1498" s="13" t="str" cm="1">
        <f t="array" ref="X1498">_xlfn.IFS(W1498=0,"No evidenciado",W1498=1,"Novato",W1498=2,"Principiante avanzado",W1498=3,"Competente",W1498=4,"Proficiente",W1498=5,"Master")</f>
        <v>Principiante avanzado</v>
      </c>
      <c r="Y1498" s="13">
        <v>2</v>
      </c>
      <c r="Z1498" s="13" t="str" cm="1">
        <f t="array" ref="Z1498">_xlfn.IFS(Y1498=0,"No evidenciado",Y1498=1,"Novato",Y1498=2,"Principiante avanzado",Y1498=3,"Competente",Y1498=4,"Proficiente",Y1498=5,"Master")</f>
        <v>Principiante avanzado</v>
      </c>
      <c r="AA1498" s="13">
        <v>3</v>
      </c>
      <c r="AB1498" s="13" t="str" cm="1">
        <f t="array" ref="AB1498">_xlfn.IFS(AA1498=0,"No evidenciado",AA1498=1,"Novato",AA1498=2,"Principiante avanzado",AA1498=3,"Competente",AA1498=4,"Proficiente",AA1498=5,"Master")</f>
        <v>Competente</v>
      </c>
      <c r="AC1498" s="13">
        <v>0</v>
      </c>
      <c r="AD1498" s="13" t="str" cm="1">
        <f t="array" ref="AD1498">_xlfn.IFS(AC1498=0,"Prenovato",AC1498=1,"Novato",AC1498=2,"Principiante avanzado",AC1498=3,"Competente",AC1498=4,"Proficiente",AC1498=5,"Master")</f>
        <v>Prenovato</v>
      </c>
      <c r="AE1498" s="13" t="s">
        <v>443</v>
      </c>
    </row>
    <row r="1499" spans="1:31" x14ac:dyDescent="0.25">
      <c r="A1499" t="s">
        <v>314</v>
      </c>
      <c r="B1499" t="s">
        <v>315</v>
      </c>
      <c r="C1499" t="s">
        <v>250</v>
      </c>
      <c r="D1499" t="s">
        <v>201</v>
      </c>
      <c r="E1499" t="s">
        <v>314</v>
      </c>
      <c r="F1499" t="s">
        <v>315</v>
      </c>
      <c r="G1499" t="s">
        <v>316</v>
      </c>
      <c r="H1499" s="4"/>
      <c r="I1499" s="1">
        <f t="shared" ca="1" si="95"/>
        <v>1487</v>
      </c>
      <c r="J1499" s="1" t="str">
        <f t="shared" ca="1" si="96"/>
        <v>3. Mayor a 6 meses</v>
      </c>
      <c r="K1499" t="str">
        <f t="shared" si="97"/>
        <v>NO</v>
      </c>
      <c r="L1499" t="s">
        <v>250</v>
      </c>
      <c r="M1499" t="s">
        <v>438</v>
      </c>
      <c r="N1499" t="s">
        <v>425</v>
      </c>
      <c r="O1499" t="s">
        <v>425</v>
      </c>
      <c r="P1499" t="str">
        <f t="shared" si="98"/>
        <v>THALIA LUCERO QUISPE SOTODesarrollo SeguroEVALUACION ANTERIOR</v>
      </c>
      <c r="Q1499" t="str">
        <f>BASE[[#This Row],[NombresCalificado]]&amp;BASE[[#This Row],[TipoEvaluacion]]</f>
        <v>THALIA LUCERO QUISPE SOTOEVALUACION ANTERIOR</v>
      </c>
      <c r="R1499">
        <v>2</v>
      </c>
      <c r="S1499" t="s">
        <v>4</v>
      </c>
      <c r="T1499" t="s">
        <v>439</v>
      </c>
      <c r="U1499" s="13">
        <v>1</v>
      </c>
      <c r="V1499" s="13" t="str" cm="1">
        <f t="array" ref="V1499">_xlfn.IFS(U1499=0,"Prenovato",U1499=1,"Novato",U1499=2,"Principiante avanzado",U1499=3,"Competente",U1499=4,"Proficiente",U1499=5,"Master")</f>
        <v>Novato</v>
      </c>
      <c r="W1499" s="13">
        <v>2</v>
      </c>
      <c r="X1499" s="13" t="str" cm="1">
        <f t="array" ref="X1499">_xlfn.IFS(W1499=0,"No evidenciado",W1499=1,"Novato",W1499=2,"Principiante avanzado",W1499=3,"Competente",W1499=4,"Proficiente",W1499=5,"Master")</f>
        <v>Principiante avanzado</v>
      </c>
      <c r="Y1499" s="13">
        <v>2</v>
      </c>
      <c r="Z1499" s="13" t="str" cm="1">
        <f t="array" ref="Z1499">_xlfn.IFS(Y1499=0,"No evidenciado",Y1499=1,"Novato",Y1499=2,"Principiante avanzado",Y1499=3,"Competente",Y1499=4,"Proficiente",Y1499=5,"Master")</f>
        <v>Principiante avanzado</v>
      </c>
      <c r="AA1499" s="13">
        <v>3</v>
      </c>
      <c r="AB1499" s="13" t="str" cm="1">
        <f t="array" ref="AB1499">_xlfn.IFS(AA1499=0,"No evidenciado",AA1499=1,"Novato",AA1499=2,"Principiante avanzado",AA1499=3,"Competente",AA1499=4,"Proficiente",AA1499=5,"Master")</f>
        <v>Competente</v>
      </c>
      <c r="AC1499" s="13">
        <v>1</v>
      </c>
      <c r="AD1499" s="13" t="str" cm="1">
        <f t="array" ref="AD1499">_xlfn.IFS(AC1499=0,"Prenovato",AC1499=1,"Novato",AC1499=2,"Principiante avanzado",AC1499=3,"Competente",AC1499=4,"Proficiente",AC1499=5,"Master")</f>
        <v>Novato</v>
      </c>
      <c r="AE1499" s="13" t="s">
        <v>442</v>
      </c>
    </row>
    <row r="1500" spans="1:31" x14ac:dyDescent="0.25">
      <c r="A1500" t="s">
        <v>314</v>
      </c>
      <c r="B1500" t="s">
        <v>315</v>
      </c>
      <c r="C1500" t="s">
        <v>250</v>
      </c>
      <c r="D1500" t="s">
        <v>201</v>
      </c>
      <c r="E1500" t="s">
        <v>314</v>
      </c>
      <c r="F1500" t="s">
        <v>315</v>
      </c>
      <c r="G1500" t="s">
        <v>316</v>
      </c>
      <c r="H1500" s="4"/>
      <c r="I1500" s="1">
        <f t="shared" ca="1" si="95"/>
        <v>1487</v>
      </c>
      <c r="J1500" s="1" t="str">
        <f t="shared" ca="1" si="96"/>
        <v>3. Mayor a 6 meses</v>
      </c>
      <c r="K1500" t="str">
        <f t="shared" si="97"/>
        <v>NO</v>
      </c>
      <c r="L1500" t="s">
        <v>250</v>
      </c>
      <c r="M1500" t="s">
        <v>432</v>
      </c>
      <c r="N1500" t="s">
        <v>425</v>
      </c>
      <c r="O1500" t="s">
        <v>425</v>
      </c>
      <c r="P1500" t="str">
        <f t="shared" si="98"/>
        <v>THALIA LUCERO QUISPE SOTOFrameworks de CiberseguridadEVALUACION ANTERIOR</v>
      </c>
      <c r="Q1500" t="str">
        <f>BASE[[#This Row],[NombresCalificado]]&amp;BASE[[#This Row],[TipoEvaluacion]]</f>
        <v>THALIA LUCERO QUISPE SOTOEVALUACION ANTERIOR</v>
      </c>
      <c r="R1500">
        <v>3</v>
      </c>
      <c r="S1500" t="s">
        <v>5</v>
      </c>
      <c r="T1500" t="s">
        <v>439</v>
      </c>
      <c r="U1500" s="13">
        <v>1</v>
      </c>
      <c r="V1500" s="13" t="str" cm="1">
        <f t="array" ref="V1500">_xlfn.IFS(U1500=0,"Prenovato",U1500=1,"Novato",U1500=2,"Principiante avanzado",U1500=3,"Competente",U1500=4,"Proficiente",U1500=5,"Master")</f>
        <v>Novato</v>
      </c>
      <c r="W1500" s="13">
        <v>2</v>
      </c>
      <c r="X1500" s="13" t="str" cm="1">
        <f t="array" ref="X1500">_xlfn.IFS(W1500=0,"No evidenciado",W1500=1,"Novato",W1500=2,"Principiante avanzado",W1500=3,"Competente",W1500=4,"Proficiente",W1500=5,"Master")</f>
        <v>Principiante avanzado</v>
      </c>
      <c r="Y1500" s="13">
        <v>2</v>
      </c>
      <c r="Z1500" s="13" t="str" cm="1">
        <f t="array" ref="Z1500">_xlfn.IFS(Y1500=0,"No evidenciado",Y1500=1,"Novato",Y1500=2,"Principiante avanzado",Y1500=3,"Competente",Y1500=4,"Proficiente",Y1500=5,"Master")</f>
        <v>Principiante avanzado</v>
      </c>
      <c r="AA1500" s="13">
        <v>3</v>
      </c>
      <c r="AB1500" s="13" t="str" cm="1">
        <f t="array" ref="AB1500">_xlfn.IFS(AA1500=0,"No evidenciado",AA1500=1,"Novato",AA1500=2,"Principiante avanzado",AA1500=3,"Competente",AA1500=4,"Proficiente",AA1500=5,"Master")</f>
        <v>Competente</v>
      </c>
      <c r="AC1500" s="13">
        <v>1</v>
      </c>
      <c r="AD1500" s="13" t="str" cm="1">
        <f t="array" ref="AD1500">_xlfn.IFS(AC1500=0,"Prenovato",AC1500=1,"Novato",AC1500=2,"Principiante avanzado",AC1500=3,"Competente",AC1500=4,"Proficiente",AC1500=5,"Master")</f>
        <v>Novato</v>
      </c>
      <c r="AE1500" s="13" t="s">
        <v>442</v>
      </c>
    </row>
    <row r="1501" spans="1:31" x14ac:dyDescent="0.25">
      <c r="A1501" t="s">
        <v>314</v>
      </c>
      <c r="B1501" t="s">
        <v>315</v>
      </c>
      <c r="C1501" t="s">
        <v>250</v>
      </c>
      <c r="D1501" t="s">
        <v>201</v>
      </c>
      <c r="E1501" t="s">
        <v>314</v>
      </c>
      <c r="F1501" t="s">
        <v>315</v>
      </c>
      <c r="G1501" t="s">
        <v>316</v>
      </c>
      <c r="H1501" s="4"/>
      <c r="I1501" s="1">
        <f t="shared" ca="1" si="95"/>
        <v>1487</v>
      </c>
      <c r="J1501" s="1" t="str">
        <f t="shared" ca="1" si="96"/>
        <v>3. Mayor a 6 meses</v>
      </c>
      <c r="K1501" t="str">
        <f t="shared" si="97"/>
        <v>NO</v>
      </c>
      <c r="L1501" t="s">
        <v>250</v>
      </c>
      <c r="M1501" t="s">
        <v>433</v>
      </c>
      <c r="N1501" t="s">
        <v>425</v>
      </c>
      <c r="O1501" t="s">
        <v>425</v>
      </c>
      <c r="P1501" t="str">
        <f t="shared" si="98"/>
        <v>THALIA LUCERO QUISPE SOTOGestión de IdentidadesEVALUACION ANTERIOR</v>
      </c>
      <c r="Q1501" t="str">
        <f>BASE[[#This Row],[NombresCalificado]]&amp;BASE[[#This Row],[TipoEvaluacion]]</f>
        <v>THALIA LUCERO QUISPE SOTOEVALUACION ANTERIOR</v>
      </c>
      <c r="R1501">
        <v>2</v>
      </c>
      <c r="S1501" t="s">
        <v>4</v>
      </c>
      <c r="T1501" t="s">
        <v>439</v>
      </c>
      <c r="U1501" s="13">
        <v>1</v>
      </c>
      <c r="V1501" s="13" t="str" cm="1">
        <f t="array" ref="V1501">_xlfn.IFS(U1501=0,"Prenovato",U1501=1,"Novato",U1501=2,"Principiante avanzado",U1501=3,"Competente",U1501=4,"Proficiente",U1501=5,"Master")</f>
        <v>Novato</v>
      </c>
      <c r="W1501" s="13">
        <v>2</v>
      </c>
      <c r="X1501" s="13" t="str" cm="1">
        <f t="array" ref="X1501">_xlfn.IFS(W1501=0,"No evidenciado",W1501=1,"Novato",W1501=2,"Principiante avanzado",W1501=3,"Competente",W1501=4,"Proficiente",W1501=5,"Master")</f>
        <v>Principiante avanzado</v>
      </c>
      <c r="Y1501" s="13">
        <v>2</v>
      </c>
      <c r="Z1501" s="13" t="str" cm="1">
        <f t="array" ref="Z1501">_xlfn.IFS(Y1501=0,"No evidenciado",Y1501=1,"Novato",Y1501=2,"Principiante avanzado",Y1501=3,"Competente",Y1501=4,"Proficiente",Y1501=5,"Master")</f>
        <v>Principiante avanzado</v>
      </c>
      <c r="AA1501" s="13">
        <v>3</v>
      </c>
      <c r="AB1501" s="13" t="str" cm="1">
        <f t="array" ref="AB1501">_xlfn.IFS(AA1501=0,"No evidenciado",AA1501=1,"Novato",AA1501=2,"Principiante avanzado",AA1501=3,"Competente",AA1501=4,"Proficiente",AA1501=5,"Master")</f>
        <v>Competente</v>
      </c>
      <c r="AC1501" s="13">
        <v>1</v>
      </c>
      <c r="AD1501" s="13" t="str" cm="1">
        <f t="array" ref="AD1501">_xlfn.IFS(AC1501=0,"Prenovato",AC1501=1,"Novato",AC1501=2,"Principiante avanzado",AC1501=3,"Competente",AC1501=4,"Proficiente",AC1501=5,"Master")</f>
        <v>Novato</v>
      </c>
      <c r="AE1501" s="13" t="s">
        <v>442</v>
      </c>
    </row>
    <row r="1502" spans="1:31" x14ac:dyDescent="0.25">
      <c r="A1502" t="s">
        <v>314</v>
      </c>
      <c r="B1502" t="s">
        <v>315</v>
      </c>
      <c r="C1502" t="s">
        <v>250</v>
      </c>
      <c r="D1502" t="s">
        <v>201</v>
      </c>
      <c r="E1502" t="s">
        <v>314</v>
      </c>
      <c r="F1502" t="s">
        <v>315</v>
      </c>
      <c r="G1502" t="s">
        <v>316</v>
      </c>
      <c r="H1502" s="4"/>
      <c r="I1502" s="1">
        <f t="shared" ca="1" si="95"/>
        <v>1487</v>
      </c>
      <c r="J1502" s="1" t="str">
        <f t="shared" ca="1" si="96"/>
        <v>3. Mayor a 6 meses</v>
      </c>
      <c r="K1502" t="str">
        <f t="shared" si="97"/>
        <v>NO</v>
      </c>
      <c r="L1502" t="s">
        <v>250</v>
      </c>
      <c r="M1502" t="s">
        <v>434</v>
      </c>
      <c r="N1502" t="s">
        <v>425</v>
      </c>
      <c r="O1502" t="s">
        <v>425</v>
      </c>
      <c r="P1502" t="str">
        <f t="shared" si="98"/>
        <v>THALIA LUCERO QUISPE SOTOGestión de VulnerabilidadesEVALUACION ANTERIOR</v>
      </c>
      <c r="Q1502" t="str">
        <f>BASE[[#This Row],[NombresCalificado]]&amp;BASE[[#This Row],[TipoEvaluacion]]</f>
        <v>THALIA LUCERO QUISPE SOTOEVALUACION ANTERIOR</v>
      </c>
      <c r="R1502">
        <v>1</v>
      </c>
      <c r="S1502" t="s">
        <v>6</v>
      </c>
      <c r="T1502" t="s">
        <v>439</v>
      </c>
      <c r="U1502" s="13">
        <v>1</v>
      </c>
      <c r="V1502" s="13" t="str" cm="1">
        <f t="array" ref="V1502">_xlfn.IFS(U1502=0,"Prenovato",U1502=1,"Novato",U1502=2,"Principiante avanzado",U1502=3,"Competente",U1502=4,"Proficiente",U1502=5,"Master")</f>
        <v>Novato</v>
      </c>
      <c r="W1502" s="13">
        <v>2</v>
      </c>
      <c r="X1502" s="13" t="str" cm="1">
        <f t="array" ref="X1502">_xlfn.IFS(W1502=0,"No evidenciado",W1502=1,"Novato",W1502=2,"Principiante avanzado",W1502=3,"Competente",W1502=4,"Proficiente",W1502=5,"Master")</f>
        <v>Principiante avanzado</v>
      </c>
      <c r="Y1502" s="13">
        <v>2</v>
      </c>
      <c r="Z1502" s="13" t="str" cm="1">
        <f t="array" ref="Z1502">_xlfn.IFS(Y1502=0,"No evidenciado",Y1502=1,"Novato",Y1502=2,"Principiante avanzado",Y1502=3,"Competente",Y1502=4,"Proficiente",Y1502=5,"Master")</f>
        <v>Principiante avanzado</v>
      </c>
      <c r="AA1502" s="13">
        <v>3</v>
      </c>
      <c r="AB1502" s="13" t="str" cm="1">
        <f t="array" ref="AB1502">_xlfn.IFS(AA1502=0,"No evidenciado",AA1502=1,"Novato",AA1502=2,"Principiante avanzado",AA1502=3,"Competente",AA1502=4,"Proficiente",AA1502=5,"Master")</f>
        <v>Competente</v>
      </c>
      <c r="AC1502" s="13">
        <v>1</v>
      </c>
      <c r="AD1502" s="13" t="str" cm="1">
        <f t="array" ref="AD1502">_xlfn.IFS(AC1502=0,"Prenovato",AC1502=1,"Novato",AC1502=2,"Principiante avanzado",AC1502=3,"Competente",AC1502=4,"Proficiente",AC1502=5,"Master")</f>
        <v>Novato</v>
      </c>
      <c r="AE1502" s="13" t="s">
        <v>442</v>
      </c>
    </row>
    <row r="1503" spans="1:31" x14ac:dyDescent="0.25">
      <c r="A1503" t="s">
        <v>314</v>
      </c>
      <c r="B1503" t="s">
        <v>315</v>
      </c>
      <c r="C1503" t="s">
        <v>250</v>
      </c>
      <c r="D1503" t="s">
        <v>201</v>
      </c>
      <c r="E1503" t="s">
        <v>314</v>
      </c>
      <c r="F1503" t="s">
        <v>315</v>
      </c>
      <c r="G1503" t="s">
        <v>316</v>
      </c>
      <c r="H1503" s="4"/>
      <c r="I1503" s="1">
        <f t="shared" ca="1" si="95"/>
        <v>1487</v>
      </c>
      <c r="J1503" s="1" t="str">
        <f t="shared" ca="1" si="96"/>
        <v>3. Mayor a 6 meses</v>
      </c>
      <c r="K1503" t="str">
        <f t="shared" si="97"/>
        <v>NO</v>
      </c>
      <c r="L1503" t="s">
        <v>250</v>
      </c>
      <c r="M1503" t="s">
        <v>435</v>
      </c>
      <c r="N1503" t="s">
        <v>425</v>
      </c>
      <c r="O1503" t="s">
        <v>425</v>
      </c>
      <c r="P1503" t="str">
        <f t="shared" si="98"/>
        <v>THALIA LUCERO QUISPE SOTOIdentificación temprana de riesgosEVALUACION ANTERIOR</v>
      </c>
      <c r="Q1503" t="str">
        <f>BASE[[#This Row],[NombresCalificado]]&amp;BASE[[#This Row],[TipoEvaluacion]]</f>
        <v>THALIA LUCERO QUISPE SOTOEVALUACION ANTERIOR</v>
      </c>
      <c r="R1503">
        <v>3</v>
      </c>
      <c r="S1503" t="s">
        <v>5</v>
      </c>
      <c r="T1503" t="s">
        <v>439</v>
      </c>
      <c r="U1503" s="13">
        <v>1</v>
      </c>
      <c r="V1503" s="13" t="str" cm="1">
        <f t="array" ref="V1503">_xlfn.IFS(U1503=0,"Prenovato",U1503=1,"Novato",U1503=2,"Principiante avanzado",U1503=3,"Competente",U1503=4,"Proficiente",U1503=5,"Master")</f>
        <v>Novato</v>
      </c>
      <c r="W1503" s="13">
        <v>2</v>
      </c>
      <c r="X1503" s="13" t="str" cm="1">
        <f t="array" ref="X1503">_xlfn.IFS(W1503=0,"No evidenciado",W1503=1,"Novato",W1503=2,"Principiante avanzado",W1503=3,"Competente",W1503=4,"Proficiente",W1503=5,"Master")</f>
        <v>Principiante avanzado</v>
      </c>
      <c r="Y1503" s="13">
        <v>2</v>
      </c>
      <c r="Z1503" s="13" t="str" cm="1">
        <f t="array" ref="Z1503">_xlfn.IFS(Y1503=0,"No evidenciado",Y1503=1,"Novato",Y1503=2,"Principiante avanzado",Y1503=3,"Competente",Y1503=4,"Proficiente",Y1503=5,"Master")</f>
        <v>Principiante avanzado</v>
      </c>
      <c r="AA1503" s="13">
        <v>3</v>
      </c>
      <c r="AB1503" s="13" t="str" cm="1">
        <f t="array" ref="AB1503">_xlfn.IFS(AA1503=0,"No evidenciado",AA1503=1,"Novato",AA1503=2,"Principiante avanzado",AA1503=3,"Competente",AA1503=4,"Proficiente",AA1503=5,"Master")</f>
        <v>Competente</v>
      </c>
      <c r="AC1503" s="13">
        <v>1</v>
      </c>
      <c r="AD1503" s="13" t="str" cm="1">
        <f t="array" ref="AD1503">_xlfn.IFS(AC1503=0,"Prenovato",AC1503=1,"Novato",AC1503=2,"Principiante avanzado",AC1503=3,"Competente",AC1503=4,"Proficiente",AC1503=5,"Master")</f>
        <v>Novato</v>
      </c>
      <c r="AE1503" s="13" t="s">
        <v>442</v>
      </c>
    </row>
    <row r="1504" spans="1:31" x14ac:dyDescent="0.25">
      <c r="A1504" t="s">
        <v>314</v>
      </c>
      <c r="B1504" t="s">
        <v>315</v>
      </c>
      <c r="C1504" t="s">
        <v>250</v>
      </c>
      <c r="D1504" t="s">
        <v>201</v>
      </c>
      <c r="E1504" t="s">
        <v>314</v>
      </c>
      <c r="F1504" t="s">
        <v>315</v>
      </c>
      <c r="G1504" t="s">
        <v>316</v>
      </c>
      <c r="H1504" s="4"/>
      <c r="I1504" s="1">
        <f t="shared" ca="1" si="95"/>
        <v>1487</v>
      </c>
      <c r="J1504" s="1" t="str">
        <f t="shared" ca="1" si="96"/>
        <v>3. Mayor a 6 meses</v>
      </c>
      <c r="K1504" t="str">
        <f t="shared" si="97"/>
        <v>NO</v>
      </c>
      <c r="L1504" t="s">
        <v>250</v>
      </c>
      <c r="M1504" t="s">
        <v>436</v>
      </c>
      <c r="N1504" t="s">
        <v>425</v>
      </c>
      <c r="O1504" t="s">
        <v>425</v>
      </c>
      <c r="P1504" t="str">
        <f t="shared" si="98"/>
        <v>THALIA LUCERO QUISPE SOTOInteligencia de AmenazasEVALUACION ANTERIOR</v>
      </c>
      <c r="Q1504" t="str">
        <f>BASE[[#This Row],[NombresCalificado]]&amp;BASE[[#This Row],[TipoEvaluacion]]</f>
        <v>THALIA LUCERO QUISPE SOTOEVALUACION ANTERIOR</v>
      </c>
      <c r="R1504">
        <v>2</v>
      </c>
      <c r="S1504" t="s">
        <v>4</v>
      </c>
      <c r="T1504" t="s">
        <v>439</v>
      </c>
      <c r="U1504" s="13">
        <v>1</v>
      </c>
      <c r="V1504" s="13" t="str" cm="1">
        <f t="array" ref="V1504">_xlfn.IFS(U1504=0,"Prenovato",U1504=1,"Novato",U1504=2,"Principiante avanzado",U1504=3,"Competente",U1504=4,"Proficiente",U1504=5,"Master")</f>
        <v>Novato</v>
      </c>
      <c r="W1504" s="13">
        <v>2</v>
      </c>
      <c r="X1504" s="13" t="str" cm="1">
        <f t="array" ref="X1504">_xlfn.IFS(W1504=0,"No evidenciado",W1504=1,"Novato",W1504=2,"Principiante avanzado",W1504=3,"Competente",W1504=4,"Proficiente",W1504=5,"Master")</f>
        <v>Principiante avanzado</v>
      </c>
      <c r="Y1504" s="13">
        <v>2</v>
      </c>
      <c r="Z1504" s="13" t="str" cm="1">
        <f t="array" ref="Z1504">_xlfn.IFS(Y1504=0,"No evidenciado",Y1504=1,"Novato",Y1504=2,"Principiante avanzado",Y1504=3,"Competente",Y1504=4,"Proficiente",Y1504=5,"Master")</f>
        <v>Principiante avanzado</v>
      </c>
      <c r="AA1504" s="13">
        <v>3</v>
      </c>
      <c r="AB1504" s="13" t="str" cm="1">
        <f t="array" ref="AB1504">_xlfn.IFS(AA1504=0,"No evidenciado",AA1504=1,"Novato",AA1504=2,"Principiante avanzado",AA1504=3,"Competente",AA1504=4,"Proficiente",AA1504=5,"Master")</f>
        <v>Competente</v>
      </c>
      <c r="AC1504" s="13">
        <v>1</v>
      </c>
      <c r="AD1504" s="13" t="str" cm="1">
        <f t="array" ref="AD1504">_xlfn.IFS(AC1504=0,"Prenovato",AC1504=1,"Novato",AC1504=2,"Principiante avanzado",AC1504=3,"Competente",AC1504=4,"Proficiente",AC1504=5,"Master")</f>
        <v>Novato</v>
      </c>
      <c r="AE1504" s="13" t="s">
        <v>442</v>
      </c>
    </row>
    <row r="1505" spans="1:31" x14ac:dyDescent="0.25">
      <c r="A1505" t="s">
        <v>314</v>
      </c>
      <c r="B1505" t="s">
        <v>315</v>
      </c>
      <c r="C1505" t="s">
        <v>250</v>
      </c>
      <c r="D1505" t="s">
        <v>201</v>
      </c>
      <c r="E1505" t="s">
        <v>314</v>
      </c>
      <c r="F1505" t="s">
        <v>315</v>
      </c>
      <c r="G1505" t="s">
        <v>316</v>
      </c>
      <c r="H1505" s="4"/>
      <c r="I1505" s="1">
        <f t="shared" ca="1" si="95"/>
        <v>1487</v>
      </c>
      <c r="J1505" s="1" t="str">
        <f t="shared" ca="1" si="96"/>
        <v>3. Mayor a 6 meses</v>
      </c>
      <c r="K1505" t="str">
        <f t="shared" si="97"/>
        <v>NO</v>
      </c>
      <c r="L1505" t="s">
        <v>250</v>
      </c>
      <c r="M1505" t="s">
        <v>437</v>
      </c>
      <c r="N1505" t="s">
        <v>425</v>
      </c>
      <c r="O1505" t="s">
        <v>425</v>
      </c>
      <c r="P1505" t="str">
        <f t="shared" si="98"/>
        <v>THALIA LUCERO QUISPE SOTOInvestigación Forense DigitalEVALUACION ANTERIOR</v>
      </c>
      <c r="Q1505" t="str">
        <f>BASE[[#This Row],[NombresCalificado]]&amp;BASE[[#This Row],[TipoEvaluacion]]</f>
        <v>THALIA LUCERO QUISPE SOTOEVALUACION ANTERIOR</v>
      </c>
      <c r="R1505">
        <v>2</v>
      </c>
      <c r="S1505" t="s">
        <v>4</v>
      </c>
      <c r="T1505" t="s">
        <v>439</v>
      </c>
      <c r="U1505" s="13">
        <v>1</v>
      </c>
      <c r="V1505" s="13" t="str" cm="1">
        <f t="array" ref="V1505">_xlfn.IFS(U1505=0,"Prenovato",U1505=1,"Novato",U1505=2,"Principiante avanzado",U1505=3,"Competente",U1505=4,"Proficiente",U1505=5,"Master")</f>
        <v>Novato</v>
      </c>
      <c r="W1505" s="13">
        <v>2</v>
      </c>
      <c r="X1505" s="13" t="str" cm="1">
        <f t="array" ref="X1505">_xlfn.IFS(W1505=0,"No evidenciado",W1505=1,"Novato",W1505=2,"Principiante avanzado",W1505=3,"Competente",W1505=4,"Proficiente",W1505=5,"Master")</f>
        <v>Principiante avanzado</v>
      </c>
      <c r="Y1505" s="13">
        <v>2</v>
      </c>
      <c r="Z1505" s="13" t="str" cm="1">
        <f t="array" ref="Z1505">_xlfn.IFS(Y1505=0,"No evidenciado",Y1505=1,"Novato",Y1505=2,"Principiante avanzado",Y1505=3,"Competente",Y1505=4,"Proficiente",Y1505=5,"Master")</f>
        <v>Principiante avanzado</v>
      </c>
      <c r="AA1505" s="13">
        <v>3</v>
      </c>
      <c r="AB1505" s="13" t="str" cm="1">
        <f t="array" ref="AB1505">_xlfn.IFS(AA1505=0,"No evidenciado",AA1505=1,"Novato",AA1505=2,"Principiante avanzado",AA1505=3,"Competente",AA1505=4,"Proficiente",AA1505=5,"Master")</f>
        <v>Competente</v>
      </c>
      <c r="AC1505" s="13">
        <v>1</v>
      </c>
      <c r="AD1505" s="13" t="str" cm="1">
        <f t="array" ref="AD1505">_xlfn.IFS(AC1505=0,"Prenovato",AC1505=1,"Novato",AC1505=2,"Principiante avanzado",AC1505=3,"Competente",AC1505=4,"Proficiente",AC1505=5,"Master")</f>
        <v>Novato</v>
      </c>
      <c r="AE1505" s="13" t="s">
        <v>442</v>
      </c>
    </row>
    <row r="1506" spans="1:31" x14ac:dyDescent="0.25">
      <c r="A1506" t="s">
        <v>314</v>
      </c>
      <c r="B1506" t="s">
        <v>315</v>
      </c>
      <c r="C1506" t="s">
        <v>250</v>
      </c>
      <c r="D1506" t="s">
        <v>201</v>
      </c>
      <c r="E1506" t="s">
        <v>314</v>
      </c>
      <c r="F1506" t="s">
        <v>315</v>
      </c>
      <c r="G1506" t="s">
        <v>316</v>
      </c>
      <c r="H1506" s="4"/>
      <c r="I1506" s="1">
        <f t="shared" ca="1" si="95"/>
        <v>1487</v>
      </c>
      <c r="J1506" s="1" t="str">
        <f t="shared" ca="1" si="96"/>
        <v>3. Mayor a 6 meses</v>
      </c>
      <c r="K1506" t="str">
        <f t="shared" si="97"/>
        <v>NO</v>
      </c>
      <c r="L1506" t="s">
        <v>250</v>
      </c>
      <c r="M1506" t="s">
        <v>426</v>
      </c>
      <c r="N1506" t="s">
        <v>425</v>
      </c>
      <c r="O1506" t="s">
        <v>425</v>
      </c>
      <c r="P1506" t="str">
        <f t="shared" si="98"/>
        <v>THALIA LUCERO QUISPE SOTOManejo de IncidentesEVALUACION ANTERIOR</v>
      </c>
      <c r="Q1506" t="str">
        <f>BASE[[#This Row],[NombresCalificado]]&amp;BASE[[#This Row],[TipoEvaluacion]]</f>
        <v>THALIA LUCERO QUISPE SOTOEVALUACION ANTERIOR</v>
      </c>
      <c r="R1506">
        <v>2</v>
      </c>
      <c r="S1506" t="s">
        <v>4</v>
      </c>
      <c r="T1506" t="s">
        <v>439</v>
      </c>
      <c r="U1506" s="13">
        <v>1</v>
      </c>
      <c r="V1506" s="13" t="str" cm="1">
        <f t="array" ref="V1506">_xlfn.IFS(U1506=0,"Prenovato",U1506=1,"Novato",U1506=2,"Principiante avanzado",U1506=3,"Competente",U1506=4,"Proficiente",U1506=5,"Master")</f>
        <v>Novato</v>
      </c>
      <c r="W1506" s="13">
        <v>2</v>
      </c>
      <c r="X1506" s="13" t="str" cm="1">
        <f t="array" ref="X1506">_xlfn.IFS(W1506=0,"No evidenciado",W1506=1,"Novato",W1506=2,"Principiante avanzado",W1506=3,"Competente",W1506=4,"Proficiente",W1506=5,"Master")</f>
        <v>Principiante avanzado</v>
      </c>
      <c r="Y1506" s="13">
        <v>2</v>
      </c>
      <c r="Z1506" s="13" t="str" cm="1">
        <f t="array" ref="Z1506">_xlfn.IFS(Y1506=0,"No evidenciado",Y1506=1,"Novato",Y1506=2,"Principiante avanzado",Y1506=3,"Competente",Y1506=4,"Proficiente",Y1506=5,"Master")</f>
        <v>Principiante avanzado</v>
      </c>
      <c r="AA1506" s="13">
        <v>3</v>
      </c>
      <c r="AB1506" s="13" t="str" cm="1">
        <f t="array" ref="AB1506">_xlfn.IFS(AA1506=0,"No evidenciado",AA1506=1,"Novato",AA1506=2,"Principiante avanzado",AA1506=3,"Competente",AA1506=4,"Proficiente",AA1506=5,"Master")</f>
        <v>Competente</v>
      </c>
      <c r="AC1506" s="13">
        <v>1</v>
      </c>
      <c r="AD1506" s="13" t="str" cm="1">
        <f t="array" ref="AD1506">_xlfn.IFS(AC1506=0,"Prenovato",AC1506=1,"Novato",AC1506=2,"Principiante avanzado",AC1506=3,"Competente",AC1506=4,"Proficiente",AC1506=5,"Master")</f>
        <v>Novato</v>
      </c>
      <c r="AE1506" s="13" t="s">
        <v>442</v>
      </c>
    </row>
    <row r="1507" spans="1:31" x14ac:dyDescent="0.25">
      <c r="A1507" t="s">
        <v>314</v>
      </c>
      <c r="B1507" t="s">
        <v>315</v>
      </c>
      <c r="C1507" t="s">
        <v>250</v>
      </c>
      <c r="D1507" t="s">
        <v>201</v>
      </c>
      <c r="E1507" t="s">
        <v>314</v>
      </c>
      <c r="F1507" t="s">
        <v>315</v>
      </c>
      <c r="G1507" t="s">
        <v>316</v>
      </c>
      <c r="H1507" s="4"/>
      <c r="I1507" s="1">
        <f t="shared" ca="1" si="95"/>
        <v>1487</v>
      </c>
      <c r="J1507" s="1" t="str">
        <f t="shared" ca="1" si="96"/>
        <v>3. Mayor a 6 meses</v>
      </c>
      <c r="K1507" t="str">
        <f t="shared" si="97"/>
        <v>NO</v>
      </c>
      <c r="L1507" t="s">
        <v>250</v>
      </c>
      <c r="M1507" t="s">
        <v>427</v>
      </c>
      <c r="N1507" t="s">
        <v>425</v>
      </c>
      <c r="O1507" t="s">
        <v>425</v>
      </c>
      <c r="P1507" t="str">
        <f t="shared" si="98"/>
        <v>THALIA LUCERO QUISPE SOTOProtección de datosEVALUACION ANTERIOR</v>
      </c>
      <c r="Q1507" t="str">
        <f>BASE[[#This Row],[NombresCalificado]]&amp;BASE[[#This Row],[TipoEvaluacion]]</f>
        <v>THALIA LUCERO QUISPE SOTOEVALUACION ANTERIOR</v>
      </c>
      <c r="R1507">
        <v>2</v>
      </c>
      <c r="S1507" t="s">
        <v>4</v>
      </c>
      <c r="T1507" t="s">
        <v>439</v>
      </c>
      <c r="U1507" s="13">
        <v>1</v>
      </c>
      <c r="V1507" s="13" t="str" cm="1">
        <f t="array" ref="V1507">_xlfn.IFS(U1507=0,"Prenovato",U1507=1,"Novato",U1507=2,"Principiante avanzado",U1507=3,"Competente",U1507=4,"Proficiente",U1507=5,"Master")</f>
        <v>Novato</v>
      </c>
      <c r="W1507" s="13">
        <v>2</v>
      </c>
      <c r="X1507" s="13" t="str" cm="1">
        <f t="array" ref="X1507">_xlfn.IFS(W1507=0,"No evidenciado",W1507=1,"Novato",W1507=2,"Principiante avanzado",W1507=3,"Competente",W1507=4,"Proficiente",W1507=5,"Master")</f>
        <v>Principiante avanzado</v>
      </c>
      <c r="Y1507" s="13">
        <v>2</v>
      </c>
      <c r="Z1507" s="13" t="str" cm="1">
        <f t="array" ref="Z1507">_xlfn.IFS(Y1507=0,"No evidenciado",Y1507=1,"Novato",Y1507=2,"Principiante avanzado",Y1507=3,"Competente",Y1507=4,"Proficiente",Y1507=5,"Master")</f>
        <v>Principiante avanzado</v>
      </c>
      <c r="AA1507" s="13">
        <v>3</v>
      </c>
      <c r="AB1507" s="13" t="str" cm="1">
        <f t="array" ref="AB1507">_xlfn.IFS(AA1507=0,"No evidenciado",AA1507=1,"Novato",AA1507=2,"Principiante avanzado",AA1507=3,"Competente",AA1507=4,"Proficiente",AA1507=5,"Master")</f>
        <v>Competente</v>
      </c>
      <c r="AC1507" s="13">
        <v>1</v>
      </c>
      <c r="AD1507" s="13" t="str" cm="1">
        <f t="array" ref="AD1507">_xlfn.IFS(AC1507=0,"Prenovato",AC1507=1,"Novato",AC1507=2,"Principiante avanzado",AC1507=3,"Competente",AC1507=4,"Proficiente",AC1507=5,"Master")</f>
        <v>Novato</v>
      </c>
      <c r="AE1507" s="13" t="s">
        <v>442</v>
      </c>
    </row>
    <row r="1508" spans="1:31" x14ac:dyDescent="0.25">
      <c r="A1508" t="s">
        <v>314</v>
      </c>
      <c r="B1508" t="s">
        <v>315</v>
      </c>
      <c r="C1508" t="s">
        <v>250</v>
      </c>
      <c r="D1508" t="s">
        <v>201</v>
      </c>
      <c r="E1508" t="s">
        <v>314</v>
      </c>
      <c r="F1508" t="s">
        <v>315</v>
      </c>
      <c r="G1508" t="s">
        <v>316</v>
      </c>
      <c r="H1508" s="4"/>
      <c r="I1508" s="1">
        <f t="shared" ca="1" si="95"/>
        <v>1487</v>
      </c>
      <c r="J1508" s="1" t="str">
        <f t="shared" ca="1" si="96"/>
        <v>3. Mayor a 6 meses</v>
      </c>
      <c r="K1508" t="str">
        <f t="shared" si="97"/>
        <v>NO</v>
      </c>
      <c r="L1508" t="s">
        <v>250</v>
      </c>
      <c r="M1508" t="s">
        <v>428</v>
      </c>
      <c r="N1508" t="s">
        <v>425</v>
      </c>
      <c r="O1508" t="s">
        <v>425</v>
      </c>
      <c r="P1508" t="str">
        <f t="shared" si="98"/>
        <v>THALIA LUCERO QUISPE SOTOSeguridad de OperacionesEVALUACION ANTERIOR</v>
      </c>
      <c r="Q1508" t="str">
        <f>BASE[[#This Row],[NombresCalificado]]&amp;BASE[[#This Row],[TipoEvaluacion]]</f>
        <v>THALIA LUCERO QUISPE SOTOEVALUACION ANTERIOR</v>
      </c>
      <c r="R1508">
        <v>3</v>
      </c>
      <c r="S1508" t="s">
        <v>5</v>
      </c>
      <c r="T1508" t="s">
        <v>439</v>
      </c>
      <c r="U1508" s="13">
        <v>1</v>
      </c>
      <c r="V1508" s="13" t="str" cm="1">
        <f t="array" ref="V1508">_xlfn.IFS(U1508=0,"Prenovato",U1508=1,"Novato",U1508=2,"Principiante avanzado",U1508=3,"Competente",U1508=4,"Proficiente",U1508=5,"Master")</f>
        <v>Novato</v>
      </c>
      <c r="W1508" s="13">
        <v>2</v>
      </c>
      <c r="X1508" s="13" t="str" cm="1">
        <f t="array" ref="X1508">_xlfn.IFS(W1508=0,"No evidenciado",W1508=1,"Novato",W1508=2,"Principiante avanzado",W1508=3,"Competente",W1508=4,"Proficiente",W1508=5,"Master")</f>
        <v>Principiante avanzado</v>
      </c>
      <c r="Y1508" s="13">
        <v>2</v>
      </c>
      <c r="Z1508" s="13" t="str" cm="1">
        <f t="array" ref="Z1508">_xlfn.IFS(Y1508=0,"No evidenciado",Y1508=1,"Novato",Y1508=2,"Principiante avanzado",Y1508=3,"Competente",Y1508=4,"Proficiente",Y1508=5,"Master")</f>
        <v>Principiante avanzado</v>
      </c>
      <c r="AA1508" s="13">
        <v>3</v>
      </c>
      <c r="AB1508" s="13" t="str" cm="1">
        <f t="array" ref="AB1508">_xlfn.IFS(AA1508=0,"No evidenciado",AA1508=1,"Novato",AA1508=2,"Principiante avanzado",AA1508=3,"Competente",AA1508=4,"Proficiente",AA1508=5,"Master")</f>
        <v>Competente</v>
      </c>
      <c r="AC1508" s="13">
        <v>1</v>
      </c>
      <c r="AD1508" s="13" t="str" cm="1">
        <f t="array" ref="AD1508">_xlfn.IFS(AC1508=0,"Prenovato",AC1508=1,"Novato",AC1508=2,"Principiante avanzado",AC1508=3,"Competente",AC1508=4,"Proficiente",AC1508=5,"Master")</f>
        <v>Novato</v>
      </c>
      <c r="AE1508" s="13" t="s">
        <v>442</v>
      </c>
    </row>
    <row r="1509" spans="1:31" x14ac:dyDescent="0.25">
      <c r="A1509" t="s">
        <v>314</v>
      </c>
      <c r="B1509" t="s">
        <v>315</v>
      </c>
      <c r="C1509" t="s">
        <v>250</v>
      </c>
      <c r="D1509" t="s">
        <v>201</v>
      </c>
      <c r="E1509" t="s">
        <v>314</v>
      </c>
      <c r="F1509" t="s">
        <v>315</v>
      </c>
      <c r="G1509" t="s">
        <v>316</v>
      </c>
      <c r="H1509" s="4"/>
      <c r="I1509" s="1">
        <f t="shared" ca="1" si="95"/>
        <v>1487</v>
      </c>
      <c r="J1509" s="1" t="str">
        <f t="shared" ca="1" si="96"/>
        <v>3. Mayor a 6 meses</v>
      </c>
      <c r="K1509" t="str">
        <f t="shared" si="97"/>
        <v>NO</v>
      </c>
      <c r="L1509" t="s">
        <v>250</v>
      </c>
      <c r="M1509" t="s">
        <v>429</v>
      </c>
      <c r="N1509" t="s">
        <v>425</v>
      </c>
      <c r="O1509" t="s">
        <v>425</v>
      </c>
      <c r="P1509" t="str">
        <f t="shared" si="98"/>
        <v>THALIA LUCERO QUISPE SOTOSeguridad DefensivaEVALUACION ANTERIOR</v>
      </c>
      <c r="Q1509" t="str">
        <f>BASE[[#This Row],[NombresCalificado]]&amp;BASE[[#This Row],[TipoEvaluacion]]</f>
        <v>THALIA LUCERO QUISPE SOTOEVALUACION ANTERIOR</v>
      </c>
      <c r="R1509">
        <v>2</v>
      </c>
      <c r="S1509" t="s">
        <v>4</v>
      </c>
      <c r="T1509" t="s">
        <v>439</v>
      </c>
      <c r="U1509" s="13">
        <v>1</v>
      </c>
      <c r="V1509" s="13" t="str" cm="1">
        <f t="array" ref="V1509">_xlfn.IFS(U1509=0,"Prenovato",U1509=1,"Novato",U1509=2,"Principiante avanzado",U1509=3,"Competente",U1509=4,"Proficiente",U1509=5,"Master")</f>
        <v>Novato</v>
      </c>
      <c r="W1509" s="13">
        <v>2</v>
      </c>
      <c r="X1509" s="13" t="str" cm="1">
        <f t="array" ref="X1509">_xlfn.IFS(W1509=0,"No evidenciado",W1509=1,"Novato",W1509=2,"Principiante avanzado",W1509=3,"Competente",W1509=4,"Proficiente",W1509=5,"Master")</f>
        <v>Principiante avanzado</v>
      </c>
      <c r="Y1509" s="13">
        <v>2</v>
      </c>
      <c r="Z1509" s="13" t="str" cm="1">
        <f t="array" ref="Z1509">_xlfn.IFS(Y1509=0,"No evidenciado",Y1509=1,"Novato",Y1509=2,"Principiante avanzado",Y1509=3,"Competente",Y1509=4,"Proficiente",Y1509=5,"Master")</f>
        <v>Principiante avanzado</v>
      </c>
      <c r="AA1509" s="13">
        <v>3</v>
      </c>
      <c r="AB1509" s="13" t="str" cm="1">
        <f t="array" ref="AB1509">_xlfn.IFS(AA1509=0,"No evidenciado",AA1509=1,"Novato",AA1509=2,"Principiante avanzado",AA1509=3,"Competente",AA1509=4,"Proficiente",AA1509=5,"Master")</f>
        <v>Competente</v>
      </c>
      <c r="AC1509" s="13">
        <v>1</v>
      </c>
      <c r="AD1509" s="13" t="str" cm="1">
        <f t="array" ref="AD1509">_xlfn.IFS(AC1509=0,"Prenovato",AC1509=1,"Novato",AC1509=2,"Principiante avanzado",AC1509=3,"Competente",AC1509=4,"Proficiente",AC1509=5,"Master")</f>
        <v>Novato</v>
      </c>
      <c r="AE1509" s="13" t="s">
        <v>442</v>
      </c>
    </row>
    <row r="1510" spans="1:31" x14ac:dyDescent="0.25">
      <c r="A1510" t="s">
        <v>314</v>
      </c>
      <c r="B1510" t="s">
        <v>315</v>
      </c>
      <c r="C1510" t="s">
        <v>250</v>
      </c>
      <c r="D1510" t="s">
        <v>201</v>
      </c>
      <c r="E1510" t="s">
        <v>314</v>
      </c>
      <c r="F1510" t="s">
        <v>315</v>
      </c>
      <c r="G1510" t="s">
        <v>316</v>
      </c>
      <c r="H1510" s="4"/>
      <c r="I1510" s="1">
        <f t="shared" ca="1" si="95"/>
        <v>1487</v>
      </c>
      <c r="J1510" s="1" t="str">
        <f t="shared" ca="1" si="96"/>
        <v>3. Mayor a 6 meses</v>
      </c>
      <c r="K1510" t="str">
        <f t="shared" si="97"/>
        <v>NO</v>
      </c>
      <c r="L1510" t="s">
        <v>250</v>
      </c>
      <c r="M1510" t="s">
        <v>430</v>
      </c>
      <c r="N1510" t="s">
        <v>425</v>
      </c>
      <c r="O1510" t="s">
        <v>425</v>
      </c>
      <c r="P1510" t="str">
        <f t="shared" si="98"/>
        <v>THALIA LUCERO QUISPE SOTOSeguridad OfensivaEVALUACION ANTERIOR</v>
      </c>
      <c r="Q1510" t="str">
        <f>BASE[[#This Row],[NombresCalificado]]&amp;BASE[[#This Row],[TipoEvaluacion]]</f>
        <v>THALIA LUCERO QUISPE SOTOEVALUACION ANTERIOR</v>
      </c>
      <c r="R1510">
        <v>3</v>
      </c>
      <c r="S1510" t="s">
        <v>5</v>
      </c>
      <c r="T1510" t="s">
        <v>439</v>
      </c>
      <c r="U1510" s="13">
        <v>1</v>
      </c>
      <c r="V1510" s="13" t="str" cm="1">
        <f t="array" ref="V1510">_xlfn.IFS(U1510=0,"Prenovato",U1510=1,"Novato",U1510=2,"Principiante avanzado",U1510=3,"Competente",U1510=4,"Proficiente",U1510=5,"Master")</f>
        <v>Novato</v>
      </c>
      <c r="W1510" s="13">
        <v>2</v>
      </c>
      <c r="X1510" s="13" t="str" cm="1">
        <f t="array" ref="X1510">_xlfn.IFS(W1510=0,"No evidenciado",W1510=1,"Novato",W1510=2,"Principiante avanzado",W1510=3,"Competente",W1510=4,"Proficiente",W1510=5,"Master")</f>
        <v>Principiante avanzado</v>
      </c>
      <c r="Y1510" s="13">
        <v>2</v>
      </c>
      <c r="Z1510" s="13" t="str" cm="1">
        <f t="array" ref="Z1510">_xlfn.IFS(Y1510=0,"No evidenciado",Y1510=1,"Novato",Y1510=2,"Principiante avanzado",Y1510=3,"Competente",Y1510=4,"Proficiente",Y1510=5,"Master")</f>
        <v>Principiante avanzado</v>
      </c>
      <c r="AA1510" s="13">
        <v>3</v>
      </c>
      <c r="AB1510" s="13" t="str" cm="1">
        <f t="array" ref="AB1510">_xlfn.IFS(AA1510=0,"No evidenciado",AA1510=1,"Novato",AA1510=2,"Principiante avanzado",AA1510=3,"Competente",AA1510=4,"Proficiente",AA1510=5,"Master")</f>
        <v>Competente</v>
      </c>
      <c r="AC1510" s="13">
        <v>1</v>
      </c>
      <c r="AD1510" s="13" t="str" cm="1">
        <f t="array" ref="AD1510">_xlfn.IFS(AC1510=0,"Prenovato",AC1510=1,"Novato",AC1510=2,"Principiante avanzado",AC1510=3,"Competente",AC1510=4,"Proficiente",AC1510=5,"Master")</f>
        <v>Novato</v>
      </c>
      <c r="AE1510" s="13" t="s">
        <v>442</v>
      </c>
    </row>
    <row r="1511" spans="1:31" x14ac:dyDescent="0.25">
      <c r="A1511" t="s">
        <v>314</v>
      </c>
      <c r="B1511" t="s">
        <v>315</v>
      </c>
      <c r="C1511" t="s">
        <v>250</v>
      </c>
      <c r="D1511" t="s">
        <v>201</v>
      </c>
      <c r="E1511" t="s">
        <v>314</v>
      </c>
      <c r="F1511" t="s">
        <v>315</v>
      </c>
      <c r="G1511" t="s">
        <v>316</v>
      </c>
      <c r="H1511" s="4"/>
      <c r="I1511" s="1">
        <f t="shared" ca="1" si="95"/>
        <v>1487</v>
      </c>
      <c r="J1511" s="1" t="str">
        <f t="shared" ca="1" si="96"/>
        <v>3. Mayor a 6 meses</v>
      </c>
      <c r="K1511" t="str">
        <f t="shared" si="97"/>
        <v>NO</v>
      </c>
      <c r="L1511" t="s">
        <v>250</v>
      </c>
      <c r="M1511" t="s">
        <v>431</v>
      </c>
      <c r="N1511" t="s">
        <v>425</v>
      </c>
      <c r="O1511" t="s">
        <v>425</v>
      </c>
      <c r="P1511" t="str">
        <f t="shared" si="98"/>
        <v>THALIA LUCERO QUISPE SOTOSeguridad PerimetralEVALUACION ANTERIOR</v>
      </c>
      <c r="Q1511" t="str">
        <f>BASE[[#This Row],[NombresCalificado]]&amp;BASE[[#This Row],[TipoEvaluacion]]</f>
        <v>THALIA LUCERO QUISPE SOTOEVALUACION ANTERIOR</v>
      </c>
      <c r="R1511">
        <v>3</v>
      </c>
      <c r="S1511" t="s">
        <v>5</v>
      </c>
      <c r="T1511" t="s">
        <v>439</v>
      </c>
      <c r="U1511" s="13">
        <v>1</v>
      </c>
      <c r="V1511" s="13" t="str" cm="1">
        <f t="array" ref="V1511">_xlfn.IFS(U1511=0,"Prenovato",U1511=1,"Novato",U1511=2,"Principiante avanzado",U1511=3,"Competente",U1511=4,"Proficiente",U1511=5,"Master")</f>
        <v>Novato</v>
      </c>
      <c r="W1511" s="13">
        <v>2</v>
      </c>
      <c r="X1511" s="13" t="str" cm="1">
        <f t="array" ref="X1511">_xlfn.IFS(W1511=0,"No evidenciado",W1511=1,"Novato",W1511=2,"Principiante avanzado",W1511=3,"Competente",W1511=4,"Proficiente",W1511=5,"Master")</f>
        <v>Principiante avanzado</v>
      </c>
      <c r="Y1511" s="13">
        <v>2</v>
      </c>
      <c r="Z1511" s="13" t="str" cm="1">
        <f t="array" ref="Z1511">_xlfn.IFS(Y1511=0,"No evidenciado",Y1511=1,"Novato",Y1511=2,"Principiante avanzado",Y1511=3,"Competente",Y1511=4,"Proficiente",Y1511=5,"Master")</f>
        <v>Principiante avanzado</v>
      </c>
      <c r="AA1511" s="13">
        <v>3</v>
      </c>
      <c r="AB1511" s="13" t="str" cm="1">
        <f t="array" ref="AB1511">_xlfn.IFS(AA1511=0,"No evidenciado",AA1511=1,"Novato",AA1511=2,"Principiante avanzado",AA1511=3,"Competente",AA1511=4,"Proficiente",AA1511=5,"Master")</f>
        <v>Competente</v>
      </c>
      <c r="AC1511" s="13">
        <v>1</v>
      </c>
      <c r="AD1511" s="13" t="str" cm="1">
        <f t="array" ref="AD1511">_xlfn.IFS(AC1511=0,"Prenovato",AC1511=1,"Novato",AC1511=2,"Principiante avanzado",AC1511=3,"Competente",AC1511=4,"Proficiente",AC1511=5,"Master")</f>
        <v>Novato</v>
      </c>
      <c r="AE1511" s="13" t="s">
        <v>442</v>
      </c>
    </row>
    <row r="1512" spans="1:31" x14ac:dyDescent="0.25">
      <c r="A1512" t="s">
        <v>314</v>
      </c>
      <c r="B1512" t="s">
        <v>315</v>
      </c>
      <c r="C1512" t="s">
        <v>250</v>
      </c>
      <c r="D1512" t="s">
        <v>201</v>
      </c>
      <c r="E1512" t="s">
        <v>314</v>
      </c>
      <c r="F1512" t="s">
        <v>315</v>
      </c>
      <c r="G1512" t="s">
        <v>316</v>
      </c>
      <c r="H1512" s="4"/>
      <c r="I1512" s="1">
        <f t="shared" ca="1" si="95"/>
        <v>1487</v>
      </c>
      <c r="J1512" s="1" t="str">
        <f t="shared" ca="1" si="96"/>
        <v>3. Mayor a 6 meses</v>
      </c>
      <c r="K1512" t="str">
        <f t="shared" si="97"/>
        <v>NO</v>
      </c>
      <c r="L1512" t="s">
        <v>250</v>
      </c>
      <c r="M1512" t="s">
        <v>424</v>
      </c>
      <c r="N1512" t="s">
        <v>425</v>
      </c>
      <c r="O1512" t="s">
        <v>425</v>
      </c>
      <c r="P1512" t="str">
        <f t="shared" si="98"/>
        <v>THALIA LUCERO QUISPE SOTOSistemas Operativos y CloudEVALUACION ANTERIOR</v>
      </c>
      <c r="Q1512" t="str">
        <f>BASE[[#This Row],[NombresCalificado]]&amp;BASE[[#This Row],[TipoEvaluacion]]</f>
        <v>THALIA LUCERO QUISPE SOTOEVALUACION ANTERIOR</v>
      </c>
      <c r="R1512">
        <v>3</v>
      </c>
      <c r="S1512" t="s">
        <v>5</v>
      </c>
      <c r="T1512" t="s">
        <v>439</v>
      </c>
      <c r="U1512" s="13">
        <v>1</v>
      </c>
      <c r="V1512" s="13" t="str" cm="1">
        <f t="array" ref="V1512">_xlfn.IFS(U1512=0,"Prenovato",U1512=1,"Novato",U1512=2,"Principiante avanzado",U1512=3,"Competente",U1512=4,"Proficiente",U1512=5,"Master")</f>
        <v>Novato</v>
      </c>
      <c r="W1512" s="13">
        <v>2</v>
      </c>
      <c r="X1512" s="13" t="str" cm="1">
        <f t="array" ref="X1512">_xlfn.IFS(W1512=0,"No evidenciado",W1512=1,"Novato",W1512=2,"Principiante avanzado",W1512=3,"Competente",W1512=4,"Proficiente",W1512=5,"Master")</f>
        <v>Principiante avanzado</v>
      </c>
      <c r="Y1512" s="13">
        <v>2</v>
      </c>
      <c r="Z1512" s="13" t="str" cm="1">
        <f t="array" ref="Z1512">_xlfn.IFS(Y1512=0,"No evidenciado",Y1512=1,"Novato",Y1512=2,"Principiante avanzado",Y1512=3,"Competente",Y1512=4,"Proficiente",Y1512=5,"Master")</f>
        <v>Principiante avanzado</v>
      </c>
      <c r="AA1512" s="13">
        <v>3</v>
      </c>
      <c r="AB1512" s="13" t="str" cm="1">
        <f t="array" ref="AB1512">_xlfn.IFS(AA1512=0,"No evidenciado",AA1512=1,"Novato",AA1512=2,"Principiante avanzado",AA1512=3,"Competente",AA1512=4,"Proficiente",AA1512=5,"Master")</f>
        <v>Competente</v>
      </c>
      <c r="AC1512" s="13">
        <v>1</v>
      </c>
      <c r="AD1512" s="13" t="str" cm="1">
        <f t="array" ref="AD1512">_xlfn.IFS(AC1512=0,"Prenovato",AC1512=1,"Novato",AC1512=2,"Principiante avanzado",AC1512=3,"Competente",AC1512=4,"Proficiente",AC1512=5,"Master")</f>
        <v>Novato</v>
      </c>
      <c r="AE1512" s="13" t="s">
        <v>442</v>
      </c>
    </row>
    <row r="1513" spans="1:31" x14ac:dyDescent="0.25">
      <c r="A1513" t="s">
        <v>293</v>
      </c>
      <c r="B1513" t="s">
        <v>294</v>
      </c>
      <c r="C1513" t="s">
        <v>200</v>
      </c>
      <c r="D1513" t="s">
        <v>201</v>
      </c>
      <c r="E1513" t="s">
        <v>377</v>
      </c>
      <c r="F1513" t="s">
        <v>378</v>
      </c>
      <c r="G1513" t="s">
        <v>379</v>
      </c>
      <c r="H1513" s="4"/>
      <c r="I1513" s="1">
        <f t="shared" ca="1" si="95"/>
        <v>1487</v>
      </c>
      <c r="J1513" s="1" t="str">
        <f t="shared" ca="1" si="96"/>
        <v>3. Mayor a 6 meses</v>
      </c>
      <c r="K1513" t="str">
        <f t="shared" si="97"/>
        <v>NO</v>
      </c>
      <c r="L1513" t="s">
        <v>251</v>
      </c>
      <c r="M1513" t="s">
        <v>414</v>
      </c>
      <c r="N1513" t="s">
        <v>411</v>
      </c>
      <c r="O1513" t="s">
        <v>411</v>
      </c>
      <c r="P1513" t="str">
        <f t="shared" si="98"/>
        <v>JOSE LUIS FLORES FLORES ONCOYOfensive SecurityEVALUACION</v>
      </c>
      <c r="Q1513" t="str">
        <f>BASE[[#This Row],[NombresCalificado]]&amp;BASE[[#This Row],[TipoEvaluacion]]</f>
        <v>JOSE LUIS FLORES FLORES ONCOYEVALUACION</v>
      </c>
      <c r="R1513">
        <v>2</v>
      </c>
      <c r="S1513" t="s">
        <v>4</v>
      </c>
      <c r="T1513" t="s">
        <v>439</v>
      </c>
      <c r="U1513" s="13">
        <v>3</v>
      </c>
      <c r="V1513" s="13" t="str" cm="1">
        <f t="array" ref="V1513">_xlfn.IFS(U1513=0,"Prenovato",U1513=1,"Novato",U1513=2,"Principiante avanzado",U1513=3,"Competente",U1513=4,"Proficiente",U1513=5,"Master")</f>
        <v>Competente</v>
      </c>
      <c r="W1513" s="13">
        <v>4</v>
      </c>
      <c r="X1513" s="13" t="str" cm="1">
        <f t="array" ref="X1513">_xlfn.IFS(W1513=0,"No evidenciado",W1513=1,"Novato",W1513=2,"Principiante avanzado",W1513=3,"Competente",W1513=4,"Proficiente",W1513=5,"Master")</f>
        <v>Proficiente</v>
      </c>
      <c r="Y1513" s="13">
        <v>4</v>
      </c>
      <c r="Z1513" s="13" t="str" cm="1">
        <f t="array" ref="Z1513">_xlfn.IFS(Y1513=0,"No evidenciado",Y1513=1,"Novato",Y1513=2,"Principiante avanzado",Y1513=3,"Competente",Y1513=4,"Proficiente",Y1513=5,"Master")</f>
        <v>Proficiente</v>
      </c>
      <c r="AA1513" s="13">
        <v>5</v>
      </c>
      <c r="AB1513" s="13" t="str" cm="1">
        <f t="array" ref="AB1513">_xlfn.IFS(AA1513=0,"No evidenciado",AA1513=1,"Novato",AA1513=2,"Principiante avanzado",AA1513=3,"Competente",AA1513=4,"Proficiente",AA1513=5,"Master")</f>
        <v>Master</v>
      </c>
      <c r="AC1513" s="13">
        <v>3</v>
      </c>
      <c r="AD1513" s="13" t="str" cm="1">
        <f t="array" ref="AD1513">_xlfn.IFS(AC1513=0,"Prenovato",AC1513=1,"Novato",AC1513=2,"Principiante avanzado",AC1513=3,"Competente",AC1513=4,"Proficiente",AC1513=5,"Master")</f>
        <v>Competente</v>
      </c>
      <c r="AE1513" s="13" t="s">
        <v>441</v>
      </c>
    </row>
    <row r="1514" spans="1:31" x14ac:dyDescent="0.25">
      <c r="A1514" t="s">
        <v>293</v>
      </c>
      <c r="B1514" t="s">
        <v>294</v>
      </c>
      <c r="C1514" t="s">
        <v>200</v>
      </c>
      <c r="D1514" t="s">
        <v>201</v>
      </c>
      <c r="E1514" t="s">
        <v>335</v>
      </c>
      <c r="F1514" t="s">
        <v>336</v>
      </c>
      <c r="G1514" t="s">
        <v>337</v>
      </c>
      <c r="H1514" s="4"/>
      <c r="I1514" s="1">
        <f t="shared" ca="1" si="95"/>
        <v>1487</v>
      </c>
      <c r="J1514" s="1" t="str">
        <f t="shared" ca="1" si="96"/>
        <v>3. Mayor a 6 meses</v>
      </c>
      <c r="K1514" t="str">
        <f t="shared" si="97"/>
        <v>NO</v>
      </c>
      <c r="L1514" t="s">
        <v>251</v>
      </c>
      <c r="M1514" t="s">
        <v>419</v>
      </c>
      <c r="N1514" t="s">
        <v>413</v>
      </c>
      <c r="O1514" t="s">
        <v>411</v>
      </c>
      <c r="P1514" t="str">
        <f t="shared" si="98"/>
        <v>CARLOS ANTHONY BRINGAS SANCHEZCryptography &amp; Data ProtectionEVALUACION</v>
      </c>
      <c r="Q1514" t="str">
        <f>BASE[[#This Row],[NombresCalificado]]&amp;BASE[[#This Row],[TipoEvaluacion]]</f>
        <v>CARLOS ANTHONY BRINGAS SANCHEZEVALUACION</v>
      </c>
      <c r="R1514">
        <v>3</v>
      </c>
      <c r="S1514" t="s">
        <v>5</v>
      </c>
      <c r="T1514" t="s">
        <v>439</v>
      </c>
      <c r="U1514" s="13">
        <v>2</v>
      </c>
      <c r="V1514" s="13" t="str" cm="1">
        <f t="array" ref="V1514">_xlfn.IFS(U1514=0,"Prenovato",U1514=1,"Novato",U1514=2,"Principiante avanzado",U1514=3,"Competente",U1514=4,"Proficiente",U1514=5,"Master")</f>
        <v>Principiante avanzado</v>
      </c>
      <c r="W1514" s="13">
        <v>3</v>
      </c>
      <c r="X1514" s="13" t="str" cm="1">
        <f t="array" ref="X1514">_xlfn.IFS(W1514=0,"No evidenciado",W1514=1,"Novato",W1514=2,"Principiante avanzado",W1514=3,"Competente",W1514=4,"Proficiente",W1514=5,"Master")</f>
        <v>Competente</v>
      </c>
      <c r="Y1514" s="13">
        <v>3</v>
      </c>
      <c r="Z1514" s="13" t="str" cm="1">
        <f t="array" ref="Z1514">_xlfn.IFS(Y1514=0,"No evidenciado",Y1514=1,"Novato",Y1514=2,"Principiante avanzado",Y1514=3,"Competente",Y1514=4,"Proficiente",Y1514=5,"Master")</f>
        <v>Competente</v>
      </c>
      <c r="AA1514" s="13">
        <v>4</v>
      </c>
      <c r="AB1514" s="13" t="str" cm="1">
        <f t="array" ref="AB1514">_xlfn.IFS(AA1514=0,"No evidenciado",AA1514=1,"Novato",AA1514=2,"Principiante avanzado",AA1514=3,"Competente",AA1514=4,"Proficiente",AA1514=5,"Master")</f>
        <v>Proficiente</v>
      </c>
      <c r="AC1514" s="13">
        <v>2</v>
      </c>
      <c r="AD1514" s="13" t="str" cm="1">
        <f t="array" ref="AD1514">_xlfn.IFS(AC1514=0,"Prenovato",AC1514=1,"Novato",AC1514=2,"Principiante avanzado",AC1514=3,"Competente",AC1514=4,"Proficiente",AC1514=5,"Master")</f>
        <v>Principiante avanzado</v>
      </c>
      <c r="AE1514" s="13" t="s">
        <v>441</v>
      </c>
    </row>
    <row r="1515" spans="1:31" x14ac:dyDescent="0.25">
      <c r="A1515" t="s">
        <v>293</v>
      </c>
      <c r="B1515" t="s">
        <v>294</v>
      </c>
      <c r="C1515" t="s">
        <v>200</v>
      </c>
      <c r="D1515" t="s">
        <v>201</v>
      </c>
      <c r="E1515" t="s">
        <v>335</v>
      </c>
      <c r="F1515" t="s">
        <v>336</v>
      </c>
      <c r="G1515" t="s">
        <v>337</v>
      </c>
      <c r="H1515" s="4"/>
      <c r="I1515" s="1">
        <f t="shared" ca="1" si="95"/>
        <v>1487</v>
      </c>
      <c r="J1515" s="1" t="str">
        <f t="shared" ca="1" si="96"/>
        <v>3. Mayor a 6 meses</v>
      </c>
      <c r="K1515" t="str">
        <f t="shared" si="97"/>
        <v>NO</v>
      </c>
      <c r="L1515" t="s">
        <v>251</v>
      </c>
      <c r="M1515" t="s">
        <v>420</v>
      </c>
      <c r="N1515" t="s">
        <v>413</v>
      </c>
      <c r="O1515" t="s">
        <v>411</v>
      </c>
      <c r="P1515" t="str">
        <f t="shared" si="98"/>
        <v>CARLOS ANTHONY BRINGAS SANCHEZIdentity &amp; Access ManagementEVALUACION</v>
      </c>
      <c r="Q1515" t="str">
        <f>BASE[[#This Row],[NombresCalificado]]&amp;BASE[[#This Row],[TipoEvaluacion]]</f>
        <v>CARLOS ANTHONY BRINGAS SANCHEZEVALUACION</v>
      </c>
      <c r="R1515">
        <v>4</v>
      </c>
      <c r="S1515" t="s">
        <v>7</v>
      </c>
      <c r="T1515" t="s">
        <v>439</v>
      </c>
      <c r="U1515" s="13">
        <v>2</v>
      </c>
      <c r="V1515" s="13" t="str" cm="1">
        <f t="array" ref="V1515">_xlfn.IFS(U1515=0,"Prenovato",U1515=1,"Novato",U1515=2,"Principiante avanzado",U1515=3,"Competente",U1515=4,"Proficiente",U1515=5,"Master")</f>
        <v>Principiante avanzado</v>
      </c>
      <c r="W1515" s="13">
        <v>3</v>
      </c>
      <c r="X1515" s="13" t="str" cm="1">
        <f t="array" ref="X1515">_xlfn.IFS(W1515=0,"No evidenciado",W1515=1,"Novato",W1515=2,"Principiante avanzado",W1515=3,"Competente",W1515=4,"Proficiente",W1515=5,"Master")</f>
        <v>Competente</v>
      </c>
      <c r="Y1515" s="13">
        <v>3</v>
      </c>
      <c r="Z1515" s="13" t="str" cm="1">
        <f t="array" ref="Z1515">_xlfn.IFS(Y1515=0,"No evidenciado",Y1515=1,"Novato",Y1515=2,"Principiante avanzado",Y1515=3,"Competente",Y1515=4,"Proficiente",Y1515=5,"Master")</f>
        <v>Competente</v>
      </c>
      <c r="AA1515" s="13">
        <v>4</v>
      </c>
      <c r="AB1515" s="13" t="str" cm="1">
        <f t="array" ref="AB1515">_xlfn.IFS(AA1515=0,"No evidenciado",AA1515=1,"Novato",AA1515=2,"Principiante avanzado",AA1515=3,"Competente",AA1515=4,"Proficiente",AA1515=5,"Master")</f>
        <v>Proficiente</v>
      </c>
      <c r="AC1515" s="13">
        <v>2</v>
      </c>
      <c r="AD1515" s="13" t="str" cm="1">
        <f t="array" ref="AD1515">_xlfn.IFS(AC1515=0,"Prenovato",AC1515=1,"Novato",AC1515=2,"Principiante avanzado",AC1515=3,"Competente",AC1515=4,"Proficiente",AC1515=5,"Master")</f>
        <v>Principiante avanzado</v>
      </c>
      <c r="AE1515" s="13" t="s">
        <v>441</v>
      </c>
    </row>
    <row r="1516" spans="1:31" x14ac:dyDescent="0.25">
      <c r="A1516" t="s">
        <v>293</v>
      </c>
      <c r="B1516" t="s">
        <v>294</v>
      </c>
      <c r="C1516" t="s">
        <v>200</v>
      </c>
      <c r="D1516" t="s">
        <v>201</v>
      </c>
      <c r="E1516" t="s">
        <v>335</v>
      </c>
      <c r="F1516" t="s">
        <v>336</v>
      </c>
      <c r="G1516" t="s">
        <v>337</v>
      </c>
      <c r="H1516" s="4"/>
      <c r="I1516" s="1">
        <f t="shared" ca="1" si="95"/>
        <v>1487</v>
      </c>
      <c r="J1516" s="1" t="str">
        <f t="shared" ca="1" si="96"/>
        <v>3. Mayor a 6 meses</v>
      </c>
      <c r="K1516" t="str">
        <f t="shared" si="97"/>
        <v>NO</v>
      </c>
      <c r="L1516" t="s">
        <v>251</v>
      </c>
      <c r="M1516" t="s">
        <v>423</v>
      </c>
      <c r="N1516" t="s">
        <v>411</v>
      </c>
      <c r="O1516" t="s">
        <v>411</v>
      </c>
      <c r="P1516" t="str">
        <f t="shared" si="98"/>
        <v>CARLOS ANTHONY BRINGAS SANCHEZSecurity AssessmentEVALUACION</v>
      </c>
      <c r="Q1516" t="str">
        <f>BASE[[#This Row],[NombresCalificado]]&amp;BASE[[#This Row],[TipoEvaluacion]]</f>
        <v>CARLOS ANTHONY BRINGAS SANCHEZEVALUACION</v>
      </c>
      <c r="R1516">
        <v>3</v>
      </c>
      <c r="S1516" t="s">
        <v>5</v>
      </c>
      <c r="T1516" t="s">
        <v>439</v>
      </c>
      <c r="U1516" s="13">
        <v>2</v>
      </c>
      <c r="V1516" s="13" t="str" cm="1">
        <f t="array" ref="V1516">_xlfn.IFS(U1516=0,"Prenovato",U1516=1,"Novato",U1516=2,"Principiante avanzado",U1516=3,"Competente",U1516=4,"Proficiente",U1516=5,"Master")</f>
        <v>Principiante avanzado</v>
      </c>
      <c r="W1516" s="13">
        <v>3</v>
      </c>
      <c r="X1516" s="13" t="str" cm="1">
        <f t="array" ref="X1516">_xlfn.IFS(W1516=0,"No evidenciado",W1516=1,"Novato",W1516=2,"Principiante avanzado",W1516=3,"Competente",W1516=4,"Proficiente",W1516=5,"Master")</f>
        <v>Competente</v>
      </c>
      <c r="Y1516" s="13">
        <v>3</v>
      </c>
      <c r="Z1516" s="13" t="str" cm="1">
        <f t="array" ref="Z1516">_xlfn.IFS(Y1516=0,"No evidenciado",Y1516=1,"Novato",Y1516=2,"Principiante avanzado",Y1516=3,"Competente",Y1516=4,"Proficiente",Y1516=5,"Master")</f>
        <v>Competente</v>
      </c>
      <c r="AA1516" s="13">
        <v>4</v>
      </c>
      <c r="AB1516" s="13" t="str" cm="1">
        <f t="array" ref="AB1516">_xlfn.IFS(AA1516=0,"No evidenciado",AA1516=1,"Novato",AA1516=2,"Principiante avanzado",AA1516=3,"Competente",AA1516=4,"Proficiente",AA1516=5,"Master")</f>
        <v>Proficiente</v>
      </c>
      <c r="AC1516" s="13">
        <v>2</v>
      </c>
      <c r="AD1516" s="13" t="str" cm="1">
        <f t="array" ref="AD1516">_xlfn.IFS(AC1516=0,"Prenovato",AC1516=1,"Novato",AC1516=2,"Principiante avanzado",AC1516=3,"Competente",AC1516=4,"Proficiente",AC1516=5,"Master")</f>
        <v>Principiante avanzado</v>
      </c>
      <c r="AE1516" s="13" t="s">
        <v>441</v>
      </c>
    </row>
    <row r="1517" spans="1:31" x14ac:dyDescent="0.25">
      <c r="A1517" t="s">
        <v>293</v>
      </c>
      <c r="B1517" t="s">
        <v>294</v>
      </c>
      <c r="C1517" t="s">
        <v>200</v>
      </c>
      <c r="D1517" t="s">
        <v>201</v>
      </c>
      <c r="E1517" t="s">
        <v>335</v>
      </c>
      <c r="F1517" t="s">
        <v>336</v>
      </c>
      <c r="G1517" t="s">
        <v>337</v>
      </c>
      <c r="H1517" s="4"/>
      <c r="I1517" s="1">
        <f t="shared" ca="1" si="95"/>
        <v>1487</v>
      </c>
      <c r="J1517" s="1" t="str">
        <f t="shared" ca="1" si="96"/>
        <v>3. Mayor a 6 meses</v>
      </c>
      <c r="K1517" t="str">
        <f t="shared" si="97"/>
        <v>NO</v>
      </c>
      <c r="L1517" t="s">
        <v>251</v>
      </c>
      <c r="M1517" t="s">
        <v>417</v>
      </c>
      <c r="N1517" t="s">
        <v>407</v>
      </c>
      <c r="O1517" t="s">
        <v>407</v>
      </c>
      <c r="P1517" t="str">
        <f t="shared" si="98"/>
        <v>CARLOS ANTHONY BRINGAS SANCHEZDefensive SecurityEVALUACION</v>
      </c>
      <c r="Q1517" t="str">
        <f>BASE[[#This Row],[NombresCalificado]]&amp;BASE[[#This Row],[TipoEvaluacion]]</f>
        <v>CARLOS ANTHONY BRINGAS SANCHEZEVALUACION</v>
      </c>
      <c r="R1517">
        <v>4</v>
      </c>
      <c r="S1517" t="s">
        <v>7</v>
      </c>
      <c r="T1517" t="s">
        <v>439</v>
      </c>
      <c r="U1517" s="13">
        <v>2</v>
      </c>
      <c r="V1517" s="13" t="str" cm="1">
        <f t="array" ref="V1517">_xlfn.IFS(U1517=0,"Prenovato",U1517=1,"Novato",U1517=2,"Principiante avanzado",U1517=3,"Competente",U1517=4,"Proficiente",U1517=5,"Master")</f>
        <v>Principiante avanzado</v>
      </c>
      <c r="W1517" s="13">
        <v>3</v>
      </c>
      <c r="X1517" s="13" t="str" cm="1">
        <f t="array" ref="X1517">_xlfn.IFS(W1517=0,"No evidenciado",W1517=1,"Novato",W1517=2,"Principiante avanzado",W1517=3,"Competente",W1517=4,"Proficiente",W1517=5,"Master")</f>
        <v>Competente</v>
      </c>
      <c r="Y1517" s="13">
        <v>3</v>
      </c>
      <c r="Z1517" s="13" t="str" cm="1">
        <f t="array" ref="Z1517">_xlfn.IFS(Y1517=0,"No evidenciado",Y1517=1,"Novato",Y1517=2,"Principiante avanzado",Y1517=3,"Competente",Y1517=4,"Proficiente",Y1517=5,"Master")</f>
        <v>Competente</v>
      </c>
      <c r="AA1517" s="13">
        <v>4</v>
      </c>
      <c r="AB1517" s="13" t="str" cm="1">
        <f t="array" ref="AB1517">_xlfn.IFS(AA1517=0,"No evidenciado",AA1517=1,"Novato",AA1517=2,"Principiante avanzado",AA1517=3,"Competente",AA1517=4,"Proficiente",AA1517=5,"Master")</f>
        <v>Proficiente</v>
      </c>
      <c r="AC1517" s="13">
        <v>2</v>
      </c>
      <c r="AD1517" s="13" t="str" cm="1">
        <f t="array" ref="AD1517">_xlfn.IFS(AC1517=0,"Prenovato",AC1517=1,"Novato",AC1517=2,"Principiante avanzado",AC1517=3,"Competente",AC1517=4,"Proficiente",AC1517=5,"Master")</f>
        <v>Principiante avanzado</v>
      </c>
      <c r="AE1517" s="13" t="s">
        <v>441</v>
      </c>
    </row>
    <row r="1518" spans="1:31" x14ac:dyDescent="0.25">
      <c r="A1518" t="s">
        <v>293</v>
      </c>
      <c r="B1518" t="s">
        <v>294</v>
      </c>
      <c r="C1518" t="s">
        <v>200</v>
      </c>
      <c r="D1518" t="s">
        <v>201</v>
      </c>
      <c r="E1518" t="s">
        <v>335</v>
      </c>
      <c r="F1518" t="s">
        <v>336</v>
      </c>
      <c r="G1518" t="s">
        <v>337</v>
      </c>
      <c r="H1518" s="4"/>
      <c r="I1518" s="1">
        <f t="shared" ca="1" si="95"/>
        <v>1487</v>
      </c>
      <c r="J1518" s="1" t="str">
        <f t="shared" ca="1" si="96"/>
        <v>3. Mayor a 6 meses</v>
      </c>
      <c r="K1518" t="str">
        <f t="shared" si="97"/>
        <v>NO</v>
      </c>
      <c r="L1518" t="s">
        <v>251</v>
      </c>
      <c r="M1518" t="s">
        <v>416</v>
      </c>
      <c r="N1518" t="s">
        <v>411</v>
      </c>
      <c r="O1518" t="s">
        <v>411</v>
      </c>
      <c r="P1518" t="str">
        <f t="shared" si="98"/>
        <v>CARLOS ANTHONY BRINGAS SANCHEZIncident ManagementEVALUACION</v>
      </c>
      <c r="Q1518" t="str">
        <f>BASE[[#This Row],[NombresCalificado]]&amp;BASE[[#This Row],[TipoEvaluacion]]</f>
        <v>CARLOS ANTHONY BRINGAS SANCHEZEVALUACION</v>
      </c>
      <c r="R1518">
        <v>3</v>
      </c>
      <c r="S1518" t="s">
        <v>5</v>
      </c>
      <c r="T1518" t="s">
        <v>439</v>
      </c>
      <c r="U1518" s="13">
        <v>2</v>
      </c>
      <c r="V1518" s="13" t="str" cm="1">
        <f t="array" ref="V1518">_xlfn.IFS(U1518=0,"Prenovato",U1518=1,"Novato",U1518=2,"Principiante avanzado",U1518=3,"Competente",U1518=4,"Proficiente",U1518=5,"Master")</f>
        <v>Principiante avanzado</v>
      </c>
      <c r="W1518" s="13">
        <v>3</v>
      </c>
      <c r="X1518" s="13" t="str" cm="1">
        <f t="array" ref="X1518">_xlfn.IFS(W1518=0,"No evidenciado",W1518=1,"Novato",W1518=2,"Principiante avanzado",W1518=3,"Competente",W1518=4,"Proficiente",W1518=5,"Master")</f>
        <v>Competente</v>
      </c>
      <c r="Y1518" s="13">
        <v>3</v>
      </c>
      <c r="Z1518" s="13" t="str" cm="1">
        <f t="array" ref="Z1518">_xlfn.IFS(Y1518=0,"No evidenciado",Y1518=1,"Novato",Y1518=2,"Principiante avanzado",Y1518=3,"Competente",Y1518=4,"Proficiente",Y1518=5,"Master")</f>
        <v>Competente</v>
      </c>
      <c r="AA1518" s="13">
        <v>4</v>
      </c>
      <c r="AB1518" s="13" t="str" cm="1">
        <f t="array" ref="AB1518">_xlfn.IFS(AA1518=0,"No evidenciado",AA1518=1,"Novato",AA1518=2,"Principiante avanzado",AA1518=3,"Competente",AA1518=4,"Proficiente",AA1518=5,"Master")</f>
        <v>Proficiente</v>
      </c>
      <c r="AC1518" s="13">
        <v>2</v>
      </c>
      <c r="AD1518" s="13" t="str" cm="1">
        <f t="array" ref="AD1518">_xlfn.IFS(AC1518=0,"Prenovato",AC1518=1,"Novato",AC1518=2,"Principiante avanzado",AC1518=3,"Competente",AC1518=4,"Proficiente",AC1518=5,"Master")</f>
        <v>Principiante avanzado</v>
      </c>
      <c r="AE1518" s="13" t="s">
        <v>441</v>
      </c>
    </row>
    <row r="1519" spans="1:31" x14ac:dyDescent="0.25">
      <c r="A1519" t="s">
        <v>293</v>
      </c>
      <c r="B1519" t="s">
        <v>294</v>
      </c>
      <c r="C1519" t="s">
        <v>200</v>
      </c>
      <c r="D1519" t="s">
        <v>201</v>
      </c>
      <c r="E1519" t="s">
        <v>335</v>
      </c>
      <c r="F1519" t="s">
        <v>336</v>
      </c>
      <c r="G1519" t="s">
        <v>337</v>
      </c>
      <c r="H1519" s="4"/>
      <c r="I1519" s="1">
        <f t="shared" ca="1" si="95"/>
        <v>1487</v>
      </c>
      <c r="J1519" s="1" t="str">
        <f t="shared" ca="1" si="96"/>
        <v>3. Mayor a 6 meses</v>
      </c>
      <c r="K1519" t="str">
        <f t="shared" si="97"/>
        <v>NO</v>
      </c>
      <c r="L1519" t="s">
        <v>251</v>
      </c>
      <c r="M1519" t="s">
        <v>421</v>
      </c>
      <c r="N1519" t="s">
        <v>411</v>
      </c>
      <c r="O1519" t="s">
        <v>411</v>
      </c>
      <c r="P1519" t="str">
        <f t="shared" si="98"/>
        <v>CARLOS ANTHONY BRINGAS SANCHEZFrameworks &amp; Security ArchitectureEVALUACION</v>
      </c>
      <c r="Q1519" t="str">
        <f>BASE[[#This Row],[NombresCalificado]]&amp;BASE[[#This Row],[TipoEvaluacion]]</f>
        <v>CARLOS ANTHONY BRINGAS SANCHEZEVALUACION</v>
      </c>
      <c r="R1519">
        <v>3</v>
      </c>
      <c r="S1519" t="s">
        <v>5</v>
      </c>
      <c r="T1519" t="s">
        <v>439</v>
      </c>
      <c r="U1519" s="13">
        <v>2</v>
      </c>
      <c r="V1519" s="13" t="str" cm="1">
        <f t="array" ref="V1519">_xlfn.IFS(U1519=0,"Prenovato",U1519=1,"Novato",U1519=2,"Principiante avanzado",U1519=3,"Competente",U1519=4,"Proficiente",U1519=5,"Master")</f>
        <v>Principiante avanzado</v>
      </c>
      <c r="W1519" s="13">
        <v>3</v>
      </c>
      <c r="X1519" s="13" t="str" cm="1">
        <f t="array" ref="X1519">_xlfn.IFS(W1519=0,"No evidenciado",W1519=1,"Novato",W1519=2,"Principiante avanzado",W1519=3,"Competente",W1519=4,"Proficiente",W1519=5,"Master")</f>
        <v>Competente</v>
      </c>
      <c r="Y1519" s="13">
        <v>3</v>
      </c>
      <c r="Z1519" s="13" t="str" cm="1">
        <f t="array" ref="Z1519">_xlfn.IFS(Y1519=0,"No evidenciado",Y1519=1,"Novato",Y1519=2,"Principiante avanzado",Y1519=3,"Competente",Y1519=4,"Proficiente",Y1519=5,"Master")</f>
        <v>Competente</v>
      </c>
      <c r="AA1519" s="13">
        <v>4</v>
      </c>
      <c r="AB1519" s="13" t="str" cm="1">
        <f t="array" ref="AB1519">_xlfn.IFS(AA1519=0,"No evidenciado",AA1519=1,"Novato",AA1519=2,"Principiante avanzado",AA1519=3,"Competente",AA1519=4,"Proficiente",AA1519=5,"Master")</f>
        <v>Proficiente</v>
      </c>
      <c r="AC1519" s="13">
        <v>2</v>
      </c>
      <c r="AD1519" s="13" t="str" cm="1">
        <f t="array" ref="AD1519">_xlfn.IFS(AC1519=0,"Prenovato",AC1519=1,"Novato",AC1519=2,"Principiante avanzado",AC1519=3,"Competente",AC1519=4,"Proficiente",AC1519=5,"Master")</f>
        <v>Principiante avanzado</v>
      </c>
      <c r="AE1519" s="13" t="s">
        <v>441</v>
      </c>
    </row>
    <row r="1520" spans="1:31" x14ac:dyDescent="0.25">
      <c r="A1520" t="s">
        <v>293</v>
      </c>
      <c r="B1520" t="s">
        <v>294</v>
      </c>
      <c r="C1520" t="s">
        <v>200</v>
      </c>
      <c r="D1520" t="s">
        <v>201</v>
      </c>
      <c r="E1520" t="s">
        <v>335</v>
      </c>
      <c r="F1520" t="s">
        <v>336</v>
      </c>
      <c r="G1520" t="s">
        <v>337</v>
      </c>
      <c r="H1520" s="4"/>
      <c r="I1520" s="1">
        <f t="shared" ca="1" si="95"/>
        <v>1487</v>
      </c>
      <c r="J1520" s="1" t="str">
        <f t="shared" ca="1" si="96"/>
        <v>3. Mayor a 6 meses</v>
      </c>
      <c r="K1520" t="str">
        <f t="shared" si="97"/>
        <v>NO</v>
      </c>
      <c r="L1520" t="s">
        <v>251</v>
      </c>
      <c r="M1520" t="s">
        <v>418</v>
      </c>
      <c r="N1520" t="s">
        <v>407</v>
      </c>
      <c r="O1520" t="s">
        <v>407</v>
      </c>
      <c r="P1520" t="str">
        <f t="shared" si="98"/>
        <v>CARLOS ANTHONY BRINGAS SANCHEZSDLC Y DevSecOpsEVALUACION</v>
      </c>
      <c r="Q1520" t="str">
        <f>BASE[[#This Row],[NombresCalificado]]&amp;BASE[[#This Row],[TipoEvaluacion]]</f>
        <v>CARLOS ANTHONY BRINGAS SANCHEZEVALUACION</v>
      </c>
      <c r="R1520">
        <v>2</v>
      </c>
      <c r="S1520" t="s">
        <v>4</v>
      </c>
      <c r="T1520" t="s">
        <v>439</v>
      </c>
      <c r="U1520" s="13">
        <v>2</v>
      </c>
      <c r="V1520" s="13" t="str" cm="1">
        <f t="array" ref="V1520">_xlfn.IFS(U1520=0,"Prenovato",U1520=1,"Novato",U1520=2,"Principiante avanzado",U1520=3,"Competente",U1520=4,"Proficiente",U1520=5,"Master")</f>
        <v>Principiante avanzado</v>
      </c>
      <c r="W1520" s="13">
        <v>3</v>
      </c>
      <c r="X1520" s="13" t="str" cm="1">
        <f t="array" ref="X1520">_xlfn.IFS(W1520=0,"No evidenciado",W1520=1,"Novato",W1520=2,"Principiante avanzado",W1520=3,"Competente",W1520=4,"Proficiente",W1520=5,"Master")</f>
        <v>Competente</v>
      </c>
      <c r="Y1520" s="13">
        <v>3</v>
      </c>
      <c r="Z1520" s="13" t="str" cm="1">
        <f t="array" ref="Z1520">_xlfn.IFS(Y1520=0,"No evidenciado",Y1520=1,"Novato",Y1520=2,"Principiante avanzado",Y1520=3,"Competente",Y1520=4,"Proficiente",Y1520=5,"Master")</f>
        <v>Competente</v>
      </c>
      <c r="AA1520" s="13">
        <v>4</v>
      </c>
      <c r="AB1520" s="13" t="str" cm="1">
        <f t="array" ref="AB1520">_xlfn.IFS(AA1520=0,"No evidenciado",AA1520=1,"Novato",AA1520=2,"Principiante avanzado",AA1520=3,"Competente",AA1520=4,"Proficiente",AA1520=5,"Master")</f>
        <v>Proficiente</v>
      </c>
      <c r="AC1520" s="13">
        <v>2</v>
      </c>
      <c r="AD1520" s="13" t="str" cm="1">
        <f t="array" ref="AD1520">_xlfn.IFS(AC1520=0,"Prenovato",AC1520=1,"Novato",AC1520=2,"Principiante avanzado",AC1520=3,"Competente",AC1520=4,"Proficiente",AC1520=5,"Master")</f>
        <v>Principiante avanzado</v>
      </c>
      <c r="AE1520" s="13" t="s">
        <v>441</v>
      </c>
    </row>
    <row r="1521" spans="1:31" x14ac:dyDescent="0.25">
      <c r="A1521" t="s">
        <v>293</v>
      </c>
      <c r="B1521" t="s">
        <v>294</v>
      </c>
      <c r="C1521" t="s">
        <v>200</v>
      </c>
      <c r="D1521" t="s">
        <v>201</v>
      </c>
      <c r="E1521" t="s">
        <v>335</v>
      </c>
      <c r="F1521" t="s">
        <v>336</v>
      </c>
      <c r="G1521" t="s">
        <v>337</v>
      </c>
      <c r="H1521" s="4"/>
      <c r="I1521" s="1">
        <f t="shared" ca="1" si="95"/>
        <v>1487</v>
      </c>
      <c r="J1521" s="1" t="str">
        <f t="shared" ca="1" si="96"/>
        <v>3. Mayor a 6 meses</v>
      </c>
      <c r="K1521" t="str">
        <f t="shared" si="97"/>
        <v>NO</v>
      </c>
      <c r="L1521" t="s">
        <v>251</v>
      </c>
      <c r="M1521" t="s">
        <v>409</v>
      </c>
      <c r="N1521" t="s">
        <v>407</v>
      </c>
      <c r="O1521" t="s">
        <v>407</v>
      </c>
      <c r="P1521" t="str">
        <f t="shared" si="98"/>
        <v>CARLOS ANTHONY BRINGAS SANCHEZSecurity Program ManagementEVALUACION</v>
      </c>
      <c r="Q1521" t="str">
        <f>BASE[[#This Row],[NombresCalificado]]&amp;BASE[[#This Row],[TipoEvaluacion]]</f>
        <v>CARLOS ANTHONY BRINGAS SANCHEZEVALUACION</v>
      </c>
      <c r="R1521">
        <v>4</v>
      </c>
      <c r="S1521" t="s">
        <v>7</v>
      </c>
      <c r="T1521" t="s">
        <v>439</v>
      </c>
      <c r="U1521" s="13">
        <v>2</v>
      </c>
      <c r="V1521" s="13" t="str" cm="1">
        <f t="array" ref="V1521">_xlfn.IFS(U1521=0,"Prenovato",U1521=1,"Novato",U1521=2,"Principiante avanzado",U1521=3,"Competente",U1521=4,"Proficiente",U1521=5,"Master")</f>
        <v>Principiante avanzado</v>
      </c>
      <c r="W1521" s="13">
        <v>3</v>
      </c>
      <c r="X1521" s="13" t="str" cm="1">
        <f t="array" ref="X1521">_xlfn.IFS(W1521=0,"No evidenciado",W1521=1,"Novato",W1521=2,"Principiante avanzado",W1521=3,"Competente",W1521=4,"Proficiente",W1521=5,"Master")</f>
        <v>Competente</v>
      </c>
      <c r="Y1521" s="13">
        <v>3</v>
      </c>
      <c r="Z1521" s="13" t="str" cm="1">
        <f t="array" ref="Z1521">_xlfn.IFS(Y1521=0,"No evidenciado",Y1521=1,"Novato",Y1521=2,"Principiante avanzado",Y1521=3,"Competente",Y1521=4,"Proficiente",Y1521=5,"Master")</f>
        <v>Competente</v>
      </c>
      <c r="AA1521" s="13">
        <v>4</v>
      </c>
      <c r="AB1521" s="13" t="str" cm="1">
        <f t="array" ref="AB1521">_xlfn.IFS(AA1521=0,"No evidenciado",AA1521=1,"Novato",AA1521=2,"Principiante avanzado",AA1521=3,"Competente",AA1521=4,"Proficiente",AA1521=5,"Master")</f>
        <v>Proficiente</v>
      </c>
      <c r="AC1521" s="13">
        <v>2</v>
      </c>
      <c r="AD1521" s="13" t="str" cm="1">
        <f t="array" ref="AD1521">_xlfn.IFS(AC1521=0,"Prenovato",AC1521=1,"Novato",AC1521=2,"Principiante avanzado",AC1521=3,"Competente",AC1521=4,"Proficiente",AC1521=5,"Master")</f>
        <v>Principiante avanzado</v>
      </c>
      <c r="AE1521" s="13" t="s">
        <v>441</v>
      </c>
    </row>
    <row r="1522" spans="1:31" x14ac:dyDescent="0.25">
      <c r="A1522" t="s">
        <v>293</v>
      </c>
      <c r="B1522" t="s">
        <v>294</v>
      </c>
      <c r="C1522" t="s">
        <v>200</v>
      </c>
      <c r="D1522" t="s">
        <v>201</v>
      </c>
      <c r="E1522" t="s">
        <v>335</v>
      </c>
      <c r="F1522" t="s">
        <v>336</v>
      </c>
      <c r="G1522" t="s">
        <v>337</v>
      </c>
      <c r="H1522" s="4"/>
      <c r="I1522" s="1">
        <f t="shared" ca="1" si="95"/>
        <v>1487</v>
      </c>
      <c r="J1522" s="1" t="str">
        <f t="shared" ca="1" si="96"/>
        <v>3. Mayor a 6 meses</v>
      </c>
      <c r="K1522" t="str">
        <f t="shared" si="97"/>
        <v>NO</v>
      </c>
      <c r="L1522" t="s">
        <v>251</v>
      </c>
      <c r="M1522" t="s">
        <v>422</v>
      </c>
      <c r="N1522" t="s">
        <v>407</v>
      </c>
      <c r="O1522" t="s">
        <v>407</v>
      </c>
      <c r="P1522" t="str">
        <f t="shared" si="98"/>
        <v>CARLOS ANTHONY BRINGAS SANCHEZVulnerability ManagementEVALUACION</v>
      </c>
      <c r="Q1522" t="str">
        <f>BASE[[#This Row],[NombresCalificado]]&amp;BASE[[#This Row],[TipoEvaluacion]]</f>
        <v>CARLOS ANTHONY BRINGAS SANCHEZEVALUACION</v>
      </c>
      <c r="R1522">
        <v>3</v>
      </c>
      <c r="S1522" t="s">
        <v>5</v>
      </c>
      <c r="T1522" t="s">
        <v>439</v>
      </c>
      <c r="U1522" s="13">
        <v>2</v>
      </c>
      <c r="V1522" s="13" t="str" cm="1">
        <f t="array" ref="V1522">_xlfn.IFS(U1522=0,"Prenovato",U1522=1,"Novato",U1522=2,"Principiante avanzado",U1522=3,"Competente",U1522=4,"Proficiente",U1522=5,"Master")</f>
        <v>Principiante avanzado</v>
      </c>
      <c r="W1522" s="13">
        <v>3</v>
      </c>
      <c r="X1522" s="13" t="str" cm="1">
        <f t="array" ref="X1522">_xlfn.IFS(W1522=0,"No evidenciado",W1522=1,"Novato",W1522=2,"Principiante avanzado",W1522=3,"Competente",W1522=4,"Proficiente",W1522=5,"Master")</f>
        <v>Competente</v>
      </c>
      <c r="Y1522" s="13">
        <v>3</v>
      </c>
      <c r="Z1522" s="13" t="str" cm="1">
        <f t="array" ref="Z1522">_xlfn.IFS(Y1522=0,"No evidenciado",Y1522=1,"Novato",Y1522=2,"Principiante avanzado",Y1522=3,"Competente",Y1522=4,"Proficiente",Y1522=5,"Master")</f>
        <v>Competente</v>
      </c>
      <c r="AA1522" s="13">
        <v>4</v>
      </c>
      <c r="AB1522" s="13" t="str" cm="1">
        <f t="array" ref="AB1522">_xlfn.IFS(AA1522=0,"No evidenciado",AA1522=1,"Novato",AA1522=2,"Principiante avanzado",AA1522=3,"Competente",AA1522=4,"Proficiente",AA1522=5,"Master")</f>
        <v>Proficiente</v>
      </c>
      <c r="AC1522" s="13">
        <v>2</v>
      </c>
      <c r="AD1522" s="13" t="str" cm="1">
        <f t="array" ref="AD1522">_xlfn.IFS(AC1522=0,"Prenovato",AC1522=1,"Novato",AC1522=2,"Principiante avanzado",AC1522=3,"Competente",AC1522=4,"Proficiente",AC1522=5,"Master")</f>
        <v>Principiante avanzado</v>
      </c>
      <c r="AE1522" s="13" t="s">
        <v>441</v>
      </c>
    </row>
    <row r="1523" spans="1:31" x14ac:dyDescent="0.25">
      <c r="A1523" t="s">
        <v>293</v>
      </c>
      <c r="B1523" t="s">
        <v>294</v>
      </c>
      <c r="C1523" t="s">
        <v>200</v>
      </c>
      <c r="D1523" t="s">
        <v>201</v>
      </c>
      <c r="E1523" t="s">
        <v>335</v>
      </c>
      <c r="F1523" t="s">
        <v>336</v>
      </c>
      <c r="G1523" t="s">
        <v>337</v>
      </c>
      <c r="H1523" s="4"/>
      <c r="I1523" s="1">
        <f t="shared" ca="1" si="95"/>
        <v>1487</v>
      </c>
      <c r="J1523" s="1" t="str">
        <f t="shared" ca="1" si="96"/>
        <v>3. Mayor a 6 meses</v>
      </c>
      <c r="K1523" t="str">
        <f t="shared" si="97"/>
        <v>NO</v>
      </c>
      <c r="L1523" t="s">
        <v>251</v>
      </c>
      <c r="M1523" t="s">
        <v>415</v>
      </c>
      <c r="N1523" t="s">
        <v>413</v>
      </c>
      <c r="O1523" t="s">
        <v>411</v>
      </c>
      <c r="P1523" t="str">
        <f t="shared" si="98"/>
        <v>CARLOS ANTHONY BRINGAS SANCHEZSecurity Process AutomationEVALUACION</v>
      </c>
      <c r="Q1523" t="str">
        <f>BASE[[#This Row],[NombresCalificado]]&amp;BASE[[#This Row],[TipoEvaluacion]]</f>
        <v>CARLOS ANTHONY BRINGAS SANCHEZEVALUACION</v>
      </c>
      <c r="R1523">
        <v>2</v>
      </c>
      <c r="S1523" t="s">
        <v>4</v>
      </c>
      <c r="T1523" t="s">
        <v>439</v>
      </c>
      <c r="U1523" s="13">
        <v>2</v>
      </c>
      <c r="V1523" s="13" t="str" cm="1">
        <f t="array" ref="V1523">_xlfn.IFS(U1523=0,"Prenovato",U1523=1,"Novato",U1523=2,"Principiante avanzado",U1523=3,"Competente",U1523=4,"Proficiente",U1523=5,"Master")</f>
        <v>Principiante avanzado</v>
      </c>
      <c r="W1523" s="13">
        <v>3</v>
      </c>
      <c r="X1523" s="13" t="str" cm="1">
        <f t="array" ref="X1523">_xlfn.IFS(W1523=0,"No evidenciado",W1523=1,"Novato",W1523=2,"Principiante avanzado",W1523=3,"Competente",W1523=4,"Proficiente",W1523=5,"Master")</f>
        <v>Competente</v>
      </c>
      <c r="Y1523" s="13">
        <v>3</v>
      </c>
      <c r="Z1523" s="13" t="str" cm="1">
        <f t="array" ref="Z1523">_xlfn.IFS(Y1523=0,"No evidenciado",Y1523=1,"Novato",Y1523=2,"Principiante avanzado",Y1523=3,"Competente",Y1523=4,"Proficiente",Y1523=5,"Master")</f>
        <v>Competente</v>
      </c>
      <c r="AA1523" s="13">
        <v>4</v>
      </c>
      <c r="AB1523" s="13" t="str" cm="1">
        <f t="array" ref="AB1523">_xlfn.IFS(AA1523=0,"No evidenciado",AA1523=1,"Novato",AA1523=2,"Principiante avanzado",AA1523=3,"Competente",AA1523=4,"Proficiente",AA1523=5,"Master")</f>
        <v>Proficiente</v>
      </c>
      <c r="AC1523" s="13">
        <v>2</v>
      </c>
      <c r="AD1523" s="13" t="str" cm="1">
        <f t="array" ref="AD1523">_xlfn.IFS(AC1523=0,"Prenovato",AC1523=1,"Novato",AC1523=2,"Principiante avanzado",AC1523=3,"Competente",AC1523=4,"Proficiente",AC1523=5,"Master")</f>
        <v>Principiante avanzado</v>
      </c>
      <c r="AE1523" s="13" t="s">
        <v>441</v>
      </c>
    </row>
    <row r="1524" spans="1:31" x14ac:dyDescent="0.25">
      <c r="A1524" t="s">
        <v>293</v>
      </c>
      <c r="B1524" t="s">
        <v>294</v>
      </c>
      <c r="C1524" t="s">
        <v>200</v>
      </c>
      <c r="D1524" t="s">
        <v>201</v>
      </c>
      <c r="E1524" t="s">
        <v>335</v>
      </c>
      <c r="F1524" t="s">
        <v>336</v>
      </c>
      <c r="G1524" t="s">
        <v>337</v>
      </c>
      <c r="H1524" s="4"/>
      <c r="I1524" s="1">
        <f t="shared" ca="1" si="95"/>
        <v>1487</v>
      </c>
      <c r="J1524" s="1" t="str">
        <f t="shared" ca="1" si="96"/>
        <v>3. Mayor a 6 meses</v>
      </c>
      <c r="K1524" t="str">
        <f t="shared" si="97"/>
        <v>NO</v>
      </c>
      <c r="L1524" t="s">
        <v>251</v>
      </c>
      <c r="M1524" t="s">
        <v>414</v>
      </c>
      <c r="N1524" t="s">
        <v>411</v>
      </c>
      <c r="O1524" t="s">
        <v>411</v>
      </c>
      <c r="P1524" t="str">
        <f t="shared" si="98"/>
        <v>CARLOS ANTHONY BRINGAS SANCHEZOfensive SecurityEVALUACION</v>
      </c>
      <c r="Q1524" t="str">
        <f>BASE[[#This Row],[NombresCalificado]]&amp;BASE[[#This Row],[TipoEvaluacion]]</f>
        <v>CARLOS ANTHONY BRINGAS SANCHEZEVALUACION</v>
      </c>
      <c r="R1524">
        <v>3</v>
      </c>
      <c r="S1524" t="s">
        <v>5</v>
      </c>
      <c r="T1524" t="s">
        <v>439</v>
      </c>
      <c r="U1524" s="13">
        <v>2</v>
      </c>
      <c r="V1524" s="13" t="str" cm="1">
        <f t="array" ref="V1524">_xlfn.IFS(U1524=0,"Prenovato",U1524=1,"Novato",U1524=2,"Principiante avanzado",U1524=3,"Competente",U1524=4,"Proficiente",U1524=5,"Master")</f>
        <v>Principiante avanzado</v>
      </c>
      <c r="W1524" s="13">
        <v>3</v>
      </c>
      <c r="X1524" s="13" t="str" cm="1">
        <f t="array" ref="X1524">_xlfn.IFS(W1524=0,"No evidenciado",W1524=1,"Novato",W1524=2,"Principiante avanzado",W1524=3,"Competente",W1524=4,"Proficiente",W1524=5,"Master")</f>
        <v>Competente</v>
      </c>
      <c r="Y1524" s="13">
        <v>3</v>
      </c>
      <c r="Z1524" s="13" t="str" cm="1">
        <f t="array" ref="Z1524">_xlfn.IFS(Y1524=0,"No evidenciado",Y1524=1,"Novato",Y1524=2,"Principiante avanzado",Y1524=3,"Competente",Y1524=4,"Proficiente",Y1524=5,"Master")</f>
        <v>Competente</v>
      </c>
      <c r="AA1524" s="13">
        <v>4</v>
      </c>
      <c r="AB1524" s="13" t="str" cm="1">
        <f t="array" ref="AB1524">_xlfn.IFS(AA1524=0,"No evidenciado",AA1524=1,"Novato",AA1524=2,"Principiante avanzado",AA1524=3,"Competente",AA1524=4,"Proficiente",AA1524=5,"Master")</f>
        <v>Proficiente</v>
      </c>
      <c r="AC1524" s="13">
        <v>2</v>
      </c>
      <c r="AD1524" s="13" t="str" cm="1">
        <f t="array" ref="AD1524">_xlfn.IFS(AC1524=0,"Prenovato",AC1524=1,"Novato",AC1524=2,"Principiante avanzado",AC1524=3,"Competente",AC1524=4,"Proficiente",AC1524=5,"Master")</f>
        <v>Principiante avanzado</v>
      </c>
      <c r="AE1524" s="13" t="s">
        <v>441</v>
      </c>
    </row>
    <row r="1525" spans="1:31" x14ac:dyDescent="0.25">
      <c r="A1525" t="s">
        <v>293</v>
      </c>
      <c r="B1525" t="s">
        <v>294</v>
      </c>
      <c r="C1525" t="s">
        <v>200</v>
      </c>
      <c r="D1525" t="s">
        <v>201</v>
      </c>
      <c r="E1525" t="s">
        <v>335</v>
      </c>
      <c r="F1525" t="s">
        <v>336</v>
      </c>
      <c r="G1525" t="s">
        <v>337</v>
      </c>
      <c r="H1525" s="4"/>
      <c r="I1525" s="1">
        <f t="shared" ca="1" si="95"/>
        <v>1487</v>
      </c>
      <c r="J1525" s="1" t="str">
        <f t="shared" ca="1" si="96"/>
        <v>3. Mayor a 6 meses</v>
      </c>
      <c r="K1525" t="str">
        <f t="shared" si="97"/>
        <v>NO</v>
      </c>
      <c r="L1525" t="s">
        <v>251</v>
      </c>
      <c r="M1525" t="s">
        <v>408</v>
      </c>
      <c r="N1525" t="s">
        <v>407</v>
      </c>
      <c r="O1525" t="s">
        <v>407</v>
      </c>
      <c r="P1525" t="str">
        <f t="shared" si="98"/>
        <v>CARLOS ANTHONY BRINGAS SANCHEZCloud &amp; Operation SystemEVALUACION</v>
      </c>
      <c r="Q1525" t="str">
        <f>BASE[[#This Row],[NombresCalificado]]&amp;BASE[[#This Row],[TipoEvaluacion]]</f>
        <v>CARLOS ANTHONY BRINGAS SANCHEZEVALUACION</v>
      </c>
      <c r="R1525">
        <v>3</v>
      </c>
      <c r="S1525" t="s">
        <v>5</v>
      </c>
      <c r="T1525" t="s">
        <v>439</v>
      </c>
      <c r="U1525" s="13">
        <v>2</v>
      </c>
      <c r="V1525" s="13" t="str" cm="1">
        <f t="array" ref="V1525">_xlfn.IFS(U1525=0,"Prenovato",U1525=1,"Novato",U1525=2,"Principiante avanzado",U1525=3,"Competente",U1525=4,"Proficiente",U1525=5,"Master")</f>
        <v>Principiante avanzado</v>
      </c>
      <c r="W1525" s="13">
        <v>3</v>
      </c>
      <c r="X1525" s="13" t="str" cm="1">
        <f t="array" ref="X1525">_xlfn.IFS(W1525=0,"No evidenciado",W1525=1,"Novato",W1525=2,"Principiante avanzado",W1525=3,"Competente",W1525=4,"Proficiente",W1525=5,"Master")</f>
        <v>Competente</v>
      </c>
      <c r="Y1525" s="13">
        <v>3</v>
      </c>
      <c r="Z1525" s="13" t="str" cm="1">
        <f t="array" ref="Z1525">_xlfn.IFS(Y1525=0,"No evidenciado",Y1525=1,"Novato",Y1525=2,"Principiante avanzado",Y1525=3,"Competente",Y1525=4,"Proficiente",Y1525=5,"Master")</f>
        <v>Competente</v>
      </c>
      <c r="AA1525" s="13">
        <v>4</v>
      </c>
      <c r="AB1525" s="13" t="str" cm="1">
        <f t="array" ref="AB1525">_xlfn.IFS(AA1525=0,"No evidenciado",AA1525=1,"Novato",AA1525=2,"Principiante avanzado",AA1525=3,"Competente",AA1525=4,"Proficiente",AA1525=5,"Master")</f>
        <v>Proficiente</v>
      </c>
      <c r="AC1525" s="13">
        <v>2</v>
      </c>
      <c r="AD1525" s="13" t="str" cm="1">
        <f t="array" ref="AD1525">_xlfn.IFS(AC1525=0,"Prenovato",AC1525=1,"Novato",AC1525=2,"Principiante avanzado",AC1525=3,"Competente",AC1525=4,"Proficiente",AC1525=5,"Master")</f>
        <v>Principiante avanzado</v>
      </c>
      <c r="AE1525" s="13" t="s">
        <v>441</v>
      </c>
    </row>
    <row r="1526" spans="1:31" x14ac:dyDescent="0.25">
      <c r="A1526" t="s">
        <v>293</v>
      </c>
      <c r="B1526" t="s">
        <v>294</v>
      </c>
      <c r="C1526" t="s">
        <v>200</v>
      </c>
      <c r="D1526" t="s">
        <v>201</v>
      </c>
      <c r="E1526" t="s">
        <v>335</v>
      </c>
      <c r="F1526" t="s">
        <v>336</v>
      </c>
      <c r="G1526" t="s">
        <v>337</v>
      </c>
      <c r="H1526" s="4"/>
      <c r="I1526" s="1">
        <f t="shared" ca="1" si="95"/>
        <v>1487</v>
      </c>
      <c r="J1526" s="1" t="str">
        <f t="shared" ca="1" si="96"/>
        <v>3. Mayor a 6 meses</v>
      </c>
      <c r="K1526" t="str">
        <f t="shared" si="97"/>
        <v>NO</v>
      </c>
      <c r="L1526" t="s">
        <v>251</v>
      </c>
      <c r="M1526" t="s">
        <v>410</v>
      </c>
      <c r="N1526" t="s">
        <v>411</v>
      </c>
      <c r="O1526" t="s">
        <v>411</v>
      </c>
      <c r="P1526" t="str">
        <f t="shared" si="98"/>
        <v>CARLOS ANTHONY BRINGAS SANCHEZThreat IntelligenceEVALUACION</v>
      </c>
      <c r="Q1526" t="str">
        <f>BASE[[#This Row],[NombresCalificado]]&amp;BASE[[#This Row],[TipoEvaluacion]]</f>
        <v>CARLOS ANTHONY BRINGAS SANCHEZEVALUACION</v>
      </c>
      <c r="R1526">
        <v>4</v>
      </c>
      <c r="S1526" t="s">
        <v>7</v>
      </c>
      <c r="T1526" t="s">
        <v>439</v>
      </c>
      <c r="U1526" s="13">
        <v>2</v>
      </c>
      <c r="V1526" s="13" t="str" cm="1">
        <f t="array" ref="V1526">_xlfn.IFS(U1526=0,"Prenovato",U1526=1,"Novato",U1526=2,"Principiante avanzado",U1526=3,"Competente",U1526=4,"Proficiente",U1526=5,"Master")</f>
        <v>Principiante avanzado</v>
      </c>
      <c r="W1526" s="13">
        <v>3</v>
      </c>
      <c r="X1526" s="13" t="str" cm="1">
        <f t="array" ref="X1526">_xlfn.IFS(W1526=0,"No evidenciado",W1526=1,"Novato",W1526=2,"Principiante avanzado",W1526=3,"Competente",W1526=4,"Proficiente",W1526=5,"Master")</f>
        <v>Competente</v>
      </c>
      <c r="Y1526" s="13">
        <v>3</v>
      </c>
      <c r="Z1526" s="13" t="str" cm="1">
        <f t="array" ref="Z1526">_xlfn.IFS(Y1526=0,"No evidenciado",Y1526=1,"Novato",Y1526=2,"Principiante avanzado",Y1526=3,"Competente",Y1526=4,"Proficiente",Y1526=5,"Master")</f>
        <v>Competente</v>
      </c>
      <c r="AA1526" s="13">
        <v>4</v>
      </c>
      <c r="AB1526" s="13" t="str" cm="1">
        <f t="array" ref="AB1526">_xlfn.IFS(AA1526=0,"No evidenciado",AA1526=1,"Novato",AA1526=2,"Principiante avanzado",AA1526=3,"Competente",AA1526=4,"Proficiente",AA1526=5,"Master")</f>
        <v>Proficiente</v>
      </c>
      <c r="AC1526" s="13">
        <v>2</v>
      </c>
      <c r="AD1526" s="13" t="str" cm="1">
        <f t="array" ref="AD1526">_xlfn.IFS(AC1526=0,"Prenovato",AC1526=1,"Novato",AC1526=2,"Principiante avanzado",AC1526=3,"Competente",AC1526=4,"Proficiente",AC1526=5,"Master")</f>
        <v>Principiante avanzado</v>
      </c>
      <c r="AE1526" s="13" t="s">
        <v>441</v>
      </c>
    </row>
    <row r="1527" spans="1:31" x14ac:dyDescent="0.25">
      <c r="A1527" t="s">
        <v>293</v>
      </c>
      <c r="B1527" t="s">
        <v>294</v>
      </c>
      <c r="C1527" t="s">
        <v>200</v>
      </c>
      <c r="D1527" t="s">
        <v>201</v>
      </c>
      <c r="E1527" t="s">
        <v>335</v>
      </c>
      <c r="F1527" t="s">
        <v>336</v>
      </c>
      <c r="G1527" t="s">
        <v>337</v>
      </c>
      <c r="H1527" s="4"/>
      <c r="I1527" s="1">
        <f t="shared" ca="1" si="95"/>
        <v>1487</v>
      </c>
      <c r="J1527" s="1" t="str">
        <f t="shared" ca="1" si="96"/>
        <v>3. Mayor a 6 meses</v>
      </c>
      <c r="K1527" t="str">
        <f t="shared" si="97"/>
        <v>NO</v>
      </c>
      <c r="L1527" t="s">
        <v>251</v>
      </c>
      <c r="M1527" t="s">
        <v>412</v>
      </c>
      <c r="N1527" t="s">
        <v>413</v>
      </c>
      <c r="O1527" t="s">
        <v>411</v>
      </c>
      <c r="P1527" t="str">
        <f t="shared" si="98"/>
        <v>CARLOS ANTHONY BRINGAS SANCHEZForensic AnalysisEVALUACION</v>
      </c>
      <c r="Q1527" t="str">
        <f>BASE[[#This Row],[NombresCalificado]]&amp;BASE[[#This Row],[TipoEvaluacion]]</f>
        <v>CARLOS ANTHONY BRINGAS SANCHEZEVALUACION</v>
      </c>
      <c r="R1527">
        <v>2</v>
      </c>
      <c r="S1527" t="s">
        <v>4</v>
      </c>
      <c r="T1527" t="s">
        <v>439</v>
      </c>
      <c r="U1527" s="13">
        <v>2</v>
      </c>
      <c r="V1527" s="13" t="str" cm="1">
        <f t="array" ref="V1527">_xlfn.IFS(U1527=0,"Prenovato",U1527=1,"Novato",U1527=2,"Principiante avanzado",U1527=3,"Competente",U1527=4,"Proficiente",U1527=5,"Master")</f>
        <v>Principiante avanzado</v>
      </c>
      <c r="W1527" s="13">
        <v>3</v>
      </c>
      <c r="X1527" s="13" t="str" cm="1">
        <f t="array" ref="X1527">_xlfn.IFS(W1527=0,"No evidenciado",W1527=1,"Novato",W1527=2,"Principiante avanzado",W1527=3,"Competente",W1527=4,"Proficiente",W1527=5,"Master")</f>
        <v>Competente</v>
      </c>
      <c r="Y1527" s="13">
        <v>3</v>
      </c>
      <c r="Z1527" s="13" t="str" cm="1">
        <f t="array" ref="Z1527">_xlfn.IFS(Y1527=0,"No evidenciado",Y1527=1,"Novato",Y1527=2,"Principiante avanzado",Y1527=3,"Competente",Y1527=4,"Proficiente",Y1527=5,"Master")</f>
        <v>Competente</v>
      </c>
      <c r="AA1527" s="13">
        <v>4</v>
      </c>
      <c r="AB1527" s="13" t="str" cm="1">
        <f t="array" ref="AB1527">_xlfn.IFS(AA1527=0,"No evidenciado",AA1527=1,"Novato",AA1527=2,"Principiante avanzado",AA1527=3,"Competente",AA1527=4,"Proficiente",AA1527=5,"Master")</f>
        <v>Proficiente</v>
      </c>
      <c r="AC1527" s="13">
        <v>2</v>
      </c>
      <c r="AD1527" s="13" t="str" cm="1">
        <f t="array" ref="AD1527">_xlfn.IFS(AC1527=0,"Prenovato",AC1527=1,"Novato",AC1527=2,"Principiante avanzado",AC1527=3,"Competente",AC1527=4,"Proficiente",AC1527=5,"Master")</f>
        <v>Principiante avanzado</v>
      </c>
      <c r="AE1527" s="13" t="s">
        <v>441</v>
      </c>
    </row>
    <row r="1528" spans="1:31" x14ac:dyDescent="0.25">
      <c r="A1528" t="s">
        <v>293</v>
      </c>
      <c r="B1528" t="s">
        <v>294</v>
      </c>
      <c r="C1528" t="s">
        <v>200</v>
      </c>
      <c r="D1528" t="s">
        <v>201</v>
      </c>
      <c r="E1528" t="s">
        <v>335</v>
      </c>
      <c r="F1528" t="s">
        <v>336</v>
      </c>
      <c r="G1528" t="s">
        <v>337</v>
      </c>
      <c r="H1528" s="4"/>
      <c r="I1528" s="1">
        <f t="shared" ca="1" si="95"/>
        <v>1487</v>
      </c>
      <c r="J1528" s="1" t="str">
        <f t="shared" ca="1" si="96"/>
        <v>3. Mayor a 6 meses</v>
      </c>
      <c r="K1528" t="str">
        <f t="shared" si="97"/>
        <v>NO</v>
      </c>
      <c r="L1528" t="s">
        <v>251</v>
      </c>
      <c r="M1528" t="s">
        <v>406</v>
      </c>
      <c r="N1528" t="s">
        <v>407</v>
      </c>
      <c r="O1528" t="s">
        <v>407</v>
      </c>
      <c r="P1528" t="str">
        <f t="shared" si="98"/>
        <v>CARLOS ANTHONY BRINGAS SANCHEZNetwork SecurityEVALUACION</v>
      </c>
      <c r="Q1528" t="str">
        <f>BASE[[#This Row],[NombresCalificado]]&amp;BASE[[#This Row],[TipoEvaluacion]]</f>
        <v>CARLOS ANTHONY BRINGAS SANCHEZEVALUACION</v>
      </c>
      <c r="R1528">
        <v>3</v>
      </c>
      <c r="S1528" t="s">
        <v>5</v>
      </c>
      <c r="T1528" t="s">
        <v>439</v>
      </c>
      <c r="U1528" s="13">
        <v>2</v>
      </c>
      <c r="V1528" s="13" t="str" cm="1">
        <f t="array" ref="V1528">_xlfn.IFS(U1528=0,"Prenovato",U1528=1,"Novato",U1528=2,"Principiante avanzado",U1528=3,"Competente",U1528=4,"Proficiente",U1528=5,"Master")</f>
        <v>Principiante avanzado</v>
      </c>
      <c r="W1528" s="13">
        <v>3</v>
      </c>
      <c r="X1528" s="13" t="str" cm="1">
        <f t="array" ref="X1528">_xlfn.IFS(W1528=0,"No evidenciado",W1528=1,"Novato",W1528=2,"Principiante avanzado",W1528=3,"Competente",W1528=4,"Proficiente",W1528=5,"Master")</f>
        <v>Competente</v>
      </c>
      <c r="Y1528" s="13">
        <v>3</v>
      </c>
      <c r="Z1528" s="13" t="str" cm="1">
        <f t="array" ref="Z1528">_xlfn.IFS(Y1528=0,"No evidenciado",Y1528=1,"Novato",Y1528=2,"Principiante avanzado",Y1528=3,"Competente",Y1528=4,"Proficiente",Y1528=5,"Master")</f>
        <v>Competente</v>
      </c>
      <c r="AA1528" s="13">
        <v>4</v>
      </c>
      <c r="AB1528" s="13" t="str" cm="1">
        <f t="array" ref="AB1528">_xlfn.IFS(AA1528=0,"No evidenciado",AA1528=1,"Novato",AA1528=2,"Principiante avanzado",AA1528=3,"Competente",AA1528=4,"Proficiente",AA1528=5,"Master")</f>
        <v>Proficiente</v>
      </c>
      <c r="AC1528" s="13">
        <v>2</v>
      </c>
      <c r="AD1528" s="13" t="str" cm="1">
        <f t="array" ref="AD1528">_xlfn.IFS(AC1528=0,"Prenovato",AC1528=1,"Novato",AC1528=2,"Principiante avanzado",AC1528=3,"Competente",AC1528=4,"Proficiente",AC1528=5,"Master")</f>
        <v>Principiante avanzado</v>
      </c>
      <c r="AE1528" s="13" t="s">
        <v>441</v>
      </c>
    </row>
    <row r="1529" spans="1:31" x14ac:dyDescent="0.25">
      <c r="A1529" t="s">
        <v>293</v>
      </c>
      <c r="B1529" t="s">
        <v>294</v>
      </c>
      <c r="C1529" t="s">
        <v>200</v>
      </c>
      <c r="D1529" t="s">
        <v>201</v>
      </c>
      <c r="E1529" t="s">
        <v>380</v>
      </c>
      <c r="F1529" t="s">
        <v>381</v>
      </c>
      <c r="G1529" t="s">
        <v>382</v>
      </c>
      <c r="H1529" s="4"/>
      <c r="I1529" s="1">
        <f t="shared" ca="1" si="95"/>
        <v>1487</v>
      </c>
      <c r="J1529" s="1" t="str">
        <f t="shared" ca="1" si="96"/>
        <v>3. Mayor a 6 meses</v>
      </c>
      <c r="K1529" t="str">
        <f t="shared" si="97"/>
        <v>NO</v>
      </c>
      <c r="L1529" t="s">
        <v>251</v>
      </c>
      <c r="M1529" t="s">
        <v>421</v>
      </c>
      <c r="N1529" t="s">
        <v>411</v>
      </c>
      <c r="O1529" t="s">
        <v>411</v>
      </c>
      <c r="P1529" t="str">
        <f t="shared" si="98"/>
        <v>JORGE JAIR NUÑEZ SOLISFrameworks &amp; Security ArchitectureEVALUACION</v>
      </c>
      <c r="Q1529" t="str">
        <f>BASE[[#This Row],[NombresCalificado]]&amp;BASE[[#This Row],[TipoEvaluacion]]</f>
        <v>JORGE JAIR NUÑEZ SOLISEVALUACION</v>
      </c>
      <c r="R1529">
        <v>3</v>
      </c>
      <c r="S1529" t="s">
        <v>5</v>
      </c>
      <c r="T1529" t="s">
        <v>439</v>
      </c>
      <c r="U1529" s="13">
        <v>3</v>
      </c>
      <c r="V1529" s="13" t="str" cm="1">
        <f t="array" ref="V1529">_xlfn.IFS(U1529=0,"Prenovato",U1529=1,"Novato",U1529=2,"Principiante avanzado",U1529=3,"Competente",U1529=4,"Proficiente",U1529=5,"Master")</f>
        <v>Competente</v>
      </c>
      <c r="W1529" s="13">
        <v>4</v>
      </c>
      <c r="X1529" s="13" t="str" cm="1">
        <f t="array" ref="X1529">_xlfn.IFS(W1529=0,"No evidenciado",W1529=1,"Novato",W1529=2,"Principiante avanzado",W1529=3,"Competente",W1529=4,"Proficiente",W1529=5,"Master")</f>
        <v>Proficiente</v>
      </c>
      <c r="Y1529" s="13">
        <v>4</v>
      </c>
      <c r="Z1529" s="13" t="str" cm="1">
        <f t="array" ref="Z1529">_xlfn.IFS(Y1529=0,"No evidenciado",Y1529=1,"Novato",Y1529=2,"Principiante avanzado",Y1529=3,"Competente",Y1529=4,"Proficiente",Y1529=5,"Master")</f>
        <v>Proficiente</v>
      </c>
      <c r="AA1529" s="13">
        <v>4</v>
      </c>
      <c r="AB1529" s="13" t="str" cm="1">
        <f t="array" ref="AB1529">_xlfn.IFS(AA1529=0,"No evidenciado",AA1529=1,"Novato",AA1529=2,"Principiante avanzado",AA1529=3,"Competente",AA1529=4,"Proficiente",AA1529=5,"Master")</f>
        <v>Proficiente</v>
      </c>
      <c r="AC1529" s="13">
        <v>3</v>
      </c>
      <c r="AD1529" s="13" t="str" cm="1">
        <f t="array" ref="AD1529">_xlfn.IFS(AC1529=0,"Prenovato",AC1529=1,"Novato",AC1529=2,"Principiante avanzado",AC1529=3,"Competente",AC1529=4,"Proficiente",AC1529=5,"Master")</f>
        <v>Competente</v>
      </c>
      <c r="AE1529" s="13" t="s">
        <v>441</v>
      </c>
    </row>
    <row r="1530" spans="1:31" x14ac:dyDescent="0.25">
      <c r="A1530" t="s">
        <v>293</v>
      </c>
      <c r="B1530" t="s">
        <v>294</v>
      </c>
      <c r="C1530" t="s">
        <v>200</v>
      </c>
      <c r="D1530" t="s">
        <v>201</v>
      </c>
      <c r="E1530" t="s">
        <v>380</v>
      </c>
      <c r="F1530" t="s">
        <v>381</v>
      </c>
      <c r="G1530" t="s">
        <v>382</v>
      </c>
      <c r="H1530" s="4"/>
      <c r="I1530" s="1">
        <f t="shared" ca="1" si="95"/>
        <v>1487</v>
      </c>
      <c r="J1530" s="1" t="str">
        <f t="shared" ca="1" si="96"/>
        <v>3. Mayor a 6 meses</v>
      </c>
      <c r="K1530" t="str">
        <f t="shared" si="97"/>
        <v>NO</v>
      </c>
      <c r="L1530" t="s">
        <v>251</v>
      </c>
      <c r="M1530" t="s">
        <v>423</v>
      </c>
      <c r="N1530" t="s">
        <v>411</v>
      </c>
      <c r="O1530" t="s">
        <v>411</v>
      </c>
      <c r="P1530" t="str">
        <f t="shared" si="98"/>
        <v>JORGE JAIR NUÑEZ SOLISSecurity AssessmentEVALUACION</v>
      </c>
      <c r="Q1530" t="str">
        <f>BASE[[#This Row],[NombresCalificado]]&amp;BASE[[#This Row],[TipoEvaluacion]]</f>
        <v>JORGE JAIR NUÑEZ SOLISEVALUACION</v>
      </c>
      <c r="R1530">
        <v>3</v>
      </c>
      <c r="S1530" t="s">
        <v>5</v>
      </c>
      <c r="T1530" t="s">
        <v>439</v>
      </c>
      <c r="U1530" s="13">
        <v>3</v>
      </c>
      <c r="V1530" s="13" t="str" cm="1">
        <f t="array" ref="V1530">_xlfn.IFS(U1530=0,"Prenovato",U1530=1,"Novato",U1530=2,"Principiante avanzado",U1530=3,"Competente",U1530=4,"Proficiente",U1530=5,"Master")</f>
        <v>Competente</v>
      </c>
      <c r="W1530" s="13">
        <v>4</v>
      </c>
      <c r="X1530" s="13" t="str" cm="1">
        <f t="array" ref="X1530">_xlfn.IFS(W1530=0,"No evidenciado",W1530=1,"Novato",W1530=2,"Principiante avanzado",W1530=3,"Competente",W1530=4,"Proficiente",W1530=5,"Master")</f>
        <v>Proficiente</v>
      </c>
      <c r="Y1530" s="13">
        <v>4</v>
      </c>
      <c r="Z1530" s="13" t="str" cm="1">
        <f t="array" ref="Z1530">_xlfn.IFS(Y1530=0,"No evidenciado",Y1530=1,"Novato",Y1530=2,"Principiante avanzado",Y1530=3,"Competente",Y1530=4,"Proficiente",Y1530=5,"Master")</f>
        <v>Proficiente</v>
      </c>
      <c r="AA1530" s="13">
        <v>4</v>
      </c>
      <c r="AB1530" s="13" t="str" cm="1">
        <f t="array" ref="AB1530">_xlfn.IFS(AA1530=0,"No evidenciado",AA1530=1,"Novato",AA1530=2,"Principiante avanzado",AA1530=3,"Competente",AA1530=4,"Proficiente",AA1530=5,"Master")</f>
        <v>Proficiente</v>
      </c>
      <c r="AC1530" s="13">
        <v>3</v>
      </c>
      <c r="AD1530" s="13" t="str" cm="1">
        <f t="array" ref="AD1530">_xlfn.IFS(AC1530=0,"Prenovato",AC1530=1,"Novato",AC1530=2,"Principiante avanzado",AC1530=3,"Competente",AC1530=4,"Proficiente",AC1530=5,"Master")</f>
        <v>Competente</v>
      </c>
      <c r="AE1530" s="13" t="s">
        <v>441</v>
      </c>
    </row>
    <row r="1531" spans="1:31" x14ac:dyDescent="0.25">
      <c r="A1531" t="s">
        <v>293</v>
      </c>
      <c r="B1531" t="s">
        <v>294</v>
      </c>
      <c r="C1531" t="s">
        <v>200</v>
      </c>
      <c r="D1531" t="s">
        <v>201</v>
      </c>
      <c r="E1531" t="s">
        <v>380</v>
      </c>
      <c r="F1531" t="s">
        <v>381</v>
      </c>
      <c r="G1531" t="s">
        <v>382</v>
      </c>
      <c r="H1531" s="4"/>
      <c r="I1531" s="1">
        <f t="shared" ca="1" si="95"/>
        <v>1487</v>
      </c>
      <c r="J1531" s="1" t="str">
        <f t="shared" ca="1" si="96"/>
        <v>3. Mayor a 6 meses</v>
      </c>
      <c r="K1531" t="str">
        <f t="shared" si="97"/>
        <v>NO</v>
      </c>
      <c r="L1531" t="s">
        <v>251</v>
      </c>
      <c r="M1531" t="s">
        <v>416</v>
      </c>
      <c r="N1531" t="s">
        <v>411</v>
      </c>
      <c r="O1531" t="s">
        <v>411</v>
      </c>
      <c r="P1531" t="str">
        <f t="shared" si="98"/>
        <v>JORGE JAIR NUÑEZ SOLISIncident ManagementEVALUACION</v>
      </c>
      <c r="Q1531" t="str">
        <f>BASE[[#This Row],[NombresCalificado]]&amp;BASE[[#This Row],[TipoEvaluacion]]</f>
        <v>JORGE JAIR NUÑEZ SOLISEVALUACION</v>
      </c>
      <c r="R1531">
        <v>2</v>
      </c>
      <c r="S1531" t="s">
        <v>4</v>
      </c>
      <c r="T1531" t="s">
        <v>439</v>
      </c>
      <c r="U1531" s="13">
        <v>3</v>
      </c>
      <c r="V1531" s="13" t="str" cm="1">
        <f t="array" ref="V1531">_xlfn.IFS(U1531=0,"Prenovato",U1531=1,"Novato",U1531=2,"Principiante avanzado",U1531=3,"Competente",U1531=4,"Proficiente",U1531=5,"Master")</f>
        <v>Competente</v>
      </c>
      <c r="W1531" s="13">
        <v>4</v>
      </c>
      <c r="X1531" s="13" t="str" cm="1">
        <f t="array" ref="X1531">_xlfn.IFS(W1531=0,"No evidenciado",W1531=1,"Novato",W1531=2,"Principiante avanzado",W1531=3,"Competente",W1531=4,"Proficiente",W1531=5,"Master")</f>
        <v>Proficiente</v>
      </c>
      <c r="Y1531" s="13">
        <v>4</v>
      </c>
      <c r="Z1531" s="13" t="str" cm="1">
        <f t="array" ref="Z1531">_xlfn.IFS(Y1531=0,"No evidenciado",Y1531=1,"Novato",Y1531=2,"Principiante avanzado",Y1531=3,"Competente",Y1531=4,"Proficiente",Y1531=5,"Master")</f>
        <v>Proficiente</v>
      </c>
      <c r="AA1531" s="13">
        <v>4</v>
      </c>
      <c r="AB1531" s="13" t="str" cm="1">
        <f t="array" ref="AB1531">_xlfn.IFS(AA1531=0,"No evidenciado",AA1531=1,"Novato",AA1531=2,"Principiante avanzado",AA1531=3,"Competente",AA1531=4,"Proficiente",AA1531=5,"Master")</f>
        <v>Proficiente</v>
      </c>
      <c r="AC1531" s="13">
        <v>3</v>
      </c>
      <c r="AD1531" s="13" t="str" cm="1">
        <f t="array" ref="AD1531">_xlfn.IFS(AC1531=0,"Prenovato",AC1531=1,"Novato",AC1531=2,"Principiante avanzado",AC1531=3,"Competente",AC1531=4,"Proficiente",AC1531=5,"Master")</f>
        <v>Competente</v>
      </c>
      <c r="AE1531" s="13" t="s">
        <v>441</v>
      </c>
    </row>
    <row r="1532" spans="1:31" x14ac:dyDescent="0.25">
      <c r="A1532" t="s">
        <v>293</v>
      </c>
      <c r="B1532" t="s">
        <v>294</v>
      </c>
      <c r="C1532" t="s">
        <v>200</v>
      </c>
      <c r="D1532" t="s">
        <v>201</v>
      </c>
      <c r="E1532" t="s">
        <v>380</v>
      </c>
      <c r="F1532" t="s">
        <v>381</v>
      </c>
      <c r="G1532" t="s">
        <v>382</v>
      </c>
      <c r="H1532" s="4"/>
      <c r="I1532" s="1">
        <f t="shared" ca="1" si="95"/>
        <v>1487</v>
      </c>
      <c r="J1532" s="1" t="str">
        <f t="shared" ca="1" si="96"/>
        <v>3. Mayor a 6 meses</v>
      </c>
      <c r="K1532" t="str">
        <f t="shared" si="97"/>
        <v>NO</v>
      </c>
      <c r="L1532" t="s">
        <v>251</v>
      </c>
      <c r="M1532" t="s">
        <v>414</v>
      </c>
      <c r="N1532" t="s">
        <v>411</v>
      </c>
      <c r="O1532" t="s">
        <v>411</v>
      </c>
      <c r="P1532" t="str">
        <f t="shared" si="98"/>
        <v>JORGE JAIR NUÑEZ SOLISOfensive SecurityEVALUACION</v>
      </c>
      <c r="Q1532" t="str">
        <f>BASE[[#This Row],[NombresCalificado]]&amp;BASE[[#This Row],[TipoEvaluacion]]</f>
        <v>JORGE JAIR NUÑEZ SOLISEVALUACION</v>
      </c>
      <c r="R1532">
        <v>3</v>
      </c>
      <c r="S1532" t="s">
        <v>5</v>
      </c>
      <c r="T1532" t="s">
        <v>439</v>
      </c>
      <c r="U1532" s="13">
        <v>3</v>
      </c>
      <c r="V1532" s="13" t="str" cm="1">
        <f t="array" ref="V1532">_xlfn.IFS(U1532=0,"Prenovato",U1532=1,"Novato",U1532=2,"Principiante avanzado",U1532=3,"Competente",U1532=4,"Proficiente",U1532=5,"Master")</f>
        <v>Competente</v>
      </c>
      <c r="W1532" s="13">
        <v>4</v>
      </c>
      <c r="X1532" s="13" t="str" cm="1">
        <f t="array" ref="X1532">_xlfn.IFS(W1532=0,"No evidenciado",W1532=1,"Novato",W1532=2,"Principiante avanzado",W1532=3,"Competente",W1532=4,"Proficiente",W1532=5,"Master")</f>
        <v>Proficiente</v>
      </c>
      <c r="Y1532" s="13">
        <v>4</v>
      </c>
      <c r="Z1532" s="13" t="str" cm="1">
        <f t="array" ref="Z1532">_xlfn.IFS(Y1532=0,"No evidenciado",Y1532=1,"Novato",Y1532=2,"Principiante avanzado",Y1532=3,"Competente",Y1532=4,"Proficiente",Y1532=5,"Master")</f>
        <v>Proficiente</v>
      </c>
      <c r="AA1532" s="13">
        <v>4</v>
      </c>
      <c r="AB1532" s="13" t="str" cm="1">
        <f t="array" ref="AB1532">_xlfn.IFS(AA1532=0,"No evidenciado",AA1532=1,"Novato",AA1532=2,"Principiante avanzado",AA1532=3,"Competente",AA1532=4,"Proficiente",AA1532=5,"Master")</f>
        <v>Proficiente</v>
      </c>
      <c r="AC1532" s="13">
        <v>3</v>
      </c>
      <c r="AD1532" s="13" t="str" cm="1">
        <f t="array" ref="AD1532">_xlfn.IFS(AC1532=0,"Prenovato",AC1532=1,"Novato",AC1532=2,"Principiante avanzado",AC1532=3,"Competente",AC1532=4,"Proficiente",AC1532=5,"Master")</f>
        <v>Competente</v>
      </c>
      <c r="AE1532" s="13" t="s">
        <v>441</v>
      </c>
    </row>
    <row r="1533" spans="1:31" x14ac:dyDescent="0.25">
      <c r="A1533" t="s">
        <v>293</v>
      </c>
      <c r="B1533" t="s">
        <v>294</v>
      </c>
      <c r="C1533" t="s">
        <v>200</v>
      </c>
      <c r="D1533" t="s">
        <v>201</v>
      </c>
      <c r="E1533" t="s">
        <v>380</v>
      </c>
      <c r="F1533" t="s">
        <v>381</v>
      </c>
      <c r="G1533" t="s">
        <v>382</v>
      </c>
      <c r="H1533" s="4"/>
      <c r="I1533" s="1">
        <f t="shared" ca="1" si="95"/>
        <v>1487</v>
      </c>
      <c r="J1533" s="1" t="str">
        <f t="shared" ca="1" si="96"/>
        <v>3. Mayor a 6 meses</v>
      </c>
      <c r="K1533" t="str">
        <f t="shared" si="97"/>
        <v>NO</v>
      </c>
      <c r="L1533" t="s">
        <v>251</v>
      </c>
      <c r="M1533" t="s">
        <v>419</v>
      </c>
      <c r="N1533" t="s">
        <v>413</v>
      </c>
      <c r="O1533" t="s">
        <v>411</v>
      </c>
      <c r="P1533" t="str">
        <f t="shared" si="98"/>
        <v>JORGE JAIR NUÑEZ SOLISCryptography &amp; Data ProtectionEVALUACION</v>
      </c>
      <c r="Q1533" t="str">
        <f>BASE[[#This Row],[NombresCalificado]]&amp;BASE[[#This Row],[TipoEvaluacion]]</f>
        <v>JORGE JAIR NUÑEZ SOLISEVALUACION</v>
      </c>
      <c r="R1533">
        <v>3</v>
      </c>
      <c r="S1533" t="s">
        <v>5</v>
      </c>
      <c r="T1533" t="s">
        <v>439</v>
      </c>
      <c r="U1533" s="13">
        <v>3</v>
      </c>
      <c r="V1533" s="13" t="str" cm="1">
        <f t="array" ref="V1533">_xlfn.IFS(U1533=0,"Prenovato",U1533=1,"Novato",U1533=2,"Principiante avanzado",U1533=3,"Competente",U1533=4,"Proficiente",U1533=5,"Master")</f>
        <v>Competente</v>
      </c>
      <c r="W1533" s="13">
        <v>4</v>
      </c>
      <c r="X1533" s="13" t="str" cm="1">
        <f t="array" ref="X1533">_xlfn.IFS(W1533=0,"No evidenciado",W1533=1,"Novato",W1533=2,"Principiante avanzado",W1533=3,"Competente",W1533=4,"Proficiente",W1533=5,"Master")</f>
        <v>Proficiente</v>
      </c>
      <c r="Y1533" s="13">
        <v>4</v>
      </c>
      <c r="Z1533" s="13" t="str" cm="1">
        <f t="array" ref="Z1533">_xlfn.IFS(Y1533=0,"No evidenciado",Y1533=1,"Novato",Y1533=2,"Principiante avanzado",Y1533=3,"Competente",Y1533=4,"Proficiente",Y1533=5,"Master")</f>
        <v>Proficiente</v>
      </c>
      <c r="AA1533" s="13">
        <v>4</v>
      </c>
      <c r="AB1533" s="13" t="str" cm="1">
        <f t="array" ref="AB1533">_xlfn.IFS(AA1533=0,"No evidenciado",AA1533=1,"Novato",AA1533=2,"Principiante avanzado",AA1533=3,"Competente",AA1533=4,"Proficiente",AA1533=5,"Master")</f>
        <v>Proficiente</v>
      </c>
      <c r="AC1533" s="13">
        <v>3</v>
      </c>
      <c r="AD1533" s="13" t="str" cm="1">
        <f t="array" ref="AD1533">_xlfn.IFS(AC1533=0,"Prenovato",AC1533=1,"Novato",AC1533=2,"Principiante avanzado",AC1533=3,"Competente",AC1533=4,"Proficiente",AC1533=5,"Master")</f>
        <v>Competente</v>
      </c>
      <c r="AE1533" s="13" t="s">
        <v>441</v>
      </c>
    </row>
    <row r="1534" spans="1:31" x14ac:dyDescent="0.25">
      <c r="A1534" t="s">
        <v>293</v>
      </c>
      <c r="B1534" t="s">
        <v>294</v>
      </c>
      <c r="C1534" t="s">
        <v>200</v>
      </c>
      <c r="D1534" t="s">
        <v>201</v>
      </c>
      <c r="E1534" t="s">
        <v>380</v>
      </c>
      <c r="F1534" t="s">
        <v>381</v>
      </c>
      <c r="G1534" t="s">
        <v>382</v>
      </c>
      <c r="H1534" s="4"/>
      <c r="I1534" s="1">
        <f t="shared" ca="1" si="95"/>
        <v>1487</v>
      </c>
      <c r="J1534" s="1" t="str">
        <f t="shared" ca="1" si="96"/>
        <v>3. Mayor a 6 meses</v>
      </c>
      <c r="K1534" t="str">
        <f t="shared" si="97"/>
        <v>NO</v>
      </c>
      <c r="L1534" t="s">
        <v>251</v>
      </c>
      <c r="M1534" t="s">
        <v>420</v>
      </c>
      <c r="N1534" t="s">
        <v>413</v>
      </c>
      <c r="O1534" t="s">
        <v>411</v>
      </c>
      <c r="P1534" t="str">
        <f t="shared" si="98"/>
        <v>JORGE JAIR NUÑEZ SOLISIdentity &amp; Access ManagementEVALUACION</v>
      </c>
      <c r="Q1534" t="str">
        <f>BASE[[#This Row],[NombresCalificado]]&amp;BASE[[#This Row],[TipoEvaluacion]]</f>
        <v>JORGE JAIR NUÑEZ SOLISEVALUACION</v>
      </c>
      <c r="R1534">
        <v>3</v>
      </c>
      <c r="S1534" t="s">
        <v>5</v>
      </c>
      <c r="T1534" t="s">
        <v>439</v>
      </c>
      <c r="U1534" s="13">
        <v>3</v>
      </c>
      <c r="V1534" s="13" t="str" cm="1">
        <f t="array" ref="V1534">_xlfn.IFS(U1534=0,"Prenovato",U1534=1,"Novato",U1534=2,"Principiante avanzado",U1534=3,"Competente",U1534=4,"Proficiente",U1534=5,"Master")</f>
        <v>Competente</v>
      </c>
      <c r="W1534" s="13">
        <v>4</v>
      </c>
      <c r="X1534" s="13" t="str" cm="1">
        <f t="array" ref="X1534">_xlfn.IFS(W1534=0,"No evidenciado",W1534=1,"Novato",W1534=2,"Principiante avanzado",W1534=3,"Competente",W1534=4,"Proficiente",W1534=5,"Master")</f>
        <v>Proficiente</v>
      </c>
      <c r="Y1534" s="13">
        <v>4</v>
      </c>
      <c r="Z1534" s="13" t="str" cm="1">
        <f t="array" ref="Z1534">_xlfn.IFS(Y1534=0,"No evidenciado",Y1534=1,"Novato",Y1534=2,"Principiante avanzado",Y1534=3,"Competente",Y1534=4,"Proficiente",Y1534=5,"Master")</f>
        <v>Proficiente</v>
      </c>
      <c r="AA1534" s="13">
        <v>4</v>
      </c>
      <c r="AB1534" s="13" t="str" cm="1">
        <f t="array" ref="AB1534">_xlfn.IFS(AA1534=0,"No evidenciado",AA1534=1,"Novato",AA1534=2,"Principiante avanzado",AA1534=3,"Competente",AA1534=4,"Proficiente",AA1534=5,"Master")</f>
        <v>Proficiente</v>
      </c>
      <c r="AC1534" s="13">
        <v>3</v>
      </c>
      <c r="AD1534" s="13" t="str" cm="1">
        <f t="array" ref="AD1534">_xlfn.IFS(AC1534=0,"Prenovato",AC1534=1,"Novato",AC1534=2,"Principiante avanzado",AC1534=3,"Competente",AC1534=4,"Proficiente",AC1534=5,"Master")</f>
        <v>Competente</v>
      </c>
      <c r="AE1534" s="13" t="s">
        <v>441</v>
      </c>
    </row>
    <row r="1535" spans="1:31" x14ac:dyDescent="0.25">
      <c r="A1535" t="s">
        <v>293</v>
      </c>
      <c r="B1535" t="s">
        <v>294</v>
      </c>
      <c r="C1535" t="s">
        <v>200</v>
      </c>
      <c r="D1535" t="s">
        <v>201</v>
      </c>
      <c r="E1535" t="s">
        <v>380</v>
      </c>
      <c r="F1535" t="s">
        <v>381</v>
      </c>
      <c r="G1535" t="s">
        <v>382</v>
      </c>
      <c r="H1535" s="4"/>
      <c r="I1535" s="1">
        <f t="shared" ca="1" si="95"/>
        <v>1487</v>
      </c>
      <c r="J1535" s="1" t="str">
        <f t="shared" ca="1" si="96"/>
        <v>3. Mayor a 6 meses</v>
      </c>
      <c r="K1535" t="str">
        <f t="shared" si="97"/>
        <v>NO</v>
      </c>
      <c r="L1535" t="s">
        <v>251</v>
      </c>
      <c r="M1535" t="s">
        <v>408</v>
      </c>
      <c r="N1535" t="s">
        <v>407</v>
      </c>
      <c r="O1535" t="s">
        <v>407</v>
      </c>
      <c r="P1535" t="str">
        <f t="shared" si="98"/>
        <v>JORGE JAIR NUÑEZ SOLISCloud &amp; Operation SystemEVALUACION</v>
      </c>
      <c r="Q1535" t="str">
        <f>BASE[[#This Row],[NombresCalificado]]&amp;BASE[[#This Row],[TipoEvaluacion]]</f>
        <v>JORGE JAIR NUÑEZ SOLISEVALUACION</v>
      </c>
      <c r="R1535">
        <v>3</v>
      </c>
      <c r="S1535" t="s">
        <v>5</v>
      </c>
      <c r="T1535" t="s">
        <v>439</v>
      </c>
      <c r="U1535" s="13">
        <v>3</v>
      </c>
      <c r="V1535" s="13" t="str" cm="1">
        <f t="array" ref="V1535">_xlfn.IFS(U1535=0,"Prenovato",U1535=1,"Novato",U1535=2,"Principiante avanzado",U1535=3,"Competente",U1535=4,"Proficiente",U1535=5,"Master")</f>
        <v>Competente</v>
      </c>
      <c r="W1535" s="13">
        <v>4</v>
      </c>
      <c r="X1535" s="13" t="str" cm="1">
        <f t="array" ref="X1535">_xlfn.IFS(W1535=0,"No evidenciado",W1535=1,"Novato",W1535=2,"Principiante avanzado",W1535=3,"Competente",W1535=4,"Proficiente",W1535=5,"Master")</f>
        <v>Proficiente</v>
      </c>
      <c r="Y1535" s="13">
        <v>4</v>
      </c>
      <c r="Z1535" s="13" t="str" cm="1">
        <f t="array" ref="Z1535">_xlfn.IFS(Y1535=0,"No evidenciado",Y1535=1,"Novato",Y1535=2,"Principiante avanzado",Y1535=3,"Competente",Y1535=4,"Proficiente",Y1535=5,"Master")</f>
        <v>Proficiente</v>
      </c>
      <c r="AA1535" s="13">
        <v>4</v>
      </c>
      <c r="AB1535" s="13" t="str" cm="1">
        <f t="array" ref="AB1535">_xlfn.IFS(AA1535=0,"No evidenciado",AA1535=1,"Novato",AA1535=2,"Principiante avanzado",AA1535=3,"Competente",AA1535=4,"Proficiente",AA1535=5,"Master")</f>
        <v>Proficiente</v>
      </c>
      <c r="AC1535" s="13">
        <v>3</v>
      </c>
      <c r="AD1535" s="13" t="str" cm="1">
        <f t="array" ref="AD1535">_xlfn.IFS(AC1535=0,"Prenovato",AC1535=1,"Novato",AC1535=2,"Principiante avanzado",AC1535=3,"Competente",AC1535=4,"Proficiente",AC1535=5,"Master")</f>
        <v>Competente</v>
      </c>
      <c r="AE1535" s="13" t="s">
        <v>441</v>
      </c>
    </row>
    <row r="1536" spans="1:31" x14ac:dyDescent="0.25">
      <c r="A1536" t="s">
        <v>293</v>
      </c>
      <c r="B1536" t="s">
        <v>294</v>
      </c>
      <c r="C1536" t="s">
        <v>200</v>
      </c>
      <c r="D1536" t="s">
        <v>201</v>
      </c>
      <c r="E1536" t="s">
        <v>380</v>
      </c>
      <c r="F1536" t="s">
        <v>381</v>
      </c>
      <c r="G1536" t="s">
        <v>382</v>
      </c>
      <c r="H1536" s="4"/>
      <c r="I1536" s="1">
        <f t="shared" ca="1" si="95"/>
        <v>1487</v>
      </c>
      <c r="J1536" s="1" t="str">
        <f t="shared" ca="1" si="96"/>
        <v>3. Mayor a 6 meses</v>
      </c>
      <c r="K1536" t="str">
        <f t="shared" si="97"/>
        <v>NO</v>
      </c>
      <c r="L1536" t="s">
        <v>251</v>
      </c>
      <c r="M1536" t="s">
        <v>406</v>
      </c>
      <c r="N1536" t="s">
        <v>407</v>
      </c>
      <c r="O1536" t="s">
        <v>407</v>
      </c>
      <c r="P1536" t="str">
        <f t="shared" si="98"/>
        <v>JORGE JAIR NUÑEZ SOLISNetwork SecurityEVALUACION</v>
      </c>
      <c r="Q1536" t="str">
        <f>BASE[[#This Row],[NombresCalificado]]&amp;BASE[[#This Row],[TipoEvaluacion]]</f>
        <v>JORGE JAIR NUÑEZ SOLISEVALUACION</v>
      </c>
      <c r="R1536">
        <v>3</v>
      </c>
      <c r="S1536" t="s">
        <v>5</v>
      </c>
      <c r="T1536" t="s">
        <v>439</v>
      </c>
      <c r="U1536" s="13">
        <v>3</v>
      </c>
      <c r="V1536" s="13" t="str" cm="1">
        <f t="array" ref="V1536">_xlfn.IFS(U1536=0,"Prenovato",U1536=1,"Novato",U1536=2,"Principiante avanzado",U1536=3,"Competente",U1536=4,"Proficiente",U1536=5,"Master")</f>
        <v>Competente</v>
      </c>
      <c r="W1536" s="13">
        <v>4</v>
      </c>
      <c r="X1536" s="13" t="str" cm="1">
        <f t="array" ref="X1536">_xlfn.IFS(W1536=0,"No evidenciado",W1536=1,"Novato",W1536=2,"Principiante avanzado",W1536=3,"Competente",W1536=4,"Proficiente",W1536=5,"Master")</f>
        <v>Proficiente</v>
      </c>
      <c r="Y1536" s="13">
        <v>4</v>
      </c>
      <c r="Z1536" s="13" t="str" cm="1">
        <f t="array" ref="Z1536">_xlfn.IFS(Y1536=0,"No evidenciado",Y1536=1,"Novato",Y1536=2,"Principiante avanzado",Y1536=3,"Competente",Y1536=4,"Proficiente",Y1536=5,"Master")</f>
        <v>Proficiente</v>
      </c>
      <c r="AA1536" s="13">
        <v>4</v>
      </c>
      <c r="AB1536" s="13" t="str" cm="1">
        <f t="array" ref="AB1536">_xlfn.IFS(AA1536=0,"No evidenciado",AA1536=1,"Novato",AA1536=2,"Principiante avanzado",AA1536=3,"Competente",AA1536=4,"Proficiente",AA1536=5,"Master")</f>
        <v>Proficiente</v>
      </c>
      <c r="AC1536" s="13">
        <v>3</v>
      </c>
      <c r="AD1536" s="13" t="str" cm="1">
        <f t="array" ref="AD1536">_xlfn.IFS(AC1536=0,"Prenovato",AC1536=1,"Novato",AC1536=2,"Principiante avanzado",AC1536=3,"Competente",AC1536=4,"Proficiente",AC1536=5,"Master")</f>
        <v>Competente</v>
      </c>
      <c r="AE1536" s="13" t="s">
        <v>441</v>
      </c>
    </row>
    <row r="1537" spans="1:31" x14ac:dyDescent="0.25">
      <c r="A1537" t="s">
        <v>293</v>
      </c>
      <c r="B1537" t="s">
        <v>294</v>
      </c>
      <c r="C1537" t="s">
        <v>200</v>
      </c>
      <c r="D1537" t="s">
        <v>201</v>
      </c>
      <c r="E1537" t="s">
        <v>380</v>
      </c>
      <c r="F1537" t="s">
        <v>381</v>
      </c>
      <c r="G1537" t="s">
        <v>382</v>
      </c>
      <c r="H1537" s="4"/>
      <c r="I1537" s="1">
        <f t="shared" ca="1" si="95"/>
        <v>1487</v>
      </c>
      <c r="J1537" s="1" t="str">
        <f t="shared" ca="1" si="96"/>
        <v>3. Mayor a 6 meses</v>
      </c>
      <c r="K1537" t="str">
        <f t="shared" si="97"/>
        <v>NO</v>
      </c>
      <c r="L1537" t="s">
        <v>251</v>
      </c>
      <c r="M1537" t="s">
        <v>410</v>
      </c>
      <c r="N1537" t="s">
        <v>411</v>
      </c>
      <c r="O1537" t="s">
        <v>411</v>
      </c>
      <c r="P1537" t="str">
        <f t="shared" si="98"/>
        <v>JORGE JAIR NUÑEZ SOLISThreat IntelligenceEVALUACION</v>
      </c>
      <c r="Q1537" t="str">
        <f>BASE[[#This Row],[NombresCalificado]]&amp;BASE[[#This Row],[TipoEvaluacion]]</f>
        <v>JORGE JAIR NUÑEZ SOLISEVALUACION</v>
      </c>
      <c r="R1537">
        <v>3</v>
      </c>
      <c r="S1537" t="s">
        <v>5</v>
      </c>
      <c r="T1537" t="s">
        <v>439</v>
      </c>
      <c r="U1537" s="13">
        <v>3</v>
      </c>
      <c r="V1537" s="13" t="str" cm="1">
        <f t="array" ref="V1537">_xlfn.IFS(U1537=0,"Prenovato",U1537=1,"Novato",U1537=2,"Principiante avanzado",U1537=3,"Competente",U1537=4,"Proficiente",U1537=5,"Master")</f>
        <v>Competente</v>
      </c>
      <c r="W1537" s="13">
        <v>4</v>
      </c>
      <c r="X1537" s="13" t="str" cm="1">
        <f t="array" ref="X1537">_xlfn.IFS(W1537=0,"No evidenciado",W1537=1,"Novato",W1537=2,"Principiante avanzado",W1537=3,"Competente",W1537=4,"Proficiente",W1537=5,"Master")</f>
        <v>Proficiente</v>
      </c>
      <c r="Y1537" s="13">
        <v>4</v>
      </c>
      <c r="Z1537" s="13" t="str" cm="1">
        <f t="array" ref="Z1537">_xlfn.IFS(Y1537=0,"No evidenciado",Y1537=1,"Novato",Y1537=2,"Principiante avanzado",Y1537=3,"Competente",Y1537=4,"Proficiente",Y1537=5,"Master")</f>
        <v>Proficiente</v>
      </c>
      <c r="AA1537" s="13">
        <v>4</v>
      </c>
      <c r="AB1537" s="13" t="str" cm="1">
        <f t="array" ref="AB1537">_xlfn.IFS(AA1537=0,"No evidenciado",AA1537=1,"Novato",AA1537=2,"Principiante avanzado",AA1537=3,"Competente",AA1537=4,"Proficiente",AA1537=5,"Master")</f>
        <v>Proficiente</v>
      </c>
      <c r="AC1537" s="13">
        <v>3</v>
      </c>
      <c r="AD1537" s="13" t="str" cm="1">
        <f t="array" ref="AD1537">_xlfn.IFS(AC1537=0,"Prenovato",AC1537=1,"Novato",AC1537=2,"Principiante avanzado",AC1537=3,"Competente",AC1537=4,"Proficiente",AC1537=5,"Master")</f>
        <v>Competente</v>
      </c>
      <c r="AE1537" s="13" t="s">
        <v>441</v>
      </c>
    </row>
    <row r="1538" spans="1:31" x14ac:dyDescent="0.25">
      <c r="A1538" t="s">
        <v>293</v>
      </c>
      <c r="B1538" t="s">
        <v>294</v>
      </c>
      <c r="C1538" t="s">
        <v>200</v>
      </c>
      <c r="D1538" t="s">
        <v>201</v>
      </c>
      <c r="E1538" t="s">
        <v>380</v>
      </c>
      <c r="F1538" t="s">
        <v>381</v>
      </c>
      <c r="G1538" t="s">
        <v>382</v>
      </c>
      <c r="H1538" s="4"/>
      <c r="I1538" s="1">
        <f t="shared" ca="1" si="95"/>
        <v>1487</v>
      </c>
      <c r="J1538" s="1" t="str">
        <f t="shared" ca="1" si="96"/>
        <v>3. Mayor a 6 meses</v>
      </c>
      <c r="K1538" t="str">
        <f t="shared" si="97"/>
        <v>NO</v>
      </c>
      <c r="L1538" t="s">
        <v>251</v>
      </c>
      <c r="M1538" t="s">
        <v>409</v>
      </c>
      <c r="N1538" t="s">
        <v>407</v>
      </c>
      <c r="O1538" t="s">
        <v>407</v>
      </c>
      <c r="P1538" t="str">
        <f t="shared" si="98"/>
        <v>JORGE JAIR NUÑEZ SOLISSecurity Program ManagementEVALUACION</v>
      </c>
      <c r="Q1538" t="str">
        <f>BASE[[#This Row],[NombresCalificado]]&amp;BASE[[#This Row],[TipoEvaluacion]]</f>
        <v>JORGE JAIR NUÑEZ SOLISEVALUACION</v>
      </c>
      <c r="R1538">
        <v>4</v>
      </c>
      <c r="S1538" t="s">
        <v>7</v>
      </c>
      <c r="T1538" t="s">
        <v>439</v>
      </c>
      <c r="U1538" s="13">
        <v>3</v>
      </c>
      <c r="V1538" s="13" t="str" cm="1">
        <f t="array" ref="V1538">_xlfn.IFS(U1538=0,"Prenovato",U1538=1,"Novato",U1538=2,"Principiante avanzado",U1538=3,"Competente",U1538=4,"Proficiente",U1538=5,"Master")</f>
        <v>Competente</v>
      </c>
      <c r="W1538" s="13">
        <v>4</v>
      </c>
      <c r="X1538" s="13" t="str" cm="1">
        <f t="array" ref="X1538">_xlfn.IFS(W1538=0,"No evidenciado",W1538=1,"Novato",W1538=2,"Principiante avanzado",W1538=3,"Competente",W1538=4,"Proficiente",W1538=5,"Master")</f>
        <v>Proficiente</v>
      </c>
      <c r="Y1538" s="13">
        <v>4</v>
      </c>
      <c r="Z1538" s="13" t="str" cm="1">
        <f t="array" ref="Z1538">_xlfn.IFS(Y1538=0,"No evidenciado",Y1538=1,"Novato",Y1538=2,"Principiante avanzado",Y1538=3,"Competente",Y1538=4,"Proficiente",Y1538=5,"Master")</f>
        <v>Proficiente</v>
      </c>
      <c r="AA1538" s="13">
        <v>4</v>
      </c>
      <c r="AB1538" s="13" t="str" cm="1">
        <f t="array" ref="AB1538">_xlfn.IFS(AA1538=0,"No evidenciado",AA1538=1,"Novato",AA1538=2,"Principiante avanzado",AA1538=3,"Competente",AA1538=4,"Proficiente",AA1538=5,"Master")</f>
        <v>Proficiente</v>
      </c>
      <c r="AC1538" s="13">
        <v>3</v>
      </c>
      <c r="AD1538" s="13" t="str" cm="1">
        <f t="array" ref="AD1538">_xlfn.IFS(AC1538=0,"Prenovato",AC1538=1,"Novato",AC1538=2,"Principiante avanzado",AC1538=3,"Competente",AC1538=4,"Proficiente",AC1538=5,"Master")</f>
        <v>Competente</v>
      </c>
      <c r="AE1538" s="13" t="s">
        <v>441</v>
      </c>
    </row>
    <row r="1539" spans="1:31" x14ac:dyDescent="0.25">
      <c r="A1539" t="s">
        <v>293</v>
      </c>
      <c r="B1539" t="s">
        <v>294</v>
      </c>
      <c r="C1539" t="s">
        <v>200</v>
      </c>
      <c r="D1539" t="s">
        <v>201</v>
      </c>
      <c r="E1539" t="s">
        <v>380</v>
      </c>
      <c r="F1539" t="s">
        <v>381</v>
      </c>
      <c r="G1539" t="s">
        <v>382</v>
      </c>
      <c r="H1539" s="4"/>
      <c r="I1539" s="1">
        <f t="shared" ref="I1539:I1602" ca="1" si="99">DATEDIF(H1539,TODAY(),"m")</f>
        <v>1487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IF(COUNTIFS($E$2:$E$2700,E1539,$O$2:$O$2700,"PRINCIPAL",$R$2:$R$2700,0)&gt;0,"SI","NO")</f>
        <v>NO</v>
      </c>
      <c r="L1539" t="s">
        <v>251</v>
      </c>
      <c r="M1539" t="s">
        <v>412</v>
      </c>
      <c r="N1539" t="s">
        <v>413</v>
      </c>
      <c r="O1539" t="s">
        <v>411</v>
      </c>
      <c r="P1539" t="str">
        <f t="shared" ref="P1539:P1602" si="102">F1539&amp;M1539&amp;AE1539</f>
        <v>JORGE JAIR NUÑEZ SOLISForensic AnalysisEVALUACION</v>
      </c>
      <c r="Q1539" t="str">
        <f>BASE[[#This Row],[NombresCalificado]]&amp;BASE[[#This Row],[TipoEvaluacion]]</f>
        <v>JORGE JAIR NUÑEZ SOLISEVALUACION</v>
      </c>
      <c r="R1539">
        <v>1</v>
      </c>
      <c r="S1539" t="s">
        <v>6</v>
      </c>
      <c r="T1539" t="s">
        <v>439</v>
      </c>
      <c r="U1539" s="13">
        <v>3</v>
      </c>
      <c r="V1539" s="13" t="str" cm="1">
        <f t="array" ref="V1539">_xlfn.IFS(U1539=0,"Prenovato",U1539=1,"Novato",U1539=2,"Principiante avanzado",U1539=3,"Competente",U1539=4,"Proficiente",U1539=5,"Master")</f>
        <v>Competente</v>
      </c>
      <c r="W1539" s="13">
        <v>4</v>
      </c>
      <c r="X1539" s="13" t="str" cm="1">
        <f t="array" ref="X1539">_xlfn.IFS(W1539=0,"No evidenciado",W1539=1,"Novato",W1539=2,"Principiante avanzado",W1539=3,"Competente",W1539=4,"Proficiente",W1539=5,"Master")</f>
        <v>Proficiente</v>
      </c>
      <c r="Y1539" s="13">
        <v>4</v>
      </c>
      <c r="Z1539" s="13" t="str" cm="1">
        <f t="array" ref="Z1539">_xlfn.IFS(Y1539=0,"No evidenciado",Y1539=1,"Novato",Y1539=2,"Principiante avanzado",Y1539=3,"Competente",Y1539=4,"Proficiente",Y1539=5,"Master")</f>
        <v>Proficiente</v>
      </c>
      <c r="AA1539" s="13">
        <v>4</v>
      </c>
      <c r="AB1539" s="13" t="str" cm="1">
        <f t="array" ref="AB1539">_xlfn.IFS(AA1539=0,"No evidenciado",AA1539=1,"Novato",AA1539=2,"Principiante avanzado",AA1539=3,"Competente",AA1539=4,"Proficiente",AA1539=5,"Master")</f>
        <v>Proficiente</v>
      </c>
      <c r="AC1539" s="13">
        <v>3</v>
      </c>
      <c r="AD1539" s="13" t="str" cm="1">
        <f t="array" ref="AD1539">_xlfn.IFS(AC1539=0,"Prenovato",AC1539=1,"Novato",AC1539=2,"Principiante avanzado",AC1539=3,"Competente",AC1539=4,"Proficiente",AC1539=5,"Master")</f>
        <v>Competente</v>
      </c>
      <c r="AE1539" s="13" t="s">
        <v>441</v>
      </c>
    </row>
    <row r="1540" spans="1:31" x14ac:dyDescent="0.25">
      <c r="A1540" t="s">
        <v>293</v>
      </c>
      <c r="B1540" t="s">
        <v>294</v>
      </c>
      <c r="C1540" t="s">
        <v>200</v>
      </c>
      <c r="D1540" t="s">
        <v>201</v>
      </c>
      <c r="E1540" t="s">
        <v>380</v>
      </c>
      <c r="F1540" t="s">
        <v>381</v>
      </c>
      <c r="G1540" t="s">
        <v>382</v>
      </c>
      <c r="H1540" s="4"/>
      <c r="I1540" s="1">
        <f t="shared" ca="1" si="99"/>
        <v>1487</v>
      </c>
      <c r="J1540" s="1" t="str">
        <f t="shared" ca="1" si="100"/>
        <v>3. Mayor a 6 meses</v>
      </c>
      <c r="K1540" t="str">
        <f t="shared" si="101"/>
        <v>NO</v>
      </c>
      <c r="L1540" t="s">
        <v>251</v>
      </c>
      <c r="M1540" t="s">
        <v>422</v>
      </c>
      <c r="N1540" t="s">
        <v>407</v>
      </c>
      <c r="O1540" t="s">
        <v>407</v>
      </c>
      <c r="P1540" t="str">
        <f t="shared" si="102"/>
        <v>JORGE JAIR NUÑEZ SOLISVulnerability ManagementEVALUACION</v>
      </c>
      <c r="Q1540" t="str">
        <f>BASE[[#This Row],[NombresCalificado]]&amp;BASE[[#This Row],[TipoEvaluacion]]</f>
        <v>JORGE JAIR NUÑEZ SOLISEVALUACION</v>
      </c>
      <c r="R1540">
        <v>3</v>
      </c>
      <c r="S1540" t="s">
        <v>5</v>
      </c>
      <c r="T1540" t="s">
        <v>439</v>
      </c>
      <c r="U1540" s="13">
        <v>3</v>
      </c>
      <c r="V1540" s="13" t="str" cm="1">
        <f t="array" ref="V1540">_xlfn.IFS(U1540=0,"Prenovato",U1540=1,"Novato",U1540=2,"Principiante avanzado",U1540=3,"Competente",U1540=4,"Proficiente",U1540=5,"Master")</f>
        <v>Competente</v>
      </c>
      <c r="W1540" s="13">
        <v>4</v>
      </c>
      <c r="X1540" s="13" t="str" cm="1">
        <f t="array" ref="X1540">_xlfn.IFS(W1540=0,"No evidenciado",W1540=1,"Novato",W1540=2,"Principiante avanzado",W1540=3,"Competente",W1540=4,"Proficiente",W1540=5,"Master")</f>
        <v>Proficiente</v>
      </c>
      <c r="Y1540" s="13">
        <v>4</v>
      </c>
      <c r="Z1540" s="13" t="str" cm="1">
        <f t="array" ref="Z1540">_xlfn.IFS(Y1540=0,"No evidenciado",Y1540=1,"Novato",Y1540=2,"Principiante avanzado",Y1540=3,"Competente",Y1540=4,"Proficiente",Y1540=5,"Master")</f>
        <v>Proficiente</v>
      </c>
      <c r="AA1540" s="13">
        <v>4</v>
      </c>
      <c r="AB1540" s="13" t="str" cm="1">
        <f t="array" ref="AB1540">_xlfn.IFS(AA1540=0,"No evidenciado",AA1540=1,"Novato",AA1540=2,"Principiante avanzado",AA1540=3,"Competente",AA1540=4,"Proficiente",AA1540=5,"Master")</f>
        <v>Proficiente</v>
      </c>
      <c r="AC1540" s="13">
        <v>3</v>
      </c>
      <c r="AD1540" s="13" t="str" cm="1">
        <f t="array" ref="AD1540">_xlfn.IFS(AC1540=0,"Prenovato",AC1540=1,"Novato",AC1540=2,"Principiante avanzado",AC1540=3,"Competente",AC1540=4,"Proficiente",AC1540=5,"Master")</f>
        <v>Competente</v>
      </c>
      <c r="AE1540" s="13" t="s">
        <v>441</v>
      </c>
    </row>
    <row r="1541" spans="1:31" x14ac:dyDescent="0.25">
      <c r="A1541" t="s">
        <v>293</v>
      </c>
      <c r="B1541" t="s">
        <v>294</v>
      </c>
      <c r="C1541" t="s">
        <v>200</v>
      </c>
      <c r="D1541" t="s">
        <v>201</v>
      </c>
      <c r="E1541" t="s">
        <v>383</v>
      </c>
      <c r="F1541" t="s">
        <v>384</v>
      </c>
      <c r="G1541" t="s">
        <v>385</v>
      </c>
      <c r="H1541" s="4"/>
      <c r="I1541" s="1">
        <f t="shared" ca="1" si="99"/>
        <v>1487</v>
      </c>
      <c r="J1541" s="1" t="str">
        <f t="shared" ca="1" si="100"/>
        <v>3. Mayor a 6 meses</v>
      </c>
      <c r="K1541" t="str">
        <f t="shared" si="101"/>
        <v>NO</v>
      </c>
      <c r="L1541" t="s">
        <v>251</v>
      </c>
      <c r="M1541" t="s">
        <v>414</v>
      </c>
      <c r="N1541" t="s">
        <v>411</v>
      </c>
      <c r="O1541" t="s">
        <v>411</v>
      </c>
      <c r="P1541" t="str">
        <f t="shared" si="102"/>
        <v>CHRISTIAN TAIPE SEDANOOfensive SecurityEVALUACION</v>
      </c>
      <c r="Q1541" t="str">
        <f>BASE[[#This Row],[NombresCalificado]]&amp;BASE[[#This Row],[TipoEvaluacion]]</f>
        <v>CHRISTIAN TAIPE SEDANOEVALUACION</v>
      </c>
      <c r="R1541">
        <v>3</v>
      </c>
      <c r="S1541" t="s">
        <v>5</v>
      </c>
      <c r="T1541" t="s">
        <v>439</v>
      </c>
      <c r="U1541" s="13">
        <v>2</v>
      </c>
      <c r="V1541" s="13" t="str" cm="1">
        <f t="array" ref="V1541">_xlfn.IFS(U1541=0,"Prenovato",U1541=1,"Novato",U1541=2,"Principiante avanzado",U1541=3,"Competente",U1541=4,"Proficiente",U1541=5,"Master")</f>
        <v>Principiante avanzado</v>
      </c>
      <c r="W1541" s="13">
        <v>4</v>
      </c>
      <c r="X1541" s="13" t="str" cm="1">
        <f t="array" ref="X1541">_xlfn.IFS(W1541=0,"No evidenciado",W1541=1,"Novato",W1541=2,"Principiante avanzado",W1541=3,"Competente",W1541=4,"Proficiente",W1541=5,"Master")</f>
        <v>Proficiente</v>
      </c>
      <c r="Y1541" s="13">
        <v>4</v>
      </c>
      <c r="Z1541" s="13" t="str" cm="1">
        <f t="array" ref="Z1541">_xlfn.IFS(Y1541=0,"No evidenciado",Y1541=1,"Novato",Y1541=2,"Principiante avanzado",Y1541=3,"Competente",Y1541=4,"Proficiente",Y1541=5,"Master")</f>
        <v>Proficiente</v>
      </c>
      <c r="AA1541" s="13">
        <v>4</v>
      </c>
      <c r="AB1541" s="13" t="str" cm="1">
        <f t="array" ref="AB1541">_xlfn.IFS(AA1541=0,"No evidenciado",AA1541=1,"Novato",AA1541=2,"Principiante avanzado",AA1541=3,"Competente",AA1541=4,"Proficiente",AA1541=5,"Master")</f>
        <v>Proficiente</v>
      </c>
      <c r="AC1541" s="13">
        <v>2</v>
      </c>
      <c r="AD1541" s="13" t="str" cm="1">
        <f t="array" ref="AD1541">_xlfn.IFS(AC1541=0,"Prenovato",AC1541=1,"Novato",AC1541=2,"Principiante avanzado",AC1541=3,"Competente",AC1541=4,"Proficiente",AC1541=5,"Master")</f>
        <v>Principiante avanzado</v>
      </c>
      <c r="AE1541" s="13" t="s">
        <v>441</v>
      </c>
    </row>
    <row r="1542" spans="1:31" x14ac:dyDescent="0.25">
      <c r="A1542" t="s">
        <v>293</v>
      </c>
      <c r="B1542" t="s">
        <v>294</v>
      </c>
      <c r="C1542" t="s">
        <v>200</v>
      </c>
      <c r="D1542" t="s">
        <v>201</v>
      </c>
      <c r="E1542" t="s">
        <v>383</v>
      </c>
      <c r="F1542" t="s">
        <v>384</v>
      </c>
      <c r="G1542" t="s">
        <v>385</v>
      </c>
      <c r="H1542" s="4"/>
      <c r="I1542" s="1">
        <f t="shared" ca="1" si="99"/>
        <v>1487</v>
      </c>
      <c r="J1542" s="1" t="str">
        <f t="shared" ca="1" si="100"/>
        <v>3. Mayor a 6 meses</v>
      </c>
      <c r="K1542" t="str">
        <f t="shared" si="101"/>
        <v>NO</v>
      </c>
      <c r="L1542" t="s">
        <v>251</v>
      </c>
      <c r="M1542" t="s">
        <v>419</v>
      </c>
      <c r="N1542" t="s">
        <v>413</v>
      </c>
      <c r="O1542" t="s">
        <v>411</v>
      </c>
      <c r="P1542" t="str">
        <f t="shared" si="102"/>
        <v>CHRISTIAN TAIPE SEDANOCryptography &amp; Data ProtectionEVALUACION</v>
      </c>
      <c r="Q1542" t="str">
        <f>BASE[[#This Row],[NombresCalificado]]&amp;BASE[[#This Row],[TipoEvaluacion]]</f>
        <v>CHRISTIAN TAIPE SEDANOEVALUACION</v>
      </c>
      <c r="R1542">
        <v>2</v>
      </c>
      <c r="S1542" t="s">
        <v>4</v>
      </c>
      <c r="T1542" t="s">
        <v>439</v>
      </c>
      <c r="U1542" s="13">
        <v>2</v>
      </c>
      <c r="V1542" s="13" t="str" cm="1">
        <f t="array" ref="V1542">_xlfn.IFS(U1542=0,"Prenovato",U1542=1,"Novato",U1542=2,"Principiante avanzado",U1542=3,"Competente",U1542=4,"Proficiente",U1542=5,"Master")</f>
        <v>Principiante avanzado</v>
      </c>
      <c r="W1542" s="13">
        <v>4</v>
      </c>
      <c r="X1542" s="13" t="str" cm="1">
        <f t="array" ref="X1542">_xlfn.IFS(W1542=0,"No evidenciado",W1542=1,"Novato",W1542=2,"Principiante avanzado",W1542=3,"Competente",W1542=4,"Proficiente",W1542=5,"Master")</f>
        <v>Proficiente</v>
      </c>
      <c r="Y1542" s="13">
        <v>4</v>
      </c>
      <c r="Z1542" s="13" t="str" cm="1">
        <f t="array" ref="Z1542">_xlfn.IFS(Y1542=0,"No evidenciado",Y1542=1,"Novato",Y1542=2,"Principiante avanzado",Y1542=3,"Competente",Y1542=4,"Proficiente",Y1542=5,"Master")</f>
        <v>Proficiente</v>
      </c>
      <c r="AA1542" s="13">
        <v>4</v>
      </c>
      <c r="AB1542" s="13" t="str" cm="1">
        <f t="array" ref="AB1542">_xlfn.IFS(AA1542=0,"No evidenciado",AA1542=1,"Novato",AA1542=2,"Principiante avanzado",AA1542=3,"Competente",AA1542=4,"Proficiente",AA1542=5,"Master")</f>
        <v>Proficiente</v>
      </c>
      <c r="AC1542" s="13">
        <v>2</v>
      </c>
      <c r="AD1542" s="13" t="str" cm="1">
        <f t="array" ref="AD1542">_xlfn.IFS(AC1542=0,"Prenovato",AC1542=1,"Novato",AC1542=2,"Principiante avanzado",AC1542=3,"Competente",AC1542=4,"Proficiente",AC1542=5,"Master")</f>
        <v>Principiante avanzado</v>
      </c>
      <c r="AE1542" s="13" t="s">
        <v>441</v>
      </c>
    </row>
    <row r="1543" spans="1:31" x14ac:dyDescent="0.25">
      <c r="A1543" t="s">
        <v>293</v>
      </c>
      <c r="B1543" t="s">
        <v>294</v>
      </c>
      <c r="C1543" t="s">
        <v>200</v>
      </c>
      <c r="D1543" t="s">
        <v>201</v>
      </c>
      <c r="E1543" t="s">
        <v>383</v>
      </c>
      <c r="F1543" t="s">
        <v>384</v>
      </c>
      <c r="G1543" t="s">
        <v>385</v>
      </c>
      <c r="H1543" s="4"/>
      <c r="I1543" s="1">
        <f t="shared" ca="1" si="99"/>
        <v>1487</v>
      </c>
      <c r="J1543" s="1" t="str">
        <f t="shared" ca="1" si="100"/>
        <v>3. Mayor a 6 meses</v>
      </c>
      <c r="K1543" t="str">
        <f t="shared" si="101"/>
        <v>NO</v>
      </c>
      <c r="L1543" t="s">
        <v>251</v>
      </c>
      <c r="M1543" t="s">
        <v>421</v>
      </c>
      <c r="N1543" t="s">
        <v>411</v>
      </c>
      <c r="O1543" t="s">
        <v>411</v>
      </c>
      <c r="P1543" t="str">
        <f t="shared" si="102"/>
        <v>CHRISTIAN TAIPE SEDANOFrameworks &amp; Security ArchitectureEVALUACION</v>
      </c>
      <c r="Q1543" t="str">
        <f>BASE[[#This Row],[NombresCalificado]]&amp;BASE[[#This Row],[TipoEvaluacion]]</f>
        <v>CHRISTIAN TAIPE SEDANOEVALUACION</v>
      </c>
      <c r="R1543">
        <v>4</v>
      </c>
      <c r="S1543" t="s">
        <v>7</v>
      </c>
      <c r="T1543" t="s">
        <v>439</v>
      </c>
      <c r="U1543" s="13">
        <v>2</v>
      </c>
      <c r="V1543" s="13" t="str" cm="1">
        <f t="array" ref="V1543">_xlfn.IFS(U1543=0,"Prenovato",U1543=1,"Novato",U1543=2,"Principiante avanzado",U1543=3,"Competente",U1543=4,"Proficiente",U1543=5,"Master")</f>
        <v>Principiante avanzado</v>
      </c>
      <c r="W1543" s="13">
        <v>4</v>
      </c>
      <c r="X1543" s="13" t="str" cm="1">
        <f t="array" ref="X1543">_xlfn.IFS(W1543=0,"No evidenciado",W1543=1,"Novato",W1543=2,"Principiante avanzado",W1543=3,"Competente",W1543=4,"Proficiente",W1543=5,"Master")</f>
        <v>Proficiente</v>
      </c>
      <c r="Y1543" s="13">
        <v>4</v>
      </c>
      <c r="Z1543" s="13" t="str" cm="1">
        <f t="array" ref="Z1543">_xlfn.IFS(Y1543=0,"No evidenciado",Y1543=1,"Novato",Y1543=2,"Principiante avanzado",Y1543=3,"Competente",Y1543=4,"Proficiente",Y1543=5,"Master")</f>
        <v>Proficiente</v>
      </c>
      <c r="AA1543" s="13">
        <v>4</v>
      </c>
      <c r="AB1543" s="13" t="str" cm="1">
        <f t="array" ref="AB1543">_xlfn.IFS(AA1543=0,"No evidenciado",AA1543=1,"Novato",AA1543=2,"Principiante avanzado",AA1543=3,"Competente",AA1543=4,"Proficiente",AA1543=5,"Master")</f>
        <v>Proficiente</v>
      </c>
      <c r="AC1543" s="13">
        <v>2</v>
      </c>
      <c r="AD1543" s="13" t="str" cm="1">
        <f t="array" ref="AD1543">_xlfn.IFS(AC1543=0,"Prenovato",AC1543=1,"Novato",AC1543=2,"Principiante avanzado",AC1543=3,"Competente",AC1543=4,"Proficiente",AC1543=5,"Master")</f>
        <v>Principiante avanzado</v>
      </c>
      <c r="AE1543" s="13" t="s">
        <v>441</v>
      </c>
    </row>
    <row r="1544" spans="1:31" x14ac:dyDescent="0.25">
      <c r="A1544" t="s">
        <v>293</v>
      </c>
      <c r="B1544" t="s">
        <v>294</v>
      </c>
      <c r="C1544" t="s">
        <v>200</v>
      </c>
      <c r="D1544" t="s">
        <v>201</v>
      </c>
      <c r="E1544" t="s">
        <v>383</v>
      </c>
      <c r="F1544" t="s">
        <v>384</v>
      </c>
      <c r="G1544" t="s">
        <v>385</v>
      </c>
      <c r="H1544" s="4"/>
      <c r="I1544" s="1">
        <f t="shared" ca="1" si="99"/>
        <v>1487</v>
      </c>
      <c r="J1544" s="1" t="str">
        <f t="shared" ca="1" si="100"/>
        <v>3. Mayor a 6 meses</v>
      </c>
      <c r="K1544" t="str">
        <f t="shared" si="101"/>
        <v>NO</v>
      </c>
      <c r="L1544" t="s">
        <v>251</v>
      </c>
      <c r="M1544" t="s">
        <v>420</v>
      </c>
      <c r="N1544" t="s">
        <v>413</v>
      </c>
      <c r="O1544" t="s">
        <v>411</v>
      </c>
      <c r="P1544" t="str">
        <f t="shared" si="102"/>
        <v>CHRISTIAN TAIPE SEDANOIdentity &amp; Access ManagementEVALUACION</v>
      </c>
      <c r="Q1544" t="str">
        <f>BASE[[#This Row],[NombresCalificado]]&amp;BASE[[#This Row],[TipoEvaluacion]]</f>
        <v>CHRISTIAN TAIPE SEDANOEVALUACION</v>
      </c>
      <c r="R1544">
        <v>2</v>
      </c>
      <c r="S1544" t="s">
        <v>4</v>
      </c>
      <c r="T1544" t="s">
        <v>439</v>
      </c>
      <c r="U1544" s="13">
        <v>2</v>
      </c>
      <c r="V1544" s="13" t="str" cm="1">
        <f t="array" ref="V1544">_xlfn.IFS(U1544=0,"Prenovato",U1544=1,"Novato",U1544=2,"Principiante avanzado",U1544=3,"Competente",U1544=4,"Proficiente",U1544=5,"Master")</f>
        <v>Principiante avanzado</v>
      </c>
      <c r="W1544" s="13">
        <v>4</v>
      </c>
      <c r="X1544" s="13" t="str" cm="1">
        <f t="array" ref="X1544">_xlfn.IFS(W1544=0,"No evidenciado",W1544=1,"Novato",W1544=2,"Principiante avanzado",W1544=3,"Competente",W1544=4,"Proficiente",W1544=5,"Master")</f>
        <v>Proficiente</v>
      </c>
      <c r="Y1544" s="13">
        <v>4</v>
      </c>
      <c r="Z1544" s="13" t="str" cm="1">
        <f t="array" ref="Z1544">_xlfn.IFS(Y1544=0,"No evidenciado",Y1544=1,"Novato",Y1544=2,"Principiante avanzado",Y1544=3,"Competente",Y1544=4,"Proficiente",Y1544=5,"Master")</f>
        <v>Proficiente</v>
      </c>
      <c r="AA1544" s="13">
        <v>4</v>
      </c>
      <c r="AB1544" s="13" t="str" cm="1">
        <f t="array" ref="AB1544">_xlfn.IFS(AA1544=0,"No evidenciado",AA1544=1,"Novato",AA1544=2,"Principiante avanzado",AA1544=3,"Competente",AA1544=4,"Proficiente",AA1544=5,"Master")</f>
        <v>Proficiente</v>
      </c>
      <c r="AC1544" s="13">
        <v>2</v>
      </c>
      <c r="AD1544" s="13" t="str" cm="1">
        <f t="array" ref="AD1544">_xlfn.IFS(AC1544=0,"Prenovato",AC1544=1,"Novato",AC1544=2,"Principiante avanzado",AC1544=3,"Competente",AC1544=4,"Proficiente",AC1544=5,"Master")</f>
        <v>Principiante avanzado</v>
      </c>
      <c r="AE1544" s="13" t="s">
        <v>441</v>
      </c>
    </row>
    <row r="1545" spans="1:31" x14ac:dyDescent="0.25">
      <c r="A1545" t="s">
        <v>293</v>
      </c>
      <c r="B1545" t="s">
        <v>294</v>
      </c>
      <c r="C1545" t="s">
        <v>200</v>
      </c>
      <c r="D1545" t="s">
        <v>201</v>
      </c>
      <c r="E1545" t="s">
        <v>383</v>
      </c>
      <c r="F1545" t="s">
        <v>384</v>
      </c>
      <c r="G1545" t="s">
        <v>385</v>
      </c>
      <c r="H1545" s="4"/>
      <c r="I1545" s="1">
        <f t="shared" ca="1" si="99"/>
        <v>1487</v>
      </c>
      <c r="J1545" s="1" t="str">
        <f t="shared" ca="1" si="100"/>
        <v>3. Mayor a 6 meses</v>
      </c>
      <c r="K1545" t="str">
        <f t="shared" si="101"/>
        <v>NO</v>
      </c>
      <c r="L1545" t="s">
        <v>251</v>
      </c>
      <c r="M1545" t="s">
        <v>423</v>
      </c>
      <c r="N1545" t="s">
        <v>411</v>
      </c>
      <c r="O1545" t="s">
        <v>411</v>
      </c>
      <c r="P1545" t="str">
        <f t="shared" si="102"/>
        <v>CHRISTIAN TAIPE SEDANOSecurity AssessmentEVALUACION</v>
      </c>
      <c r="Q1545" t="str">
        <f>BASE[[#This Row],[NombresCalificado]]&amp;BASE[[#This Row],[TipoEvaluacion]]</f>
        <v>CHRISTIAN TAIPE SEDANOEVALUACION</v>
      </c>
      <c r="R1545">
        <v>3</v>
      </c>
      <c r="S1545" t="s">
        <v>5</v>
      </c>
      <c r="T1545" t="s">
        <v>439</v>
      </c>
      <c r="U1545" s="13">
        <v>2</v>
      </c>
      <c r="V1545" s="13" t="str" cm="1">
        <f t="array" ref="V1545">_xlfn.IFS(U1545=0,"Prenovato",U1545=1,"Novato",U1545=2,"Principiante avanzado",U1545=3,"Competente",U1545=4,"Proficiente",U1545=5,"Master")</f>
        <v>Principiante avanzado</v>
      </c>
      <c r="W1545" s="13">
        <v>4</v>
      </c>
      <c r="X1545" s="13" t="str" cm="1">
        <f t="array" ref="X1545">_xlfn.IFS(W1545=0,"No evidenciado",W1545=1,"Novato",W1545=2,"Principiante avanzado",W1545=3,"Competente",W1545=4,"Proficiente",W1545=5,"Master")</f>
        <v>Proficiente</v>
      </c>
      <c r="Y1545" s="13">
        <v>4</v>
      </c>
      <c r="Z1545" s="13" t="str" cm="1">
        <f t="array" ref="Z1545">_xlfn.IFS(Y1545=0,"No evidenciado",Y1545=1,"Novato",Y1545=2,"Principiante avanzado",Y1545=3,"Competente",Y1545=4,"Proficiente",Y1545=5,"Master")</f>
        <v>Proficiente</v>
      </c>
      <c r="AA1545" s="13">
        <v>4</v>
      </c>
      <c r="AB1545" s="13" t="str" cm="1">
        <f t="array" ref="AB1545">_xlfn.IFS(AA1545=0,"No evidenciado",AA1545=1,"Novato",AA1545=2,"Principiante avanzado",AA1545=3,"Competente",AA1545=4,"Proficiente",AA1545=5,"Master")</f>
        <v>Proficiente</v>
      </c>
      <c r="AC1545" s="13">
        <v>2</v>
      </c>
      <c r="AD1545" s="13" t="str" cm="1">
        <f t="array" ref="AD1545">_xlfn.IFS(AC1545=0,"Prenovato",AC1545=1,"Novato",AC1545=2,"Principiante avanzado",AC1545=3,"Competente",AC1545=4,"Proficiente",AC1545=5,"Master")</f>
        <v>Principiante avanzado</v>
      </c>
      <c r="AE1545" s="13" t="s">
        <v>441</v>
      </c>
    </row>
    <row r="1546" spans="1:31" x14ac:dyDescent="0.25">
      <c r="A1546" t="s">
        <v>293</v>
      </c>
      <c r="B1546" t="s">
        <v>294</v>
      </c>
      <c r="C1546" t="s">
        <v>200</v>
      </c>
      <c r="D1546" t="s">
        <v>201</v>
      </c>
      <c r="E1546" t="s">
        <v>383</v>
      </c>
      <c r="F1546" t="s">
        <v>384</v>
      </c>
      <c r="G1546" t="s">
        <v>385</v>
      </c>
      <c r="H1546" s="4"/>
      <c r="I1546" s="1">
        <f t="shared" ca="1" si="99"/>
        <v>1487</v>
      </c>
      <c r="J1546" s="1" t="str">
        <f t="shared" ca="1" si="100"/>
        <v>3. Mayor a 6 meses</v>
      </c>
      <c r="K1546" t="str">
        <f t="shared" si="101"/>
        <v>NO</v>
      </c>
      <c r="L1546" t="s">
        <v>251</v>
      </c>
      <c r="M1546" t="s">
        <v>416</v>
      </c>
      <c r="N1546" t="s">
        <v>411</v>
      </c>
      <c r="O1546" t="s">
        <v>411</v>
      </c>
      <c r="P1546" t="str">
        <f t="shared" si="102"/>
        <v>CHRISTIAN TAIPE SEDANOIncident ManagementEVALUACION</v>
      </c>
      <c r="Q1546" t="str">
        <f>BASE[[#This Row],[NombresCalificado]]&amp;BASE[[#This Row],[TipoEvaluacion]]</f>
        <v>CHRISTIAN TAIPE SEDANOEVALUACION</v>
      </c>
      <c r="R1546">
        <v>1</v>
      </c>
      <c r="S1546" t="s">
        <v>6</v>
      </c>
      <c r="T1546" t="s">
        <v>439</v>
      </c>
      <c r="U1546" s="13">
        <v>2</v>
      </c>
      <c r="V1546" s="13" t="str" cm="1">
        <f t="array" ref="V1546">_xlfn.IFS(U1546=0,"Prenovato",U1546=1,"Novato",U1546=2,"Principiante avanzado",U1546=3,"Competente",U1546=4,"Proficiente",U1546=5,"Master")</f>
        <v>Principiante avanzado</v>
      </c>
      <c r="W1546" s="13">
        <v>4</v>
      </c>
      <c r="X1546" s="13" t="str" cm="1">
        <f t="array" ref="X1546">_xlfn.IFS(W1546=0,"No evidenciado",W1546=1,"Novato",W1546=2,"Principiante avanzado",W1546=3,"Competente",W1546=4,"Proficiente",W1546=5,"Master")</f>
        <v>Proficiente</v>
      </c>
      <c r="Y1546" s="13">
        <v>4</v>
      </c>
      <c r="Z1546" s="13" t="str" cm="1">
        <f t="array" ref="Z1546">_xlfn.IFS(Y1546=0,"No evidenciado",Y1546=1,"Novato",Y1546=2,"Principiante avanzado",Y1546=3,"Competente",Y1546=4,"Proficiente",Y1546=5,"Master")</f>
        <v>Proficiente</v>
      </c>
      <c r="AA1546" s="13">
        <v>4</v>
      </c>
      <c r="AB1546" s="13" t="str" cm="1">
        <f t="array" ref="AB1546">_xlfn.IFS(AA1546=0,"No evidenciado",AA1546=1,"Novato",AA1546=2,"Principiante avanzado",AA1546=3,"Competente",AA1546=4,"Proficiente",AA1546=5,"Master")</f>
        <v>Proficiente</v>
      </c>
      <c r="AC1546" s="13">
        <v>2</v>
      </c>
      <c r="AD1546" s="13" t="str" cm="1">
        <f t="array" ref="AD1546">_xlfn.IFS(AC1546=0,"Prenovato",AC1546=1,"Novato",AC1546=2,"Principiante avanzado",AC1546=3,"Competente",AC1546=4,"Proficiente",AC1546=5,"Master")</f>
        <v>Principiante avanzado</v>
      </c>
      <c r="AE1546" s="13" t="s">
        <v>441</v>
      </c>
    </row>
    <row r="1547" spans="1:31" x14ac:dyDescent="0.25">
      <c r="A1547" t="s">
        <v>293</v>
      </c>
      <c r="B1547" t="s">
        <v>294</v>
      </c>
      <c r="C1547" t="s">
        <v>200</v>
      </c>
      <c r="D1547" t="s">
        <v>201</v>
      </c>
      <c r="E1547" t="s">
        <v>383</v>
      </c>
      <c r="F1547" t="s">
        <v>384</v>
      </c>
      <c r="G1547" t="s">
        <v>385</v>
      </c>
      <c r="H1547" s="4"/>
      <c r="I1547" s="1">
        <f t="shared" ca="1" si="99"/>
        <v>1487</v>
      </c>
      <c r="J1547" s="1" t="str">
        <f t="shared" ca="1" si="100"/>
        <v>3. Mayor a 6 meses</v>
      </c>
      <c r="K1547" t="str">
        <f t="shared" si="101"/>
        <v>NO</v>
      </c>
      <c r="L1547" t="s">
        <v>251</v>
      </c>
      <c r="M1547" t="s">
        <v>415</v>
      </c>
      <c r="N1547" t="s">
        <v>413</v>
      </c>
      <c r="O1547" t="s">
        <v>411</v>
      </c>
      <c r="P1547" t="str">
        <f t="shared" si="102"/>
        <v>CHRISTIAN TAIPE SEDANOSecurity Process AutomationEVALUACION</v>
      </c>
      <c r="Q1547" t="str">
        <f>BASE[[#This Row],[NombresCalificado]]&amp;BASE[[#This Row],[TipoEvaluacion]]</f>
        <v>CHRISTIAN TAIPE SEDANOEVALUACION</v>
      </c>
      <c r="R1547">
        <v>2</v>
      </c>
      <c r="S1547" t="s">
        <v>4</v>
      </c>
      <c r="T1547" t="s">
        <v>439</v>
      </c>
      <c r="U1547" s="13">
        <v>2</v>
      </c>
      <c r="V1547" s="13" t="str" cm="1">
        <f t="array" ref="V1547">_xlfn.IFS(U1547=0,"Prenovato",U1547=1,"Novato",U1547=2,"Principiante avanzado",U1547=3,"Competente",U1547=4,"Proficiente",U1547=5,"Master")</f>
        <v>Principiante avanzado</v>
      </c>
      <c r="W1547" s="13">
        <v>4</v>
      </c>
      <c r="X1547" s="13" t="str" cm="1">
        <f t="array" ref="X1547">_xlfn.IFS(W1547=0,"No evidenciado",W1547=1,"Novato",W1547=2,"Principiante avanzado",W1547=3,"Competente",W1547=4,"Proficiente",W1547=5,"Master")</f>
        <v>Proficiente</v>
      </c>
      <c r="Y1547" s="13">
        <v>4</v>
      </c>
      <c r="Z1547" s="13" t="str" cm="1">
        <f t="array" ref="Z1547">_xlfn.IFS(Y1547=0,"No evidenciado",Y1547=1,"Novato",Y1547=2,"Principiante avanzado",Y1547=3,"Competente",Y1547=4,"Proficiente",Y1547=5,"Master")</f>
        <v>Proficiente</v>
      </c>
      <c r="AA1547" s="13">
        <v>4</v>
      </c>
      <c r="AB1547" s="13" t="str" cm="1">
        <f t="array" ref="AB1547">_xlfn.IFS(AA1547=0,"No evidenciado",AA1547=1,"Novato",AA1547=2,"Principiante avanzado",AA1547=3,"Competente",AA1547=4,"Proficiente",AA1547=5,"Master")</f>
        <v>Proficiente</v>
      </c>
      <c r="AC1547" s="13">
        <v>2</v>
      </c>
      <c r="AD1547" s="13" t="str" cm="1">
        <f t="array" ref="AD1547">_xlfn.IFS(AC1547=0,"Prenovato",AC1547=1,"Novato",AC1547=2,"Principiante avanzado",AC1547=3,"Competente",AC1547=4,"Proficiente",AC1547=5,"Master")</f>
        <v>Principiante avanzado</v>
      </c>
      <c r="AE1547" s="13" t="s">
        <v>441</v>
      </c>
    </row>
    <row r="1548" spans="1:31" x14ac:dyDescent="0.25">
      <c r="A1548" t="s">
        <v>293</v>
      </c>
      <c r="B1548" t="s">
        <v>294</v>
      </c>
      <c r="C1548" t="s">
        <v>200</v>
      </c>
      <c r="D1548" t="s">
        <v>201</v>
      </c>
      <c r="E1548" t="s">
        <v>383</v>
      </c>
      <c r="F1548" t="s">
        <v>384</v>
      </c>
      <c r="G1548" t="s">
        <v>385</v>
      </c>
      <c r="H1548" s="4"/>
      <c r="I1548" s="1">
        <f t="shared" ca="1" si="99"/>
        <v>1487</v>
      </c>
      <c r="J1548" s="1" t="str">
        <f t="shared" ca="1" si="100"/>
        <v>3. Mayor a 6 meses</v>
      </c>
      <c r="K1548" t="str">
        <f t="shared" si="101"/>
        <v>NO</v>
      </c>
      <c r="L1548" t="s">
        <v>251</v>
      </c>
      <c r="M1548" t="s">
        <v>418</v>
      </c>
      <c r="N1548" t="s">
        <v>407</v>
      </c>
      <c r="O1548" t="s">
        <v>407</v>
      </c>
      <c r="P1548" t="str">
        <f t="shared" si="102"/>
        <v>CHRISTIAN TAIPE SEDANOSDLC Y DevSecOpsEVALUACION</v>
      </c>
      <c r="Q1548" t="str">
        <f>BASE[[#This Row],[NombresCalificado]]&amp;BASE[[#This Row],[TipoEvaluacion]]</f>
        <v>CHRISTIAN TAIPE SEDANOEVALUACION</v>
      </c>
      <c r="R1548">
        <v>2</v>
      </c>
      <c r="S1548" t="s">
        <v>4</v>
      </c>
      <c r="T1548" t="s">
        <v>439</v>
      </c>
      <c r="U1548" s="13">
        <v>2</v>
      </c>
      <c r="V1548" s="13" t="str" cm="1">
        <f t="array" ref="V1548">_xlfn.IFS(U1548=0,"Prenovato",U1548=1,"Novato",U1548=2,"Principiante avanzado",U1548=3,"Competente",U1548=4,"Proficiente",U1548=5,"Master")</f>
        <v>Principiante avanzado</v>
      </c>
      <c r="W1548" s="13">
        <v>4</v>
      </c>
      <c r="X1548" s="13" t="str" cm="1">
        <f t="array" ref="X1548">_xlfn.IFS(W1548=0,"No evidenciado",W1548=1,"Novato",W1548=2,"Principiante avanzado",W1548=3,"Competente",W1548=4,"Proficiente",W1548=5,"Master")</f>
        <v>Proficiente</v>
      </c>
      <c r="Y1548" s="13">
        <v>4</v>
      </c>
      <c r="Z1548" s="13" t="str" cm="1">
        <f t="array" ref="Z1548">_xlfn.IFS(Y1548=0,"No evidenciado",Y1548=1,"Novato",Y1548=2,"Principiante avanzado",Y1548=3,"Competente",Y1548=4,"Proficiente",Y1548=5,"Master")</f>
        <v>Proficiente</v>
      </c>
      <c r="AA1548" s="13">
        <v>4</v>
      </c>
      <c r="AB1548" s="13" t="str" cm="1">
        <f t="array" ref="AB1548">_xlfn.IFS(AA1548=0,"No evidenciado",AA1548=1,"Novato",AA1548=2,"Principiante avanzado",AA1548=3,"Competente",AA1548=4,"Proficiente",AA1548=5,"Master")</f>
        <v>Proficiente</v>
      </c>
      <c r="AC1548" s="13">
        <v>2</v>
      </c>
      <c r="AD1548" s="13" t="str" cm="1">
        <f t="array" ref="AD1548">_xlfn.IFS(AC1548=0,"Prenovato",AC1548=1,"Novato",AC1548=2,"Principiante avanzado",AC1548=3,"Competente",AC1548=4,"Proficiente",AC1548=5,"Master")</f>
        <v>Principiante avanzado</v>
      </c>
      <c r="AE1548" s="13" t="s">
        <v>441</v>
      </c>
    </row>
    <row r="1549" spans="1:31" x14ac:dyDescent="0.25">
      <c r="A1549" t="s">
        <v>293</v>
      </c>
      <c r="B1549" t="s">
        <v>294</v>
      </c>
      <c r="C1549" t="s">
        <v>200</v>
      </c>
      <c r="D1549" t="s">
        <v>201</v>
      </c>
      <c r="E1549" t="s">
        <v>383</v>
      </c>
      <c r="F1549" t="s">
        <v>384</v>
      </c>
      <c r="G1549" t="s">
        <v>385</v>
      </c>
      <c r="H1549" s="4"/>
      <c r="I1549" s="1">
        <f t="shared" ca="1" si="99"/>
        <v>1487</v>
      </c>
      <c r="J1549" s="1" t="str">
        <f t="shared" ca="1" si="100"/>
        <v>3. Mayor a 6 meses</v>
      </c>
      <c r="K1549" t="str">
        <f t="shared" si="101"/>
        <v>NO</v>
      </c>
      <c r="L1549" t="s">
        <v>251</v>
      </c>
      <c r="M1549" t="s">
        <v>422</v>
      </c>
      <c r="N1549" t="s">
        <v>407</v>
      </c>
      <c r="O1549" t="s">
        <v>407</v>
      </c>
      <c r="P1549" t="str">
        <f t="shared" si="102"/>
        <v>CHRISTIAN TAIPE SEDANOVulnerability ManagementEVALUACION</v>
      </c>
      <c r="Q1549" t="str">
        <f>BASE[[#This Row],[NombresCalificado]]&amp;BASE[[#This Row],[TipoEvaluacion]]</f>
        <v>CHRISTIAN TAIPE SEDANOEVALUACION</v>
      </c>
      <c r="R1549">
        <v>3</v>
      </c>
      <c r="S1549" t="s">
        <v>5</v>
      </c>
      <c r="T1549" t="s">
        <v>439</v>
      </c>
      <c r="U1549" s="13">
        <v>2</v>
      </c>
      <c r="V1549" s="13" t="str" cm="1">
        <f t="array" ref="V1549">_xlfn.IFS(U1549=0,"Prenovato",U1549=1,"Novato",U1549=2,"Principiante avanzado",U1549=3,"Competente",U1549=4,"Proficiente",U1549=5,"Master")</f>
        <v>Principiante avanzado</v>
      </c>
      <c r="W1549" s="13">
        <v>4</v>
      </c>
      <c r="X1549" s="13" t="str" cm="1">
        <f t="array" ref="X1549">_xlfn.IFS(W1549=0,"No evidenciado",W1549=1,"Novato",W1549=2,"Principiante avanzado",W1549=3,"Competente",W1549=4,"Proficiente",W1549=5,"Master")</f>
        <v>Proficiente</v>
      </c>
      <c r="Y1549" s="13">
        <v>4</v>
      </c>
      <c r="Z1549" s="13" t="str" cm="1">
        <f t="array" ref="Z1549">_xlfn.IFS(Y1549=0,"No evidenciado",Y1549=1,"Novato",Y1549=2,"Principiante avanzado",Y1549=3,"Competente",Y1549=4,"Proficiente",Y1549=5,"Master")</f>
        <v>Proficiente</v>
      </c>
      <c r="AA1549" s="13">
        <v>4</v>
      </c>
      <c r="AB1549" s="13" t="str" cm="1">
        <f t="array" ref="AB1549">_xlfn.IFS(AA1549=0,"No evidenciado",AA1549=1,"Novato",AA1549=2,"Principiante avanzado",AA1549=3,"Competente",AA1549=4,"Proficiente",AA1549=5,"Master")</f>
        <v>Proficiente</v>
      </c>
      <c r="AC1549" s="13">
        <v>2</v>
      </c>
      <c r="AD1549" s="13" t="str" cm="1">
        <f t="array" ref="AD1549">_xlfn.IFS(AC1549=0,"Prenovato",AC1549=1,"Novato",AC1549=2,"Principiante avanzado",AC1549=3,"Competente",AC1549=4,"Proficiente",AC1549=5,"Master")</f>
        <v>Principiante avanzado</v>
      </c>
      <c r="AE1549" s="13" t="s">
        <v>441</v>
      </c>
    </row>
    <row r="1550" spans="1:31" x14ac:dyDescent="0.25">
      <c r="A1550" t="s">
        <v>293</v>
      </c>
      <c r="B1550" t="s">
        <v>294</v>
      </c>
      <c r="C1550" t="s">
        <v>200</v>
      </c>
      <c r="D1550" t="s">
        <v>201</v>
      </c>
      <c r="E1550" t="s">
        <v>383</v>
      </c>
      <c r="F1550" t="s">
        <v>384</v>
      </c>
      <c r="G1550" t="s">
        <v>385</v>
      </c>
      <c r="H1550" s="4"/>
      <c r="I1550" s="1">
        <f t="shared" ca="1" si="99"/>
        <v>1487</v>
      </c>
      <c r="J1550" s="1" t="str">
        <f t="shared" ca="1" si="100"/>
        <v>3. Mayor a 6 meses</v>
      </c>
      <c r="K1550" t="str">
        <f t="shared" si="101"/>
        <v>NO</v>
      </c>
      <c r="L1550" t="s">
        <v>251</v>
      </c>
      <c r="M1550" t="s">
        <v>417</v>
      </c>
      <c r="N1550" t="s">
        <v>407</v>
      </c>
      <c r="O1550" t="s">
        <v>407</v>
      </c>
      <c r="P1550" t="str">
        <f t="shared" si="102"/>
        <v>CHRISTIAN TAIPE SEDANODefensive SecurityEVALUACION</v>
      </c>
      <c r="Q1550" t="str">
        <f>BASE[[#This Row],[NombresCalificado]]&amp;BASE[[#This Row],[TipoEvaluacion]]</f>
        <v>CHRISTIAN TAIPE SEDANOEVALUACION</v>
      </c>
      <c r="R1550">
        <v>3</v>
      </c>
      <c r="S1550" t="s">
        <v>5</v>
      </c>
      <c r="T1550" t="s">
        <v>439</v>
      </c>
      <c r="U1550" s="13">
        <v>2</v>
      </c>
      <c r="V1550" s="13" t="str" cm="1">
        <f t="array" ref="V1550">_xlfn.IFS(U1550=0,"Prenovato",U1550=1,"Novato",U1550=2,"Principiante avanzado",U1550=3,"Competente",U1550=4,"Proficiente",U1550=5,"Master")</f>
        <v>Principiante avanzado</v>
      </c>
      <c r="W1550" s="13">
        <v>4</v>
      </c>
      <c r="X1550" s="13" t="str" cm="1">
        <f t="array" ref="X1550">_xlfn.IFS(W1550=0,"No evidenciado",W1550=1,"Novato",W1550=2,"Principiante avanzado",W1550=3,"Competente",W1550=4,"Proficiente",W1550=5,"Master")</f>
        <v>Proficiente</v>
      </c>
      <c r="Y1550" s="13">
        <v>4</v>
      </c>
      <c r="Z1550" s="13" t="str" cm="1">
        <f t="array" ref="Z1550">_xlfn.IFS(Y1550=0,"No evidenciado",Y1550=1,"Novato",Y1550=2,"Principiante avanzado",Y1550=3,"Competente",Y1550=4,"Proficiente",Y1550=5,"Master")</f>
        <v>Proficiente</v>
      </c>
      <c r="AA1550" s="13">
        <v>4</v>
      </c>
      <c r="AB1550" s="13" t="str" cm="1">
        <f t="array" ref="AB1550">_xlfn.IFS(AA1550=0,"No evidenciado",AA1550=1,"Novato",AA1550=2,"Principiante avanzado",AA1550=3,"Competente",AA1550=4,"Proficiente",AA1550=5,"Master")</f>
        <v>Proficiente</v>
      </c>
      <c r="AC1550" s="13">
        <v>2</v>
      </c>
      <c r="AD1550" s="13" t="str" cm="1">
        <f t="array" ref="AD1550">_xlfn.IFS(AC1550=0,"Prenovato",AC1550=1,"Novato",AC1550=2,"Principiante avanzado",AC1550=3,"Competente",AC1550=4,"Proficiente",AC1550=5,"Master")</f>
        <v>Principiante avanzado</v>
      </c>
      <c r="AE1550" s="13" t="s">
        <v>441</v>
      </c>
    </row>
    <row r="1551" spans="1:31" x14ac:dyDescent="0.25">
      <c r="A1551" t="s">
        <v>293</v>
      </c>
      <c r="B1551" t="s">
        <v>294</v>
      </c>
      <c r="C1551" t="s">
        <v>200</v>
      </c>
      <c r="D1551" t="s">
        <v>201</v>
      </c>
      <c r="E1551" t="s">
        <v>383</v>
      </c>
      <c r="F1551" t="s">
        <v>384</v>
      </c>
      <c r="G1551" t="s">
        <v>385</v>
      </c>
      <c r="H1551" s="4"/>
      <c r="I1551" s="1">
        <f t="shared" ca="1" si="99"/>
        <v>1487</v>
      </c>
      <c r="J1551" s="1" t="str">
        <f t="shared" ca="1" si="100"/>
        <v>3. Mayor a 6 meses</v>
      </c>
      <c r="K1551" t="str">
        <f t="shared" si="101"/>
        <v>NO</v>
      </c>
      <c r="L1551" t="s">
        <v>251</v>
      </c>
      <c r="M1551" t="s">
        <v>406</v>
      </c>
      <c r="N1551" t="s">
        <v>407</v>
      </c>
      <c r="O1551" t="s">
        <v>407</v>
      </c>
      <c r="P1551" t="str">
        <f t="shared" si="102"/>
        <v>CHRISTIAN TAIPE SEDANONetwork SecurityEVALUACION</v>
      </c>
      <c r="Q1551" t="str">
        <f>BASE[[#This Row],[NombresCalificado]]&amp;BASE[[#This Row],[TipoEvaluacion]]</f>
        <v>CHRISTIAN TAIPE SEDANOEVALUACION</v>
      </c>
      <c r="R1551">
        <v>3</v>
      </c>
      <c r="S1551" t="s">
        <v>5</v>
      </c>
      <c r="T1551" t="s">
        <v>439</v>
      </c>
      <c r="U1551" s="13">
        <v>2</v>
      </c>
      <c r="V1551" s="13" t="str" cm="1">
        <f t="array" ref="V1551">_xlfn.IFS(U1551=0,"Prenovato",U1551=1,"Novato",U1551=2,"Principiante avanzado",U1551=3,"Competente",U1551=4,"Proficiente",U1551=5,"Master")</f>
        <v>Principiante avanzado</v>
      </c>
      <c r="W1551" s="13">
        <v>4</v>
      </c>
      <c r="X1551" s="13" t="str" cm="1">
        <f t="array" ref="X1551">_xlfn.IFS(W1551=0,"No evidenciado",W1551=1,"Novato",W1551=2,"Principiante avanzado",W1551=3,"Competente",W1551=4,"Proficiente",W1551=5,"Master")</f>
        <v>Proficiente</v>
      </c>
      <c r="Y1551" s="13">
        <v>4</v>
      </c>
      <c r="Z1551" s="13" t="str" cm="1">
        <f t="array" ref="Z1551">_xlfn.IFS(Y1551=0,"No evidenciado",Y1551=1,"Novato",Y1551=2,"Principiante avanzado",Y1551=3,"Competente",Y1551=4,"Proficiente",Y1551=5,"Master")</f>
        <v>Proficiente</v>
      </c>
      <c r="AA1551" s="13">
        <v>4</v>
      </c>
      <c r="AB1551" s="13" t="str" cm="1">
        <f t="array" ref="AB1551">_xlfn.IFS(AA1551=0,"No evidenciado",AA1551=1,"Novato",AA1551=2,"Principiante avanzado",AA1551=3,"Competente",AA1551=4,"Proficiente",AA1551=5,"Master")</f>
        <v>Proficiente</v>
      </c>
      <c r="AC1551" s="13">
        <v>2</v>
      </c>
      <c r="AD1551" s="13" t="str" cm="1">
        <f t="array" ref="AD1551">_xlfn.IFS(AC1551=0,"Prenovato",AC1551=1,"Novato",AC1551=2,"Principiante avanzado",AC1551=3,"Competente",AC1551=4,"Proficiente",AC1551=5,"Master")</f>
        <v>Principiante avanzado</v>
      </c>
      <c r="AE1551" s="13" t="s">
        <v>441</v>
      </c>
    </row>
    <row r="1552" spans="1:31" x14ac:dyDescent="0.25">
      <c r="A1552" t="s">
        <v>293</v>
      </c>
      <c r="B1552" t="s">
        <v>294</v>
      </c>
      <c r="C1552" t="s">
        <v>200</v>
      </c>
      <c r="D1552" t="s">
        <v>201</v>
      </c>
      <c r="E1552" t="s">
        <v>383</v>
      </c>
      <c r="F1552" t="s">
        <v>384</v>
      </c>
      <c r="G1552" t="s">
        <v>385</v>
      </c>
      <c r="H1552" s="4"/>
      <c r="I1552" s="1">
        <f t="shared" ca="1" si="99"/>
        <v>1487</v>
      </c>
      <c r="J1552" s="1" t="str">
        <f t="shared" ca="1" si="100"/>
        <v>3. Mayor a 6 meses</v>
      </c>
      <c r="K1552" t="str">
        <f t="shared" si="101"/>
        <v>NO</v>
      </c>
      <c r="L1552" t="s">
        <v>251</v>
      </c>
      <c r="M1552" t="s">
        <v>408</v>
      </c>
      <c r="N1552" t="s">
        <v>407</v>
      </c>
      <c r="O1552" t="s">
        <v>407</v>
      </c>
      <c r="P1552" t="str">
        <f t="shared" si="102"/>
        <v>CHRISTIAN TAIPE SEDANOCloud &amp; Operation SystemEVALUACION</v>
      </c>
      <c r="Q1552" t="str">
        <f>BASE[[#This Row],[NombresCalificado]]&amp;BASE[[#This Row],[TipoEvaluacion]]</f>
        <v>CHRISTIAN TAIPE SEDANOEVALUACION</v>
      </c>
      <c r="R1552">
        <v>4</v>
      </c>
      <c r="S1552" t="s">
        <v>7</v>
      </c>
      <c r="T1552" t="s">
        <v>439</v>
      </c>
      <c r="U1552" s="13">
        <v>2</v>
      </c>
      <c r="V1552" s="13" t="str" cm="1">
        <f t="array" ref="V1552">_xlfn.IFS(U1552=0,"Prenovato",U1552=1,"Novato",U1552=2,"Principiante avanzado",U1552=3,"Competente",U1552=4,"Proficiente",U1552=5,"Master")</f>
        <v>Principiante avanzado</v>
      </c>
      <c r="W1552" s="13">
        <v>4</v>
      </c>
      <c r="X1552" s="13" t="str" cm="1">
        <f t="array" ref="X1552">_xlfn.IFS(W1552=0,"No evidenciado",W1552=1,"Novato",W1552=2,"Principiante avanzado",W1552=3,"Competente",W1552=4,"Proficiente",W1552=5,"Master")</f>
        <v>Proficiente</v>
      </c>
      <c r="Y1552" s="13">
        <v>4</v>
      </c>
      <c r="Z1552" s="13" t="str" cm="1">
        <f t="array" ref="Z1552">_xlfn.IFS(Y1552=0,"No evidenciado",Y1552=1,"Novato",Y1552=2,"Principiante avanzado",Y1552=3,"Competente",Y1552=4,"Proficiente",Y1552=5,"Master")</f>
        <v>Proficiente</v>
      </c>
      <c r="AA1552" s="13">
        <v>4</v>
      </c>
      <c r="AB1552" s="13" t="str" cm="1">
        <f t="array" ref="AB1552">_xlfn.IFS(AA1552=0,"No evidenciado",AA1552=1,"Novato",AA1552=2,"Principiante avanzado",AA1552=3,"Competente",AA1552=4,"Proficiente",AA1552=5,"Master")</f>
        <v>Proficiente</v>
      </c>
      <c r="AC1552" s="13">
        <v>2</v>
      </c>
      <c r="AD1552" s="13" t="str" cm="1">
        <f t="array" ref="AD1552">_xlfn.IFS(AC1552=0,"Prenovato",AC1552=1,"Novato",AC1552=2,"Principiante avanzado",AC1552=3,"Competente",AC1552=4,"Proficiente",AC1552=5,"Master")</f>
        <v>Principiante avanzado</v>
      </c>
      <c r="AE1552" s="13" t="s">
        <v>441</v>
      </c>
    </row>
    <row r="1553" spans="1:31" x14ac:dyDescent="0.25">
      <c r="A1553" t="s">
        <v>293</v>
      </c>
      <c r="B1553" t="s">
        <v>294</v>
      </c>
      <c r="C1553" t="s">
        <v>200</v>
      </c>
      <c r="D1553" t="s">
        <v>201</v>
      </c>
      <c r="E1553" t="s">
        <v>383</v>
      </c>
      <c r="F1553" t="s">
        <v>384</v>
      </c>
      <c r="G1553" t="s">
        <v>385</v>
      </c>
      <c r="H1553" s="4"/>
      <c r="I1553" s="1">
        <f t="shared" ca="1" si="99"/>
        <v>1487</v>
      </c>
      <c r="J1553" s="1" t="str">
        <f t="shared" ca="1" si="100"/>
        <v>3. Mayor a 6 meses</v>
      </c>
      <c r="K1553" t="str">
        <f t="shared" si="101"/>
        <v>NO</v>
      </c>
      <c r="L1553" t="s">
        <v>251</v>
      </c>
      <c r="M1553" t="s">
        <v>409</v>
      </c>
      <c r="N1553" t="s">
        <v>407</v>
      </c>
      <c r="O1553" t="s">
        <v>407</v>
      </c>
      <c r="P1553" t="str">
        <f t="shared" si="102"/>
        <v>CHRISTIAN TAIPE SEDANOSecurity Program ManagementEVALUACION</v>
      </c>
      <c r="Q1553" t="str">
        <f>BASE[[#This Row],[NombresCalificado]]&amp;BASE[[#This Row],[TipoEvaluacion]]</f>
        <v>CHRISTIAN TAIPE SEDANOEVALUACION</v>
      </c>
      <c r="R1553">
        <v>4</v>
      </c>
      <c r="S1553" t="s">
        <v>7</v>
      </c>
      <c r="T1553" t="s">
        <v>439</v>
      </c>
      <c r="U1553" s="13">
        <v>2</v>
      </c>
      <c r="V1553" s="13" t="str" cm="1">
        <f t="array" ref="V1553">_xlfn.IFS(U1553=0,"Prenovato",U1553=1,"Novato",U1553=2,"Principiante avanzado",U1553=3,"Competente",U1553=4,"Proficiente",U1553=5,"Master")</f>
        <v>Principiante avanzado</v>
      </c>
      <c r="W1553" s="13">
        <v>4</v>
      </c>
      <c r="X1553" s="13" t="str" cm="1">
        <f t="array" ref="X1553">_xlfn.IFS(W1553=0,"No evidenciado",W1553=1,"Novato",W1553=2,"Principiante avanzado",W1553=3,"Competente",W1553=4,"Proficiente",W1553=5,"Master")</f>
        <v>Proficiente</v>
      </c>
      <c r="Y1553" s="13">
        <v>4</v>
      </c>
      <c r="Z1553" s="13" t="str" cm="1">
        <f t="array" ref="Z1553">_xlfn.IFS(Y1553=0,"No evidenciado",Y1553=1,"Novato",Y1553=2,"Principiante avanzado",Y1553=3,"Competente",Y1553=4,"Proficiente",Y1553=5,"Master")</f>
        <v>Proficiente</v>
      </c>
      <c r="AA1553" s="13">
        <v>4</v>
      </c>
      <c r="AB1553" s="13" t="str" cm="1">
        <f t="array" ref="AB1553">_xlfn.IFS(AA1553=0,"No evidenciado",AA1553=1,"Novato",AA1553=2,"Principiante avanzado",AA1553=3,"Competente",AA1553=4,"Proficiente",AA1553=5,"Master")</f>
        <v>Proficiente</v>
      </c>
      <c r="AC1553" s="13">
        <v>2</v>
      </c>
      <c r="AD1553" s="13" t="str" cm="1">
        <f t="array" ref="AD1553">_xlfn.IFS(AC1553=0,"Prenovato",AC1553=1,"Novato",AC1553=2,"Principiante avanzado",AC1553=3,"Competente",AC1553=4,"Proficiente",AC1553=5,"Master")</f>
        <v>Principiante avanzado</v>
      </c>
      <c r="AE1553" s="13" t="s">
        <v>441</v>
      </c>
    </row>
    <row r="1554" spans="1:31" x14ac:dyDescent="0.25">
      <c r="A1554" t="s">
        <v>293</v>
      </c>
      <c r="B1554" t="s">
        <v>294</v>
      </c>
      <c r="C1554" t="s">
        <v>200</v>
      </c>
      <c r="D1554" t="s">
        <v>201</v>
      </c>
      <c r="E1554" t="s">
        <v>383</v>
      </c>
      <c r="F1554" t="s">
        <v>384</v>
      </c>
      <c r="G1554" t="s">
        <v>385</v>
      </c>
      <c r="H1554" s="4"/>
      <c r="I1554" s="1">
        <f t="shared" ca="1" si="99"/>
        <v>1487</v>
      </c>
      <c r="J1554" s="1" t="str">
        <f t="shared" ca="1" si="100"/>
        <v>3. Mayor a 6 meses</v>
      </c>
      <c r="K1554" t="str">
        <f t="shared" si="101"/>
        <v>NO</v>
      </c>
      <c r="L1554" t="s">
        <v>251</v>
      </c>
      <c r="M1554" t="s">
        <v>410</v>
      </c>
      <c r="N1554" t="s">
        <v>411</v>
      </c>
      <c r="O1554" t="s">
        <v>411</v>
      </c>
      <c r="P1554" t="str">
        <f t="shared" si="102"/>
        <v>CHRISTIAN TAIPE SEDANOThreat IntelligenceEVALUACION</v>
      </c>
      <c r="Q1554" t="str">
        <f>BASE[[#This Row],[NombresCalificado]]&amp;BASE[[#This Row],[TipoEvaluacion]]</f>
        <v>CHRISTIAN TAIPE SEDANOEVALUACION</v>
      </c>
      <c r="R1554">
        <v>4</v>
      </c>
      <c r="S1554" t="s">
        <v>7</v>
      </c>
      <c r="T1554" t="s">
        <v>439</v>
      </c>
      <c r="U1554" s="13">
        <v>2</v>
      </c>
      <c r="V1554" s="13" t="str" cm="1">
        <f t="array" ref="V1554">_xlfn.IFS(U1554=0,"Prenovato",U1554=1,"Novato",U1554=2,"Principiante avanzado",U1554=3,"Competente",U1554=4,"Proficiente",U1554=5,"Master")</f>
        <v>Principiante avanzado</v>
      </c>
      <c r="W1554" s="13">
        <v>4</v>
      </c>
      <c r="X1554" s="13" t="str" cm="1">
        <f t="array" ref="X1554">_xlfn.IFS(W1554=0,"No evidenciado",W1554=1,"Novato",W1554=2,"Principiante avanzado",W1554=3,"Competente",W1554=4,"Proficiente",W1554=5,"Master")</f>
        <v>Proficiente</v>
      </c>
      <c r="Y1554" s="13">
        <v>4</v>
      </c>
      <c r="Z1554" s="13" t="str" cm="1">
        <f t="array" ref="Z1554">_xlfn.IFS(Y1554=0,"No evidenciado",Y1554=1,"Novato",Y1554=2,"Principiante avanzado",Y1554=3,"Competente",Y1554=4,"Proficiente",Y1554=5,"Master")</f>
        <v>Proficiente</v>
      </c>
      <c r="AA1554" s="13">
        <v>4</v>
      </c>
      <c r="AB1554" s="13" t="str" cm="1">
        <f t="array" ref="AB1554">_xlfn.IFS(AA1554=0,"No evidenciado",AA1554=1,"Novato",AA1554=2,"Principiante avanzado",AA1554=3,"Competente",AA1554=4,"Proficiente",AA1554=5,"Master")</f>
        <v>Proficiente</v>
      </c>
      <c r="AC1554" s="13">
        <v>2</v>
      </c>
      <c r="AD1554" s="13" t="str" cm="1">
        <f t="array" ref="AD1554">_xlfn.IFS(AC1554=0,"Prenovato",AC1554=1,"Novato",AC1554=2,"Principiante avanzado",AC1554=3,"Competente",AC1554=4,"Proficiente",AC1554=5,"Master")</f>
        <v>Principiante avanzado</v>
      </c>
      <c r="AE1554" s="13" t="s">
        <v>441</v>
      </c>
    </row>
    <row r="1555" spans="1:31" x14ac:dyDescent="0.25">
      <c r="A1555" t="s">
        <v>293</v>
      </c>
      <c r="B1555" t="s">
        <v>294</v>
      </c>
      <c r="C1555" t="s">
        <v>200</v>
      </c>
      <c r="D1555" t="s">
        <v>201</v>
      </c>
      <c r="E1555" t="s">
        <v>383</v>
      </c>
      <c r="F1555" t="s">
        <v>384</v>
      </c>
      <c r="G1555" t="s">
        <v>385</v>
      </c>
      <c r="H1555" s="4"/>
      <c r="I1555" s="1">
        <f t="shared" ca="1" si="99"/>
        <v>1487</v>
      </c>
      <c r="J1555" s="1" t="str">
        <f t="shared" ca="1" si="100"/>
        <v>3. Mayor a 6 meses</v>
      </c>
      <c r="K1555" t="str">
        <f t="shared" si="101"/>
        <v>NO</v>
      </c>
      <c r="L1555" t="s">
        <v>251</v>
      </c>
      <c r="M1555" t="s">
        <v>412</v>
      </c>
      <c r="N1555" t="s">
        <v>413</v>
      </c>
      <c r="O1555" t="s">
        <v>411</v>
      </c>
      <c r="P1555" t="str">
        <f t="shared" si="102"/>
        <v>CHRISTIAN TAIPE SEDANOForensic AnalysisEVALUACION</v>
      </c>
      <c r="Q1555" t="str">
        <f>BASE[[#This Row],[NombresCalificado]]&amp;BASE[[#This Row],[TipoEvaluacion]]</f>
        <v>CHRISTIAN TAIPE SEDANOEVALUACION</v>
      </c>
      <c r="R1555">
        <v>2</v>
      </c>
      <c r="S1555" t="s">
        <v>4</v>
      </c>
      <c r="T1555" t="s">
        <v>439</v>
      </c>
      <c r="U1555" s="13">
        <v>2</v>
      </c>
      <c r="V1555" s="13" t="str" cm="1">
        <f t="array" ref="V1555">_xlfn.IFS(U1555=0,"Prenovato",U1555=1,"Novato",U1555=2,"Principiante avanzado",U1555=3,"Competente",U1555=4,"Proficiente",U1555=5,"Master")</f>
        <v>Principiante avanzado</v>
      </c>
      <c r="W1555" s="13">
        <v>4</v>
      </c>
      <c r="X1555" s="13" t="str" cm="1">
        <f t="array" ref="X1555">_xlfn.IFS(W1555=0,"No evidenciado",W1555=1,"Novato",W1555=2,"Principiante avanzado",W1555=3,"Competente",W1555=4,"Proficiente",W1555=5,"Master")</f>
        <v>Proficiente</v>
      </c>
      <c r="Y1555" s="13">
        <v>4</v>
      </c>
      <c r="Z1555" s="13" t="str" cm="1">
        <f t="array" ref="Z1555">_xlfn.IFS(Y1555=0,"No evidenciado",Y1555=1,"Novato",Y1555=2,"Principiante avanzado",Y1555=3,"Competente",Y1555=4,"Proficiente",Y1555=5,"Master")</f>
        <v>Proficiente</v>
      </c>
      <c r="AA1555" s="13">
        <v>4</v>
      </c>
      <c r="AB1555" s="13" t="str" cm="1">
        <f t="array" ref="AB1555">_xlfn.IFS(AA1555=0,"No evidenciado",AA1555=1,"Novato",AA1555=2,"Principiante avanzado",AA1555=3,"Competente",AA1555=4,"Proficiente",AA1555=5,"Master")</f>
        <v>Proficiente</v>
      </c>
      <c r="AC1555" s="13">
        <v>2</v>
      </c>
      <c r="AD1555" s="13" t="str" cm="1">
        <f t="array" ref="AD1555">_xlfn.IFS(AC1555=0,"Prenovato",AC1555=1,"Novato",AC1555=2,"Principiante avanzado",AC1555=3,"Competente",AC1555=4,"Proficiente",AC1555=5,"Master")</f>
        <v>Principiante avanzado</v>
      </c>
      <c r="AE1555" s="13" t="s">
        <v>441</v>
      </c>
    </row>
    <row r="1556" spans="1:31" x14ac:dyDescent="0.25">
      <c r="A1556" t="s">
        <v>293</v>
      </c>
      <c r="B1556" t="s">
        <v>294</v>
      </c>
      <c r="C1556" t="s">
        <v>200</v>
      </c>
      <c r="D1556" t="s">
        <v>201</v>
      </c>
      <c r="E1556" t="s">
        <v>380</v>
      </c>
      <c r="F1556" t="s">
        <v>381</v>
      </c>
      <c r="G1556" t="s">
        <v>382</v>
      </c>
      <c r="H1556" s="4"/>
      <c r="I1556" s="1">
        <f t="shared" ca="1" si="99"/>
        <v>1487</v>
      </c>
      <c r="J1556" s="1" t="str">
        <f t="shared" ca="1" si="100"/>
        <v>3. Mayor a 6 meses</v>
      </c>
      <c r="K1556" t="str">
        <f t="shared" si="101"/>
        <v>NO</v>
      </c>
      <c r="L1556" t="s">
        <v>251</v>
      </c>
      <c r="M1556" t="s">
        <v>418</v>
      </c>
      <c r="N1556" t="s">
        <v>407</v>
      </c>
      <c r="O1556" t="s">
        <v>407</v>
      </c>
      <c r="P1556" t="str">
        <f t="shared" si="102"/>
        <v>JORGE JAIR NUÑEZ SOLISSDLC Y DevSecOpsEVALUACION</v>
      </c>
      <c r="Q1556" t="str">
        <f>BASE[[#This Row],[NombresCalificado]]&amp;BASE[[#This Row],[TipoEvaluacion]]</f>
        <v>JORGE JAIR NUÑEZ SOLISEVALUACION</v>
      </c>
      <c r="R1556">
        <v>3</v>
      </c>
      <c r="S1556" t="s">
        <v>5</v>
      </c>
      <c r="T1556" t="s">
        <v>439</v>
      </c>
      <c r="U1556" s="13">
        <v>3</v>
      </c>
      <c r="V1556" s="13" t="str" cm="1">
        <f t="array" ref="V1556">_xlfn.IFS(U1556=0,"Prenovato",U1556=1,"Novato",U1556=2,"Principiante avanzado",U1556=3,"Competente",U1556=4,"Proficiente",U1556=5,"Master")</f>
        <v>Competente</v>
      </c>
      <c r="W1556" s="13">
        <v>4</v>
      </c>
      <c r="X1556" s="13" t="str" cm="1">
        <f t="array" ref="X1556">_xlfn.IFS(W1556=0,"No evidenciado",W1556=1,"Novato",W1556=2,"Principiante avanzado",W1556=3,"Competente",W1556=4,"Proficiente",W1556=5,"Master")</f>
        <v>Proficiente</v>
      </c>
      <c r="Y1556" s="13">
        <v>4</v>
      </c>
      <c r="Z1556" s="13" t="str" cm="1">
        <f t="array" ref="Z1556">_xlfn.IFS(Y1556=0,"No evidenciado",Y1556=1,"Novato",Y1556=2,"Principiante avanzado",Y1556=3,"Competente",Y1556=4,"Proficiente",Y1556=5,"Master")</f>
        <v>Proficiente</v>
      </c>
      <c r="AA1556" s="13">
        <v>4</v>
      </c>
      <c r="AB1556" s="13" t="str" cm="1">
        <f t="array" ref="AB1556">_xlfn.IFS(AA1556=0,"No evidenciado",AA1556=1,"Novato",AA1556=2,"Principiante avanzado",AA1556=3,"Competente",AA1556=4,"Proficiente",AA1556=5,"Master")</f>
        <v>Proficiente</v>
      </c>
      <c r="AC1556" s="13">
        <v>3</v>
      </c>
      <c r="AD1556" s="13" t="str" cm="1">
        <f t="array" ref="AD1556">_xlfn.IFS(AC1556=0,"Prenovato",AC1556=1,"Novato",AC1556=2,"Principiante avanzado",AC1556=3,"Competente",AC1556=4,"Proficiente",AC1556=5,"Master")</f>
        <v>Competente</v>
      </c>
      <c r="AE1556" s="13" t="s">
        <v>441</v>
      </c>
    </row>
    <row r="1557" spans="1:31" x14ac:dyDescent="0.25">
      <c r="A1557" t="s">
        <v>293</v>
      </c>
      <c r="B1557" t="s">
        <v>294</v>
      </c>
      <c r="C1557" t="s">
        <v>200</v>
      </c>
      <c r="D1557" t="s">
        <v>201</v>
      </c>
      <c r="E1557" t="s">
        <v>380</v>
      </c>
      <c r="F1557" t="s">
        <v>381</v>
      </c>
      <c r="G1557" t="s">
        <v>382</v>
      </c>
      <c r="H1557" s="4"/>
      <c r="I1557" s="1">
        <f t="shared" ca="1" si="99"/>
        <v>1487</v>
      </c>
      <c r="J1557" s="1" t="str">
        <f t="shared" ca="1" si="100"/>
        <v>3. Mayor a 6 meses</v>
      </c>
      <c r="K1557" t="str">
        <f t="shared" si="101"/>
        <v>NO</v>
      </c>
      <c r="L1557" t="s">
        <v>251</v>
      </c>
      <c r="M1557" t="s">
        <v>417</v>
      </c>
      <c r="N1557" t="s">
        <v>407</v>
      </c>
      <c r="O1557" t="s">
        <v>407</v>
      </c>
      <c r="P1557" t="str">
        <f t="shared" si="102"/>
        <v>JORGE JAIR NUÑEZ SOLISDefensive SecurityEVALUACION</v>
      </c>
      <c r="Q1557" t="str">
        <f>BASE[[#This Row],[NombresCalificado]]&amp;BASE[[#This Row],[TipoEvaluacion]]</f>
        <v>JORGE JAIR NUÑEZ SOLISEVALUACION</v>
      </c>
      <c r="R1557">
        <v>3</v>
      </c>
      <c r="S1557" t="s">
        <v>5</v>
      </c>
      <c r="T1557" t="s">
        <v>439</v>
      </c>
      <c r="U1557" s="13">
        <v>3</v>
      </c>
      <c r="V1557" s="13" t="str" cm="1">
        <f t="array" ref="V1557">_xlfn.IFS(U1557=0,"Prenovato",U1557=1,"Novato",U1557=2,"Principiante avanzado",U1557=3,"Competente",U1557=4,"Proficiente",U1557=5,"Master")</f>
        <v>Competente</v>
      </c>
      <c r="W1557" s="13">
        <v>4</v>
      </c>
      <c r="X1557" s="13" t="str" cm="1">
        <f t="array" ref="X1557">_xlfn.IFS(W1557=0,"No evidenciado",W1557=1,"Novato",W1557=2,"Principiante avanzado",W1557=3,"Competente",W1557=4,"Proficiente",W1557=5,"Master")</f>
        <v>Proficiente</v>
      </c>
      <c r="Y1557" s="13">
        <v>4</v>
      </c>
      <c r="Z1557" s="13" t="str" cm="1">
        <f t="array" ref="Z1557">_xlfn.IFS(Y1557=0,"No evidenciado",Y1557=1,"Novato",Y1557=2,"Principiante avanzado",Y1557=3,"Competente",Y1557=4,"Proficiente",Y1557=5,"Master")</f>
        <v>Proficiente</v>
      </c>
      <c r="AA1557" s="13">
        <v>4</v>
      </c>
      <c r="AB1557" s="13" t="str" cm="1">
        <f t="array" ref="AB1557">_xlfn.IFS(AA1557=0,"No evidenciado",AA1557=1,"Novato",AA1557=2,"Principiante avanzado",AA1557=3,"Competente",AA1557=4,"Proficiente",AA1557=5,"Master")</f>
        <v>Proficiente</v>
      </c>
      <c r="AC1557" s="13">
        <v>3</v>
      </c>
      <c r="AD1557" s="13" t="str" cm="1">
        <f t="array" ref="AD1557">_xlfn.IFS(AC1557=0,"Prenovato",AC1557=1,"Novato",AC1557=2,"Principiante avanzado",AC1557=3,"Competente",AC1557=4,"Proficiente",AC1557=5,"Master")</f>
        <v>Competente</v>
      </c>
      <c r="AE1557" s="13" t="s">
        <v>441</v>
      </c>
    </row>
    <row r="1558" spans="1:31" x14ac:dyDescent="0.25">
      <c r="A1558" t="s">
        <v>293</v>
      </c>
      <c r="B1558" t="s">
        <v>294</v>
      </c>
      <c r="C1558" t="s">
        <v>200</v>
      </c>
      <c r="D1558" t="s">
        <v>201</v>
      </c>
      <c r="E1558" t="s">
        <v>380</v>
      </c>
      <c r="F1558" t="s">
        <v>381</v>
      </c>
      <c r="G1558" t="s">
        <v>382</v>
      </c>
      <c r="H1558" s="4"/>
      <c r="I1558" s="1">
        <f t="shared" ca="1" si="99"/>
        <v>1487</v>
      </c>
      <c r="J1558" s="1" t="str">
        <f t="shared" ca="1" si="100"/>
        <v>3. Mayor a 6 meses</v>
      </c>
      <c r="K1558" t="str">
        <f t="shared" si="101"/>
        <v>NO</v>
      </c>
      <c r="L1558" t="s">
        <v>251</v>
      </c>
      <c r="M1558" t="s">
        <v>415</v>
      </c>
      <c r="N1558" t="s">
        <v>413</v>
      </c>
      <c r="O1558" t="s">
        <v>411</v>
      </c>
      <c r="P1558" t="str">
        <f t="shared" si="102"/>
        <v>JORGE JAIR NUÑEZ SOLISSecurity Process AutomationEVALUACION</v>
      </c>
      <c r="Q1558" t="str">
        <f>BASE[[#This Row],[NombresCalificado]]&amp;BASE[[#This Row],[TipoEvaluacion]]</f>
        <v>JORGE JAIR NUÑEZ SOLISEVALUACION</v>
      </c>
      <c r="R1558">
        <v>4</v>
      </c>
      <c r="S1558" t="s">
        <v>7</v>
      </c>
      <c r="T1558" t="s">
        <v>439</v>
      </c>
      <c r="U1558" s="13">
        <v>3</v>
      </c>
      <c r="V1558" s="13" t="str" cm="1">
        <f t="array" ref="V1558">_xlfn.IFS(U1558=0,"Prenovato",U1558=1,"Novato",U1558=2,"Principiante avanzado",U1558=3,"Competente",U1558=4,"Proficiente",U1558=5,"Master")</f>
        <v>Competente</v>
      </c>
      <c r="W1558" s="13">
        <v>4</v>
      </c>
      <c r="X1558" s="13" t="str" cm="1">
        <f t="array" ref="X1558">_xlfn.IFS(W1558=0,"No evidenciado",W1558=1,"Novato",W1558=2,"Principiante avanzado",W1558=3,"Competente",W1558=4,"Proficiente",W1558=5,"Master")</f>
        <v>Proficiente</v>
      </c>
      <c r="Y1558" s="13">
        <v>4</v>
      </c>
      <c r="Z1558" s="13" t="str" cm="1">
        <f t="array" ref="Z1558">_xlfn.IFS(Y1558=0,"No evidenciado",Y1558=1,"Novato",Y1558=2,"Principiante avanzado",Y1558=3,"Competente",Y1558=4,"Proficiente",Y1558=5,"Master")</f>
        <v>Proficiente</v>
      </c>
      <c r="AA1558" s="13">
        <v>4</v>
      </c>
      <c r="AB1558" s="13" t="str" cm="1">
        <f t="array" ref="AB1558">_xlfn.IFS(AA1558=0,"No evidenciado",AA1558=1,"Novato",AA1558=2,"Principiante avanzado",AA1558=3,"Competente",AA1558=4,"Proficiente",AA1558=5,"Master")</f>
        <v>Proficiente</v>
      </c>
      <c r="AC1558" s="13">
        <v>3</v>
      </c>
      <c r="AD1558" s="13" t="str" cm="1">
        <f t="array" ref="AD1558">_xlfn.IFS(AC1558=0,"Prenovato",AC1558=1,"Novato",AC1558=2,"Principiante avanzado",AC1558=3,"Competente",AC1558=4,"Proficiente",AC1558=5,"Master")</f>
        <v>Competente</v>
      </c>
      <c r="AE1558" s="13" t="s">
        <v>441</v>
      </c>
    </row>
    <row r="1559" spans="1:31" x14ac:dyDescent="0.25">
      <c r="A1559" t="s">
        <v>293</v>
      </c>
      <c r="B1559" t="s">
        <v>294</v>
      </c>
      <c r="C1559" t="s">
        <v>200</v>
      </c>
      <c r="D1559" t="s">
        <v>201</v>
      </c>
      <c r="E1559" t="s">
        <v>386</v>
      </c>
      <c r="F1559" t="s">
        <v>387</v>
      </c>
      <c r="G1559" t="s">
        <v>388</v>
      </c>
      <c r="H1559" s="4"/>
      <c r="I1559" s="1">
        <f t="shared" ca="1" si="99"/>
        <v>1487</v>
      </c>
      <c r="J1559" s="1" t="str">
        <f t="shared" ca="1" si="100"/>
        <v>3. Mayor a 6 meses</v>
      </c>
      <c r="K1559" t="str">
        <f t="shared" si="101"/>
        <v>NO</v>
      </c>
      <c r="L1559" t="s">
        <v>251</v>
      </c>
      <c r="M1559" t="s">
        <v>414</v>
      </c>
      <c r="N1559" t="s">
        <v>411</v>
      </c>
      <c r="O1559" t="s">
        <v>411</v>
      </c>
      <c r="P1559" t="str">
        <f t="shared" si="102"/>
        <v>DANILO GREGORY VASQUEZ SUAREZOfensive SecurityEVALUACION</v>
      </c>
      <c r="Q1559" t="str">
        <f>BASE[[#This Row],[NombresCalificado]]&amp;BASE[[#This Row],[TipoEvaluacion]]</f>
        <v>DANILO GREGORY VASQUEZ SUAREZEVALUACION</v>
      </c>
      <c r="R1559">
        <v>3</v>
      </c>
      <c r="S1559" t="s">
        <v>5</v>
      </c>
      <c r="T1559" t="s">
        <v>439</v>
      </c>
      <c r="U1559" s="13">
        <v>2</v>
      </c>
      <c r="V1559" s="13" t="str" cm="1">
        <f t="array" ref="V1559">_xlfn.IFS(U1559=0,"Prenovato",U1559=1,"Novato",U1559=2,"Principiante avanzado",U1559=3,"Competente",U1559=4,"Proficiente",U1559=5,"Master")</f>
        <v>Principiante avanzado</v>
      </c>
      <c r="W1559" s="13">
        <v>5</v>
      </c>
      <c r="X1559" s="13" t="str" cm="1">
        <f t="array" ref="X1559">_xlfn.IFS(W1559=0,"No evidenciado",W1559=1,"Novato",W1559=2,"Principiante avanzado",W1559=3,"Competente",W1559=4,"Proficiente",W1559=5,"Master")</f>
        <v>Master</v>
      </c>
      <c r="Y1559" s="13">
        <v>3</v>
      </c>
      <c r="Z1559" s="13" t="str" cm="1">
        <f t="array" ref="Z1559">_xlfn.IFS(Y1559=0,"No evidenciado",Y1559=1,"Novato",Y1559=2,"Principiante avanzado",Y1559=3,"Competente",Y1559=4,"Proficiente",Y1559=5,"Master")</f>
        <v>Competente</v>
      </c>
      <c r="AA1559" s="13">
        <v>4</v>
      </c>
      <c r="AB1559" s="13" t="str" cm="1">
        <f t="array" ref="AB1559">_xlfn.IFS(AA1559=0,"No evidenciado",AA1559=1,"Novato",AA1559=2,"Principiante avanzado",AA1559=3,"Competente",AA1559=4,"Proficiente",AA1559=5,"Master")</f>
        <v>Proficiente</v>
      </c>
      <c r="AC1559" s="13">
        <v>2</v>
      </c>
      <c r="AD1559" s="13" t="str" cm="1">
        <f t="array" ref="AD1559">_xlfn.IFS(AC1559=0,"Prenovato",AC1559=1,"Novato",AC1559=2,"Principiante avanzado",AC1559=3,"Competente",AC1559=4,"Proficiente",AC1559=5,"Master")</f>
        <v>Principiante avanzado</v>
      </c>
      <c r="AE1559" s="13" t="s">
        <v>441</v>
      </c>
    </row>
    <row r="1560" spans="1:31" x14ac:dyDescent="0.25">
      <c r="A1560" t="s">
        <v>293</v>
      </c>
      <c r="B1560" t="s">
        <v>294</v>
      </c>
      <c r="C1560" t="s">
        <v>200</v>
      </c>
      <c r="D1560" t="s">
        <v>201</v>
      </c>
      <c r="E1560" t="s">
        <v>386</v>
      </c>
      <c r="F1560" t="s">
        <v>387</v>
      </c>
      <c r="G1560" t="s">
        <v>388</v>
      </c>
      <c r="H1560" s="4"/>
      <c r="I1560" s="1">
        <f t="shared" ca="1" si="99"/>
        <v>1487</v>
      </c>
      <c r="J1560" s="1" t="str">
        <f t="shared" ca="1" si="100"/>
        <v>3. Mayor a 6 meses</v>
      </c>
      <c r="K1560" t="str">
        <f t="shared" si="101"/>
        <v>NO</v>
      </c>
      <c r="L1560" t="s">
        <v>251</v>
      </c>
      <c r="M1560" t="s">
        <v>422</v>
      </c>
      <c r="N1560" t="s">
        <v>407</v>
      </c>
      <c r="O1560" t="s">
        <v>407</v>
      </c>
      <c r="P1560" t="str">
        <f t="shared" si="102"/>
        <v>DANILO GREGORY VASQUEZ SUAREZVulnerability ManagementEVALUACION</v>
      </c>
      <c r="Q1560" t="str">
        <f>BASE[[#This Row],[NombresCalificado]]&amp;BASE[[#This Row],[TipoEvaluacion]]</f>
        <v>DANILO GREGORY VASQUEZ SUAREZEVALUACION</v>
      </c>
      <c r="R1560">
        <v>3</v>
      </c>
      <c r="S1560" t="s">
        <v>5</v>
      </c>
      <c r="T1560" t="s">
        <v>439</v>
      </c>
      <c r="U1560" s="13">
        <v>2</v>
      </c>
      <c r="V1560" s="13" t="str" cm="1">
        <f t="array" ref="V1560">_xlfn.IFS(U1560=0,"Prenovato",U1560=1,"Novato",U1560=2,"Principiante avanzado",U1560=3,"Competente",U1560=4,"Proficiente",U1560=5,"Master")</f>
        <v>Principiante avanzado</v>
      </c>
      <c r="W1560" s="13">
        <v>5</v>
      </c>
      <c r="X1560" s="13" t="str" cm="1">
        <f t="array" ref="X1560">_xlfn.IFS(W1560=0,"No evidenciado",W1560=1,"Novato",W1560=2,"Principiante avanzado",W1560=3,"Competente",W1560=4,"Proficiente",W1560=5,"Master")</f>
        <v>Master</v>
      </c>
      <c r="Y1560" s="13">
        <v>3</v>
      </c>
      <c r="Z1560" s="13" t="str" cm="1">
        <f t="array" ref="Z1560">_xlfn.IFS(Y1560=0,"No evidenciado",Y1560=1,"Novato",Y1560=2,"Principiante avanzado",Y1560=3,"Competente",Y1560=4,"Proficiente",Y1560=5,"Master")</f>
        <v>Competente</v>
      </c>
      <c r="AA1560" s="13">
        <v>4</v>
      </c>
      <c r="AB1560" s="13" t="str" cm="1">
        <f t="array" ref="AB1560">_xlfn.IFS(AA1560=0,"No evidenciado",AA1560=1,"Novato",AA1560=2,"Principiante avanzado",AA1560=3,"Competente",AA1560=4,"Proficiente",AA1560=5,"Master")</f>
        <v>Proficiente</v>
      </c>
      <c r="AC1560" s="13">
        <v>2</v>
      </c>
      <c r="AD1560" s="13" t="str" cm="1">
        <f t="array" ref="AD1560">_xlfn.IFS(AC1560=0,"Prenovato",AC1560=1,"Novato",AC1560=2,"Principiante avanzado",AC1560=3,"Competente",AC1560=4,"Proficiente",AC1560=5,"Master")</f>
        <v>Principiante avanzado</v>
      </c>
      <c r="AE1560" s="13" t="s">
        <v>441</v>
      </c>
    </row>
    <row r="1561" spans="1:31" x14ac:dyDescent="0.25">
      <c r="A1561" t="s">
        <v>293</v>
      </c>
      <c r="B1561" t="s">
        <v>294</v>
      </c>
      <c r="C1561" t="s">
        <v>200</v>
      </c>
      <c r="D1561" t="s">
        <v>201</v>
      </c>
      <c r="E1561" t="s">
        <v>386</v>
      </c>
      <c r="F1561" t="s">
        <v>387</v>
      </c>
      <c r="G1561" t="s">
        <v>388</v>
      </c>
      <c r="H1561" s="4"/>
      <c r="I1561" s="1">
        <f t="shared" ca="1" si="99"/>
        <v>1487</v>
      </c>
      <c r="J1561" s="1" t="str">
        <f t="shared" ca="1" si="100"/>
        <v>3. Mayor a 6 meses</v>
      </c>
      <c r="K1561" t="str">
        <f t="shared" si="101"/>
        <v>NO</v>
      </c>
      <c r="L1561" t="s">
        <v>251</v>
      </c>
      <c r="M1561" t="s">
        <v>415</v>
      </c>
      <c r="N1561" t="s">
        <v>413</v>
      </c>
      <c r="O1561" t="s">
        <v>411</v>
      </c>
      <c r="P1561" t="str">
        <f t="shared" si="102"/>
        <v>DANILO GREGORY VASQUEZ SUAREZSecurity Process AutomationEVALUACION</v>
      </c>
      <c r="Q1561" t="str">
        <f>BASE[[#This Row],[NombresCalificado]]&amp;BASE[[#This Row],[TipoEvaluacion]]</f>
        <v>DANILO GREGORY VASQUEZ SUAREZEVALUACION</v>
      </c>
      <c r="R1561">
        <v>2</v>
      </c>
      <c r="S1561" t="s">
        <v>4</v>
      </c>
      <c r="T1561" t="s">
        <v>439</v>
      </c>
      <c r="U1561" s="13">
        <v>2</v>
      </c>
      <c r="V1561" s="13" t="str" cm="1">
        <f t="array" ref="V1561">_xlfn.IFS(U1561=0,"Prenovato",U1561=1,"Novato",U1561=2,"Principiante avanzado",U1561=3,"Competente",U1561=4,"Proficiente",U1561=5,"Master")</f>
        <v>Principiante avanzado</v>
      </c>
      <c r="W1561" s="13">
        <v>5</v>
      </c>
      <c r="X1561" s="13" t="str" cm="1">
        <f t="array" ref="X1561">_xlfn.IFS(W1561=0,"No evidenciado",W1561=1,"Novato",W1561=2,"Principiante avanzado",W1561=3,"Competente",W1561=4,"Proficiente",W1561=5,"Master")</f>
        <v>Master</v>
      </c>
      <c r="Y1561" s="13">
        <v>3</v>
      </c>
      <c r="Z1561" s="13" t="str" cm="1">
        <f t="array" ref="Z1561">_xlfn.IFS(Y1561=0,"No evidenciado",Y1561=1,"Novato",Y1561=2,"Principiante avanzado",Y1561=3,"Competente",Y1561=4,"Proficiente",Y1561=5,"Master")</f>
        <v>Competente</v>
      </c>
      <c r="AA1561" s="13">
        <v>4</v>
      </c>
      <c r="AB1561" s="13" t="str" cm="1">
        <f t="array" ref="AB1561">_xlfn.IFS(AA1561=0,"No evidenciado",AA1561=1,"Novato",AA1561=2,"Principiante avanzado",AA1561=3,"Competente",AA1561=4,"Proficiente",AA1561=5,"Master")</f>
        <v>Proficiente</v>
      </c>
      <c r="AC1561" s="13">
        <v>2</v>
      </c>
      <c r="AD1561" s="13" t="str" cm="1">
        <f t="array" ref="AD1561">_xlfn.IFS(AC1561=0,"Prenovato",AC1561=1,"Novato",AC1561=2,"Principiante avanzado",AC1561=3,"Competente",AC1561=4,"Proficiente",AC1561=5,"Master")</f>
        <v>Principiante avanzado</v>
      </c>
      <c r="AE1561" s="13" t="s">
        <v>441</v>
      </c>
    </row>
    <row r="1562" spans="1:31" x14ac:dyDescent="0.25">
      <c r="A1562" t="s">
        <v>293</v>
      </c>
      <c r="B1562" t="s">
        <v>294</v>
      </c>
      <c r="C1562" t="s">
        <v>200</v>
      </c>
      <c r="D1562" t="s">
        <v>201</v>
      </c>
      <c r="E1562" t="s">
        <v>386</v>
      </c>
      <c r="F1562" t="s">
        <v>387</v>
      </c>
      <c r="G1562" t="s">
        <v>388</v>
      </c>
      <c r="H1562" s="4"/>
      <c r="I1562" s="1">
        <f t="shared" ca="1" si="99"/>
        <v>1487</v>
      </c>
      <c r="J1562" s="1" t="str">
        <f t="shared" ca="1" si="100"/>
        <v>3. Mayor a 6 meses</v>
      </c>
      <c r="K1562" t="str">
        <f t="shared" si="101"/>
        <v>NO</v>
      </c>
      <c r="L1562" t="s">
        <v>251</v>
      </c>
      <c r="M1562" t="s">
        <v>406</v>
      </c>
      <c r="N1562" t="s">
        <v>407</v>
      </c>
      <c r="O1562" t="s">
        <v>407</v>
      </c>
      <c r="P1562" t="str">
        <f t="shared" si="102"/>
        <v>DANILO GREGORY VASQUEZ SUAREZNetwork SecurityEVALUACION</v>
      </c>
      <c r="Q1562" t="str">
        <f>BASE[[#This Row],[NombresCalificado]]&amp;BASE[[#This Row],[TipoEvaluacion]]</f>
        <v>DANILO GREGORY VASQUEZ SUAREZEVALUACION</v>
      </c>
      <c r="R1562">
        <v>3</v>
      </c>
      <c r="S1562" t="s">
        <v>5</v>
      </c>
      <c r="T1562" t="s">
        <v>439</v>
      </c>
      <c r="U1562" s="13">
        <v>2</v>
      </c>
      <c r="V1562" s="13" t="str" cm="1">
        <f t="array" ref="V1562">_xlfn.IFS(U1562=0,"Prenovato",U1562=1,"Novato",U1562=2,"Principiante avanzado",U1562=3,"Competente",U1562=4,"Proficiente",U1562=5,"Master")</f>
        <v>Principiante avanzado</v>
      </c>
      <c r="W1562" s="13">
        <v>5</v>
      </c>
      <c r="X1562" s="13" t="str" cm="1">
        <f t="array" ref="X1562">_xlfn.IFS(W1562=0,"No evidenciado",W1562=1,"Novato",W1562=2,"Principiante avanzado",W1562=3,"Competente",W1562=4,"Proficiente",W1562=5,"Master")</f>
        <v>Master</v>
      </c>
      <c r="Y1562" s="13">
        <v>3</v>
      </c>
      <c r="Z1562" s="13" t="str" cm="1">
        <f t="array" ref="Z1562">_xlfn.IFS(Y1562=0,"No evidenciado",Y1562=1,"Novato",Y1562=2,"Principiante avanzado",Y1562=3,"Competente",Y1562=4,"Proficiente",Y1562=5,"Master")</f>
        <v>Competente</v>
      </c>
      <c r="AA1562" s="13">
        <v>4</v>
      </c>
      <c r="AB1562" s="13" t="str" cm="1">
        <f t="array" ref="AB1562">_xlfn.IFS(AA1562=0,"No evidenciado",AA1562=1,"Novato",AA1562=2,"Principiante avanzado",AA1562=3,"Competente",AA1562=4,"Proficiente",AA1562=5,"Master")</f>
        <v>Proficiente</v>
      </c>
      <c r="AC1562" s="13">
        <v>2</v>
      </c>
      <c r="AD1562" s="13" t="str" cm="1">
        <f t="array" ref="AD1562">_xlfn.IFS(AC1562=0,"Prenovato",AC1562=1,"Novato",AC1562=2,"Principiante avanzado",AC1562=3,"Competente",AC1562=4,"Proficiente",AC1562=5,"Master")</f>
        <v>Principiante avanzado</v>
      </c>
      <c r="AE1562" s="13" t="s">
        <v>441</v>
      </c>
    </row>
    <row r="1563" spans="1:31" x14ac:dyDescent="0.25">
      <c r="A1563" t="s">
        <v>293</v>
      </c>
      <c r="B1563" t="s">
        <v>294</v>
      </c>
      <c r="C1563" t="s">
        <v>200</v>
      </c>
      <c r="D1563" t="s">
        <v>201</v>
      </c>
      <c r="E1563" t="s">
        <v>386</v>
      </c>
      <c r="F1563" t="s">
        <v>387</v>
      </c>
      <c r="G1563" t="s">
        <v>388</v>
      </c>
      <c r="H1563" s="4"/>
      <c r="I1563" s="1">
        <f t="shared" ca="1" si="99"/>
        <v>1487</v>
      </c>
      <c r="J1563" s="1" t="str">
        <f t="shared" ca="1" si="100"/>
        <v>3. Mayor a 6 meses</v>
      </c>
      <c r="K1563" t="str">
        <f t="shared" si="101"/>
        <v>NO</v>
      </c>
      <c r="L1563" t="s">
        <v>251</v>
      </c>
      <c r="M1563" t="s">
        <v>408</v>
      </c>
      <c r="N1563" t="s">
        <v>407</v>
      </c>
      <c r="O1563" t="s">
        <v>407</v>
      </c>
      <c r="P1563" t="str">
        <f t="shared" si="102"/>
        <v>DANILO GREGORY VASQUEZ SUAREZCloud &amp; Operation SystemEVALUACION</v>
      </c>
      <c r="Q1563" t="str">
        <f>BASE[[#This Row],[NombresCalificado]]&amp;BASE[[#This Row],[TipoEvaluacion]]</f>
        <v>DANILO GREGORY VASQUEZ SUAREZEVALUACION</v>
      </c>
      <c r="R1563">
        <v>4</v>
      </c>
      <c r="S1563" t="s">
        <v>7</v>
      </c>
      <c r="T1563" t="s">
        <v>439</v>
      </c>
      <c r="U1563" s="13">
        <v>2</v>
      </c>
      <c r="V1563" s="13" t="str" cm="1">
        <f t="array" ref="V1563">_xlfn.IFS(U1563=0,"Prenovato",U1563=1,"Novato",U1563=2,"Principiante avanzado",U1563=3,"Competente",U1563=4,"Proficiente",U1563=5,"Master")</f>
        <v>Principiante avanzado</v>
      </c>
      <c r="W1563" s="13">
        <v>5</v>
      </c>
      <c r="X1563" s="13" t="str" cm="1">
        <f t="array" ref="X1563">_xlfn.IFS(W1563=0,"No evidenciado",W1563=1,"Novato",W1563=2,"Principiante avanzado",W1563=3,"Competente",W1563=4,"Proficiente",W1563=5,"Master")</f>
        <v>Master</v>
      </c>
      <c r="Y1563" s="13">
        <v>3</v>
      </c>
      <c r="Z1563" s="13" t="str" cm="1">
        <f t="array" ref="Z1563">_xlfn.IFS(Y1563=0,"No evidenciado",Y1563=1,"Novato",Y1563=2,"Principiante avanzado",Y1563=3,"Competente",Y1563=4,"Proficiente",Y1563=5,"Master")</f>
        <v>Competente</v>
      </c>
      <c r="AA1563" s="13">
        <v>4</v>
      </c>
      <c r="AB1563" s="13" t="str" cm="1">
        <f t="array" ref="AB1563">_xlfn.IFS(AA1563=0,"No evidenciado",AA1563=1,"Novato",AA1563=2,"Principiante avanzado",AA1563=3,"Competente",AA1563=4,"Proficiente",AA1563=5,"Master")</f>
        <v>Proficiente</v>
      </c>
      <c r="AC1563" s="13">
        <v>2</v>
      </c>
      <c r="AD1563" s="13" t="str" cm="1">
        <f t="array" ref="AD1563">_xlfn.IFS(AC1563=0,"Prenovato",AC1563=1,"Novato",AC1563=2,"Principiante avanzado",AC1563=3,"Competente",AC1563=4,"Proficiente",AC1563=5,"Master")</f>
        <v>Principiante avanzado</v>
      </c>
      <c r="AE1563" s="13" t="s">
        <v>441</v>
      </c>
    </row>
    <row r="1564" spans="1:31" x14ac:dyDescent="0.25">
      <c r="A1564" t="s">
        <v>293</v>
      </c>
      <c r="B1564" t="s">
        <v>294</v>
      </c>
      <c r="C1564" t="s">
        <v>200</v>
      </c>
      <c r="D1564" t="s">
        <v>201</v>
      </c>
      <c r="E1564" t="s">
        <v>386</v>
      </c>
      <c r="F1564" t="s">
        <v>387</v>
      </c>
      <c r="G1564" t="s">
        <v>388</v>
      </c>
      <c r="H1564" s="4"/>
      <c r="I1564" s="1">
        <f t="shared" ca="1" si="99"/>
        <v>1487</v>
      </c>
      <c r="J1564" s="1" t="str">
        <f t="shared" ca="1" si="100"/>
        <v>3. Mayor a 6 meses</v>
      </c>
      <c r="K1564" t="str">
        <f t="shared" si="101"/>
        <v>NO</v>
      </c>
      <c r="L1564" t="s">
        <v>251</v>
      </c>
      <c r="M1564" t="s">
        <v>409</v>
      </c>
      <c r="N1564" t="s">
        <v>407</v>
      </c>
      <c r="O1564" t="s">
        <v>407</v>
      </c>
      <c r="P1564" t="str">
        <f t="shared" si="102"/>
        <v>DANILO GREGORY VASQUEZ SUAREZSecurity Program ManagementEVALUACION</v>
      </c>
      <c r="Q1564" t="str">
        <f>BASE[[#This Row],[NombresCalificado]]&amp;BASE[[#This Row],[TipoEvaluacion]]</f>
        <v>DANILO GREGORY VASQUEZ SUAREZEVALUACION</v>
      </c>
      <c r="R1564">
        <v>4</v>
      </c>
      <c r="S1564" t="s">
        <v>7</v>
      </c>
      <c r="T1564" t="s">
        <v>439</v>
      </c>
      <c r="U1564" s="13">
        <v>2</v>
      </c>
      <c r="V1564" s="13" t="str" cm="1">
        <f t="array" ref="V1564">_xlfn.IFS(U1564=0,"Prenovato",U1564=1,"Novato",U1564=2,"Principiante avanzado",U1564=3,"Competente",U1564=4,"Proficiente",U1564=5,"Master")</f>
        <v>Principiante avanzado</v>
      </c>
      <c r="W1564" s="13">
        <v>5</v>
      </c>
      <c r="X1564" s="13" t="str" cm="1">
        <f t="array" ref="X1564">_xlfn.IFS(W1564=0,"No evidenciado",W1564=1,"Novato",W1564=2,"Principiante avanzado",W1564=3,"Competente",W1564=4,"Proficiente",W1564=5,"Master")</f>
        <v>Master</v>
      </c>
      <c r="Y1564" s="13">
        <v>3</v>
      </c>
      <c r="Z1564" s="13" t="str" cm="1">
        <f t="array" ref="Z1564">_xlfn.IFS(Y1564=0,"No evidenciado",Y1564=1,"Novato",Y1564=2,"Principiante avanzado",Y1564=3,"Competente",Y1564=4,"Proficiente",Y1564=5,"Master")</f>
        <v>Competente</v>
      </c>
      <c r="AA1564" s="13">
        <v>4</v>
      </c>
      <c r="AB1564" s="13" t="str" cm="1">
        <f t="array" ref="AB1564">_xlfn.IFS(AA1564=0,"No evidenciado",AA1564=1,"Novato",AA1564=2,"Principiante avanzado",AA1564=3,"Competente",AA1564=4,"Proficiente",AA1564=5,"Master")</f>
        <v>Proficiente</v>
      </c>
      <c r="AC1564" s="13">
        <v>2</v>
      </c>
      <c r="AD1564" s="13" t="str" cm="1">
        <f t="array" ref="AD1564">_xlfn.IFS(AC1564=0,"Prenovato",AC1564=1,"Novato",AC1564=2,"Principiante avanzado",AC1564=3,"Competente",AC1564=4,"Proficiente",AC1564=5,"Master")</f>
        <v>Principiante avanzado</v>
      </c>
      <c r="AE1564" s="13" t="s">
        <v>441</v>
      </c>
    </row>
    <row r="1565" spans="1:31" x14ac:dyDescent="0.25">
      <c r="A1565" t="s">
        <v>293</v>
      </c>
      <c r="B1565" t="s">
        <v>294</v>
      </c>
      <c r="C1565" t="s">
        <v>200</v>
      </c>
      <c r="D1565" t="s">
        <v>201</v>
      </c>
      <c r="E1565" t="s">
        <v>386</v>
      </c>
      <c r="F1565" t="s">
        <v>387</v>
      </c>
      <c r="G1565" t="s">
        <v>388</v>
      </c>
      <c r="H1565" s="4"/>
      <c r="I1565" s="1">
        <f t="shared" ca="1" si="99"/>
        <v>1487</v>
      </c>
      <c r="J1565" s="1" t="str">
        <f t="shared" ca="1" si="100"/>
        <v>3. Mayor a 6 meses</v>
      </c>
      <c r="K1565" t="str">
        <f t="shared" si="101"/>
        <v>NO</v>
      </c>
      <c r="L1565" t="s">
        <v>251</v>
      </c>
      <c r="M1565" t="s">
        <v>410</v>
      </c>
      <c r="N1565" t="s">
        <v>411</v>
      </c>
      <c r="O1565" t="s">
        <v>411</v>
      </c>
      <c r="P1565" t="str">
        <f t="shared" si="102"/>
        <v>DANILO GREGORY VASQUEZ SUAREZThreat IntelligenceEVALUACION</v>
      </c>
      <c r="Q1565" t="str">
        <f>BASE[[#This Row],[NombresCalificado]]&amp;BASE[[#This Row],[TipoEvaluacion]]</f>
        <v>DANILO GREGORY VASQUEZ SUAREZEVALUACION</v>
      </c>
      <c r="R1565">
        <v>3</v>
      </c>
      <c r="S1565" t="s">
        <v>5</v>
      </c>
      <c r="T1565" t="s">
        <v>439</v>
      </c>
      <c r="U1565" s="13">
        <v>2</v>
      </c>
      <c r="V1565" s="13" t="str" cm="1">
        <f t="array" ref="V1565">_xlfn.IFS(U1565=0,"Prenovato",U1565=1,"Novato",U1565=2,"Principiante avanzado",U1565=3,"Competente",U1565=4,"Proficiente",U1565=5,"Master")</f>
        <v>Principiante avanzado</v>
      </c>
      <c r="W1565" s="13">
        <v>5</v>
      </c>
      <c r="X1565" s="13" t="str" cm="1">
        <f t="array" ref="X1565">_xlfn.IFS(W1565=0,"No evidenciado",W1565=1,"Novato",W1565=2,"Principiante avanzado",W1565=3,"Competente",W1565=4,"Proficiente",W1565=5,"Master")</f>
        <v>Master</v>
      </c>
      <c r="Y1565" s="13">
        <v>3</v>
      </c>
      <c r="Z1565" s="13" t="str" cm="1">
        <f t="array" ref="Z1565">_xlfn.IFS(Y1565=0,"No evidenciado",Y1565=1,"Novato",Y1565=2,"Principiante avanzado",Y1565=3,"Competente",Y1565=4,"Proficiente",Y1565=5,"Master")</f>
        <v>Competente</v>
      </c>
      <c r="AA1565" s="13">
        <v>4</v>
      </c>
      <c r="AB1565" s="13" t="str" cm="1">
        <f t="array" ref="AB1565">_xlfn.IFS(AA1565=0,"No evidenciado",AA1565=1,"Novato",AA1565=2,"Principiante avanzado",AA1565=3,"Competente",AA1565=4,"Proficiente",AA1565=5,"Master")</f>
        <v>Proficiente</v>
      </c>
      <c r="AC1565" s="13">
        <v>2</v>
      </c>
      <c r="AD1565" s="13" t="str" cm="1">
        <f t="array" ref="AD1565">_xlfn.IFS(AC1565=0,"Prenovato",AC1565=1,"Novato",AC1565=2,"Principiante avanzado",AC1565=3,"Competente",AC1565=4,"Proficiente",AC1565=5,"Master")</f>
        <v>Principiante avanzado</v>
      </c>
      <c r="AE1565" s="13" t="s">
        <v>441</v>
      </c>
    </row>
    <row r="1566" spans="1:31" x14ac:dyDescent="0.25">
      <c r="A1566" t="s">
        <v>293</v>
      </c>
      <c r="B1566" t="s">
        <v>294</v>
      </c>
      <c r="C1566" t="s">
        <v>200</v>
      </c>
      <c r="D1566" t="s">
        <v>201</v>
      </c>
      <c r="E1566" t="s">
        <v>386</v>
      </c>
      <c r="F1566" t="s">
        <v>387</v>
      </c>
      <c r="G1566" t="s">
        <v>388</v>
      </c>
      <c r="H1566" s="4"/>
      <c r="I1566" s="1">
        <f t="shared" ca="1" si="99"/>
        <v>1487</v>
      </c>
      <c r="J1566" s="1" t="str">
        <f t="shared" ca="1" si="100"/>
        <v>3. Mayor a 6 meses</v>
      </c>
      <c r="K1566" t="str">
        <f t="shared" si="101"/>
        <v>NO</v>
      </c>
      <c r="L1566" t="s">
        <v>251</v>
      </c>
      <c r="M1566" t="s">
        <v>412</v>
      </c>
      <c r="N1566" t="s">
        <v>413</v>
      </c>
      <c r="O1566" t="s">
        <v>411</v>
      </c>
      <c r="P1566" t="str">
        <f t="shared" si="102"/>
        <v>DANILO GREGORY VASQUEZ SUAREZForensic AnalysisEVALUACION</v>
      </c>
      <c r="Q1566" t="str">
        <f>BASE[[#This Row],[NombresCalificado]]&amp;BASE[[#This Row],[TipoEvaluacion]]</f>
        <v>DANILO GREGORY VASQUEZ SUAREZEVALUACION</v>
      </c>
      <c r="R1566">
        <v>2</v>
      </c>
      <c r="S1566" t="s">
        <v>4</v>
      </c>
      <c r="T1566" t="s">
        <v>439</v>
      </c>
      <c r="U1566" s="13">
        <v>2</v>
      </c>
      <c r="V1566" s="13" t="str" cm="1">
        <f t="array" ref="V1566">_xlfn.IFS(U1566=0,"Prenovato",U1566=1,"Novato",U1566=2,"Principiante avanzado",U1566=3,"Competente",U1566=4,"Proficiente",U1566=5,"Master")</f>
        <v>Principiante avanzado</v>
      </c>
      <c r="W1566" s="13">
        <v>5</v>
      </c>
      <c r="X1566" s="13" t="str" cm="1">
        <f t="array" ref="X1566">_xlfn.IFS(W1566=0,"No evidenciado",W1566=1,"Novato",W1566=2,"Principiante avanzado",W1566=3,"Competente",W1566=4,"Proficiente",W1566=5,"Master")</f>
        <v>Master</v>
      </c>
      <c r="Y1566" s="13">
        <v>3</v>
      </c>
      <c r="Z1566" s="13" t="str" cm="1">
        <f t="array" ref="Z1566">_xlfn.IFS(Y1566=0,"No evidenciado",Y1566=1,"Novato",Y1566=2,"Principiante avanzado",Y1566=3,"Competente",Y1566=4,"Proficiente",Y1566=5,"Master")</f>
        <v>Competente</v>
      </c>
      <c r="AA1566" s="13">
        <v>4</v>
      </c>
      <c r="AB1566" s="13" t="str" cm="1">
        <f t="array" ref="AB1566">_xlfn.IFS(AA1566=0,"No evidenciado",AA1566=1,"Novato",AA1566=2,"Principiante avanzado",AA1566=3,"Competente",AA1566=4,"Proficiente",AA1566=5,"Master")</f>
        <v>Proficiente</v>
      </c>
      <c r="AC1566" s="13">
        <v>2</v>
      </c>
      <c r="AD1566" s="13" t="str" cm="1">
        <f t="array" ref="AD1566">_xlfn.IFS(AC1566=0,"Prenovato",AC1566=1,"Novato",AC1566=2,"Principiante avanzado",AC1566=3,"Competente",AC1566=4,"Proficiente",AC1566=5,"Master")</f>
        <v>Principiante avanzado</v>
      </c>
      <c r="AE1566" s="13" t="s">
        <v>441</v>
      </c>
    </row>
    <row r="1567" spans="1:31" x14ac:dyDescent="0.25">
      <c r="A1567" t="s">
        <v>293</v>
      </c>
      <c r="B1567" t="s">
        <v>294</v>
      </c>
      <c r="C1567" t="s">
        <v>200</v>
      </c>
      <c r="D1567" t="s">
        <v>201</v>
      </c>
      <c r="E1567" t="s">
        <v>386</v>
      </c>
      <c r="F1567" t="s">
        <v>387</v>
      </c>
      <c r="G1567" t="s">
        <v>388</v>
      </c>
      <c r="H1567" s="4"/>
      <c r="I1567" s="1">
        <f t="shared" ca="1" si="99"/>
        <v>1487</v>
      </c>
      <c r="J1567" s="1" t="str">
        <f t="shared" ca="1" si="100"/>
        <v>3. Mayor a 6 meses</v>
      </c>
      <c r="K1567" t="str">
        <f t="shared" si="101"/>
        <v>NO</v>
      </c>
      <c r="L1567" t="s">
        <v>251</v>
      </c>
      <c r="M1567" t="s">
        <v>418</v>
      </c>
      <c r="N1567" t="s">
        <v>407</v>
      </c>
      <c r="O1567" t="s">
        <v>407</v>
      </c>
      <c r="P1567" t="str">
        <f t="shared" si="102"/>
        <v>DANILO GREGORY VASQUEZ SUAREZSDLC Y DevSecOpsEVALUACION</v>
      </c>
      <c r="Q1567" t="str">
        <f>BASE[[#This Row],[NombresCalificado]]&amp;BASE[[#This Row],[TipoEvaluacion]]</f>
        <v>DANILO GREGORY VASQUEZ SUAREZEVALUACION</v>
      </c>
      <c r="R1567">
        <v>2</v>
      </c>
      <c r="S1567" t="s">
        <v>4</v>
      </c>
      <c r="T1567" t="s">
        <v>439</v>
      </c>
      <c r="U1567" s="13">
        <v>2</v>
      </c>
      <c r="V1567" s="13" t="str" cm="1">
        <f t="array" ref="V1567">_xlfn.IFS(U1567=0,"Prenovato",U1567=1,"Novato",U1567=2,"Principiante avanzado",U1567=3,"Competente",U1567=4,"Proficiente",U1567=5,"Master")</f>
        <v>Principiante avanzado</v>
      </c>
      <c r="W1567" s="13">
        <v>5</v>
      </c>
      <c r="X1567" s="13" t="str" cm="1">
        <f t="array" ref="X1567">_xlfn.IFS(W1567=0,"No evidenciado",W1567=1,"Novato",W1567=2,"Principiante avanzado",W1567=3,"Competente",W1567=4,"Proficiente",W1567=5,"Master")</f>
        <v>Master</v>
      </c>
      <c r="Y1567" s="13">
        <v>3</v>
      </c>
      <c r="Z1567" s="13" t="str" cm="1">
        <f t="array" ref="Z1567">_xlfn.IFS(Y1567=0,"No evidenciado",Y1567=1,"Novato",Y1567=2,"Principiante avanzado",Y1567=3,"Competente",Y1567=4,"Proficiente",Y1567=5,"Master")</f>
        <v>Competente</v>
      </c>
      <c r="AA1567" s="13">
        <v>4</v>
      </c>
      <c r="AB1567" s="13" t="str" cm="1">
        <f t="array" ref="AB1567">_xlfn.IFS(AA1567=0,"No evidenciado",AA1567=1,"Novato",AA1567=2,"Principiante avanzado",AA1567=3,"Competente",AA1567=4,"Proficiente",AA1567=5,"Master")</f>
        <v>Proficiente</v>
      </c>
      <c r="AC1567" s="13">
        <v>2</v>
      </c>
      <c r="AD1567" s="13" t="str" cm="1">
        <f t="array" ref="AD1567">_xlfn.IFS(AC1567=0,"Prenovato",AC1567=1,"Novato",AC1567=2,"Principiante avanzado",AC1567=3,"Competente",AC1567=4,"Proficiente",AC1567=5,"Master")</f>
        <v>Principiante avanzado</v>
      </c>
      <c r="AE1567" s="13" t="s">
        <v>441</v>
      </c>
    </row>
    <row r="1568" spans="1:31" x14ac:dyDescent="0.25">
      <c r="A1568" t="s">
        <v>293</v>
      </c>
      <c r="B1568" t="s">
        <v>294</v>
      </c>
      <c r="C1568" t="s">
        <v>200</v>
      </c>
      <c r="D1568" t="s">
        <v>201</v>
      </c>
      <c r="E1568" t="s">
        <v>386</v>
      </c>
      <c r="F1568" t="s">
        <v>387</v>
      </c>
      <c r="G1568" t="s">
        <v>388</v>
      </c>
      <c r="H1568" s="4"/>
      <c r="I1568" s="1">
        <f t="shared" ca="1" si="99"/>
        <v>1487</v>
      </c>
      <c r="J1568" s="1" t="str">
        <f t="shared" ca="1" si="100"/>
        <v>3. Mayor a 6 meses</v>
      </c>
      <c r="K1568" t="str">
        <f t="shared" si="101"/>
        <v>NO</v>
      </c>
      <c r="L1568" t="s">
        <v>251</v>
      </c>
      <c r="M1568" t="s">
        <v>419</v>
      </c>
      <c r="N1568" t="s">
        <v>413</v>
      </c>
      <c r="O1568" t="s">
        <v>411</v>
      </c>
      <c r="P1568" t="str">
        <f t="shared" si="102"/>
        <v>DANILO GREGORY VASQUEZ SUAREZCryptography &amp; Data ProtectionEVALUACION</v>
      </c>
      <c r="Q1568" t="str">
        <f>BASE[[#This Row],[NombresCalificado]]&amp;BASE[[#This Row],[TipoEvaluacion]]</f>
        <v>DANILO GREGORY VASQUEZ SUAREZEVALUACION</v>
      </c>
      <c r="R1568">
        <v>5</v>
      </c>
      <c r="S1568" t="s">
        <v>177</v>
      </c>
      <c r="T1568" t="s">
        <v>439</v>
      </c>
      <c r="U1568" s="13">
        <v>2</v>
      </c>
      <c r="V1568" s="13" t="str" cm="1">
        <f t="array" ref="V1568">_xlfn.IFS(U1568=0,"Prenovato",U1568=1,"Novato",U1568=2,"Principiante avanzado",U1568=3,"Competente",U1568=4,"Proficiente",U1568=5,"Master")</f>
        <v>Principiante avanzado</v>
      </c>
      <c r="W1568" s="13">
        <v>5</v>
      </c>
      <c r="X1568" s="13" t="str" cm="1">
        <f t="array" ref="X1568">_xlfn.IFS(W1568=0,"No evidenciado",W1568=1,"Novato",W1568=2,"Principiante avanzado",W1568=3,"Competente",W1568=4,"Proficiente",W1568=5,"Master")</f>
        <v>Master</v>
      </c>
      <c r="Y1568" s="13">
        <v>3</v>
      </c>
      <c r="Z1568" s="13" t="str" cm="1">
        <f t="array" ref="Z1568">_xlfn.IFS(Y1568=0,"No evidenciado",Y1568=1,"Novato",Y1568=2,"Principiante avanzado",Y1568=3,"Competente",Y1568=4,"Proficiente",Y1568=5,"Master")</f>
        <v>Competente</v>
      </c>
      <c r="AA1568" s="13">
        <v>4</v>
      </c>
      <c r="AB1568" s="13" t="str" cm="1">
        <f t="array" ref="AB1568">_xlfn.IFS(AA1568=0,"No evidenciado",AA1568=1,"Novato",AA1568=2,"Principiante avanzado",AA1568=3,"Competente",AA1568=4,"Proficiente",AA1568=5,"Master")</f>
        <v>Proficiente</v>
      </c>
      <c r="AC1568" s="13">
        <v>2</v>
      </c>
      <c r="AD1568" s="13" t="str" cm="1">
        <f t="array" ref="AD1568">_xlfn.IFS(AC1568=0,"Prenovato",AC1568=1,"Novato",AC1568=2,"Principiante avanzado",AC1568=3,"Competente",AC1568=4,"Proficiente",AC1568=5,"Master")</f>
        <v>Principiante avanzado</v>
      </c>
      <c r="AE1568" s="13" t="s">
        <v>441</v>
      </c>
    </row>
    <row r="1569" spans="1:31" x14ac:dyDescent="0.25">
      <c r="A1569" t="s">
        <v>293</v>
      </c>
      <c r="B1569" t="s">
        <v>294</v>
      </c>
      <c r="C1569" t="s">
        <v>200</v>
      </c>
      <c r="D1569" t="s">
        <v>201</v>
      </c>
      <c r="E1569" t="s">
        <v>386</v>
      </c>
      <c r="F1569" t="s">
        <v>387</v>
      </c>
      <c r="G1569" t="s">
        <v>388</v>
      </c>
      <c r="H1569" s="4"/>
      <c r="I1569" s="1">
        <f t="shared" ca="1" si="99"/>
        <v>1487</v>
      </c>
      <c r="J1569" s="1" t="str">
        <f t="shared" ca="1" si="100"/>
        <v>3. Mayor a 6 meses</v>
      </c>
      <c r="K1569" t="str">
        <f t="shared" si="101"/>
        <v>NO</v>
      </c>
      <c r="L1569" t="s">
        <v>251</v>
      </c>
      <c r="M1569" t="s">
        <v>420</v>
      </c>
      <c r="N1569" t="s">
        <v>413</v>
      </c>
      <c r="O1569" t="s">
        <v>411</v>
      </c>
      <c r="P1569" t="str">
        <f t="shared" si="102"/>
        <v>DANILO GREGORY VASQUEZ SUAREZIdentity &amp; Access ManagementEVALUACION</v>
      </c>
      <c r="Q1569" t="str">
        <f>BASE[[#This Row],[NombresCalificado]]&amp;BASE[[#This Row],[TipoEvaluacion]]</f>
        <v>DANILO GREGORY VASQUEZ SUAREZEVALUACION</v>
      </c>
      <c r="R1569">
        <v>3</v>
      </c>
      <c r="S1569" t="s">
        <v>5</v>
      </c>
      <c r="T1569" t="s">
        <v>439</v>
      </c>
      <c r="U1569" s="13">
        <v>2</v>
      </c>
      <c r="V1569" s="13" t="str" cm="1">
        <f t="array" ref="V1569">_xlfn.IFS(U1569=0,"Prenovato",U1569=1,"Novato",U1569=2,"Principiante avanzado",U1569=3,"Competente",U1569=4,"Proficiente",U1569=5,"Master")</f>
        <v>Principiante avanzado</v>
      </c>
      <c r="W1569" s="13">
        <v>5</v>
      </c>
      <c r="X1569" s="13" t="str" cm="1">
        <f t="array" ref="X1569">_xlfn.IFS(W1569=0,"No evidenciado",W1569=1,"Novato",W1569=2,"Principiante avanzado",W1569=3,"Competente",W1569=4,"Proficiente",W1569=5,"Master")</f>
        <v>Master</v>
      </c>
      <c r="Y1569" s="13">
        <v>3</v>
      </c>
      <c r="Z1569" s="13" t="str" cm="1">
        <f t="array" ref="Z1569">_xlfn.IFS(Y1569=0,"No evidenciado",Y1569=1,"Novato",Y1569=2,"Principiante avanzado",Y1569=3,"Competente",Y1569=4,"Proficiente",Y1569=5,"Master")</f>
        <v>Competente</v>
      </c>
      <c r="AA1569" s="13">
        <v>4</v>
      </c>
      <c r="AB1569" s="13" t="str" cm="1">
        <f t="array" ref="AB1569">_xlfn.IFS(AA1569=0,"No evidenciado",AA1569=1,"Novato",AA1569=2,"Principiante avanzado",AA1569=3,"Competente",AA1569=4,"Proficiente",AA1569=5,"Master")</f>
        <v>Proficiente</v>
      </c>
      <c r="AC1569" s="13">
        <v>2</v>
      </c>
      <c r="AD1569" s="13" t="str" cm="1">
        <f t="array" ref="AD1569">_xlfn.IFS(AC1569=0,"Prenovato",AC1569=1,"Novato",AC1569=2,"Principiante avanzado",AC1569=3,"Competente",AC1569=4,"Proficiente",AC1569=5,"Master")</f>
        <v>Principiante avanzado</v>
      </c>
      <c r="AE1569" s="13" t="s">
        <v>441</v>
      </c>
    </row>
    <row r="1570" spans="1:31" x14ac:dyDescent="0.25">
      <c r="A1570" t="s">
        <v>293</v>
      </c>
      <c r="B1570" t="s">
        <v>294</v>
      </c>
      <c r="C1570" t="s">
        <v>200</v>
      </c>
      <c r="D1570" t="s">
        <v>201</v>
      </c>
      <c r="E1570" t="s">
        <v>386</v>
      </c>
      <c r="F1570" t="s">
        <v>387</v>
      </c>
      <c r="G1570" t="s">
        <v>388</v>
      </c>
      <c r="H1570" s="4"/>
      <c r="I1570" s="1">
        <f t="shared" ca="1" si="99"/>
        <v>1487</v>
      </c>
      <c r="J1570" s="1" t="str">
        <f t="shared" ca="1" si="100"/>
        <v>3. Mayor a 6 meses</v>
      </c>
      <c r="K1570" t="str">
        <f t="shared" si="101"/>
        <v>NO</v>
      </c>
      <c r="L1570" t="s">
        <v>251</v>
      </c>
      <c r="M1570" t="s">
        <v>423</v>
      </c>
      <c r="N1570" t="s">
        <v>411</v>
      </c>
      <c r="O1570" t="s">
        <v>411</v>
      </c>
      <c r="P1570" t="str">
        <f t="shared" si="102"/>
        <v>DANILO GREGORY VASQUEZ SUAREZSecurity AssessmentEVALUACION</v>
      </c>
      <c r="Q1570" t="str">
        <f>BASE[[#This Row],[NombresCalificado]]&amp;BASE[[#This Row],[TipoEvaluacion]]</f>
        <v>DANILO GREGORY VASQUEZ SUAREZEVALUACION</v>
      </c>
      <c r="R1570">
        <v>3</v>
      </c>
      <c r="S1570" t="s">
        <v>5</v>
      </c>
      <c r="T1570" t="s">
        <v>439</v>
      </c>
      <c r="U1570" s="13">
        <v>2</v>
      </c>
      <c r="V1570" s="13" t="str" cm="1">
        <f t="array" ref="V1570">_xlfn.IFS(U1570=0,"Prenovato",U1570=1,"Novato",U1570=2,"Principiante avanzado",U1570=3,"Competente",U1570=4,"Proficiente",U1570=5,"Master")</f>
        <v>Principiante avanzado</v>
      </c>
      <c r="W1570" s="13">
        <v>5</v>
      </c>
      <c r="X1570" s="13" t="str" cm="1">
        <f t="array" ref="X1570">_xlfn.IFS(W1570=0,"No evidenciado",W1570=1,"Novato",W1570=2,"Principiante avanzado",W1570=3,"Competente",W1570=4,"Proficiente",W1570=5,"Master")</f>
        <v>Master</v>
      </c>
      <c r="Y1570" s="13">
        <v>3</v>
      </c>
      <c r="Z1570" s="13" t="str" cm="1">
        <f t="array" ref="Z1570">_xlfn.IFS(Y1570=0,"No evidenciado",Y1570=1,"Novato",Y1570=2,"Principiante avanzado",Y1570=3,"Competente",Y1570=4,"Proficiente",Y1570=5,"Master")</f>
        <v>Competente</v>
      </c>
      <c r="AA1570" s="13">
        <v>4</v>
      </c>
      <c r="AB1570" s="13" t="str" cm="1">
        <f t="array" ref="AB1570">_xlfn.IFS(AA1570=0,"No evidenciado",AA1570=1,"Novato",AA1570=2,"Principiante avanzado",AA1570=3,"Competente",AA1570=4,"Proficiente",AA1570=5,"Master")</f>
        <v>Proficiente</v>
      </c>
      <c r="AC1570" s="13">
        <v>2</v>
      </c>
      <c r="AD1570" s="13" t="str" cm="1">
        <f t="array" ref="AD1570">_xlfn.IFS(AC1570=0,"Prenovato",AC1570=1,"Novato",AC1570=2,"Principiante avanzado",AC1570=3,"Competente",AC1570=4,"Proficiente",AC1570=5,"Master")</f>
        <v>Principiante avanzado</v>
      </c>
      <c r="AE1570" s="13" t="s">
        <v>441</v>
      </c>
    </row>
    <row r="1571" spans="1:31" x14ac:dyDescent="0.25">
      <c r="A1571" t="s">
        <v>293</v>
      </c>
      <c r="B1571" t="s">
        <v>294</v>
      </c>
      <c r="C1571" t="s">
        <v>200</v>
      </c>
      <c r="D1571" t="s">
        <v>201</v>
      </c>
      <c r="E1571" t="s">
        <v>386</v>
      </c>
      <c r="F1571" t="s">
        <v>387</v>
      </c>
      <c r="G1571" t="s">
        <v>388</v>
      </c>
      <c r="H1571" s="4"/>
      <c r="I1571" s="1">
        <f t="shared" ca="1" si="99"/>
        <v>1487</v>
      </c>
      <c r="J1571" s="1" t="str">
        <f t="shared" ca="1" si="100"/>
        <v>3. Mayor a 6 meses</v>
      </c>
      <c r="K1571" t="str">
        <f t="shared" si="101"/>
        <v>NO</v>
      </c>
      <c r="L1571" t="s">
        <v>251</v>
      </c>
      <c r="M1571" t="s">
        <v>421</v>
      </c>
      <c r="N1571" t="s">
        <v>411</v>
      </c>
      <c r="O1571" t="s">
        <v>411</v>
      </c>
      <c r="P1571" t="str">
        <f t="shared" si="102"/>
        <v>DANILO GREGORY VASQUEZ SUAREZFrameworks &amp; Security ArchitectureEVALUACION</v>
      </c>
      <c r="Q1571" t="str">
        <f>BASE[[#This Row],[NombresCalificado]]&amp;BASE[[#This Row],[TipoEvaluacion]]</f>
        <v>DANILO GREGORY VASQUEZ SUAREZEVALUACION</v>
      </c>
      <c r="R1571">
        <v>4</v>
      </c>
      <c r="S1571" t="s">
        <v>7</v>
      </c>
      <c r="T1571" t="s">
        <v>439</v>
      </c>
      <c r="U1571" s="13">
        <v>2</v>
      </c>
      <c r="V1571" s="13" t="str" cm="1">
        <f t="array" ref="V1571">_xlfn.IFS(U1571=0,"Prenovato",U1571=1,"Novato",U1571=2,"Principiante avanzado",U1571=3,"Competente",U1571=4,"Proficiente",U1571=5,"Master")</f>
        <v>Principiante avanzado</v>
      </c>
      <c r="W1571" s="13">
        <v>5</v>
      </c>
      <c r="X1571" s="13" t="str" cm="1">
        <f t="array" ref="X1571">_xlfn.IFS(W1571=0,"No evidenciado",W1571=1,"Novato",W1571=2,"Principiante avanzado",W1571=3,"Competente",W1571=4,"Proficiente",W1571=5,"Master")</f>
        <v>Master</v>
      </c>
      <c r="Y1571" s="13">
        <v>3</v>
      </c>
      <c r="Z1571" s="13" t="str" cm="1">
        <f t="array" ref="Z1571">_xlfn.IFS(Y1571=0,"No evidenciado",Y1571=1,"Novato",Y1571=2,"Principiante avanzado",Y1571=3,"Competente",Y1571=4,"Proficiente",Y1571=5,"Master")</f>
        <v>Competente</v>
      </c>
      <c r="AA1571" s="13">
        <v>4</v>
      </c>
      <c r="AB1571" s="13" t="str" cm="1">
        <f t="array" ref="AB1571">_xlfn.IFS(AA1571=0,"No evidenciado",AA1571=1,"Novato",AA1571=2,"Principiante avanzado",AA1571=3,"Competente",AA1571=4,"Proficiente",AA1571=5,"Master")</f>
        <v>Proficiente</v>
      </c>
      <c r="AC1571" s="13">
        <v>2</v>
      </c>
      <c r="AD1571" s="13" t="str" cm="1">
        <f t="array" ref="AD1571">_xlfn.IFS(AC1571=0,"Prenovato",AC1571=1,"Novato",AC1571=2,"Principiante avanzado",AC1571=3,"Competente",AC1571=4,"Proficiente",AC1571=5,"Master")</f>
        <v>Principiante avanzado</v>
      </c>
      <c r="AE1571" s="13" t="s">
        <v>441</v>
      </c>
    </row>
    <row r="1572" spans="1:31" x14ac:dyDescent="0.25">
      <c r="A1572" t="s">
        <v>293</v>
      </c>
      <c r="B1572" t="s">
        <v>294</v>
      </c>
      <c r="C1572" t="s">
        <v>200</v>
      </c>
      <c r="D1572" t="s">
        <v>201</v>
      </c>
      <c r="E1572" t="s">
        <v>386</v>
      </c>
      <c r="F1572" t="s">
        <v>387</v>
      </c>
      <c r="G1572" t="s">
        <v>388</v>
      </c>
      <c r="H1572" s="4"/>
      <c r="I1572" s="1">
        <f t="shared" ca="1" si="99"/>
        <v>1487</v>
      </c>
      <c r="J1572" s="1" t="str">
        <f t="shared" ca="1" si="100"/>
        <v>3. Mayor a 6 meses</v>
      </c>
      <c r="K1572" t="str">
        <f t="shared" si="101"/>
        <v>NO</v>
      </c>
      <c r="L1572" t="s">
        <v>251</v>
      </c>
      <c r="M1572" t="s">
        <v>416</v>
      </c>
      <c r="N1572" t="s">
        <v>411</v>
      </c>
      <c r="O1572" t="s">
        <v>411</v>
      </c>
      <c r="P1572" t="str">
        <f t="shared" si="102"/>
        <v>DANILO GREGORY VASQUEZ SUAREZIncident ManagementEVALUACION</v>
      </c>
      <c r="Q1572" t="str">
        <f>BASE[[#This Row],[NombresCalificado]]&amp;BASE[[#This Row],[TipoEvaluacion]]</f>
        <v>DANILO GREGORY VASQUEZ SUAREZEVALUACION</v>
      </c>
      <c r="R1572">
        <v>3</v>
      </c>
      <c r="S1572" t="s">
        <v>5</v>
      </c>
      <c r="T1572" t="s">
        <v>439</v>
      </c>
      <c r="U1572" s="13">
        <v>2</v>
      </c>
      <c r="V1572" s="13" t="str" cm="1">
        <f t="array" ref="V1572">_xlfn.IFS(U1572=0,"Prenovato",U1572=1,"Novato",U1572=2,"Principiante avanzado",U1572=3,"Competente",U1572=4,"Proficiente",U1572=5,"Master")</f>
        <v>Principiante avanzado</v>
      </c>
      <c r="W1572" s="13">
        <v>5</v>
      </c>
      <c r="X1572" s="13" t="str" cm="1">
        <f t="array" ref="X1572">_xlfn.IFS(W1572=0,"No evidenciado",W1572=1,"Novato",W1572=2,"Principiante avanzado",W1572=3,"Competente",W1572=4,"Proficiente",W1572=5,"Master")</f>
        <v>Master</v>
      </c>
      <c r="Y1572" s="13">
        <v>3</v>
      </c>
      <c r="Z1572" s="13" t="str" cm="1">
        <f t="array" ref="Z1572">_xlfn.IFS(Y1572=0,"No evidenciado",Y1572=1,"Novato",Y1572=2,"Principiante avanzado",Y1572=3,"Competente",Y1572=4,"Proficiente",Y1572=5,"Master")</f>
        <v>Competente</v>
      </c>
      <c r="AA1572" s="13">
        <v>4</v>
      </c>
      <c r="AB1572" s="13" t="str" cm="1">
        <f t="array" ref="AB1572">_xlfn.IFS(AA1572=0,"No evidenciado",AA1572=1,"Novato",AA1572=2,"Principiante avanzado",AA1572=3,"Competente",AA1572=4,"Proficiente",AA1572=5,"Master")</f>
        <v>Proficiente</v>
      </c>
      <c r="AC1572" s="13">
        <v>2</v>
      </c>
      <c r="AD1572" s="13" t="str" cm="1">
        <f t="array" ref="AD1572">_xlfn.IFS(AC1572=0,"Prenovato",AC1572=1,"Novato",AC1572=2,"Principiante avanzado",AC1572=3,"Competente",AC1572=4,"Proficiente",AC1572=5,"Master")</f>
        <v>Principiante avanzado</v>
      </c>
      <c r="AE1572" s="13" t="s">
        <v>441</v>
      </c>
    </row>
    <row r="1573" spans="1:31" x14ac:dyDescent="0.25">
      <c r="A1573" t="s">
        <v>293</v>
      </c>
      <c r="B1573" t="s">
        <v>294</v>
      </c>
      <c r="C1573" t="s">
        <v>200</v>
      </c>
      <c r="D1573" t="s">
        <v>201</v>
      </c>
      <c r="E1573" t="s">
        <v>386</v>
      </c>
      <c r="F1573" t="s">
        <v>387</v>
      </c>
      <c r="G1573" t="s">
        <v>388</v>
      </c>
      <c r="H1573" s="4"/>
      <c r="I1573" s="1">
        <f t="shared" ca="1" si="99"/>
        <v>1487</v>
      </c>
      <c r="J1573" s="1" t="str">
        <f t="shared" ca="1" si="100"/>
        <v>3. Mayor a 6 meses</v>
      </c>
      <c r="K1573" t="str">
        <f t="shared" si="101"/>
        <v>NO</v>
      </c>
      <c r="L1573" t="s">
        <v>251</v>
      </c>
      <c r="M1573" t="s">
        <v>417</v>
      </c>
      <c r="N1573" t="s">
        <v>407</v>
      </c>
      <c r="O1573" t="s">
        <v>407</v>
      </c>
      <c r="P1573" t="str">
        <f t="shared" si="102"/>
        <v>DANILO GREGORY VASQUEZ SUAREZDefensive SecurityEVALUACION</v>
      </c>
      <c r="Q1573" t="str">
        <f>BASE[[#This Row],[NombresCalificado]]&amp;BASE[[#This Row],[TipoEvaluacion]]</f>
        <v>DANILO GREGORY VASQUEZ SUAREZEVALUACION</v>
      </c>
      <c r="R1573">
        <v>4</v>
      </c>
      <c r="S1573" t="s">
        <v>7</v>
      </c>
      <c r="T1573" t="s">
        <v>439</v>
      </c>
      <c r="U1573" s="13">
        <v>2</v>
      </c>
      <c r="V1573" s="13" t="str" cm="1">
        <f t="array" ref="V1573">_xlfn.IFS(U1573=0,"Prenovato",U1573=1,"Novato",U1573=2,"Principiante avanzado",U1573=3,"Competente",U1573=4,"Proficiente",U1573=5,"Master")</f>
        <v>Principiante avanzado</v>
      </c>
      <c r="W1573" s="13">
        <v>5</v>
      </c>
      <c r="X1573" s="13" t="str" cm="1">
        <f t="array" ref="X1573">_xlfn.IFS(W1573=0,"No evidenciado",W1573=1,"Novato",W1573=2,"Principiante avanzado",W1573=3,"Competente",W1573=4,"Proficiente",W1573=5,"Master")</f>
        <v>Master</v>
      </c>
      <c r="Y1573" s="13">
        <v>3</v>
      </c>
      <c r="Z1573" s="13" t="str" cm="1">
        <f t="array" ref="Z1573">_xlfn.IFS(Y1573=0,"No evidenciado",Y1573=1,"Novato",Y1573=2,"Principiante avanzado",Y1573=3,"Competente",Y1573=4,"Proficiente",Y1573=5,"Master")</f>
        <v>Competente</v>
      </c>
      <c r="AA1573" s="13">
        <v>4</v>
      </c>
      <c r="AB1573" s="13" t="str" cm="1">
        <f t="array" ref="AB1573">_xlfn.IFS(AA1573=0,"No evidenciado",AA1573=1,"Novato",AA1573=2,"Principiante avanzado",AA1573=3,"Competente",AA1573=4,"Proficiente",AA1573=5,"Master")</f>
        <v>Proficiente</v>
      </c>
      <c r="AC1573" s="13">
        <v>2</v>
      </c>
      <c r="AD1573" s="13" t="str" cm="1">
        <f t="array" ref="AD1573">_xlfn.IFS(AC1573=0,"Prenovato",AC1573=1,"Novato",AC1573=2,"Principiante avanzado",AC1573=3,"Competente",AC1573=4,"Proficiente",AC1573=5,"Master")</f>
        <v>Principiante avanzado</v>
      </c>
      <c r="AE1573" s="13" t="s">
        <v>441</v>
      </c>
    </row>
    <row r="1574" spans="1:31" x14ac:dyDescent="0.25">
      <c r="A1574" t="s">
        <v>293</v>
      </c>
      <c r="B1574" t="s">
        <v>294</v>
      </c>
      <c r="C1574" t="s">
        <v>200</v>
      </c>
      <c r="D1574" t="s">
        <v>201</v>
      </c>
      <c r="E1574" t="s">
        <v>299</v>
      </c>
      <c r="F1574" t="s">
        <v>300</v>
      </c>
      <c r="G1574" t="s">
        <v>301</v>
      </c>
      <c r="H1574" s="4"/>
      <c r="I1574" s="1">
        <f t="shared" ca="1" si="99"/>
        <v>1487</v>
      </c>
      <c r="J1574" s="1" t="str">
        <f t="shared" ca="1" si="100"/>
        <v>3. Mayor a 6 meses</v>
      </c>
      <c r="K1574" t="str">
        <f t="shared" si="101"/>
        <v>NO</v>
      </c>
      <c r="L1574" t="s">
        <v>364</v>
      </c>
      <c r="M1574" t="s">
        <v>406</v>
      </c>
      <c r="N1574" t="s">
        <v>413</v>
      </c>
      <c r="O1574" t="s">
        <v>411</v>
      </c>
      <c r="P1574" t="str">
        <f t="shared" si="102"/>
        <v>MANUEL GUILLERMO MANRIQUE PASSARANetwork SecurityEVALUACION</v>
      </c>
      <c r="Q1574" t="str">
        <f>BASE[[#This Row],[NombresCalificado]]&amp;BASE[[#This Row],[TipoEvaluacion]]</f>
        <v>MANUEL GUILLERMO MANRIQUE PASSARAEVALUACION</v>
      </c>
      <c r="R1574">
        <v>4</v>
      </c>
      <c r="S1574" t="s">
        <v>7</v>
      </c>
      <c r="T1574" t="s">
        <v>439</v>
      </c>
      <c r="U1574" s="13">
        <v>3</v>
      </c>
      <c r="V1574" s="13" t="str" cm="1">
        <f t="array" ref="V1574">_xlfn.IFS(U1574=0,"Prenovato",U1574=1,"Novato",U1574=2,"Principiante avanzado",U1574=3,"Competente",U1574=4,"Proficiente",U1574=5,"Master")</f>
        <v>Competente</v>
      </c>
      <c r="W1574" s="13">
        <v>3</v>
      </c>
      <c r="X1574" s="13" t="str" cm="1">
        <f t="array" ref="X1574">_xlfn.IFS(W1574=0,"No evidenciado",W1574=1,"Novato",W1574=2,"Principiante avanzado",W1574=3,"Competente",W1574=4,"Proficiente",W1574=5,"Master")</f>
        <v>Competente</v>
      </c>
      <c r="Y1574" s="13">
        <v>3</v>
      </c>
      <c r="Z1574" s="13" t="str" cm="1">
        <f t="array" ref="Z1574">_xlfn.IFS(Y1574=0,"No evidenciado",Y1574=1,"Novato",Y1574=2,"Principiante avanzado",Y1574=3,"Competente",Y1574=4,"Proficiente",Y1574=5,"Master")</f>
        <v>Competente</v>
      </c>
      <c r="AA1574" s="13">
        <v>4</v>
      </c>
      <c r="AB1574" s="13" t="str" cm="1">
        <f t="array" ref="AB1574">_xlfn.IFS(AA1574=0,"No evidenciado",AA1574=1,"Novato",AA1574=2,"Principiante avanzado",AA1574=3,"Competente",AA1574=4,"Proficiente",AA1574=5,"Master")</f>
        <v>Proficiente</v>
      </c>
      <c r="AC1574" s="13">
        <v>3</v>
      </c>
      <c r="AD1574" s="13" t="str" cm="1">
        <f t="array" ref="AD1574">_xlfn.IFS(AC1574=0,"Prenovato",AC1574=1,"Novato",AC1574=2,"Principiante avanzado",AC1574=3,"Competente",AC1574=4,"Proficiente",AC1574=5,"Master")</f>
        <v>Competente</v>
      </c>
      <c r="AE1574" s="13" t="s">
        <v>441</v>
      </c>
    </row>
    <row r="1575" spans="1:31" x14ac:dyDescent="0.25">
      <c r="A1575" t="s">
        <v>293</v>
      </c>
      <c r="B1575" t="s">
        <v>294</v>
      </c>
      <c r="C1575" t="s">
        <v>200</v>
      </c>
      <c r="D1575" t="s">
        <v>201</v>
      </c>
      <c r="E1575" t="s">
        <v>299</v>
      </c>
      <c r="F1575" t="s">
        <v>300</v>
      </c>
      <c r="G1575" t="s">
        <v>301</v>
      </c>
      <c r="H1575" s="4"/>
      <c r="I1575" s="1">
        <f t="shared" ca="1" si="99"/>
        <v>1487</v>
      </c>
      <c r="J1575" s="1" t="str">
        <f t="shared" ca="1" si="100"/>
        <v>3. Mayor a 6 meses</v>
      </c>
      <c r="K1575" t="str">
        <f t="shared" si="101"/>
        <v>NO</v>
      </c>
      <c r="L1575" t="s">
        <v>364</v>
      </c>
      <c r="M1575" t="s">
        <v>408</v>
      </c>
      <c r="N1575" t="s">
        <v>411</v>
      </c>
      <c r="O1575" t="s">
        <v>411</v>
      </c>
      <c r="P1575" t="str">
        <f t="shared" si="102"/>
        <v>MANUEL GUILLERMO MANRIQUE PASSARACloud &amp; Operation SystemEVALUACION</v>
      </c>
      <c r="Q1575" t="str">
        <f>BASE[[#This Row],[NombresCalificado]]&amp;BASE[[#This Row],[TipoEvaluacion]]</f>
        <v>MANUEL GUILLERMO MANRIQUE PASSARAEVALUACION</v>
      </c>
      <c r="R1575">
        <v>3</v>
      </c>
      <c r="S1575" t="s">
        <v>5</v>
      </c>
      <c r="T1575" t="s">
        <v>439</v>
      </c>
      <c r="U1575" s="13">
        <v>3</v>
      </c>
      <c r="V1575" s="13" t="str" cm="1">
        <f t="array" ref="V1575">_xlfn.IFS(U1575=0,"Prenovato",U1575=1,"Novato",U1575=2,"Principiante avanzado",U1575=3,"Competente",U1575=4,"Proficiente",U1575=5,"Master")</f>
        <v>Competente</v>
      </c>
      <c r="W1575" s="13">
        <v>3</v>
      </c>
      <c r="X1575" s="13" t="str" cm="1">
        <f t="array" ref="X1575">_xlfn.IFS(W1575=0,"No evidenciado",W1575=1,"Novato",W1575=2,"Principiante avanzado",W1575=3,"Competente",W1575=4,"Proficiente",W1575=5,"Master")</f>
        <v>Competente</v>
      </c>
      <c r="Y1575" s="13">
        <v>3</v>
      </c>
      <c r="Z1575" s="13" t="str" cm="1">
        <f t="array" ref="Z1575">_xlfn.IFS(Y1575=0,"No evidenciado",Y1575=1,"Novato",Y1575=2,"Principiante avanzado",Y1575=3,"Competente",Y1575=4,"Proficiente",Y1575=5,"Master")</f>
        <v>Competente</v>
      </c>
      <c r="AA1575" s="13">
        <v>4</v>
      </c>
      <c r="AB1575" s="13" t="str" cm="1">
        <f t="array" ref="AB1575">_xlfn.IFS(AA1575=0,"No evidenciado",AA1575=1,"Novato",AA1575=2,"Principiante avanzado",AA1575=3,"Competente",AA1575=4,"Proficiente",AA1575=5,"Master")</f>
        <v>Proficiente</v>
      </c>
      <c r="AC1575" s="13">
        <v>3</v>
      </c>
      <c r="AD1575" s="13" t="str" cm="1">
        <f t="array" ref="AD1575">_xlfn.IFS(AC1575=0,"Prenovato",AC1575=1,"Novato",AC1575=2,"Principiante avanzado",AC1575=3,"Competente",AC1575=4,"Proficiente",AC1575=5,"Master")</f>
        <v>Competente</v>
      </c>
      <c r="AE1575" s="13" t="s">
        <v>441</v>
      </c>
    </row>
    <row r="1576" spans="1:31" x14ac:dyDescent="0.25">
      <c r="A1576" t="s">
        <v>293</v>
      </c>
      <c r="B1576" t="s">
        <v>294</v>
      </c>
      <c r="C1576" t="s">
        <v>200</v>
      </c>
      <c r="D1576" t="s">
        <v>201</v>
      </c>
      <c r="E1576" t="s">
        <v>299</v>
      </c>
      <c r="F1576" t="s">
        <v>300</v>
      </c>
      <c r="G1576" t="s">
        <v>301</v>
      </c>
      <c r="H1576" s="4"/>
      <c r="I1576" s="1">
        <f t="shared" ca="1" si="99"/>
        <v>1487</v>
      </c>
      <c r="J1576" s="1" t="str">
        <f t="shared" ca="1" si="100"/>
        <v>3. Mayor a 6 meses</v>
      </c>
      <c r="K1576" t="str">
        <f t="shared" si="101"/>
        <v>NO</v>
      </c>
      <c r="L1576" t="s">
        <v>364</v>
      </c>
      <c r="M1576" t="s">
        <v>410</v>
      </c>
      <c r="N1576" t="s">
        <v>407</v>
      </c>
      <c r="O1576" t="s">
        <v>407</v>
      </c>
      <c r="P1576" t="str">
        <f t="shared" si="102"/>
        <v>MANUEL GUILLERMO MANRIQUE PASSARAThreat IntelligenceEVALUACION</v>
      </c>
      <c r="Q1576" t="str">
        <f>BASE[[#This Row],[NombresCalificado]]&amp;BASE[[#This Row],[TipoEvaluacion]]</f>
        <v>MANUEL GUILLERMO MANRIQUE PASSARAEVALUACION</v>
      </c>
      <c r="R1576">
        <v>4</v>
      </c>
      <c r="S1576" t="s">
        <v>7</v>
      </c>
      <c r="T1576" t="s">
        <v>439</v>
      </c>
      <c r="U1576" s="13">
        <v>3</v>
      </c>
      <c r="V1576" s="13" t="str" cm="1">
        <f t="array" ref="V1576">_xlfn.IFS(U1576=0,"Prenovato",U1576=1,"Novato",U1576=2,"Principiante avanzado",U1576=3,"Competente",U1576=4,"Proficiente",U1576=5,"Master")</f>
        <v>Competente</v>
      </c>
      <c r="W1576" s="13">
        <v>3</v>
      </c>
      <c r="X1576" s="13" t="str" cm="1">
        <f t="array" ref="X1576">_xlfn.IFS(W1576=0,"No evidenciado",W1576=1,"Novato",W1576=2,"Principiante avanzado",W1576=3,"Competente",W1576=4,"Proficiente",W1576=5,"Master")</f>
        <v>Competente</v>
      </c>
      <c r="Y1576" s="13">
        <v>3</v>
      </c>
      <c r="Z1576" s="13" t="str" cm="1">
        <f t="array" ref="Z1576">_xlfn.IFS(Y1576=0,"No evidenciado",Y1576=1,"Novato",Y1576=2,"Principiante avanzado",Y1576=3,"Competente",Y1576=4,"Proficiente",Y1576=5,"Master")</f>
        <v>Competente</v>
      </c>
      <c r="AA1576" s="13">
        <v>4</v>
      </c>
      <c r="AB1576" s="13" t="str" cm="1">
        <f t="array" ref="AB1576">_xlfn.IFS(AA1576=0,"No evidenciado",AA1576=1,"Novato",AA1576=2,"Principiante avanzado",AA1576=3,"Competente",AA1576=4,"Proficiente",AA1576=5,"Master")</f>
        <v>Proficiente</v>
      </c>
      <c r="AC1576" s="13">
        <v>3</v>
      </c>
      <c r="AD1576" s="13" t="str" cm="1">
        <f t="array" ref="AD1576">_xlfn.IFS(AC1576=0,"Prenovato",AC1576=1,"Novato",AC1576=2,"Principiante avanzado",AC1576=3,"Competente",AC1576=4,"Proficiente",AC1576=5,"Master")</f>
        <v>Competente</v>
      </c>
      <c r="AE1576" s="13" t="s">
        <v>441</v>
      </c>
    </row>
    <row r="1577" spans="1:31" x14ac:dyDescent="0.25">
      <c r="A1577" t="s">
        <v>293</v>
      </c>
      <c r="B1577" t="s">
        <v>294</v>
      </c>
      <c r="C1577" t="s">
        <v>200</v>
      </c>
      <c r="D1577" t="s">
        <v>201</v>
      </c>
      <c r="E1577" t="s">
        <v>299</v>
      </c>
      <c r="F1577" t="s">
        <v>300</v>
      </c>
      <c r="G1577" t="s">
        <v>301</v>
      </c>
      <c r="H1577" s="4"/>
      <c r="I1577" s="1">
        <f t="shared" ca="1" si="99"/>
        <v>1487</v>
      </c>
      <c r="J1577" s="1" t="str">
        <f t="shared" ca="1" si="100"/>
        <v>3. Mayor a 6 meses</v>
      </c>
      <c r="K1577" t="str">
        <f t="shared" si="101"/>
        <v>NO</v>
      </c>
      <c r="L1577" t="s">
        <v>364</v>
      </c>
      <c r="M1577" t="s">
        <v>409</v>
      </c>
      <c r="N1577" t="s">
        <v>411</v>
      </c>
      <c r="O1577" t="s">
        <v>411</v>
      </c>
      <c r="P1577" t="str">
        <f t="shared" si="102"/>
        <v>MANUEL GUILLERMO MANRIQUE PASSARASecurity Program ManagementEVALUACION</v>
      </c>
      <c r="Q1577" t="str">
        <f>BASE[[#This Row],[NombresCalificado]]&amp;BASE[[#This Row],[TipoEvaluacion]]</f>
        <v>MANUEL GUILLERMO MANRIQUE PASSARAEVALUACION</v>
      </c>
      <c r="R1577">
        <v>4</v>
      </c>
      <c r="S1577" t="s">
        <v>7</v>
      </c>
      <c r="T1577" t="s">
        <v>439</v>
      </c>
      <c r="U1577" s="13">
        <v>3</v>
      </c>
      <c r="V1577" s="13" t="str" cm="1">
        <f t="array" ref="V1577">_xlfn.IFS(U1577=0,"Prenovato",U1577=1,"Novato",U1577=2,"Principiante avanzado",U1577=3,"Competente",U1577=4,"Proficiente",U1577=5,"Master")</f>
        <v>Competente</v>
      </c>
      <c r="W1577" s="13">
        <v>3</v>
      </c>
      <c r="X1577" s="13" t="str" cm="1">
        <f t="array" ref="X1577">_xlfn.IFS(W1577=0,"No evidenciado",W1577=1,"Novato",W1577=2,"Principiante avanzado",W1577=3,"Competente",W1577=4,"Proficiente",W1577=5,"Master")</f>
        <v>Competente</v>
      </c>
      <c r="Y1577" s="13">
        <v>3</v>
      </c>
      <c r="Z1577" s="13" t="str" cm="1">
        <f t="array" ref="Z1577">_xlfn.IFS(Y1577=0,"No evidenciado",Y1577=1,"Novato",Y1577=2,"Principiante avanzado",Y1577=3,"Competente",Y1577=4,"Proficiente",Y1577=5,"Master")</f>
        <v>Competente</v>
      </c>
      <c r="AA1577" s="13">
        <v>4</v>
      </c>
      <c r="AB1577" s="13" t="str" cm="1">
        <f t="array" ref="AB1577">_xlfn.IFS(AA1577=0,"No evidenciado",AA1577=1,"Novato",AA1577=2,"Principiante avanzado",AA1577=3,"Competente",AA1577=4,"Proficiente",AA1577=5,"Master")</f>
        <v>Proficiente</v>
      </c>
      <c r="AC1577" s="13">
        <v>3</v>
      </c>
      <c r="AD1577" s="13" t="str" cm="1">
        <f t="array" ref="AD1577">_xlfn.IFS(AC1577=0,"Prenovato",AC1577=1,"Novato",AC1577=2,"Principiante avanzado",AC1577=3,"Competente",AC1577=4,"Proficiente",AC1577=5,"Master")</f>
        <v>Competente</v>
      </c>
      <c r="AE1577" s="13" t="s">
        <v>441</v>
      </c>
    </row>
    <row r="1578" spans="1:31" x14ac:dyDescent="0.25">
      <c r="A1578" t="s">
        <v>293</v>
      </c>
      <c r="B1578" t="s">
        <v>294</v>
      </c>
      <c r="C1578" t="s">
        <v>200</v>
      </c>
      <c r="D1578" t="s">
        <v>201</v>
      </c>
      <c r="E1578" t="s">
        <v>299</v>
      </c>
      <c r="F1578" t="s">
        <v>300</v>
      </c>
      <c r="G1578" t="s">
        <v>301</v>
      </c>
      <c r="H1578" s="4"/>
      <c r="I1578" s="1">
        <f t="shared" ca="1" si="99"/>
        <v>1487</v>
      </c>
      <c r="J1578" s="1" t="str">
        <f t="shared" ca="1" si="100"/>
        <v>3. Mayor a 6 meses</v>
      </c>
      <c r="K1578" t="str">
        <f t="shared" si="101"/>
        <v>NO</v>
      </c>
      <c r="L1578" t="s">
        <v>364</v>
      </c>
      <c r="M1578" t="s">
        <v>412</v>
      </c>
      <c r="N1578" t="s">
        <v>413</v>
      </c>
      <c r="O1578" t="s">
        <v>411</v>
      </c>
      <c r="P1578" t="str">
        <f t="shared" si="102"/>
        <v>MANUEL GUILLERMO MANRIQUE PASSARAForensic AnalysisEVALUACION</v>
      </c>
      <c r="Q1578" t="str">
        <f>BASE[[#This Row],[NombresCalificado]]&amp;BASE[[#This Row],[TipoEvaluacion]]</f>
        <v>MANUEL GUILLERMO MANRIQUE PASSARAEVALUACION</v>
      </c>
      <c r="R1578">
        <v>3</v>
      </c>
      <c r="S1578" t="s">
        <v>5</v>
      </c>
      <c r="T1578" t="s">
        <v>439</v>
      </c>
      <c r="U1578" s="13">
        <v>3</v>
      </c>
      <c r="V1578" s="13" t="str" cm="1">
        <f t="array" ref="V1578">_xlfn.IFS(U1578=0,"Prenovato",U1578=1,"Novato",U1578=2,"Principiante avanzado",U1578=3,"Competente",U1578=4,"Proficiente",U1578=5,"Master")</f>
        <v>Competente</v>
      </c>
      <c r="W1578" s="13">
        <v>3</v>
      </c>
      <c r="X1578" s="13" t="str" cm="1">
        <f t="array" ref="X1578">_xlfn.IFS(W1578=0,"No evidenciado",W1578=1,"Novato",W1578=2,"Principiante avanzado",W1578=3,"Competente",W1578=4,"Proficiente",W1578=5,"Master")</f>
        <v>Competente</v>
      </c>
      <c r="Y1578" s="13">
        <v>3</v>
      </c>
      <c r="Z1578" s="13" t="str" cm="1">
        <f t="array" ref="Z1578">_xlfn.IFS(Y1578=0,"No evidenciado",Y1578=1,"Novato",Y1578=2,"Principiante avanzado",Y1578=3,"Competente",Y1578=4,"Proficiente",Y1578=5,"Master")</f>
        <v>Competente</v>
      </c>
      <c r="AA1578" s="13">
        <v>4</v>
      </c>
      <c r="AB1578" s="13" t="str" cm="1">
        <f t="array" ref="AB1578">_xlfn.IFS(AA1578=0,"No evidenciado",AA1578=1,"Novato",AA1578=2,"Principiante avanzado",AA1578=3,"Competente",AA1578=4,"Proficiente",AA1578=5,"Master")</f>
        <v>Proficiente</v>
      </c>
      <c r="AC1578" s="13">
        <v>3</v>
      </c>
      <c r="AD1578" s="13" t="str" cm="1">
        <f t="array" ref="AD1578">_xlfn.IFS(AC1578=0,"Prenovato",AC1578=1,"Novato",AC1578=2,"Principiante avanzado",AC1578=3,"Competente",AC1578=4,"Proficiente",AC1578=5,"Master")</f>
        <v>Competente</v>
      </c>
      <c r="AE1578" s="13" t="s">
        <v>441</v>
      </c>
    </row>
    <row r="1579" spans="1:31" x14ac:dyDescent="0.25">
      <c r="A1579" t="s">
        <v>293</v>
      </c>
      <c r="B1579" t="s">
        <v>294</v>
      </c>
      <c r="C1579" t="s">
        <v>200</v>
      </c>
      <c r="D1579" t="s">
        <v>201</v>
      </c>
      <c r="E1579" t="s">
        <v>299</v>
      </c>
      <c r="F1579" t="s">
        <v>300</v>
      </c>
      <c r="G1579" t="s">
        <v>301</v>
      </c>
      <c r="H1579" s="4"/>
      <c r="I1579" s="1">
        <f t="shared" ca="1" si="99"/>
        <v>1487</v>
      </c>
      <c r="J1579" s="1" t="str">
        <f t="shared" ca="1" si="100"/>
        <v>3. Mayor a 6 meses</v>
      </c>
      <c r="K1579" t="str">
        <f t="shared" si="101"/>
        <v>NO</v>
      </c>
      <c r="L1579" t="s">
        <v>364</v>
      </c>
      <c r="M1579" t="s">
        <v>422</v>
      </c>
      <c r="N1579" t="s">
        <v>411</v>
      </c>
      <c r="O1579" t="s">
        <v>411</v>
      </c>
      <c r="P1579" t="str">
        <f t="shared" si="102"/>
        <v>MANUEL GUILLERMO MANRIQUE PASSARAVulnerability ManagementEVALUACION</v>
      </c>
      <c r="Q1579" t="str">
        <f>BASE[[#This Row],[NombresCalificado]]&amp;BASE[[#This Row],[TipoEvaluacion]]</f>
        <v>MANUEL GUILLERMO MANRIQUE PASSARAEVALUACION</v>
      </c>
      <c r="R1579">
        <v>3</v>
      </c>
      <c r="S1579" t="s">
        <v>5</v>
      </c>
      <c r="T1579" t="s">
        <v>439</v>
      </c>
      <c r="U1579" s="13">
        <v>3</v>
      </c>
      <c r="V1579" s="13" t="str" cm="1">
        <f t="array" ref="V1579">_xlfn.IFS(U1579=0,"Prenovato",U1579=1,"Novato",U1579=2,"Principiante avanzado",U1579=3,"Competente",U1579=4,"Proficiente",U1579=5,"Master")</f>
        <v>Competente</v>
      </c>
      <c r="W1579" s="13">
        <v>3</v>
      </c>
      <c r="X1579" s="13" t="str" cm="1">
        <f t="array" ref="X1579">_xlfn.IFS(W1579=0,"No evidenciado",W1579=1,"Novato",W1579=2,"Principiante avanzado",W1579=3,"Competente",W1579=4,"Proficiente",W1579=5,"Master")</f>
        <v>Competente</v>
      </c>
      <c r="Y1579" s="13">
        <v>3</v>
      </c>
      <c r="Z1579" s="13" t="str" cm="1">
        <f t="array" ref="Z1579">_xlfn.IFS(Y1579=0,"No evidenciado",Y1579=1,"Novato",Y1579=2,"Principiante avanzado",Y1579=3,"Competente",Y1579=4,"Proficiente",Y1579=5,"Master")</f>
        <v>Competente</v>
      </c>
      <c r="AA1579" s="13">
        <v>4</v>
      </c>
      <c r="AB1579" s="13" t="str" cm="1">
        <f t="array" ref="AB1579">_xlfn.IFS(AA1579=0,"No evidenciado",AA1579=1,"Novato",AA1579=2,"Principiante avanzado",AA1579=3,"Competente",AA1579=4,"Proficiente",AA1579=5,"Master")</f>
        <v>Proficiente</v>
      </c>
      <c r="AC1579" s="13">
        <v>3</v>
      </c>
      <c r="AD1579" s="13" t="str" cm="1">
        <f t="array" ref="AD1579">_xlfn.IFS(AC1579=0,"Prenovato",AC1579=1,"Novato",AC1579=2,"Principiante avanzado",AC1579=3,"Competente",AC1579=4,"Proficiente",AC1579=5,"Master")</f>
        <v>Competente</v>
      </c>
      <c r="AE1579" s="13" t="s">
        <v>441</v>
      </c>
    </row>
    <row r="1580" spans="1:31" x14ac:dyDescent="0.25">
      <c r="A1580" t="s">
        <v>293</v>
      </c>
      <c r="B1580" t="s">
        <v>294</v>
      </c>
      <c r="C1580" t="s">
        <v>200</v>
      </c>
      <c r="D1580" t="s">
        <v>201</v>
      </c>
      <c r="E1580" t="s">
        <v>389</v>
      </c>
      <c r="F1580" t="s">
        <v>390</v>
      </c>
      <c r="G1580" t="s">
        <v>391</v>
      </c>
      <c r="H1580" s="4"/>
      <c r="I1580" s="1">
        <f t="shared" ca="1" si="99"/>
        <v>1487</v>
      </c>
      <c r="J1580" s="1" t="str">
        <f t="shared" ca="1" si="100"/>
        <v>3. Mayor a 6 meses</v>
      </c>
      <c r="K1580" t="str">
        <f t="shared" si="101"/>
        <v>SI</v>
      </c>
      <c r="L1580" t="s">
        <v>251</v>
      </c>
      <c r="M1580" t="s">
        <v>414</v>
      </c>
      <c r="N1580" t="s">
        <v>411</v>
      </c>
      <c r="O1580" t="s">
        <v>411</v>
      </c>
      <c r="P1580" t="str">
        <f t="shared" si="102"/>
        <v>JOSE MANUEL MONTES LARIOSOfensive SecurityEVALUACION</v>
      </c>
      <c r="Q1580" t="str">
        <f>BASE[[#This Row],[NombresCalificado]]&amp;BASE[[#This Row],[TipoEvaluacion]]</f>
        <v>JOSE MANUEL MONTES LARIOSEVALUACION</v>
      </c>
      <c r="R1580">
        <v>2</v>
      </c>
      <c r="S1580" t="s">
        <v>4</v>
      </c>
      <c r="T1580" t="s">
        <v>439</v>
      </c>
      <c r="U1580" s="13">
        <v>1</v>
      </c>
      <c r="V1580" s="13" t="str" cm="1">
        <f t="array" ref="V1580">_xlfn.IFS(U1580=0,"Prenovato",U1580=1,"Novato",U1580=2,"Principiante avanzado",U1580=3,"Competente",U1580=4,"Proficiente",U1580=5,"Master")</f>
        <v>Novato</v>
      </c>
      <c r="W1580" s="13">
        <v>3</v>
      </c>
      <c r="X1580" s="13" t="str" cm="1">
        <f t="array" ref="X1580">_xlfn.IFS(W1580=0,"No evidenciado",W1580=1,"Novato",W1580=2,"Principiante avanzado",W1580=3,"Competente",W1580=4,"Proficiente",W1580=5,"Master")</f>
        <v>Competente</v>
      </c>
      <c r="Y1580" s="13">
        <v>3</v>
      </c>
      <c r="Z1580" s="13" t="str" cm="1">
        <f t="array" ref="Z1580">_xlfn.IFS(Y1580=0,"No evidenciado",Y1580=1,"Novato",Y1580=2,"Principiante avanzado",Y1580=3,"Competente",Y1580=4,"Proficiente",Y1580=5,"Master")</f>
        <v>Competente</v>
      </c>
      <c r="AA1580" s="13">
        <v>3</v>
      </c>
      <c r="AB1580" s="13" t="str" cm="1">
        <f t="array" ref="AB1580">_xlfn.IFS(AA1580=0,"No evidenciado",AA1580=1,"Novato",AA1580=2,"Principiante avanzado",AA1580=3,"Competente",AA1580=4,"Proficiente",AA1580=5,"Master")</f>
        <v>Competente</v>
      </c>
      <c r="AC1580" s="13">
        <v>1</v>
      </c>
      <c r="AD1580" s="13" t="str" cm="1">
        <f t="array" ref="AD1580">_xlfn.IFS(AC1580=0,"Prenovato",AC1580=1,"Novato",AC1580=2,"Principiante avanzado",AC1580=3,"Competente",AC1580=4,"Proficiente",AC1580=5,"Master")</f>
        <v>Novato</v>
      </c>
      <c r="AE1580" s="13" t="s">
        <v>441</v>
      </c>
    </row>
    <row r="1581" spans="1:31" x14ac:dyDescent="0.25">
      <c r="A1581" t="s">
        <v>293</v>
      </c>
      <c r="B1581" t="s">
        <v>294</v>
      </c>
      <c r="C1581" t="s">
        <v>200</v>
      </c>
      <c r="D1581" t="s">
        <v>201</v>
      </c>
      <c r="E1581" t="s">
        <v>389</v>
      </c>
      <c r="F1581" t="s">
        <v>390</v>
      </c>
      <c r="G1581" t="s">
        <v>391</v>
      </c>
      <c r="H1581" s="4"/>
      <c r="I1581" s="1">
        <f t="shared" ca="1" si="99"/>
        <v>1487</v>
      </c>
      <c r="J1581" s="1" t="str">
        <f t="shared" ca="1" si="100"/>
        <v>3. Mayor a 6 meses</v>
      </c>
      <c r="K1581" t="str">
        <f t="shared" si="101"/>
        <v>SI</v>
      </c>
      <c r="L1581" t="s">
        <v>251</v>
      </c>
      <c r="M1581" t="s">
        <v>422</v>
      </c>
      <c r="N1581" t="s">
        <v>407</v>
      </c>
      <c r="O1581" t="s">
        <v>407</v>
      </c>
      <c r="P1581" t="str">
        <f t="shared" si="102"/>
        <v>JOSE MANUEL MONTES LARIOSVulnerability ManagementEVALUACION</v>
      </c>
      <c r="Q1581" t="str">
        <f>BASE[[#This Row],[NombresCalificado]]&amp;BASE[[#This Row],[TipoEvaluacion]]</f>
        <v>JOSE MANUEL MONTES LARIOSEVALUACION</v>
      </c>
      <c r="R1581">
        <v>1</v>
      </c>
      <c r="S1581" t="s">
        <v>6</v>
      </c>
      <c r="T1581" t="s">
        <v>439</v>
      </c>
      <c r="U1581" s="13">
        <v>1</v>
      </c>
      <c r="V1581" s="13" t="str" cm="1">
        <f t="array" ref="V1581">_xlfn.IFS(U1581=0,"Prenovato",U1581=1,"Novato",U1581=2,"Principiante avanzado",U1581=3,"Competente",U1581=4,"Proficiente",U1581=5,"Master")</f>
        <v>Novato</v>
      </c>
      <c r="W1581" s="13">
        <v>3</v>
      </c>
      <c r="X1581" s="13" t="str" cm="1">
        <f t="array" ref="X1581">_xlfn.IFS(W1581=0,"No evidenciado",W1581=1,"Novato",W1581=2,"Principiante avanzado",W1581=3,"Competente",W1581=4,"Proficiente",W1581=5,"Master")</f>
        <v>Competente</v>
      </c>
      <c r="Y1581" s="13">
        <v>3</v>
      </c>
      <c r="Z1581" s="13" t="str" cm="1">
        <f t="array" ref="Z1581">_xlfn.IFS(Y1581=0,"No evidenciado",Y1581=1,"Novato",Y1581=2,"Principiante avanzado",Y1581=3,"Competente",Y1581=4,"Proficiente",Y1581=5,"Master")</f>
        <v>Competente</v>
      </c>
      <c r="AA1581" s="13">
        <v>3</v>
      </c>
      <c r="AB1581" s="13" t="str" cm="1">
        <f t="array" ref="AB1581">_xlfn.IFS(AA1581=0,"No evidenciado",AA1581=1,"Novato",AA1581=2,"Principiante avanzado",AA1581=3,"Competente",AA1581=4,"Proficiente",AA1581=5,"Master")</f>
        <v>Competente</v>
      </c>
      <c r="AC1581" s="13">
        <v>1</v>
      </c>
      <c r="AD1581" s="13" t="str" cm="1">
        <f t="array" ref="AD1581">_xlfn.IFS(AC1581=0,"Prenovato",AC1581=1,"Novato",AC1581=2,"Principiante avanzado",AC1581=3,"Competente",AC1581=4,"Proficiente",AC1581=5,"Master")</f>
        <v>Novato</v>
      </c>
      <c r="AE1581" s="13" t="s">
        <v>441</v>
      </c>
    </row>
    <row r="1582" spans="1:31" x14ac:dyDescent="0.25">
      <c r="A1582" t="s">
        <v>293</v>
      </c>
      <c r="B1582" t="s">
        <v>294</v>
      </c>
      <c r="C1582" t="s">
        <v>200</v>
      </c>
      <c r="D1582" t="s">
        <v>201</v>
      </c>
      <c r="E1582" t="s">
        <v>389</v>
      </c>
      <c r="F1582" t="s">
        <v>390</v>
      </c>
      <c r="G1582" t="s">
        <v>391</v>
      </c>
      <c r="H1582" s="4"/>
      <c r="I1582" s="1">
        <f t="shared" ca="1" si="99"/>
        <v>1487</v>
      </c>
      <c r="J1582" s="1" t="str">
        <f t="shared" ca="1" si="100"/>
        <v>3. Mayor a 6 meses</v>
      </c>
      <c r="K1582" t="str">
        <f t="shared" si="101"/>
        <v>SI</v>
      </c>
      <c r="L1582" t="s">
        <v>251</v>
      </c>
      <c r="M1582" t="s">
        <v>415</v>
      </c>
      <c r="N1582" t="s">
        <v>413</v>
      </c>
      <c r="O1582" t="s">
        <v>411</v>
      </c>
      <c r="P1582" t="str">
        <f t="shared" si="102"/>
        <v>JOSE MANUEL MONTES LARIOSSecurity Process AutomationEVALUACION</v>
      </c>
      <c r="Q1582" t="str">
        <f>BASE[[#This Row],[NombresCalificado]]&amp;BASE[[#This Row],[TipoEvaluacion]]</f>
        <v>JOSE MANUEL MONTES LARIOSEVALUACION</v>
      </c>
      <c r="R1582">
        <v>0</v>
      </c>
      <c r="S1582" t="s">
        <v>182</v>
      </c>
      <c r="T1582" t="s">
        <v>439</v>
      </c>
      <c r="U1582" s="13">
        <v>1</v>
      </c>
      <c r="V1582" s="13" t="str" cm="1">
        <f t="array" ref="V1582">_xlfn.IFS(U1582=0,"Prenovato",U1582=1,"Novato",U1582=2,"Principiante avanzado",U1582=3,"Competente",U1582=4,"Proficiente",U1582=5,"Master")</f>
        <v>Novato</v>
      </c>
      <c r="W1582" s="13">
        <v>3</v>
      </c>
      <c r="X1582" s="13" t="str" cm="1">
        <f t="array" ref="X1582">_xlfn.IFS(W1582=0,"No evidenciado",W1582=1,"Novato",W1582=2,"Principiante avanzado",W1582=3,"Competente",W1582=4,"Proficiente",W1582=5,"Master")</f>
        <v>Competente</v>
      </c>
      <c r="Y1582" s="13">
        <v>3</v>
      </c>
      <c r="Z1582" s="13" t="str" cm="1">
        <f t="array" ref="Z1582">_xlfn.IFS(Y1582=0,"No evidenciado",Y1582=1,"Novato",Y1582=2,"Principiante avanzado",Y1582=3,"Competente",Y1582=4,"Proficiente",Y1582=5,"Master")</f>
        <v>Competente</v>
      </c>
      <c r="AA1582" s="13">
        <v>3</v>
      </c>
      <c r="AB1582" s="13" t="str" cm="1">
        <f t="array" ref="AB1582">_xlfn.IFS(AA1582=0,"No evidenciado",AA1582=1,"Novato",AA1582=2,"Principiante avanzado",AA1582=3,"Competente",AA1582=4,"Proficiente",AA1582=5,"Master")</f>
        <v>Competente</v>
      </c>
      <c r="AC1582" s="13">
        <v>1</v>
      </c>
      <c r="AD1582" s="13" t="str" cm="1">
        <f t="array" ref="AD1582">_xlfn.IFS(AC1582=0,"Prenovato",AC1582=1,"Novato",AC1582=2,"Principiante avanzado",AC1582=3,"Competente",AC1582=4,"Proficiente",AC1582=5,"Master")</f>
        <v>Novato</v>
      </c>
      <c r="AE1582" s="13" t="s">
        <v>441</v>
      </c>
    </row>
    <row r="1583" spans="1:31" x14ac:dyDescent="0.25">
      <c r="A1583" t="s">
        <v>293</v>
      </c>
      <c r="B1583" t="s">
        <v>294</v>
      </c>
      <c r="C1583" t="s">
        <v>200</v>
      </c>
      <c r="D1583" t="s">
        <v>201</v>
      </c>
      <c r="E1583" t="s">
        <v>389</v>
      </c>
      <c r="F1583" t="s">
        <v>390</v>
      </c>
      <c r="G1583" t="s">
        <v>391</v>
      </c>
      <c r="H1583" s="4"/>
      <c r="I1583" s="1">
        <f t="shared" ca="1" si="99"/>
        <v>1487</v>
      </c>
      <c r="J1583" s="1" t="str">
        <f t="shared" ca="1" si="100"/>
        <v>3. Mayor a 6 meses</v>
      </c>
      <c r="K1583" t="str">
        <f t="shared" si="101"/>
        <v>SI</v>
      </c>
      <c r="L1583" t="s">
        <v>251</v>
      </c>
      <c r="M1583" t="s">
        <v>406</v>
      </c>
      <c r="N1583" t="s">
        <v>407</v>
      </c>
      <c r="O1583" t="s">
        <v>407</v>
      </c>
      <c r="P1583" t="str">
        <f t="shared" si="102"/>
        <v>JOSE MANUEL MONTES LARIOSNetwork SecurityEVALUACION</v>
      </c>
      <c r="Q1583" t="str">
        <f>BASE[[#This Row],[NombresCalificado]]&amp;BASE[[#This Row],[TipoEvaluacion]]</f>
        <v>JOSE MANUEL MONTES LARIOSEVALUACION</v>
      </c>
      <c r="R1583">
        <v>3</v>
      </c>
      <c r="S1583" t="s">
        <v>5</v>
      </c>
      <c r="T1583" t="s">
        <v>439</v>
      </c>
      <c r="U1583" s="13">
        <v>1</v>
      </c>
      <c r="V1583" s="13" t="str" cm="1">
        <f t="array" ref="V1583">_xlfn.IFS(U1583=0,"Prenovato",U1583=1,"Novato",U1583=2,"Principiante avanzado",U1583=3,"Competente",U1583=4,"Proficiente",U1583=5,"Master")</f>
        <v>Novato</v>
      </c>
      <c r="W1583" s="13">
        <v>3</v>
      </c>
      <c r="X1583" s="13" t="str" cm="1">
        <f t="array" ref="X1583">_xlfn.IFS(W1583=0,"No evidenciado",W1583=1,"Novato",W1583=2,"Principiante avanzado",W1583=3,"Competente",W1583=4,"Proficiente",W1583=5,"Master")</f>
        <v>Competente</v>
      </c>
      <c r="Y1583" s="13">
        <v>3</v>
      </c>
      <c r="Z1583" s="13" t="str" cm="1">
        <f t="array" ref="Z1583">_xlfn.IFS(Y1583=0,"No evidenciado",Y1583=1,"Novato",Y1583=2,"Principiante avanzado",Y1583=3,"Competente",Y1583=4,"Proficiente",Y1583=5,"Master")</f>
        <v>Competente</v>
      </c>
      <c r="AA1583" s="13">
        <v>3</v>
      </c>
      <c r="AB1583" s="13" t="str" cm="1">
        <f t="array" ref="AB1583">_xlfn.IFS(AA1583=0,"No evidenciado",AA1583=1,"Novato",AA1583=2,"Principiante avanzado",AA1583=3,"Competente",AA1583=4,"Proficiente",AA1583=5,"Master")</f>
        <v>Competente</v>
      </c>
      <c r="AC1583" s="13">
        <v>1</v>
      </c>
      <c r="AD1583" s="13" t="str" cm="1">
        <f t="array" ref="AD1583">_xlfn.IFS(AC1583=0,"Prenovato",AC1583=1,"Novato",AC1583=2,"Principiante avanzado",AC1583=3,"Competente",AC1583=4,"Proficiente",AC1583=5,"Master")</f>
        <v>Novato</v>
      </c>
      <c r="AE1583" s="13" t="s">
        <v>441</v>
      </c>
    </row>
    <row r="1584" spans="1:31" x14ac:dyDescent="0.25">
      <c r="A1584" t="s">
        <v>293</v>
      </c>
      <c r="B1584" t="s">
        <v>294</v>
      </c>
      <c r="C1584" t="s">
        <v>200</v>
      </c>
      <c r="D1584" t="s">
        <v>201</v>
      </c>
      <c r="E1584" t="s">
        <v>389</v>
      </c>
      <c r="F1584" t="s">
        <v>390</v>
      </c>
      <c r="G1584" t="s">
        <v>391</v>
      </c>
      <c r="H1584" s="4"/>
      <c r="I1584" s="1">
        <f t="shared" ca="1" si="99"/>
        <v>1487</v>
      </c>
      <c r="J1584" s="1" t="str">
        <f t="shared" ca="1" si="100"/>
        <v>3. Mayor a 6 meses</v>
      </c>
      <c r="K1584" t="str">
        <f t="shared" si="101"/>
        <v>SI</v>
      </c>
      <c r="L1584" t="s">
        <v>251</v>
      </c>
      <c r="M1584" t="s">
        <v>408</v>
      </c>
      <c r="N1584" t="s">
        <v>407</v>
      </c>
      <c r="O1584" t="s">
        <v>407</v>
      </c>
      <c r="P1584" t="str">
        <f t="shared" si="102"/>
        <v>JOSE MANUEL MONTES LARIOSCloud &amp; Operation SystemEVALUACION</v>
      </c>
      <c r="Q1584" t="str">
        <f>BASE[[#This Row],[NombresCalificado]]&amp;BASE[[#This Row],[TipoEvaluacion]]</f>
        <v>JOSE MANUEL MONTES LARIOSEVALUACION</v>
      </c>
      <c r="R1584">
        <v>2</v>
      </c>
      <c r="S1584" t="s">
        <v>4</v>
      </c>
      <c r="T1584" t="s">
        <v>439</v>
      </c>
      <c r="U1584" s="13">
        <v>1</v>
      </c>
      <c r="V1584" s="13" t="str" cm="1">
        <f t="array" ref="V1584">_xlfn.IFS(U1584=0,"Prenovato",U1584=1,"Novato",U1584=2,"Principiante avanzado",U1584=3,"Competente",U1584=4,"Proficiente",U1584=5,"Master")</f>
        <v>Novato</v>
      </c>
      <c r="W1584" s="13">
        <v>3</v>
      </c>
      <c r="X1584" s="13" t="str" cm="1">
        <f t="array" ref="X1584">_xlfn.IFS(W1584=0,"No evidenciado",W1584=1,"Novato",W1584=2,"Principiante avanzado",W1584=3,"Competente",W1584=4,"Proficiente",W1584=5,"Master")</f>
        <v>Competente</v>
      </c>
      <c r="Y1584" s="13">
        <v>3</v>
      </c>
      <c r="Z1584" s="13" t="str" cm="1">
        <f t="array" ref="Z1584">_xlfn.IFS(Y1584=0,"No evidenciado",Y1584=1,"Novato",Y1584=2,"Principiante avanzado",Y1584=3,"Competente",Y1584=4,"Proficiente",Y1584=5,"Master")</f>
        <v>Competente</v>
      </c>
      <c r="AA1584" s="13">
        <v>3</v>
      </c>
      <c r="AB1584" s="13" t="str" cm="1">
        <f t="array" ref="AB1584">_xlfn.IFS(AA1584=0,"No evidenciado",AA1584=1,"Novato",AA1584=2,"Principiante avanzado",AA1584=3,"Competente",AA1584=4,"Proficiente",AA1584=5,"Master")</f>
        <v>Competente</v>
      </c>
      <c r="AC1584" s="13">
        <v>1</v>
      </c>
      <c r="AD1584" s="13" t="str" cm="1">
        <f t="array" ref="AD1584">_xlfn.IFS(AC1584=0,"Prenovato",AC1584=1,"Novato",AC1584=2,"Principiante avanzado",AC1584=3,"Competente",AC1584=4,"Proficiente",AC1584=5,"Master")</f>
        <v>Novato</v>
      </c>
      <c r="AE1584" s="13" t="s">
        <v>441</v>
      </c>
    </row>
    <row r="1585" spans="1:31" x14ac:dyDescent="0.25">
      <c r="A1585" t="s">
        <v>293</v>
      </c>
      <c r="B1585" t="s">
        <v>294</v>
      </c>
      <c r="C1585" t="s">
        <v>200</v>
      </c>
      <c r="D1585" t="s">
        <v>201</v>
      </c>
      <c r="E1585" t="s">
        <v>389</v>
      </c>
      <c r="F1585" t="s">
        <v>390</v>
      </c>
      <c r="G1585" t="s">
        <v>391</v>
      </c>
      <c r="H1585" s="4"/>
      <c r="I1585" s="1">
        <f t="shared" ca="1" si="99"/>
        <v>1487</v>
      </c>
      <c r="J1585" s="1" t="str">
        <f t="shared" ca="1" si="100"/>
        <v>3. Mayor a 6 meses</v>
      </c>
      <c r="K1585" t="str">
        <f t="shared" si="101"/>
        <v>SI</v>
      </c>
      <c r="L1585" t="s">
        <v>251</v>
      </c>
      <c r="M1585" t="s">
        <v>409</v>
      </c>
      <c r="N1585" t="s">
        <v>407</v>
      </c>
      <c r="O1585" t="s">
        <v>407</v>
      </c>
      <c r="P1585" t="str">
        <f t="shared" si="102"/>
        <v>JOSE MANUEL MONTES LARIOSSecurity Program ManagementEVALUACION</v>
      </c>
      <c r="Q1585" t="str">
        <f>BASE[[#This Row],[NombresCalificado]]&amp;BASE[[#This Row],[TipoEvaluacion]]</f>
        <v>JOSE MANUEL MONTES LARIOSEVALUACION</v>
      </c>
      <c r="R1585">
        <v>2</v>
      </c>
      <c r="S1585" t="s">
        <v>4</v>
      </c>
      <c r="T1585" t="s">
        <v>439</v>
      </c>
      <c r="U1585" s="13">
        <v>1</v>
      </c>
      <c r="V1585" s="13" t="str" cm="1">
        <f t="array" ref="V1585">_xlfn.IFS(U1585=0,"Prenovato",U1585=1,"Novato",U1585=2,"Principiante avanzado",U1585=3,"Competente",U1585=4,"Proficiente",U1585=5,"Master")</f>
        <v>Novato</v>
      </c>
      <c r="W1585" s="13">
        <v>3</v>
      </c>
      <c r="X1585" s="13" t="str" cm="1">
        <f t="array" ref="X1585">_xlfn.IFS(W1585=0,"No evidenciado",W1585=1,"Novato",W1585=2,"Principiante avanzado",W1585=3,"Competente",W1585=4,"Proficiente",W1585=5,"Master")</f>
        <v>Competente</v>
      </c>
      <c r="Y1585" s="13">
        <v>3</v>
      </c>
      <c r="Z1585" s="13" t="str" cm="1">
        <f t="array" ref="Z1585">_xlfn.IFS(Y1585=0,"No evidenciado",Y1585=1,"Novato",Y1585=2,"Principiante avanzado",Y1585=3,"Competente",Y1585=4,"Proficiente",Y1585=5,"Master")</f>
        <v>Competente</v>
      </c>
      <c r="AA1585" s="13">
        <v>3</v>
      </c>
      <c r="AB1585" s="13" t="str" cm="1">
        <f t="array" ref="AB1585">_xlfn.IFS(AA1585=0,"No evidenciado",AA1585=1,"Novato",AA1585=2,"Principiante avanzado",AA1585=3,"Competente",AA1585=4,"Proficiente",AA1585=5,"Master")</f>
        <v>Competente</v>
      </c>
      <c r="AC1585" s="13">
        <v>1</v>
      </c>
      <c r="AD1585" s="13" t="str" cm="1">
        <f t="array" ref="AD1585">_xlfn.IFS(AC1585=0,"Prenovato",AC1585=1,"Novato",AC1585=2,"Principiante avanzado",AC1585=3,"Competente",AC1585=4,"Proficiente",AC1585=5,"Master")</f>
        <v>Novato</v>
      </c>
      <c r="AE1585" s="13" t="s">
        <v>441</v>
      </c>
    </row>
    <row r="1586" spans="1:31" x14ac:dyDescent="0.25">
      <c r="A1586" t="s">
        <v>293</v>
      </c>
      <c r="B1586" t="s">
        <v>294</v>
      </c>
      <c r="C1586" t="s">
        <v>200</v>
      </c>
      <c r="D1586" t="s">
        <v>201</v>
      </c>
      <c r="E1586" t="s">
        <v>389</v>
      </c>
      <c r="F1586" t="s">
        <v>390</v>
      </c>
      <c r="G1586" t="s">
        <v>391</v>
      </c>
      <c r="H1586" s="4"/>
      <c r="I1586" s="1">
        <f t="shared" ca="1" si="99"/>
        <v>1487</v>
      </c>
      <c r="J1586" s="1" t="str">
        <f t="shared" ca="1" si="100"/>
        <v>3. Mayor a 6 meses</v>
      </c>
      <c r="K1586" t="str">
        <f t="shared" si="101"/>
        <v>SI</v>
      </c>
      <c r="L1586" t="s">
        <v>251</v>
      </c>
      <c r="M1586" t="s">
        <v>410</v>
      </c>
      <c r="N1586" t="s">
        <v>411</v>
      </c>
      <c r="O1586" t="s">
        <v>411</v>
      </c>
      <c r="P1586" t="str">
        <f t="shared" si="102"/>
        <v>JOSE MANUEL MONTES LARIOSThreat IntelligenceEVALUACION</v>
      </c>
      <c r="Q1586" t="str">
        <f>BASE[[#This Row],[NombresCalificado]]&amp;BASE[[#This Row],[TipoEvaluacion]]</f>
        <v>JOSE MANUEL MONTES LARIOSEVALUACION</v>
      </c>
      <c r="R1586">
        <v>1</v>
      </c>
      <c r="S1586" t="s">
        <v>6</v>
      </c>
      <c r="T1586" t="s">
        <v>439</v>
      </c>
      <c r="U1586" s="13">
        <v>1</v>
      </c>
      <c r="V1586" s="13" t="str" cm="1">
        <f t="array" ref="V1586">_xlfn.IFS(U1586=0,"Prenovato",U1586=1,"Novato",U1586=2,"Principiante avanzado",U1586=3,"Competente",U1586=4,"Proficiente",U1586=5,"Master")</f>
        <v>Novato</v>
      </c>
      <c r="W1586" s="13">
        <v>3</v>
      </c>
      <c r="X1586" s="13" t="str" cm="1">
        <f t="array" ref="X1586">_xlfn.IFS(W1586=0,"No evidenciado",W1586=1,"Novato",W1586=2,"Principiante avanzado",W1586=3,"Competente",W1586=4,"Proficiente",W1586=5,"Master")</f>
        <v>Competente</v>
      </c>
      <c r="Y1586" s="13">
        <v>3</v>
      </c>
      <c r="Z1586" s="13" t="str" cm="1">
        <f t="array" ref="Z1586">_xlfn.IFS(Y1586=0,"No evidenciado",Y1586=1,"Novato",Y1586=2,"Principiante avanzado",Y1586=3,"Competente",Y1586=4,"Proficiente",Y1586=5,"Master")</f>
        <v>Competente</v>
      </c>
      <c r="AA1586" s="13">
        <v>3</v>
      </c>
      <c r="AB1586" s="13" t="str" cm="1">
        <f t="array" ref="AB1586">_xlfn.IFS(AA1586=0,"No evidenciado",AA1586=1,"Novato",AA1586=2,"Principiante avanzado",AA1586=3,"Competente",AA1586=4,"Proficiente",AA1586=5,"Master")</f>
        <v>Competente</v>
      </c>
      <c r="AC1586" s="13">
        <v>1</v>
      </c>
      <c r="AD1586" s="13" t="str" cm="1">
        <f t="array" ref="AD1586">_xlfn.IFS(AC1586=0,"Prenovato",AC1586=1,"Novato",AC1586=2,"Principiante avanzado",AC1586=3,"Competente",AC1586=4,"Proficiente",AC1586=5,"Master")</f>
        <v>Novato</v>
      </c>
      <c r="AE1586" s="13" t="s">
        <v>441</v>
      </c>
    </row>
    <row r="1587" spans="1:31" x14ac:dyDescent="0.25">
      <c r="A1587" t="s">
        <v>293</v>
      </c>
      <c r="B1587" t="s">
        <v>294</v>
      </c>
      <c r="C1587" t="s">
        <v>200</v>
      </c>
      <c r="D1587" t="s">
        <v>201</v>
      </c>
      <c r="E1587" t="s">
        <v>389</v>
      </c>
      <c r="F1587" t="s">
        <v>390</v>
      </c>
      <c r="G1587" t="s">
        <v>391</v>
      </c>
      <c r="H1587" s="4"/>
      <c r="I1587" s="1">
        <f t="shared" ca="1" si="99"/>
        <v>1487</v>
      </c>
      <c r="J1587" s="1" t="str">
        <f t="shared" ca="1" si="100"/>
        <v>3. Mayor a 6 meses</v>
      </c>
      <c r="K1587" t="str">
        <f t="shared" si="101"/>
        <v>SI</v>
      </c>
      <c r="L1587" t="s">
        <v>251</v>
      </c>
      <c r="M1587" t="s">
        <v>412</v>
      </c>
      <c r="N1587" t="s">
        <v>413</v>
      </c>
      <c r="O1587" t="s">
        <v>411</v>
      </c>
      <c r="P1587" t="str">
        <f t="shared" si="102"/>
        <v>JOSE MANUEL MONTES LARIOSForensic AnalysisEVALUACION</v>
      </c>
      <c r="Q1587" t="str">
        <f>BASE[[#This Row],[NombresCalificado]]&amp;BASE[[#This Row],[TipoEvaluacion]]</f>
        <v>JOSE MANUEL MONTES LARIOSEVALUACION</v>
      </c>
      <c r="R1587">
        <v>0</v>
      </c>
      <c r="S1587" t="s">
        <v>182</v>
      </c>
      <c r="T1587" t="s">
        <v>439</v>
      </c>
      <c r="U1587" s="13">
        <v>1</v>
      </c>
      <c r="V1587" s="13" t="str" cm="1">
        <f t="array" ref="V1587">_xlfn.IFS(U1587=0,"Prenovato",U1587=1,"Novato",U1587=2,"Principiante avanzado",U1587=3,"Competente",U1587=4,"Proficiente",U1587=5,"Master")</f>
        <v>Novato</v>
      </c>
      <c r="W1587" s="13">
        <v>3</v>
      </c>
      <c r="X1587" s="13" t="str" cm="1">
        <f t="array" ref="X1587">_xlfn.IFS(W1587=0,"No evidenciado",W1587=1,"Novato",W1587=2,"Principiante avanzado",W1587=3,"Competente",W1587=4,"Proficiente",W1587=5,"Master")</f>
        <v>Competente</v>
      </c>
      <c r="Y1587" s="13">
        <v>3</v>
      </c>
      <c r="Z1587" s="13" t="str" cm="1">
        <f t="array" ref="Z1587">_xlfn.IFS(Y1587=0,"No evidenciado",Y1587=1,"Novato",Y1587=2,"Principiante avanzado",Y1587=3,"Competente",Y1587=4,"Proficiente",Y1587=5,"Master")</f>
        <v>Competente</v>
      </c>
      <c r="AA1587" s="13">
        <v>3</v>
      </c>
      <c r="AB1587" s="13" t="str" cm="1">
        <f t="array" ref="AB1587">_xlfn.IFS(AA1587=0,"No evidenciado",AA1587=1,"Novato",AA1587=2,"Principiante avanzado",AA1587=3,"Competente",AA1587=4,"Proficiente",AA1587=5,"Master")</f>
        <v>Competente</v>
      </c>
      <c r="AC1587" s="13">
        <v>1</v>
      </c>
      <c r="AD1587" s="13" t="str" cm="1">
        <f t="array" ref="AD1587">_xlfn.IFS(AC1587=0,"Prenovato",AC1587=1,"Novato",AC1587=2,"Principiante avanzado",AC1587=3,"Competente",AC1587=4,"Proficiente",AC1587=5,"Master")</f>
        <v>Novato</v>
      </c>
      <c r="AE1587" s="13" t="s">
        <v>441</v>
      </c>
    </row>
    <row r="1588" spans="1:31" x14ac:dyDescent="0.25">
      <c r="A1588" t="s">
        <v>293</v>
      </c>
      <c r="B1588" t="s">
        <v>294</v>
      </c>
      <c r="C1588" t="s">
        <v>200</v>
      </c>
      <c r="D1588" t="s">
        <v>201</v>
      </c>
      <c r="E1588" t="s">
        <v>389</v>
      </c>
      <c r="F1588" t="s">
        <v>390</v>
      </c>
      <c r="G1588" t="s">
        <v>391</v>
      </c>
      <c r="H1588" s="4"/>
      <c r="I1588" s="1">
        <f t="shared" ca="1" si="99"/>
        <v>1487</v>
      </c>
      <c r="J1588" s="1" t="str">
        <f t="shared" ca="1" si="100"/>
        <v>3. Mayor a 6 meses</v>
      </c>
      <c r="K1588" t="str">
        <f t="shared" si="101"/>
        <v>SI</v>
      </c>
      <c r="L1588" t="s">
        <v>251</v>
      </c>
      <c r="M1588" t="s">
        <v>418</v>
      </c>
      <c r="N1588" t="s">
        <v>407</v>
      </c>
      <c r="O1588" t="s">
        <v>407</v>
      </c>
      <c r="P1588" t="str">
        <f t="shared" si="102"/>
        <v>JOSE MANUEL MONTES LARIOSSDLC Y DevSecOpsEVALUACION</v>
      </c>
      <c r="Q1588" t="str">
        <f>BASE[[#This Row],[NombresCalificado]]&amp;BASE[[#This Row],[TipoEvaluacion]]</f>
        <v>JOSE MANUEL MONTES LARIOSEVALUACION</v>
      </c>
      <c r="R1588">
        <v>0</v>
      </c>
      <c r="S1588" t="s">
        <v>182</v>
      </c>
      <c r="T1588" t="s">
        <v>439</v>
      </c>
      <c r="U1588" s="13">
        <v>1</v>
      </c>
      <c r="V1588" s="13" t="str" cm="1">
        <f t="array" ref="V1588">_xlfn.IFS(U1588=0,"Prenovato",U1588=1,"Novato",U1588=2,"Principiante avanzado",U1588=3,"Competente",U1588=4,"Proficiente",U1588=5,"Master")</f>
        <v>Novato</v>
      </c>
      <c r="W1588" s="13">
        <v>3</v>
      </c>
      <c r="X1588" s="13" t="str" cm="1">
        <f t="array" ref="X1588">_xlfn.IFS(W1588=0,"No evidenciado",W1588=1,"Novato",W1588=2,"Principiante avanzado",W1588=3,"Competente",W1588=4,"Proficiente",W1588=5,"Master")</f>
        <v>Competente</v>
      </c>
      <c r="Y1588" s="13">
        <v>3</v>
      </c>
      <c r="Z1588" s="13" t="str" cm="1">
        <f t="array" ref="Z1588">_xlfn.IFS(Y1588=0,"No evidenciado",Y1588=1,"Novato",Y1588=2,"Principiante avanzado",Y1588=3,"Competente",Y1588=4,"Proficiente",Y1588=5,"Master")</f>
        <v>Competente</v>
      </c>
      <c r="AA1588" s="13">
        <v>3</v>
      </c>
      <c r="AB1588" s="13" t="str" cm="1">
        <f t="array" ref="AB1588">_xlfn.IFS(AA1588=0,"No evidenciado",AA1588=1,"Novato",AA1588=2,"Principiante avanzado",AA1588=3,"Competente",AA1588=4,"Proficiente",AA1588=5,"Master")</f>
        <v>Competente</v>
      </c>
      <c r="AC1588" s="13">
        <v>1</v>
      </c>
      <c r="AD1588" s="13" t="str" cm="1">
        <f t="array" ref="AD1588">_xlfn.IFS(AC1588=0,"Prenovato",AC1588=1,"Novato",AC1588=2,"Principiante avanzado",AC1588=3,"Competente",AC1588=4,"Proficiente",AC1588=5,"Master")</f>
        <v>Novato</v>
      </c>
      <c r="AE1588" s="13" t="s">
        <v>441</v>
      </c>
    </row>
    <row r="1589" spans="1:31" x14ac:dyDescent="0.25">
      <c r="A1589" t="s">
        <v>293</v>
      </c>
      <c r="B1589" t="s">
        <v>294</v>
      </c>
      <c r="C1589" t="s">
        <v>200</v>
      </c>
      <c r="D1589" t="s">
        <v>201</v>
      </c>
      <c r="E1589" t="s">
        <v>389</v>
      </c>
      <c r="F1589" t="s">
        <v>390</v>
      </c>
      <c r="G1589" t="s">
        <v>391</v>
      </c>
      <c r="H1589" s="4"/>
      <c r="I1589" s="1">
        <f t="shared" ca="1" si="99"/>
        <v>1487</v>
      </c>
      <c r="J1589" s="1" t="str">
        <f t="shared" ca="1" si="100"/>
        <v>3. Mayor a 6 meses</v>
      </c>
      <c r="K1589" t="str">
        <f t="shared" si="101"/>
        <v>SI</v>
      </c>
      <c r="L1589" t="s">
        <v>251</v>
      </c>
      <c r="M1589" t="s">
        <v>419</v>
      </c>
      <c r="N1589" t="s">
        <v>413</v>
      </c>
      <c r="O1589" t="s">
        <v>411</v>
      </c>
      <c r="P1589" t="str">
        <f t="shared" si="102"/>
        <v>JOSE MANUEL MONTES LARIOSCryptography &amp; Data ProtectionEVALUACION</v>
      </c>
      <c r="Q1589" t="str">
        <f>BASE[[#This Row],[NombresCalificado]]&amp;BASE[[#This Row],[TipoEvaluacion]]</f>
        <v>JOSE MANUEL MONTES LARIOSEVALUACION</v>
      </c>
      <c r="R1589">
        <v>0</v>
      </c>
      <c r="S1589" t="s">
        <v>182</v>
      </c>
      <c r="T1589" t="s">
        <v>439</v>
      </c>
      <c r="U1589" s="13">
        <v>1</v>
      </c>
      <c r="V1589" s="13" t="str" cm="1">
        <f t="array" ref="V1589">_xlfn.IFS(U1589=0,"Prenovato",U1589=1,"Novato",U1589=2,"Principiante avanzado",U1589=3,"Competente",U1589=4,"Proficiente",U1589=5,"Master")</f>
        <v>Novato</v>
      </c>
      <c r="W1589" s="13">
        <v>3</v>
      </c>
      <c r="X1589" s="13" t="str" cm="1">
        <f t="array" ref="X1589">_xlfn.IFS(W1589=0,"No evidenciado",W1589=1,"Novato",W1589=2,"Principiante avanzado",W1589=3,"Competente",W1589=4,"Proficiente",W1589=5,"Master")</f>
        <v>Competente</v>
      </c>
      <c r="Y1589" s="13">
        <v>3</v>
      </c>
      <c r="Z1589" s="13" t="str" cm="1">
        <f t="array" ref="Z1589">_xlfn.IFS(Y1589=0,"No evidenciado",Y1589=1,"Novato",Y1589=2,"Principiante avanzado",Y1589=3,"Competente",Y1589=4,"Proficiente",Y1589=5,"Master")</f>
        <v>Competente</v>
      </c>
      <c r="AA1589" s="13">
        <v>3</v>
      </c>
      <c r="AB1589" s="13" t="str" cm="1">
        <f t="array" ref="AB1589">_xlfn.IFS(AA1589=0,"No evidenciado",AA1589=1,"Novato",AA1589=2,"Principiante avanzado",AA1589=3,"Competente",AA1589=4,"Proficiente",AA1589=5,"Master")</f>
        <v>Competente</v>
      </c>
      <c r="AC1589" s="13">
        <v>1</v>
      </c>
      <c r="AD1589" s="13" t="str" cm="1">
        <f t="array" ref="AD1589">_xlfn.IFS(AC1589=0,"Prenovato",AC1589=1,"Novato",AC1589=2,"Principiante avanzado",AC1589=3,"Competente",AC1589=4,"Proficiente",AC1589=5,"Master")</f>
        <v>Novato</v>
      </c>
      <c r="AE1589" s="13" t="s">
        <v>441</v>
      </c>
    </row>
    <row r="1590" spans="1:31" x14ac:dyDescent="0.25">
      <c r="A1590" t="s">
        <v>293</v>
      </c>
      <c r="B1590" t="s">
        <v>294</v>
      </c>
      <c r="C1590" t="s">
        <v>200</v>
      </c>
      <c r="D1590" t="s">
        <v>201</v>
      </c>
      <c r="E1590" t="s">
        <v>389</v>
      </c>
      <c r="F1590" t="s">
        <v>390</v>
      </c>
      <c r="G1590" t="s">
        <v>391</v>
      </c>
      <c r="H1590" s="4"/>
      <c r="I1590" s="1">
        <f t="shared" ca="1" si="99"/>
        <v>1487</v>
      </c>
      <c r="J1590" s="1" t="str">
        <f t="shared" ca="1" si="100"/>
        <v>3. Mayor a 6 meses</v>
      </c>
      <c r="K1590" t="str">
        <f t="shared" si="101"/>
        <v>SI</v>
      </c>
      <c r="L1590" t="s">
        <v>251</v>
      </c>
      <c r="M1590" t="s">
        <v>420</v>
      </c>
      <c r="N1590" t="s">
        <v>413</v>
      </c>
      <c r="O1590" t="s">
        <v>411</v>
      </c>
      <c r="P1590" t="str">
        <f t="shared" si="102"/>
        <v>JOSE MANUEL MONTES LARIOSIdentity &amp; Access ManagementEVALUACION</v>
      </c>
      <c r="Q1590" t="str">
        <f>BASE[[#This Row],[NombresCalificado]]&amp;BASE[[#This Row],[TipoEvaluacion]]</f>
        <v>JOSE MANUEL MONTES LARIOSEVALUACION</v>
      </c>
      <c r="R1590">
        <v>1</v>
      </c>
      <c r="S1590" t="s">
        <v>6</v>
      </c>
      <c r="T1590" t="s">
        <v>439</v>
      </c>
      <c r="U1590" s="13">
        <v>1</v>
      </c>
      <c r="V1590" s="13" t="str" cm="1">
        <f t="array" ref="V1590">_xlfn.IFS(U1590=0,"Prenovato",U1590=1,"Novato",U1590=2,"Principiante avanzado",U1590=3,"Competente",U1590=4,"Proficiente",U1590=5,"Master")</f>
        <v>Novato</v>
      </c>
      <c r="W1590" s="13">
        <v>3</v>
      </c>
      <c r="X1590" s="13" t="str" cm="1">
        <f t="array" ref="X1590">_xlfn.IFS(W1590=0,"No evidenciado",W1590=1,"Novato",W1590=2,"Principiante avanzado",W1590=3,"Competente",W1590=4,"Proficiente",W1590=5,"Master")</f>
        <v>Competente</v>
      </c>
      <c r="Y1590" s="13">
        <v>3</v>
      </c>
      <c r="Z1590" s="13" t="str" cm="1">
        <f t="array" ref="Z1590">_xlfn.IFS(Y1590=0,"No evidenciado",Y1590=1,"Novato",Y1590=2,"Principiante avanzado",Y1590=3,"Competente",Y1590=4,"Proficiente",Y1590=5,"Master")</f>
        <v>Competente</v>
      </c>
      <c r="AA1590" s="13">
        <v>3</v>
      </c>
      <c r="AB1590" s="13" t="str" cm="1">
        <f t="array" ref="AB1590">_xlfn.IFS(AA1590=0,"No evidenciado",AA1590=1,"Novato",AA1590=2,"Principiante avanzado",AA1590=3,"Competente",AA1590=4,"Proficiente",AA1590=5,"Master")</f>
        <v>Competente</v>
      </c>
      <c r="AC1590" s="13">
        <v>1</v>
      </c>
      <c r="AD1590" s="13" t="str" cm="1">
        <f t="array" ref="AD1590">_xlfn.IFS(AC1590=0,"Prenovato",AC1590=1,"Novato",AC1590=2,"Principiante avanzado",AC1590=3,"Competente",AC1590=4,"Proficiente",AC1590=5,"Master")</f>
        <v>Novato</v>
      </c>
      <c r="AE1590" s="13" t="s">
        <v>441</v>
      </c>
    </row>
    <row r="1591" spans="1:31" x14ac:dyDescent="0.25">
      <c r="A1591" t="s">
        <v>293</v>
      </c>
      <c r="B1591" t="s">
        <v>294</v>
      </c>
      <c r="C1591" t="s">
        <v>200</v>
      </c>
      <c r="D1591" t="s">
        <v>201</v>
      </c>
      <c r="E1591" t="s">
        <v>389</v>
      </c>
      <c r="F1591" t="s">
        <v>390</v>
      </c>
      <c r="G1591" t="s">
        <v>391</v>
      </c>
      <c r="H1591" s="4"/>
      <c r="I1591" s="1">
        <f t="shared" ca="1" si="99"/>
        <v>1487</v>
      </c>
      <c r="J1591" s="1" t="str">
        <f t="shared" ca="1" si="100"/>
        <v>3. Mayor a 6 meses</v>
      </c>
      <c r="K1591" t="str">
        <f t="shared" si="101"/>
        <v>SI</v>
      </c>
      <c r="L1591" t="s">
        <v>251</v>
      </c>
      <c r="M1591" t="s">
        <v>423</v>
      </c>
      <c r="N1591" t="s">
        <v>411</v>
      </c>
      <c r="O1591" t="s">
        <v>411</v>
      </c>
      <c r="P1591" t="str">
        <f t="shared" si="102"/>
        <v>JOSE MANUEL MONTES LARIOSSecurity AssessmentEVALUACION</v>
      </c>
      <c r="Q1591" t="str">
        <f>BASE[[#This Row],[NombresCalificado]]&amp;BASE[[#This Row],[TipoEvaluacion]]</f>
        <v>JOSE MANUEL MONTES LARIOSEVALUACION</v>
      </c>
      <c r="R1591">
        <v>1</v>
      </c>
      <c r="S1591" t="s">
        <v>6</v>
      </c>
      <c r="T1591" t="s">
        <v>439</v>
      </c>
      <c r="U1591" s="13">
        <v>1</v>
      </c>
      <c r="V1591" s="13" t="str" cm="1">
        <f t="array" ref="V1591">_xlfn.IFS(U1591=0,"Prenovato",U1591=1,"Novato",U1591=2,"Principiante avanzado",U1591=3,"Competente",U1591=4,"Proficiente",U1591=5,"Master")</f>
        <v>Novato</v>
      </c>
      <c r="W1591" s="13">
        <v>3</v>
      </c>
      <c r="X1591" s="13" t="str" cm="1">
        <f t="array" ref="X1591">_xlfn.IFS(W1591=0,"No evidenciado",W1591=1,"Novato",W1591=2,"Principiante avanzado",W1591=3,"Competente",W1591=4,"Proficiente",W1591=5,"Master")</f>
        <v>Competente</v>
      </c>
      <c r="Y1591" s="13">
        <v>3</v>
      </c>
      <c r="Z1591" s="13" t="str" cm="1">
        <f t="array" ref="Z1591">_xlfn.IFS(Y1591=0,"No evidenciado",Y1591=1,"Novato",Y1591=2,"Principiante avanzado",Y1591=3,"Competente",Y1591=4,"Proficiente",Y1591=5,"Master")</f>
        <v>Competente</v>
      </c>
      <c r="AA1591" s="13">
        <v>3</v>
      </c>
      <c r="AB1591" s="13" t="str" cm="1">
        <f t="array" ref="AB1591">_xlfn.IFS(AA1591=0,"No evidenciado",AA1591=1,"Novato",AA1591=2,"Principiante avanzado",AA1591=3,"Competente",AA1591=4,"Proficiente",AA1591=5,"Master")</f>
        <v>Competente</v>
      </c>
      <c r="AC1591" s="13">
        <v>1</v>
      </c>
      <c r="AD1591" s="13" t="str" cm="1">
        <f t="array" ref="AD1591">_xlfn.IFS(AC1591=0,"Prenovato",AC1591=1,"Novato",AC1591=2,"Principiante avanzado",AC1591=3,"Competente",AC1591=4,"Proficiente",AC1591=5,"Master")</f>
        <v>Novato</v>
      </c>
      <c r="AE1591" s="13" t="s">
        <v>441</v>
      </c>
    </row>
    <row r="1592" spans="1:31" x14ac:dyDescent="0.25">
      <c r="A1592" t="s">
        <v>293</v>
      </c>
      <c r="B1592" t="s">
        <v>294</v>
      </c>
      <c r="C1592" t="s">
        <v>200</v>
      </c>
      <c r="D1592" t="s">
        <v>201</v>
      </c>
      <c r="E1592" t="s">
        <v>389</v>
      </c>
      <c r="F1592" t="s">
        <v>390</v>
      </c>
      <c r="G1592" t="s">
        <v>391</v>
      </c>
      <c r="H1592" s="4"/>
      <c r="I1592" s="1">
        <f t="shared" ca="1" si="99"/>
        <v>1487</v>
      </c>
      <c r="J1592" s="1" t="str">
        <f t="shared" ca="1" si="100"/>
        <v>3. Mayor a 6 meses</v>
      </c>
      <c r="K1592" t="str">
        <f t="shared" si="101"/>
        <v>SI</v>
      </c>
      <c r="L1592" t="s">
        <v>251</v>
      </c>
      <c r="M1592" t="s">
        <v>421</v>
      </c>
      <c r="N1592" t="s">
        <v>411</v>
      </c>
      <c r="O1592" t="s">
        <v>411</v>
      </c>
      <c r="P1592" t="str">
        <f t="shared" si="102"/>
        <v>JOSE MANUEL MONTES LARIOSFrameworks &amp; Security ArchitectureEVALUACION</v>
      </c>
      <c r="Q1592" t="str">
        <f>BASE[[#This Row],[NombresCalificado]]&amp;BASE[[#This Row],[TipoEvaluacion]]</f>
        <v>JOSE MANUEL MONTES LARIOSEVALUACION</v>
      </c>
      <c r="R1592">
        <v>1</v>
      </c>
      <c r="S1592" t="s">
        <v>6</v>
      </c>
      <c r="T1592" t="s">
        <v>439</v>
      </c>
      <c r="U1592" s="13">
        <v>1</v>
      </c>
      <c r="V1592" s="13" t="str" cm="1">
        <f t="array" ref="V1592">_xlfn.IFS(U1592=0,"Prenovato",U1592=1,"Novato",U1592=2,"Principiante avanzado",U1592=3,"Competente",U1592=4,"Proficiente",U1592=5,"Master")</f>
        <v>Novato</v>
      </c>
      <c r="W1592" s="13">
        <v>3</v>
      </c>
      <c r="X1592" s="13" t="str" cm="1">
        <f t="array" ref="X1592">_xlfn.IFS(W1592=0,"No evidenciado",W1592=1,"Novato",W1592=2,"Principiante avanzado",W1592=3,"Competente",W1592=4,"Proficiente",W1592=5,"Master")</f>
        <v>Competente</v>
      </c>
      <c r="Y1592" s="13">
        <v>3</v>
      </c>
      <c r="Z1592" s="13" t="str" cm="1">
        <f t="array" ref="Z1592">_xlfn.IFS(Y1592=0,"No evidenciado",Y1592=1,"Novato",Y1592=2,"Principiante avanzado",Y1592=3,"Competente",Y1592=4,"Proficiente",Y1592=5,"Master")</f>
        <v>Competente</v>
      </c>
      <c r="AA1592" s="13">
        <v>3</v>
      </c>
      <c r="AB1592" s="13" t="str" cm="1">
        <f t="array" ref="AB1592">_xlfn.IFS(AA1592=0,"No evidenciado",AA1592=1,"Novato",AA1592=2,"Principiante avanzado",AA1592=3,"Competente",AA1592=4,"Proficiente",AA1592=5,"Master")</f>
        <v>Competente</v>
      </c>
      <c r="AC1592" s="13">
        <v>1</v>
      </c>
      <c r="AD1592" s="13" t="str" cm="1">
        <f t="array" ref="AD1592">_xlfn.IFS(AC1592=0,"Prenovato",AC1592=1,"Novato",AC1592=2,"Principiante avanzado",AC1592=3,"Competente",AC1592=4,"Proficiente",AC1592=5,"Master")</f>
        <v>Novato</v>
      </c>
      <c r="AE1592" s="13" t="s">
        <v>441</v>
      </c>
    </row>
    <row r="1593" spans="1:31" x14ac:dyDescent="0.25">
      <c r="A1593" t="s">
        <v>293</v>
      </c>
      <c r="B1593" t="s">
        <v>294</v>
      </c>
      <c r="C1593" t="s">
        <v>200</v>
      </c>
      <c r="D1593" t="s">
        <v>201</v>
      </c>
      <c r="E1593" t="s">
        <v>389</v>
      </c>
      <c r="F1593" t="s">
        <v>390</v>
      </c>
      <c r="G1593" t="s">
        <v>391</v>
      </c>
      <c r="H1593" s="4"/>
      <c r="I1593" s="1">
        <f t="shared" ca="1" si="99"/>
        <v>1487</v>
      </c>
      <c r="J1593" s="1" t="str">
        <f t="shared" ca="1" si="100"/>
        <v>3. Mayor a 6 meses</v>
      </c>
      <c r="K1593" t="str">
        <f t="shared" si="101"/>
        <v>SI</v>
      </c>
      <c r="L1593" t="s">
        <v>251</v>
      </c>
      <c r="M1593" t="s">
        <v>417</v>
      </c>
      <c r="N1593" t="s">
        <v>407</v>
      </c>
      <c r="O1593" t="s">
        <v>407</v>
      </c>
      <c r="P1593" t="str">
        <f t="shared" si="102"/>
        <v>JOSE MANUEL MONTES LARIOSDefensive SecurityEVALUACION</v>
      </c>
      <c r="Q1593" t="str">
        <f>BASE[[#This Row],[NombresCalificado]]&amp;BASE[[#This Row],[TipoEvaluacion]]</f>
        <v>JOSE MANUEL MONTES LARIOSEVALUACION</v>
      </c>
      <c r="R1593">
        <v>3</v>
      </c>
      <c r="S1593" t="s">
        <v>5</v>
      </c>
      <c r="T1593" t="s">
        <v>439</v>
      </c>
      <c r="U1593" s="13">
        <v>1</v>
      </c>
      <c r="V1593" s="13" t="str" cm="1">
        <f t="array" ref="V1593">_xlfn.IFS(U1593=0,"Prenovato",U1593=1,"Novato",U1593=2,"Principiante avanzado",U1593=3,"Competente",U1593=4,"Proficiente",U1593=5,"Master")</f>
        <v>Novato</v>
      </c>
      <c r="W1593" s="13">
        <v>3</v>
      </c>
      <c r="X1593" s="13" t="str" cm="1">
        <f t="array" ref="X1593">_xlfn.IFS(W1593=0,"No evidenciado",W1593=1,"Novato",W1593=2,"Principiante avanzado",W1593=3,"Competente",W1593=4,"Proficiente",W1593=5,"Master")</f>
        <v>Competente</v>
      </c>
      <c r="Y1593" s="13">
        <v>3</v>
      </c>
      <c r="Z1593" s="13" t="str" cm="1">
        <f t="array" ref="Z1593">_xlfn.IFS(Y1593=0,"No evidenciado",Y1593=1,"Novato",Y1593=2,"Principiante avanzado",Y1593=3,"Competente",Y1593=4,"Proficiente",Y1593=5,"Master")</f>
        <v>Competente</v>
      </c>
      <c r="AA1593" s="13">
        <v>3</v>
      </c>
      <c r="AB1593" s="13" t="str" cm="1">
        <f t="array" ref="AB1593">_xlfn.IFS(AA1593=0,"No evidenciado",AA1593=1,"Novato",AA1593=2,"Principiante avanzado",AA1593=3,"Competente",AA1593=4,"Proficiente",AA1593=5,"Master")</f>
        <v>Competente</v>
      </c>
      <c r="AC1593" s="13">
        <v>1</v>
      </c>
      <c r="AD1593" s="13" t="str" cm="1">
        <f t="array" ref="AD1593">_xlfn.IFS(AC1593=0,"Prenovato",AC1593=1,"Novato",AC1593=2,"Principiante avanzado",AC1593=3,"Competente",AC1593=4,"Proficiente",AC1593=5,"Master")</f>
        <v>Novato</v>
      </c>
      <c r="AE1593" s="13" t="s">
        <v>441</v>
      </c>
    </row>
    <row r="1594" spans="1:31" x14ac:dyDescent="0.25">
      <c r="A1594" t="s">
        <v>293</v>
      </c>
      <c r="B1594" t="s">
        <v>294</v>
      </c>
      <c r="C1594" t="s">
        <v>200</v>
      </c>
      <c r="D1594" t="s">
        <v>201</v>
      </c>
      <c r="E1594" t="s">
        <v>389</v>
      </c>
      <c r="F1594" t="s">
        <v>390</v>
      </c>
      <c r="G1594" t="s">
        <v>391</v>
      </c>
      <c r="H1594" s="4"/>
      <c r="I1594" s="1">
        <f t="shared" ca="1" si="99"/>
        <v>1487</v>
      </c>
      <c r="J1594" s="1" t="str">
        <f t="shared" ca="1" si="100"/>
        <v>3. Mayor a 6 meses</v>
      </c>
      <c r="K1594" t="str">
        <f t="shared" si="101"/>
        <v>SI</v>
      </c>
      <c r="L1594" t="s">
        <v>251</v>
      </c>
      <c r="M1594" t="s">
        <v>416</v>
      </c>
      <c r="N1594" t="s">
        <v>411</v>
      </c>
      <c r="O1594" t="s">
        <v>411</v>
      </c>
      <c r="P1594" t="str">
        <f t="shared" si="102"/>
        <v>JOSE MANUEL MONTES LARIOSIncident ManagementEVALUACION</v>
      </c>
      <c r="Q1594" t="str">
        <f>BASE[[#This Row],[NombresCalificado]]&amp;BASE[[#This Row],[TipoEvaluacion]]</f>
        <v>JOSE MANUEL MONTES LARIOSEVALUACION</v>
      </c>
      <c r="R1594">
        <v>2</v>
      </c>
      <c r="S1594" t="s">
        <v>4</v>
      </c>
      <c r="T1594" t="s">
        <v>439</v>
      </c>
      <c r="U1594" s="13">
        <v>1</v>
      </c>
      <c r="V1594" s="13" t="str" cm="1">
        <f t="array" ref="V1594">_xlfn.IFS(U1594=0,"Prenovato",U1594=1,"Novato",U1594=2,"Principiante avanzado",U1594=3,"Competente",U1594=4,"Proficiente",U1594=5,"Master")</f>
        <v>Novato</v>
      </c>
      <c r="W1594" s="13">
        <v>3</v>
      </c>
      <c r="X1594" s="13" t="str" cm="1">
        <f t="array" ref="X1594">_xlfn.IFS(W1594=0,"No evidenciado",W1594=1,"Novato",W1594=2,"Principiante avanzado",W1594=3,"Competente",W1594=4,"Proficiente",W1594=5,"Master")</f>
        <v>Competente</v>
      </c>
      <c r="Y1594" s="13">
        <v>3</v>
      </c>
      <c r="Z1594" s="13" t="str" cm="1">
        <f t="array" ref="Z1594">_xlfn.IFS(Y1594=0,"No evidenciado",Y1594=1,"Novato",Y1594=2,"Principiante avanzado",Y1594=3,"Competente",Y1594=4,"Proficiente",Y1594=5,"Master")</f>
        <v>Competente</v>
      </c>
      <c r="AA1594" s="13">
        <v>3</v>
      </c>
      <c r="AB1594" s="13" t="str" cm="1">
        <f t="array" ref="AB1594">_xlfn.IFS(AA1594=0,"No evidenciado",AA1594=1,"Novato",AA1594=2,"Principiante avanzado",AA1594=3,"Competente",AA1594=4,"Proficiente",AA1594=5,"Master")</f>
        <v>Competente</v>
      </c>
      <c r="AC1594" s="13">
        <v>1</v>
      </c>
      <c r="AD1594" s="13" t="str" cm="1">
        <f t="array" ref="AD1594">_xlfn.IFS(AC1594=0,"Prenovato",AC1594=1,"Novato",AC1594=2,"Principiante avanzado",AC1594=3,"Competente",AC1594=4,"Proficiente",AC1594=5,"Master")</f>
        <v>Novato</v>
      </c>
      <c r="AE1594" s="13" t="s">
        <v>441</v>
      </c>
    </row>
    <row r="1595" spans="1:31" x14ac:dyDescent="0.25">
      <c r="A1595" t="s">
        <v>293</v>
      </c>
      <c r="B1595" t="s">
        <v>294</v>
      </c>
      <c r="C1595" t="s">
        <v>200</v>
      </c>
      <c r="D1595" t="s">
        <v>201</v>
      </c>
      <c r="E1595" t="s">
        <v>299</v>
      </c>
      <c r="F1595" t="s">
        <v>300</v>
      </c>
      <c r="G1595" t="s">
        <v>301</v>
      </c>
      <c r="H1595" s="4"/>
      <c r="I1595" s="1">
        <f t="shared" ca="1" si="99"/>
        <v>1487</v>
      </c>
      <c r="J1595" s="1" t="str">
        <f t="shared" ca="1" si="100"/>
        <v>3. Mayor a 6 meses</v>
      </c>
      <c r="K1595" t="str">
        <f t="shared" si="101"/>
        <v>NO</v>
      </c>
      <c r="L1595" t="s">
        <v>364</v>
      </c>
      <c r="M1595" t="s">
        <v>414</v>
      </c>
      <c r="N1595" t="s">
        <v>407</v>
      </c>
      <c r="O1595" t="s">
        <v>407</v>
      </c>
      <c r="P1595" t="str">
        <f t="shared" si="102"/>
        <v>MANUEL GUILLERMO MANRIQUE PASSARAOfensive SecurityEVALUACION</v>
      </c>
      <c r="Q1595" t="str">
        <f>BASE[[#This Row],[NombresCalificado]]&amp;BASE[[#This Row],[TipoEvaluacion]]</f>
        <v>MANUEL GUILLERMO MANRIQUE PASSARAEVALUACION</v>
      </c>
      <c r="R1595">
        <v>3</v>
      </c>
      <c r="S1595" t="s">
        <v>5</v>
      </c>
      <c r="T1595" t="s">
        <v>439</v>
      </c>
      <c r="U1595" s="13">
        <v>3</v>
      </c>
      <c r="V1595" s="13" t="str" cm="1">
        <f t="array" ref="V1595">_xlfn.IFS(U1595=0,"Prenovato",U1595=1,"Novato",U1595=2,"Principiante avanzado",U1595=3,"Competente",U1595=4,"Proficiente",U1595=5,"Master")</f>
        <v>Competente</v>
      </c>
      <c r="W1595" s="13">
        <v>3</v>
      </c>
      <c r="X1595" s="13" t="str" cm="1">
        <f t="array" ref="X1595">_xlfn.IFS(W1595=0,"No evidenciado",W1595=1,"Novato",W1595=2,"Principiante avanzado",W1595=3,"Competente",W1595=4,"Proficiente",W1595=5,"Master")</f>
        <v>Competente</v>
      </c>
      <c r="Y1595" s="13">
        <v>3</v>
      </c>
      <c r="Z1595" s="13" t="str" cm="1">
        <f t="array" ref="Z1595">_xlfn.IFS(Y1595=0,"No evidenciado",Y1595=1,"Novato",Y1595=2,"Principiante avanzado",Y1595=3,"Competente",Y1595=4,"Proficiente",Y1595=5,"Master")</f>
        <v>Competente</v>
      </c>
      <c r="AA1595" s="13">
        <v>4</v>
      </c>
      <c r="AB1595" s="13" t="str" cm="1">
        <f t="array" ref="AB1595">_xlfn.IFS(AA1595=0,"No evidenciado",AA1595=1,"Novato",AA1595=2,"Principiante avanzado",AA1595=3,"Competente",AA1595=4,"Proficiente",AA1595=5,"Master")</f>
        <v>Proficiente</v>
      </c>
      <c r="AC1595" s="13">
        <v>3</v>
      </c>
      <c r="AD1595" s="13" t="str" cm="1">
        <f t="array" ref="AD1595">_xlfn.IFS(AC1595=0,"Prenovato",AC1595=1,"Novato",AC1595=2,"Principiante avanzado",AC1595=3,"Competente",AC1595=4,"Proficiente",AC1595=5,"Master")</f>
        <v>Competente</v>
      </c>
      <c r="AE1595" s="13" t="s">
        <v>441</v>
      </c>
    </row>
    <row r="1596" spans="1:31" x14ac:dyDescent="0.25">
      <c r="A1596" t="s">
        <v>293</v>
      </c>
      <c r="B1596" t="s">
        <v>294</v>
      </c>
      <c r="C1596" t="s">
        <v>200</v>
      </c>
      <c r="D1596" t="s">
        <v>201</v>
      </c>
      <c r="E1596" t="s">
        <v>299</v>
      </c>
      <c r="F1596" t="s">
        <v>300</v>
      </c>
      <c r="G1596" t="s">
        <v>301</v>
      </c>
      <c r="H1596" s="4"/>
      <c r="I1596" s="1">
        <f t="shared" ca="1" si="99"/>
        <v>1487</v>
      </c>
      <c r="J1596" s="1" t="str">
        <f t="shared" ca="1" si="100"/>
        <v>3. Mayor a 6 meses</v>
      </c>
      <c r="K1596" t="str">
        <f t="shared" si="101"/>
        <v>NO</v>
      </c>
      <c r="L1596" t="s">
        <v>364</v>
      </c>
      <c r="M1596" t="s">
        <v>420</v>
      </c>
      <c r="N1596" t="s">
        <v>413</v>
      </c>
      <c r="O1596" t="s">
        <v>411</v>
      </c>
      <c r="P1596" t="str">
        <f t="shared" si="102"/>
        <v>MANUEL GUILLERMO MANRIQUE PASSARAIdentity &amp; Access ManagementEVALUACION</v>
      </c>
      <c r="Q1596" t="str">
        <f>BASE[[#This Row],[NombresCalificado]]&amp;BASE[[#This Row],[TipoEvaluacion]]</f>
        <v>MANUEL GUILLERMO MANRIQUE PASSARAEVALUACION</v>
      </c>
      <c r="R1596">
        <v>4</v>
      </c>
      <c r="S1596" t="s">
        <v>7</v>
      </c>
      <c r="T1596" t="s">
        <v>439</v>
      </c>
      <c r="U1596" s="13">
        <v>3</v>
      </c>
      <c r="V1596" s="13" t="str" cm="1">
        <f t="array" ref="V1596">_xlfn.IFS(U1596=0,"Prenovato",U1596=1,"Novato",U1596=2,"Principiante avanzado",U1596=3,"Competente",U1596=4,"Proficiente",U1596=5,"Master")</f>
        <v>Competente</v>
      </c>
      <c r="W1596" s="13">
        <v>3</v>
      </c>
      <c r="X1596" s="13" t="str" cm="1">
        <f t="array" ref="X1596">_xlfn.IFS(W1596=0,"No evidenciado",W1596=1,"Novato",W1596=2,"Principiante avanzado",W1596=3,"Competente",W1596=4,"Proficiente",W1596=5,"Master")</f>
        <v>Competente</v>
      </c>
      <c r="Y1596" s="13">
        <v>3</v>
      </c>
      <c r="Z1596" s="13" t="str" cm="1">
        <f t="array" ref="Z1596">_xlfn.IFS(Y1596=0,"No evidenciado",Y1596=1,"Novato",Y1596=2,"Principiante avanzado",Y1596=3,"Competente",Y1596=4,"Proficiente",Y1596=5,"Master")</f>
        <v>Competente</v>
      </c>
      <c r="AA1596" s="13">
        <v>4</v>
      </c>
      <c r="AB1596" s="13" t="str" cm="1">
        <f t="array" ref="AB1596">_xlfn.IFS(AA1596=0,"No evidenciado",AA1596=1,"Novato",AA1596=2,"Principiante avanzado",AA1596=3,"Competente",AA1596=4,"Proficiente",AA1596=5,"Master")</f>
        <v>Proficiente</v>
      </c>
      <c r="AC1596" s="13">
        <v>3</v>
      </c>
      <c r="AD1596" s="13" t="str" cm="1">
        <f t="array" ref="AD1596">_xlfn.IFS(AC1596=0,"Prenovato",AC1596=1,"Novato",AC1596=2,"Principiante avanzado",AC1596=3,"Competente",AC1596=4,"Proficiente",AC1596=5,"Master")</f>
        <v>Competente</v>
      </c>
      <c r="AE1596" s="13" t="s">
        <v>441</v>
      </c>
    </row>
    <row r="1597" spans="1:31" x14ac:dyDescent="0.25">
      <c r="A1597" t="s">
        <v>293</v>
      </c>
      <c r="B1597" t="s">
        <v>294</v>
      </c>
      <c r="C1597" t="s">
        <v>200</v>
      </c>
      <c r="D1597" t="s">
        <v>201</v>
      </c>
      <c r="E1597" t="s">
        <v>299</v>
      </c>
      <c r="F1597" t="s">
        <v>300</v>
      </c>
      <c r="G1597" t="s">
        <v>301</v>
      </c>
      <c r="H1597" s="4"/>
      <c r="I1597" s="1">
        <f t="shared" ca="1" si="99"/>
        <v>1487</v>
      </c>
      <c r="J1597" s="1" t="str">
        <f t="shared" ca="1" si="100"/>
        <v>3. Mayor a 6 meses</v>
      </c>
      <c r="K1597" t="str">
        <f t="shared" si="101"/>
        <v>NO</v>
      </c>
      <c r="L1597" t="s">
        <v>364</v>
      </c>
      <c r="M1597" t="s">
        <v>423</v>
      </c>
      <c r="N1597" t="s">
        <v>413</v>
      </c>
      <c r="O1597" t="s">
        <v>411</v>
      </c>
      <c r="P1597" t="str">
        <f t="shared" si="102"/>
        <v>MANUEL GUILLERMO MANRIQUE PASSARASecurity AssessmentEVALUACION</v>
      </c>
      <c r="Q1597" t="str">
        <f>BASE[[#This Row],[NombresCalificado]]&amp;BASE[[#This Row],[TipoEvaluacion]]</f>
        <v>MANUEL GUILLERMO MANRIQUE PASSARAEVALUACION</v>
      </c>
      <c r="R1597">
        <v>3</v>
      </c>
      <c r="S1597" t="s">
        <v>5</v>
      </c>
      <c r="T1597" t="s">
        <v>439</v>
      </c>
      <c r="U1597" s="13">
        <v>3</v>
      </c>
      <c r="V1597" s="13" t="str" cm="1">
        <f t="array" ref="V1597">_xlfn.IFS(U1597=0,"Prenovato",U1597=1,"Novato",U1597=2,"Principiante avanzado",U1597=3,"Competente",U1597=4,"Proficiente",U1597=5,"Master")</f>
        <v>Competente</v>
      </c>
      <c r="W1597" s="13">
        <v>3</v>
      </c>
      <c r="X1597" s="13" t="str" cm="1">
        <f t="array" ref="X1597">_xlfn.IFS(W1597=0,"No evidenciado",W1597=1,"Novato",W1597=2,"Principiante avanzado",W1597=3,"Competente",W1597=4,"Proficiente",W1597=5,"Master")</f>
        <v>Competente</v>
      </c>
      <c r="Y1597" s="13">
        <v>3</v>
      </c>
      <c r="Z1597" s="13" t="str" cm="1">
        <f t="array" ref="Z1597">_xlfn.IFS(Y1597=0,"No evidenciado",Y1597=1,"Novato",Y1597=2,"Principiante avanzado",Y1597=3,"Competente",Y1597=4,"Proficiente",Y1597=5,"Master")</f>
        <v>Competente</v>
      </c>
      <c r="AA1597" s="13">
        <v>4</v>
      </c>
      <c r="AB1597" s="13" t="str" cm="1">
        <f t="array" ref="AB1597">_xlfn.IFS(AA1597=0,"No evidenciado",AA1597=1,"Novato",AA1597=2,"Principiante avanzado",AA1597=3,"Competente",AA1597=4,"Proficiente",AA1597=5,"Master")</f>
        <v>Proficiente</v>
      </c>
      <c r="AC1597" s="13">
        <v>3</v>
      </c>
      <c r="AD1597" s="13" t="str" cm="1">
        <f t="array" ref="AD1597">_xlfn.IFS(AC1597=0,"Prenovato",AC1597=1,"Novato",AC1597=2,"Principiante avanzado",AC1597=3,"Competente",AC1597=4,"Proficiente",AC1597=5,"Master")</f>
        <v>Competente</v>
      </c>
      <c r="AE1597" s="13" t="s">
        <v>441</v>
      </c>
    </row>
    <row r="1598" spans="1:31" x14ac:dyDescent="0.25">
      <c r="A1598" t="s">
        <v>293</v>
      </c>
      <c r="B1598" t="s">
        <v>294</v>
      </c>
      <c r="C1598" t="s">
        <v>200</v>
      </c>
      <c r="D1598" t="s">
        <v>201</v>
      </c>
      <c r="E1598" t="s">
        <v>299</v>
      </c>
      <c r="F1598" t="s">
        <v>300</v>
      </c>
      <c r="G1598" t="s">
        <v>301</v>
      </c>
      <c r="H1598" s="4"/>
      <c r="I1598" s="1">
        <f t="shared" ca="1" si="99"/>
        <v>1487</v>
      </c>
      <c r="J1598" s="1" t="str">
        <f t="shared" ca="1" si="100"/>
        <v>3. Mayor a 6 meses</v>
      </c>
      <c r="K1598" t="str">
        <f t="shared" si="101"/>
        <v>NO</v>
      </c>
      <c r="L1598" t="s">
        <v>364</v>
      </c>
      <c r="M1598" t="s">
        <v>421</v>
      </c>
      <c r="N1598" t="s">
        <v>407</v>
      </c>
      <c r="O1598" t="s">
        <v>407</v>
      </c>
      <c r="P1598" t="str">
        <f t="shared" si="102"/>
        <v>MANUEL GUILLERMO MANRIQUE PASSARAFrameworks &amp; Security ArchitectureEVALUACION</v>
      </c>
      <c r="Q1598" t="str">
        <f>BASE[[#This Row],[NombresCalificado]]&amp;BASE[[#This Row],[TipoEvaluacion]]</f>
        <v>MANUEL GUILLERMO MANRIQUE PASSARAEVALUACION</v>
      </c>
      <c r="R1598">
        <v>3</v>
      </c>
      <c r="S1598" t="s">
        <v>5</v>
      </c>
      <c r="T1598" t="s">
        <v>439</v>
      </c>
      <c r="U1598" s="13">
        <v>3</v>
      </c>
      <c r="V1598" s="13" t="str" cm="1">
        <f t="array" ref="V1598">_xlfn.IFS(U1598=0,"Prenovato",U1598=1,"Novato",U1598=2,"Principiante avanzado",U1598=3,"Competente",U1598=4,"Proficiente",U1598=5,"Master")</f>
        <v>Competente</v>
      </c>
      <c r="W1598" s="13">
        <v>3</v>
      </c>
      <c r="X1598" s="13" t="str" cm="1">
        <f t="array" ref="X1598">_xlfn.IFS(W1598=0,"No evidenciado",W1598=1,"Novato",W1598=2,"Principiante avanzado",W1598=3,"Competente",W1598=4,"Proficiente",W1598=5,"Master")</f>
        <v>Competente</v>
      </c>
      <c r="Y1598" s="13">
        <v>3</v>
      </c>
      <c r="Z1598" s="13" t="str" cm="1">
        <f t="array" ref="Z1598">_xlfn.IFS(Y1598=0,"No evidenciado",Y1598=1,"Novato",Y1598=2,"Principiante avanzado",Y1598=3,"Competente",Y1598=4,"Proficiente",Y1598=5,"Master")</f>
        <v>Competente</v>
      </c>
      <c r="AA1598" s="13">
        <v>4</v>
      </c>
      <c r="AB1598" s="13" t="str" cm="1">
        <f t="array" ref="AB1598">_xlfn.IFS(AA1598=0,"No evidenciado",AA1598=1,"Novato",AA1598=2,"Principiante avanzado",AA1598=3,"Competente",AA1598=4,"Proficiente",AA1598=5,"Master")</f>
        <v>Proficiente</v>
      </c>
      <c r="AC1598" s="13">
        <v>3</v>
      </c>
      <c r="AD1598" s="13" t="str" cm="1">
        <f t="array" ref="AD1598">_xlfn.IFS(AC1598=0,"Prenovato",AC1598=1,"Novato",AC1598=2,"Principiante avanzado",AC1598=3,"Competente",AC1598=4,"Proficiente",AC1598=5,"Master")</f>
        <v>Competente</v>
      </c>
      <c r="AE1598" s="13" t="s">
        <v>441</v>
      </c>
    </row>
    <row r="1599" spans="1:31" x14ac:dyDescent="0.25">
      <c r="A1599" t="s">
        <v>293</v>
      </c>
      <c r="B1599" t="s">
        <v>294</v>
      </c>
      <c r="C1599" t="s">
        <v>200</v>
      </c>
      <c r="D1599" t="s">
        <v>201</v>
      </c>
      <c r="E1599" t="s">
        <v>299</v>
      </c>
      <c r="F1599" t="s">
        <v>300</v>
      </c>
      <c r="G1599" t="s">
        <v>301</v>
      </c>
      <c r="H1599" s="4"/>
      <c r="I1599" s="1">
        <f t="shared" ca="1" si="99"/>
        <v>1487</v>
      </c>
      <c r="J1599" s="1" t="str">
        <f t="shared" ca="1" si="100"/>
        <v>3. Mayor a 6 meses</v>
      </c>
      <c r="K1599" t="str">
        <f t="shared" si="101"/>
        <v>NO</v>
      </c>
      <c r="L1599" t="s">
        <v>364</v>
      </c>
      <c r="M1599" t="s">
        <v>419</v>
      </c>
      <c r="N1599" t="s">
        <v>411</v>
      </c>
      <c r="O1599" t="s">
        <v>411</v>
      </c>
      <c r="P1599" t="str">
        <f t="shared" si="102"/>
        <v>MANUEL GUILLERMO MANRIQUE PASSARACryptography &amp; Data ProtectionEVALUACION</v>
      </c>
      <c r="Q1599" t="str">
        <f>BASE[[#This Row],[NombresCalificado]]&amp;BASE[[#This Row],[TipoEvaluacion]]</f>
        <v>MANUEL GUILLERMO MANRIQUE PASSARAEVALUACION</v>
      </c>
      <c r="R1599">
        <v>3</v>
      </c>
      <c r="S1599" t="s">
        <v>5</v>
      </c>
      <c r="T1599" t="s">
        <v>439</v>
      </c>
      <c r="U1599" s="13">
        <v>3</v>
      </c>
      <c r="V1599" s="13" t="str" cm="1">
        <f t="array" ref="V1599">_xlfn.IFS(U1599=0,"Prenovato",U1599=1,"Novato",U1599=2,"Principiante avanzado",U1599=3,"Competente",U1599=4,"Proficiente",U1599=5,"Master")</f>
        <v>Competente</v>
      </c>
      <c r="W1599" s="13">
        <v>3</v>
      </c>
      <c r="X1599" s="13" t="str" cm="1">
        <f t="array" ref="X1599">_xlfn.IFS(W1599=0,"No evidenciado",W1599=1,"Novato",W1599=2,"Principiante avanzado",W1599=3,"Competente",W1599=4,"Proficiente",W1599=5,"Master")</f>
        <v>Competente</v>
      </c>
      <c r="Y1599" s="13">
        <v>3</v>
      </c>
      <c r="Z1599" s="13" t="str" cm="1">
        <f t="array" ref="Z1599">_xlfn.IFS(Y1599=0,"No evidenciado",Y1599=1,"Novato",Y1599=2,"Principiante avanzado",Y1599=3,"Competente",Y1599=4,"Proficiente",Y1599=5,"Master")</f>
        <v>Competente</v>
      </c>
      <c r="AA1599" s="13">
        <v>4</v>
      </c>
      <c r="AB1599" s="13" t="str" cm="1">
        <f t="array" ref="AB1599">_xlfn.IFS(AA1599=0,"No evidenciado",AA1599=1,"Novato",AA1599=2,"Principiante avanzado",AA1599=3,"Competente",AA1599=4,"Proficiente",AA1599=5,"Master")</f>
        <v>Proficiente</v>
      </c>
      <c r="AC1599" s="13">
        <v>3</v>
      </c>
      <c r="AD1599" s="13" t="str" cm="1">
        <f t="array" ref="AD1599">_xlfn.IFS(AC1599=0,"Prenovato",AC1599=1,"Novato",AC1599=2,"Principiante avanzado",AC1599=3,"Competente",AC1599=4,"Proficiente",AC1599=5,"Master")</f>
        <v>Competente</v>
      </c>
      <c r="AE1599" s="13" t="s">
        <v>441</v>
      </c>
    </row>
    <row r="1600" spans="1:31" x14ac:dyDescent="0.25">
      <c r="A1600" t="s">
        <v>293</v>
      </c>
      <c r="B1600" t="s">
        <v>294</v>
      </c>
      <c r="C1600" t="s">
        <v>200</v>
      </c>
      <c r="D1600" t="s">
        <v>201</v>
      </c>
      <c r="E1600" t="s">
        <v>299</v>
      </c>
      <c r="F1600" t="s">
        <v>300</v>
      </c>
      <c r="G1600" t="s">
        <v>301</v>
      </c>
      <c r="H1600" s="4"/>
      <c r="I1600" s="1">
        <f t="shared" ca="1" si="99"/>
        <v>1487</v>
      </c>
      <c r="J1600" s="1" t="str">
        <f t="shared" ca="1" si="100"/>
        <v>3. Mayor a 6 meses</v>
      </c>
      <c r="K1600" t="str">
        <f t="shared" si="101"/>
        <v>NO</v>
      </c>
      <c r="L1600" t="s">
        <v>364</v>
      </c>
      <c r="M1600" t="s">
        <v>416</v>
      </c>
      <c r="N1600" t="s">
        <v>407</v>
      </c>
      <c r="O1600" t="s">
        <v>407</v>
      </c>
      <c r="P1600" t="str">
        <f t="shared" si="102"/>
        <v>MANUEL GUILLERMO MANRIQUE PASSARAIncident ManagementEVALUACION</v>
      </c>
      <c r="Q1600" t="str">
        <f>BASE[[#This Row],[NombresCalificado]]&amp;BASE[[#This Row],[TipoEvaluacion]]</f>
        <v>MANUEL GUILLERMO MANRIQUE PASSARAEVALUACION</v>
      </c>
      <c r="R1600">
        <v>4</v>
      </c>
      <c r="S1600" t="s">
        <v>7</v>
      </c>
      <c r="T1600" t="s">
        <v>439</v>
      </c>
      <c r="U1600" s="13">
        <v>3</v>
      </c>
      <c r="V1600" s="13" t="str" cm="1">
        <f t="array" ref="V1600">_xlfn.IFS(U1600=0,"Prenovato",U1600=1,"Novato",U1600=2,"Principiante avanzado",U1600=3,"Competente",U1600=4,"Proficiente",U1600=5,"Master")</f>
        <v>Competente</v>
      </c>
      <c r="W1600" s="13">
        <v>3</v>
      </c>
      <c r="X1600" s="13" t="str" cm="1">
        <f t="array" ref="X1600">_xlfn.IFS(W1600=0,"No evidenciado",W1600=1,"Novato",W1600=2,"Principiante avanzado",W1600=3,"Competente",W1600=4,"Proficiente",W1600=5,"Master")</f>
        <v>Competente</v>
      </c>
      <c r="Y1600" s="13">
        <v>3</v>
      </c>
      <c r="Z1600" s="13" t="str" cm="1">
        <f t="array" ref="Z1600">_xlfn.IFS(Y1600=0,"No evidenciado",Y1600=1,"Novato",Y1600=2,"Principiante avanzado",Y1600=3,"Competente",Y1600=4,"Proficiente",Y1600=5,"Master")</f>
        <v>Competente</v>
      </c>
      <c r="AA1600" s="13">
        <v>4</v>
      </c>
      <c r="AB1600" s="13" t="str" cm="1">
        <f t="array" ref="AB1600">_xlfn.IFS(AA1600=0,"No evidenciado",AA1600=1,"Novato",AA1600=2,"Principiante avanzado",AA1600=3,"Competente",AA1600=4,"Proficiente",AA1600=5,"Master")</f>
        <v>Proficiente</v>
      </c>
      <c r="AC1600" s="13">
        <v>3</v>
      </c>
      <c r="AD1600" s="13" t="str" cm="1">
        <f t="array" ref="AD1600">_xlfn.IFS(AC1600=0,"Prenovato",AC1600=1,"Novato",AC1600=2,"Principiante avanzado",AC1600=3,"Competente",AC1600=4,"Proficiente",AC1600=5,"Master")</f>
        <v>Competente</v>
      </c>
      <c r="AE1600" s="13" t="s">
        <v>441</v>
      </c>
    </row>
    <row r="1601" spans="1:31" x14ac:dyDescent="0.25">
      <c r="A1601" t="s">
        <v>293</v>
      </c>
      <c r="B1601" t="s">
        <v>294</v>
      </c>
      <c r="C1601" t="s">
        <v>200</v>
      </c>
      <c r="D1601" t="s">
        <v>201</v>
      </c>
      <c r="E1601" t="s">
        <v>299</v>
      </c>
      <c r="F1601" t="s">
        <v>300</v>
      </c>
      <c r="G1601" t="s">
        <v>301</v>
      </c>
      <c r="H1601" s="4"/>
      <c r="I1601" s="1">
        <f t="shared" ca="1" si="99"/>
        <v>1487</v>
      </c>
      <c r="J1601" s="1" t="str">
        <f t="shared" ca="1" si="100"/>
        <v>3. Mayor a 6 meses</v>
      </c>
      <c r="K1601" t="str">
        <f t="shared" si="101"/>
        <v>NO</v>
      </c>
      <c r="L1601" t="s">
        <v>364</v>
      </c>
      <c r="M1601" t="s">
        <v>417</v>
      </c>
      <c r="N1601" t="s">
        <v>407</v>
      </c>
      <c r="O1601" t="s">
        <v>407</v>
      </c>
      <c r="P1601" t="str">
        <f t="shared" si="102"/>
        <v>MANUEL GUILLERMO MANRIQUE PASSARADefensive SecurityEVALUACION</v>
      </c>
      <c r="Q1601" t="str">
        <f>BASE[[#This Row],[NombresCalificado]]&amp;BASE[[#This Row],[TipoEvaluacion]]</f>
        <v>MANUEL GUILLERMO MANRIQUE PASSARAEVALUACION</v>
      </c>
      <c r="R1601">
        <v>4</v>
      </c>
      <c r="S1601" t="s">
        <v>7</v>
      </c>
      <c r="T1601" t="s">
        <v>439</v>
      </c>
      <c r="U1601" s="13">
        <v>3</v>
      </c>
      <c r="V1601" s="13" t="str" cm="1">
        <f t="array" ref="V1601">_xlfn.IFS(U1601=0,"Prenovato",U1601=1,"Novato",U1601=2,"Principiante avanzado",U1601=3,"Competente",U1601=4,"Proficiente",U1601=5,"Master")</f>
        <v>Competente</v>
      </c>
      <c r="W1601" s="13">
        <v>3</v>
      </c>
      <c r="X1601" s="13" t="str" cm="1">
        <f t="array" ref="X1601">_xlfn.IFS(W1601=0,"No evidenciado",W1601=1,"Novato",W1601=2,"Principiante avanzado",W1601=3,"Competente",W1601=4,"Proficiente",W1601=5,"Master")</f>
        <v>Competente</v>
      </c>
      <c r="Y1601" s="13">
        <v>3</v>
      </c>
      <c r="Z1601" s="13" t="str" cm="1">
        <f t="array" ref="Z1601">_xlfn.IFS(Y1601=0,"No evidenciado",Y1601=1,"Novato",Y1601=2,"Principiante avanzado",Y1601=3,"Competente",Y1601=4,"Proficiente",Y1601=5,"Master")</f>
        <v>Competente</v>
      </c>
      <c r="AA1601" s="13">
        <v>4</v>
      </c>
      <c r="AB1601" s="13" t="str" cm="1">
        <f t="array" ref="AB1601">_xlfn.IFS(AA1601=0,"No evidenciado",AA1601=1,"Novato",AA1601=2,"Principiante avanzado",AA1601=3,"Competente",AA1601=4,"Proficiente",AA1601=5,"Master")</f>
        <v>Proficiente</v>
      </c>
      <c r="AC1601" s="13">
        <v>3</v>
      </c>
      <c r="AD1601" s="13" t="str" cm="1">
        <f t="array" ref="AD1601">_xlfn.IFS(AC1601=0,"Prenovato",AC1601=1,"Novato",AC1601=2,"Principiante avanzado",AC1601=3,"Competente",AC1601=4,"Proficiente",AC1601=5,"Master")</f>
        <v>Competente</v>
      </c>
      <c r="AE1601" s="13" t="s">
        <v>441</v>
      </c>
    </row>
    <row r="1602" spans="1:31" x14ac:dyDescent="0.25">
      <c r="A1602" t="s">
        <v>293</v>
      </c>
      <c r="B1602" t="s">
        <v>294</v>
      </c>
      <c r="C1602" t="s">
        <v>200</v>
      </c>
      <c r="D1602" t="s">
        <v>201</v>
      </c>
      <c r="E1602" t="s">
        <v>377</v>
      </c>
      <c r="F1602" t="s">
        <v>378</v>
      </c>
      <c r="G1602" t="s">
        <v>379</v>
      </c>
      <c r="H1602" s="4"/>
      <c r="I1602" s="1">
        <f t="shared" ca="1" si="99"/>
        <v>1487</v>
      </c>
      <c r="J1602" s="1" t="str">
        <f t="shared" ca="1" si="100"/>
        <v>3. Mayor a 6 meses</v>
      </c>
      <c r="K1602" t="str">
        <f t="shared" si="101"/>
        <v>NO</v>
      </c>
      <c r="L1602" t="s">
        <v>251</v>
      </c>
      <c r="M1602" t="s">
        <v>406</v>
      </c>
      <c r="N1602" t="s">
        <v>407</v>
      </c>
      <c r="O1602" t="s">
        <v>407</v>
      </c>
      <c r="P1602" t="str">
        <f t="shared" si="102"/>
        <v>JOSE LUIS FLORES FLORES ONCOYNetwork SecurityEVALUACION</v>
      </c>
      <c r="Q1602" t="str">
        <f>BASE[[#This Row],[NombresCalificado]]&amp;BASE[[#This Row],[TipoEvaluacion]]</f>
        <v>JOSE LUIS FLORES FLORES ONCOYEVALUACION</v>
      </c>
      <c r="R1602">
        <v>3</v>
      </c>
      <c r="S1602" t="s">
        <v>5</v>
      </c>
      <c r="T1602" t="s">
        <v>439</v>
      </c>
      <c r="U1602" s="13">
        <v>3</v>
      </c>
      <c r="V1602" s="13" t="str" cm="1">
        <f t="array" ref="V1602">_xlfn.IFS(U1602=0,"Prenovato",U1602=1,"Novato",U1602=2,"Principiante avanzado",U1602=3,"Competente",U1602=4,"Proficiente",U1602=5,"Master")</f>
        <v>Competente</v>
      </c>
      <c r="W1602" s="13">
        <v>4</v>
      </c>
      <c r="X1602" s="13" t="str" cm="1">
        <f t="array" ref="X1602">_xlfn.IFS(W1602=0,"No evidenciado",W1602=1,"Novato",W1602=2,"Principiante avanzado",W1602=3,"Competente",W1602=4,"Proficiente",W1602=5,"Master")</f>
        <v>Proficiente</v>
      </c>
      <c r="Y1602" s="13">
        <v>4</v>
      </c>
      <c r="Z1602" s="13" t="str" cm="1">
        <f t="array" ref="Z1602">_xlfn.IFS(Y1602=0,"No evidenciado",Y1602=1,"Novato",Y1602=2,"Principiante avanzado",Y1602=3,"Competente",Y1602=4,"Proficiente",Y1602=5,"Master")</f>
        <v>Proficiente</v>
      </c>
      <c r="AA1602" s="13">
        <v>5</v>
      </c>
      <c r="AB1602" s="13" t="str" cm="1">
        <f t="array" ref="AB1602">_xlfn.IFS(AA1602=0,"No evidenciado",AA1602=1,"Novato",AA1602=2,"Principiante avanzado",AA1602=3,"Competente",AA1602=4,"Proficiente",AA1602=5,"Master")</f>
        <v>Master</v>
      </c>
      <c r="AC1602" s="13">
        <v>3</v>
      </c>
      <c r="AD1602" s="13" t="str" cm="1">
        <f t="array" ref="AD1602">_xlfn.IFS(AC1602=0,"Prenovato",AC1602=1,"Novato",AC1602=2,"Principiante avanzado",AC1602=3,"Competente",AC1602=4,"Proficiente",AC1602=5,"Master")</f>
        <v>Competente</v>
      </c>
      <c r="AE1602" s="13" t="s">
        <v>441</v>
      </c>
    </row>
    <row r="1603" spans="1:31" x14ac:dyDescent="0.25">
      <c r="A1603" t="s">
        <v>293</v>
      </c>
      <c r="B1603" t="s">
        <v>294</v>
      </c>
      <c r="C1603" t="s">
        <v>200</v>
      </c>
      <c r="D1603" t="s">
        <v>201</v>
      </c>
      <c r="E1603" t="s">
        <v>377</v>
      </c>
      <c r="F1603" t="s">
        <v>378</v>
      </c>
      <c r="G1603" t="s">
        <v>379</v>
      </c>
      <c r="H1603" s="4"/>
      <c r="I1603" s="1">
        <f t="shared" ref="I1603:I1666" ca="1" si="103">DATEDIF(H1603,TODAY(),"m")</f>
        <v>1487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IF(COUNTIFS($E$2:$E$2700,E1603,$O$2:$O$2700,"PRINCIPAL",$R$2:$R$2700,0)&gt;0,"SI","NO")</f>
        <v>NO</v>
      </c>
      <c r="L1603" t="s">
        <v>251</v>
      </c>
      <c r="M1603" t="s">
        <v>408</v>
      </c>
      <c r="N1603" t="s">
        <v>407</v>
      </c>
      <c r="O1603" t="s">
        <v>407</v>
      </c>
      <c r="P1603" t="str">
        <f t="shared" ref="P1603:P1666" si="106">F1603&amp;M1603&amp;AE1603</f>
        <v>JOSE LUIS FLORES FLORES ONCOYCloud &amp; Operation SystemEVALUACION</v>
      </c>
      <c r="Q1603" t="str">
        <f>BASE[[#This Row],[NombresCalificado]]&amp;BASE[[#This Row],[TipoEvaluacion]]</f>
        <v>JOSE LUIS FLORES FLORES ONCOYEVALUACION</v>
      </c>
      <c r="R1603">
        <v>4</v>
      </c>
      <c r="S1603" t="s">
        <v>7</v>
      </c>
      <c r="T1603" t="s">
        <v>439</v>
      </c>
      <c r="U1603" s="13">
        <v>3</v>
      </c>
      <c r="V1603" s="13" t="str" cm="1">
        <f t="array" ref="V1603">_xlfn.IFS(U1603=0,"Prenovato",U1603=1,"Novato",U1603=2,"Principiante avanzado",U1603=3,"Competente",U1603=4,"Proficiente",U1603=5,"Master")</f>
        <v>Competente</v>
      </c>
      <c r="W1603" s="13">
        <v>4</v>
      </c>
      <c r="X1603" s="13" t="str" cm="1">
        <f t="array" ref="X1603">_xlfn.IFS(W1603=0,"No evidenciado",W1603=1,"Novato",W1603=2,"Principiante avanzado",W1603=3,"Competente",W1603=4,"Proficiente",W1603=5,"Master")</f>
        <v>Proficiente</v>
      </c>
      <c r="Y1603" s="13">
        <v>4</v>
      </c>
      <c r="Z1603" s="13" t="str" cm="1">
        <f t="array" ref="Z1603">_xlfn.IFS(Y1603=0,"No evidenciado",Y1603=1,"Novato",Y1603=2,"Principiante avanzado",Y1603=3,"Competente",Y1603=4,"Proficiente",Y1603=5,"Master")</f>
        <v>Proficiente</v>
      </c>
      <c r="AA1603" s="13">
        <v>5</v>
      </c>
      <c r="AB1603" s="13" t="str" cm="1">
        <f t="array" ref="AB1603">_xlfn.IFS(AA1603=0,"No evidenciado",AA1603=1,"Novato",AA1603=2,"Principiante avanzado",AA1603=3,"Competente",AA1603=4,"Proficiente",AA1603=5,"Master")</f>
        <v>Master</v>
      </c>
      <c r="AC1603" s="13">
        <v>3</v>
      </c>
      <c r="AD1603" s="13" t="str" cm="1">
        <f t="array" ref="AD1603">_xlfn.IFS(AC1603=0,"Prenovato",AC1603=1,"Novato",AC1603=2,"Principiante avanzado",AC1603=3,"Competente",AC1603=4,"Proficiente",AC1603=5,"Master")</f>
        <v>Competente</v>
      </c>
      <c r="AE1603" s="13" t="s">
        <v>441</v>
      </c>
    </row>
    <row r="1604" spans="1:31" x14ac:dyDescent="0.25">
      <c r="A1604" t="s">
        <v>293</v>
      </c>
      <c r="B1604" t="s">
        <v>294</v>
      </c>
      <c r="C1604" t="s">
        <v>200</v>
      </c>
      <c r="D1604" t="s">
        <v>201</v>
      </c>
      <c r="E1604" t="s">
        <v>377</v>
      </c>
      <c r="F1604" t="s">
        <v>378</v>
      </c>
      <c r="G1604" t="s">
        <v>379</v>
      </c>
      <c r="H1604" s="4"/>
      <c r="I1604" s="1">
        <f t="shared" ca="1" si="103"/>
        <v>1487</v>
      </c>
      <c r="J1604" s="1" t="str">
        <f t="shared" ca="1" si="104"/>
        <v>3. Mayor a 6 meses</v>
      </c>
      <c r="K1604" t="str">
        <f t="shared" si="105"/>
        <v>NO</v>
      </c>
      <c r="L1604" t="s">
        <v>251</v>
      </c>
      <c r="M1604" t="s">
        <v>409</v>
      </c>
      <c r="N1604" t="s">
        <v>407</v>
      </c>
      <c r="O1604" t="s">
        <v>407</v>
      </c>
      <c r="P1604" t="str">
        <f t="shared" si="106"/>
        <v>JOSE LUIS FLORES FLORES ONCOYSecurity Program ManagementEVALUACION</v>
      </c>
      <c r="Q1604" t="str">
        <f>BASE[[#This Row],[NombresCalificado]]&amp;BASE[[#This Row],[TipoEvaluacion]]</f>
        <v>JOSE LUIS FLORES FLORES ONCOYEVALUACION</v>
      </c>
      <c r="R1604">
        <v>4</v>
      </c>
      <c r="S1604" t="s">
        <v>7</v>
      </c>
      <c r="T1604" t="s">
        <v>439</v>
      </c>
      <c r="U1604" s="13">
        <v>3</v>
      </c>
      <c r="V1604" s="13" t="str" cm="1">
        <f t="array" ref="V1604">_xlfn.IFS(U1604=0,"Prenovato",U1604=1,"Novato",U1604=2,"Principiante avanzado",U1604=3,"Competente",U1604=4,"Proficiente",U1604=5,"Master")</f>
        <v>Competente</v>
      </c>
      <c r="W1604" s="13">
        <v>4</v>
      </c>
      <c r="X1604" s="13" t="str" cm="1">
        <f t="array" ref="X1604">_xlfn.IFS(W1604=0,"No evidenciado",W1604=1,"Novato",W1604=2,"Principiante avanzado",W1604=3,"Competente",W1604=4,"Proficiente",W1604=5,"Master")</f>
        <v>Proficiente</v>
      </c>
      <c r="Y1604" s="13">
        <v>4</v>
      </c>
      <c r="Z1604" s="13" t="str" cm="1">
        <f t="array" ref="Z1604">_xlfn.IFS(Y1604=0,"No evidenciado",Y1604=1,"Novato",Y1604=2,"Principiante avanzado",Y1604=3,"Competente",Y1604=4,"Proficiente",Y1604=5,"Master")</f>
        <v>Proficiente</v>
      </c>
      <c r="AA1604" s="13">
        <v>5</v>
      </c>
      <c r="AB1604" s="13" t="str" cm="1">
        <f t="array" ref="AB1604">_xlfn.IFS(AA1604=0,"No evidenciado",AA1604=1,"Novato",AA1604=2,"Principiante avanzado",AA1604=3,"Competente",AA1604=4,"Proficiente",AA1604=5,"Master")</f>
        <v>Master</v>
      </c>
      <c r="AC1604" s="13">
        <v>3</v>
      </c>
      <c r="AD1604" s="13" t="str" cm="1">
        <f t="array" ref="AD1604">_xlfn.IFS(AC1604=0,"Prenovato",AC1604=1,"Novato",AC1604=2,"Principiante avanzado",AC1604=3,"Competente",AC1604=4,"Proficiente",AC1604=5,"Master")</f>
        <v>Competente</v>
      </c>
      <c r="AE1604" s="13" t="s">
        <v>441</v>
      </c>
    </row>
    <row r="1605" spans="1:31" x14ac:dyDescent="0.25">
      <c r="A1605" t="s">
        <v>293</v>
      </c>
      <c r="B1605" t="s">
        <v>294</v>
      </c>
      <c r="C1605" t="s">
        <v>200</v>
      </c>
      <c r="D1605" t="s">
        <v>201</v>
      </c>
      <c r="E1605" t="s">
        <v>377</v>
      </c>
      <c r="F1605" t="s">
        <v>378</v>
      </c>
      <c r="G1605" t="s">
        <v>379</v>
      </c>
      <c r="H1605" s="4"/>
      <c r="I1605" s="1">
        <f t="shared" ca="1" si="103"/>
        <v>1487</v>
      </c>
      <c r="J1605" s="1" t="str">
        <f t="shared" ca="1" si="104"/>
        <v>3. Mayor a 6 meses</v>
      </c>
      <c r="K1605" t="str">
        <f t="shared" si="105"/>
        <v>NO</v>
      </c>
      <c r="L1605" t="s">
        <v>251</v>
      </c>
      <c r="M1605" t="s">
        <v>410</v>
      </c>
      <c r="N1605" t="s">
        <v>411</v>
      </c>
      <c r="O1605" t="s">
        <v>411</v>
      </c>
      <c r="P1605" t="str">
        <f t="shared" si="106"/>
        <v>JOSE LUIS FLORES FLORES ONCOYThreat IntelligenceEVALUACION</v>
      </c>
      <c r="Q1605" t="str">
        <f>BASE[[#This Row],[NombresCalificado]]&amp;BASE[[#This Row],[TipoEvaluacion]]</f>
        <v>JOSE LUIS FLORES FLORES ONCOYEVALUACION</v>
      </c>
      <c r="R1605">
        <v>3</v>
      </c>
      <c r="S1605" t="s">
        <v>5</v>
      </c>
      <c r="T1605" t="s">
        <v>439</v>
      </c>
      <c r="U1605" s="13">
        <v>3</v>
      </c>
      <c r="V1605" s="13" t="str" cm="1">
        <f t="array" ref="V1605">_xlfn.IFS(U1605=0,"Prenovato",U1605=1,"Novato",U1605=2,"Principiante avanzado",U1605=3,"Competente",U1605=4,"Proficiente",U1605=5,"Master")</f>
        <v>Competente</v>
      </c>
      <c r="W1605" s="13">
        <v>4</v>
      </c>
      <c r="X1605" s="13" t="str" cm="1">
        <f t="array" ref="X1605">_xlfn.IFS(W1605=0,"No evidenciado",W1605=1,"Novato",W1605=2,"Principiante avanzado",W1605=3,"Competente",W1605=4,"Proficiente",W1605=5,"Master")</f>
        <v>Proficiente</v>
      </c>
      <c r="Y1605" s="13">
        <v>4</v>
      </c>
      <c r="Z1605" s="13" t="str" cm="1">
        <f t="array" ref="Z1605">_xlfn.IFS(Y1605=0,"No evidenciado",Y1605=1,"Novato",Y1605=2,"Principiante avanzado",Y1605=3,"Competente",Y1605=4,"Proficiente",Y1605=5,"Master")</f>
        <v>Proficiente</v>
      </c>
      <c r="AA1605" s="13">
        <v>5</v>
      </c>
      <c r="AB1605" s="13" t="str" cm="1">
        <f t="array" ref="AB1605">_xlfn.IFS(AA1605=0,"No evidenciado",AA1605=1,"Novato",AA1605=2,"Principiante avanzado",AA1605=3,"Competente",AA1605=4,"Proficiente",AA1605=5,"Master")</f>
        <v>Master</v>
      </c>
      <c r="AC1605" s="13">
        <v>3</v>
      </c>
      <c r="AD1605" s="13" t="str" cm="1">
        <f t="array" ref="AD1605">_xlfn.IFS(AC1605=0,"Prenovato",AC1605=1,"Novato",AC1605=2,"Principiante avanzado",AC1605=3,"Competente",AC1605=4,"Proficiente",AC1605=5,"Master")</f>
        <v>Competente</v>
      </c>
      <c r="AE1605" s="13" t="s">
        <v>441</v>
      </c>
    </row>
    <row r="1606" spans="1:31" x14ac:dyDescent="0.25">
      <c r="A1606" t="s">
        <v>293</v>
      </c>
      <c r="B1606" t="s">
        <v>294</v>
      </c>
      <c r="C1606" t="s">
        <v>200</v>
      </c>
      <c r="D1606" t="s">
        <v>201</v>
      </c>
      <c r="E1606" t="s">
        <v>377</v>
      </c>
      <c r="F1606" t="s">
        <v>378</v>
      </c>
      <c r="G1606" t="s">
        <v>379</v>
      </c>
      <c r="H1606" s="4"/>
      <c r="I1606" s="1">
        <f t="shared" ca="1" si="103"/>
        <v>1487</v>
      </c>
      <c r="J1606" s="1" t="str">
        <f t="shared" ca="1" si="104"/>
        <v>3. Mayor a 6 meses</v>
      </c>
      <c r="K1606" t="str">
        <f t="shared" si="105"/>
        <v>NO</v>
      </c>
      <c r="L1606" t="s">
        <v>251</v>
      </c>
      <c r="M1606" t="s">
        <v>412</v>
      </c>
      <c r="N1606" t="s">
        <v>413</v>
      </c>
      <c r="O1606" t="s">
        <v>411</v>
      </c>
      <c r="P1606" t="str">
        <f t="shared" si="106"/>
        <v>JOSE LUIS FLORES FLORES ONCOYForensic AnalysisEVALUACION</v>
      </c>
      <c r="Q1606" t="str">
        <f>BASE[[#This Row],[NombresCalificado]]&amp;BASE[[#This Row],[TipoEvaluacion]]</f>
        <v>JOSE LUIS FLORES FLORES ONCOYEVALUACION</v>
      </c>
      <c r="R1606">
        <v>1</v>
      </c>
      <c r="S1606" t="s">
        <v>6</v>
      </c>
      <c r="T1606" t="s">
        <v>439</v>
      </c>
      <c r="U1606" s="13">
        <v>3</v>
      </c>
      <c r="V1606" s="13" t="str" cm="1">
        <f t="array" ref="V1606">_xlfn.IFS(U1606=0,"Prenovato",U1606=1,"Novato",U1606=2,"Principiante avanzado",U1606=3,"Competente",U1606=4,"Proficiente",U1606=5,"Master")</f>
        <v>Competente</v>
      </c>
      <c r="W1606" s="13">
        <v>4</v>
      </c>
      <c r="X1606" s="13" t="str" cm="1">
        <f t="array" ref="X1606">_xlfn.IFS(W1606=0,"No evidenciado",W1606=1,"Novato",W1606=2,"Principiante avanzado",W1606=3,"Competente",W1606=4,"Proficiente",W1606=5,"Master")</f>
        <v>Proficiente</v>
      </c>
      <c r="Y1606" s="13">
        <v>4</v>
      </c>
      <c r="Z1606" s="13" t="str" cm="1">
        <f t="array" ref="Z1606">_xlfn.IFS(Y1606=0,"No evidenciado",Y1606=1,"Novato",Y1606=2,"Principiante avanzado",Y1606=3,"Competente",Y1606=4,"Proficiente",Y1606=5,"Master")</f>
        <v>Proficiente</v>
      </c>
      <c r="AA1606" s="13">
        <v>5</v>
      </c>
      <c r="AB1606" s="13" t="str" cm="1">
        <f t="array" ref="AB1606">_xlfn.IFS(AA1606=0,"No evidenciado",AA1606=1,"Novato",AA1606=2,"Principiante avanzado",AA1606=3,"Competente",AA1606=4,"Proficiente",AA1606=5,"Master")</f>
        <v>Master</v>
      </c>
      <c r="AC1606" s="13">
        <v>3</v>
      </c>
      <c r="AD1606" s="13" t="str" cm="1">
        <f t="array" ref="AD1606">_xlfn.IFS(AC1606=0,"Prenovato",AC1606=1,"Novato",AC1606=2,"Principiante avanzado",AC1606=3,"Competente",AC1606=4,"Proficiente",AC1606=5,"Master")</f>
        <v>Competente</v>
      </c>
      <c r="AE1606" s="13" t="s">
        <v>441</v>
      </c>
    </row>
    <row r="1607" spans="1:31" x14ac:dyDescent="0.25">
      <c r="A1607" t="s">
        <v>293</v>
      </c>
      <c r="B1607" t="s">
        <v>294</v>
      </c>
      <c r="C1607" t="s">
        <v>200</v>
      </c>
      <c r="D1607" t="s">
        <v>201</v>
      </c>
      <c r="E1607" t="s">
        <v>377</v>
      </c>
      <c r="F1607" t="s">
        <v>378</v>
      </c>
      <c r="G1607" t="s">
        <v>379</v>
      </c>
      <c r="H1607" s="4"/>
      <c r="I1607" s="1">
        <f t="shared" ca="1" si="103"/>
        <v>1487</v>
      </c>
      <c r="J1607" s="1" t="str">
        <f t="shared" ca="1" si="104"/>
        <v>3. Mayor a 6 meses</v>
      </c>
      <c r="K1607" t="str">
        <f t="shared" si="105"/>
        <v>NO</v>
      </c>
      <c r="L1607" t="s">
        <v>251</v>
      </c>
      <c r="M1607" t="s">
        <v>418</v>
      </c>
      <c r="N1607" t="s">
        <v>407</v>
      </c>
      <c r="O1607" t="s">
        <v>407</v>
      </c>
      <c r="P1607" t="str">
        <f t="shared" si="106"/>
        <v>JOSE LUIS FLORES FLORES ONCOYSDLC Y DevSecOpsEVALUACION</v>
      </c>
      <c r="Q1607" t="str">
        <f>BASE[[#This Row],[NombresCalificado]]&amp;BASE[[#This Row],[TipoEvaluacion]]</f>
        <v>JOSE LUIS FLORES FLORES ONCOYEVALUACION</v>
      </c>
      <c r="R1607">
        <v>4</v>
      </c>
      <c r="S1607" t="s">
        <v>7</v>
      </c>
      <c r="T1607" t="s">
        <v>439</v>
      </c>
      <c r="U1607" s="13">
        <v>3</v>
      </c>
      <c r="V1607" s="13" t="str" cm="1">
        <f t="array" ref="V1607">_xlfn.IFS(U1607=0,"Prenovato",U1607=1,"Novato",U1607=2,"Principiante avanzado",U1607=3,"Competente",U1607=4,"Proficiente",U1607=5,"Master")</f>
        <v>Competente</v>
      </c>
      <c r="W1607" s="13">
        <v>4</v>
      </c>
      <c r="X1607" s="13" t="str" cm="1">
        <f t="array" ref="X1607">_xlfn.IFS(W1607=0,"No evidenciado",W1607=1,"Novato",W1607=2,"Principiante avanzado",W1607=3,"Competente",W1607=4,"Proficiente",W1607=5,"Master")</f>
        <v>Proficiente</v>
      </c>
      <c r="Y1607" s="13">
        <v>4</v>
      </c>
      <c r="Z1607" s="13" t="str" cm="1">
        <f t="array" ref="Z1607">_xlfn.IFS(Y1607=0,"No evidenciado",Y1607=1,"Novato",Y1607=2,"Principiante avanzado",Y1607=3,"Competente",Y1607=4,"Proficiente",Y1607=5,"Master")</f>
        <v>Proficiente</v>
      </c>
      <c r="AA1607" s="13">
        <v>5</v>
      </c>
      <c r="AB1607" s="13" t="str" cm="1">
        <f t="array" ref="AB1607">_xlfn.IFS(AA1607=0,"No evidenciado",AA1607=1,"Novato",AA1607=2,"Principiante avanzado",AA1607=3,"Competente",AA1607=4,"Proficiente",AA1607=5,"Master")</f>
        <v>Master</v>
      </c>
      <c r="AC1607" s="13">
        <v>3</v>
      </c>
      <c r="AD1607" s="13" t="str" cm="1">
        <f t="array" ref="AD1607">_xlfn.IFS(AC1607=0,"Prenovato",AC1607=1,"Novato",AC1607=2,"Principiante avanzado",AC1607=3,"Competente",AC1607=4,"Proficiente",AC1607=5,"Master")</f>
        <v>Competente</v>
      </c>
      <c r="AE1607" s="13" t="s">
        <v>441</v>
      </c>
    </row>
    <row r="1608" spans="1:31" x14ac:dyDescent="0.25">
      <c r="A1608" t="s">
        <v>293</v>
      </c>
      <c r="B1608" t="s">
        <v>294</v>
      </c>
      <c r="C1608" t="s">
        <v>200</v>
      </c>
      <c r="D1608" t="s">
        <v>201</v>
      </c>
      <c r="E1608" t="s">
        <v>299</v>
      </c>
      <c r="F1608" t="s">
        <v>300</v>
      </c>
      <c r="G1608" t="s">
        <v>301</v>
      </c>
      <c r="H1608" s="4"/>
      <c r="I1608" s="1">
        <f t="shared" ca="1" si="103"/>
        <v>1487</v>
      </c>
      <c r="J1608" s="1" t="str">
        <f t="shared" ca="1" si="104"/>
        <v>3. Mayor a 6 meses</v>
      </c>
      <c r="K1608" t="str">
        <f t="shared" si="105"/>
        <v>NO</v>
      </c>
      <c r="L1608" t="s">
        <v>364</v>
      </c>
      <c r="M1608" t="s">
        <v>418</v>
      </c>
      <c r="N1608" t="s">
        <v>413</v>
      </c>
      <c r="O1608" t="s">
        <v>411</v>
      </c>
      <c r="P1608" t="str">
        <f t="shared" si="106"/>
        <v>MANUEL GUILLERMO MANRIQUE PASSARASDLC Y DevSecOpsEVALUACION</v>
      </c>
      <c r="Q1608" t="str">
        <f>BASE[[#This Row],[NombresCalificado]]&amp;BASE[[#This Row],[TipoEvaluacion]]</f>
        <v>MANUEL GUILLERMO MANRIQUE PASSARAEVALUACION</v>
      </c>
      <c r="R1608">
        <v>2</v>
      </c>
      <c r="S1608" t="s">
        <v>4</v>
      </c>
      <c r="T1608" t="s">
        <v>439</v>
      </c>
      <c r="U1608" s="13">
        <v>3</v>
      </c>
      <c r="V1608" s="13" t="str" cm="1">
        <f t="array" ref="V1608">_xlfn.IFS(U1608=0,"Prenovato",U1608=1,"Novato",U1608=2,"Principiante avanzado",U1608=3,"Competente",U1608=4,"Proficiente",U1608=5,"Master")</f>
        <v>Competente</v>
      </c>
      <c r="W1608" s="13">
        <v>3</v>
      </c>
      <c r="X1608" s="13" t="str" cm="1">
        <f t="array" ref="X1608">_xlfn.IFS(W1608=0,"No evidenciado",W1608=1,"Novato",W1608=2,"Principiante avanzado",W1608=3,"Competente",W1608=4,"Proficiente",W1608=5,"Master")</f>
        <v>Competente</v>
      </c>
      <c r="Y1608" s="13">
        <v>3</v>
      </c>
      <c r="Z1608" s="13" t="str" cm="1">
        <f t="array" ref="Z1608">_xlfn.IFS(Y1608=0,"No evidenciado",Y1608=1,"Novato",Y1608=2,"Principiante avanzado",Y1608=3,"Competente",Y1608=4,"Proficiente",Y1608=5,"Master")</f>
        <v>Competente</v>
      </c>
      <c r="AA1608" s="13">
        <v>4</v>
      </c>
      <c r="AB1608" s="13" t="str" cm="1">
        <f t="array" ref="AB1608">_xlfn.IFS(AA1608=0,"No evidenciado",AA1608=1,"Novato",AA1608=2,"Principiante avanzado",AA1608=3,"Competente",AA1608=4,"Proficiente",AA1608=5,"Master")</f>
        <v>Proficiente</v>
      </c>
      <c r="AC1608" s="13">
        <v>3</v>
      </c>
      <c r="AD1608" s="13" t="str" cm="1">
        <f t="array" ref="AD1608">_xlfn.IFS(AC1608=0,"Prenovato",AC1608=1,"Novato",AC1608=2,"Principiante avanzado",AC1608=3,"Competente",AC1608=4,"Proficiente",AC1608=5,"Master")</f>
        <v>Competente</v>
      </c>
      <c r="AE1608" s="13" t="s">
        <v>441</v>
      </c>
    </row>
    <row r="1609" spans="1:31" x14ac:dyDescent="0.25">
      <c r="A1609" t="s">
        <v>293</v>
      </c>
      <c r="B1609" t="s">
        <v>294</v>
      </c>
      <c r="C1609" t="s">
        <v>200</v>
      </c>
      <c r="D1609" t="s">
        <v>201</v>
      </c>
      <c r="E1609" t="s">
        <v>299</v>
      </c>
      <c r="F1609" t="s">
        <v>300</v>
      </c>
      <c r="G1609" t="s">
        <v>301</v>
      </c>
      <c r="H1609" s="4"/>
      <c r="I1609" s="1">
        <f t="shared" ca="1" si="103"/>
        <v>1487</v>
      </c>
      <c r="J1609" s="1" t="str">
        <f t="shared" ca="1" si="104"/>
        <v>3. Mayor a 6 meses</v>
      </c>
      <c r="K1609" t="str">
        <f t="shared" si="105"/>
        <v>NO</v>
      </c>
      <c r="L1609" t="s">
        <v>364</v>
      </c>
      <c r="M1609" t="s">
        <v>415</v>
      </c>
      <c r="N1609" t="s">
        <v>413</v>
      </c>
      <c r="O1609" t="s">
        <v>411</v>
      </c>
      <c r="P1609" t="str">
        <f t="shared" si="106"/>
        <v>MANUEL GUILLERMO MANRIQUE PASSARASecurity Process AutomationEVALUACION</v>
      </c>
      <c r="Q1609" t="str">
        <f>BASE[[#This Row],[NombresCalificado]]&amp;BASE[[#This Row],[TipoEvaluacion]]</f>
        <v>MANUEL GUILLERMO MANRIQUE PASSARAEVALUACION</v>
      </c>
      <c r="R1609">
        <v>2</v>
      </c>
      <c r="S1609" t="s">
        <v>4</v>
      </c>
      <c r="T1609" t="s">
        <v>439</v>
      </c>
      <c r="U1609" s="13">
        <v>3</v>
      </c>
      <c r="V1609" s="13" t="str" cm="1">
        <f t="array" ref="V1609">_xlfn.IFS(U1609=0,"Prenovato",U1609=1,"Novato",U1609=2,"Principiante avanzado",U1609=3,"Competente",U1609=4,"Proficiente",U1609=5,"Master")</f>
        <v>Competente</v>
      </c>
      <c r="W1609" s="13">
        <v>3</v>
      </c>
      <c r="X1609" s="13" t="str" cm="1">
        <f t="array" ref="X1609">_xlfn.IFS(W1609=0,"No evidenciado",W1609=1,"Novato",W1609=2,"Principiante avanzado",W1609=3,"Competente",W1609=4,"Proficiente",W1609=5,"Master")</f>
        <v>Competente</v>
      </c>
      <c r="Y1609" s="13">
        <v>3</v>
      </c>
      <c r="Z1609" s="13" t="str" cm="1">
        <f t="array" ref="Z1609">_xlfn.IFS(Y1609=0,"No evidenciado",Y1609=1,"Novato",Y1609=2,"Principiante avanzado",Y1609=3,"Competente",Y1609=4,"Proficiente",Y1609=5,"Master")</f>
        <v>Competente</v>
      </c>
      <c r="AA1609" s="13">
        <v>4</v>
      </c>
      <c r="AB1609" s="13" t="str" cm="1">
        <f t="array" ref="AB1609">_xlfn.IFS(AA1609=0,"No evidenciado",AA1609=1,"Novato",AA1609=2,"Principiante avanzado",AA1609=3,"Competente",AA1609=4,"Proficiente",AA1609=5,"Master")</f>
        <v>Proficiente</v>
      </c>
      <c r="AC1609" s="13">
        <v>3</v>
      </c>
      <c r="AD1609" s="13" t="str" cm="1">
        <f t="array" ref="AD1609">_xlfn.IFS(AC1609=0,"Prenovato",AC1609=1,"Novato",AC1609=2,"Principiante avanzado",AC1609=3,"Competente",AC1609=4,"Proficiente",AC1609=5,"Master")</f>
        <v>Competente</v>
      </c>
      <c r="AE1609" s="13" t="s">
        <v>441</v>
      </c>
    </row>
    <row r="1610" spans="1:31" x14ac:dyDescent="0.25">
      <c r="A1610" t="s">
        <v>293</v>
      </c>
      <c r="B1610" t="s">
        <v>294</v>
      </c>
      <c r="C1610" t="s">
        <v>200</v>
      </c>
      <c r="D1610" t="s">
        <v>201</v>
      </c>
      <c r="E1610" t="s">
        <v>377</v>
      </c>
      <c r="F1610" t="s">
        <v>378</v>
      </c>
      <c r="G1610" t="s">
        <v>379</v>
      </c>
      <c r="H1610" s="4"/>
      <c r="I1610" s="1">
        <f t="shared" ca="1" si="103"/>
        <v>1487</v>
      </c>
      <c r="J1610" s="1" t="str">
        <f t="shared" ca="1" si="104"/>
        <v>3. Mayor a 6 meses</v>
      </c>
      <c r="K1610" t="str">
        <f t="shared" si="105"/>
        <v>NO</v>
      </c>
      <c r="L1610" t="s">
        <v>251</v>
      </c>
      <c r="M1610" t="s">
        <v>420</v>
      </c>
      <c r="N1610" t="s">
        <v>413</v>
      </c>
      <c r="O1610" t="s">
        <v>411</v>
      </c>
      <c r="P1610" t="str">
        <f t="shared" si="106"/>
        <v>JOSE LUIS FLORES FLORES ONCOYIdentity &amp; Access ManagementEVALUACION</v>
      </c>
      <c r="Q1610" t="str">
        <f>BASE[[#This Row],[NombresCalificado]]&amp;BASE[[#This Row],[TipoEvaluacion]]</f>
        <v>JOSE LUIS FLORES FLORES ONCOYEVALUACION</v>
      </c>
      <c r="R1610">
        <v>3</v>
      </c>
      <c r="S1610" t="s">
        <v>5</v>
      </c>
      <c r="T1610" t="s">
        <v>439</v>
      </c>
      <c r="U1610" s="13">
        <v>3</v>
      </c>
      <c r="V1610" s="13" t="str" cm="1">
        <f t="array" ref="V1610">_xlfn.IFS(U1610=0,"Prenovato",U1610=1,"Novato",U1610=2,"Principiante avanzado",U1610=3,"Competente",U1610=4,"Proficiente",U1610=5,"Master")</f>
        <v>Competente</v>
      </c>
      <c r="W1610" s="13">
        <v>4</v>
      </c>
      <c r="X1610" s="13" t="str" cm="1">
        <f t="array" ref="X1610">_xlfn.IFS(W1610=0,"No evidenciado",W1610=1,"Novato",W1610=2,"Principiante avanzado",W1610=3,"Competente",W1610=4,"Proficiente",W1610=5,"Master")</f>
        <v>Proficiente</v>
      </c>
      <c r="Y1610" s="13">
        <v>4</v>
      </c>
      <c r="Z1610" s="13" t="str" cm="1">
        <f t="array" ref="Z1610">_xlfn.IFS(Y1610=0,"No evidenciado",Y1610=1,"Novato",Y1610=2,"Principiante avanzado",Y1610=3,"Competente",Y1610=4,"Proficiente",Y1610=5,"Master")</f>
        <v>Proficiente</v>
      </c>
      <c r="AA1610" s="13">
        <v>5</v>
      </c>
      <c r="AB1610" s="13" t="str" cm="1">
        <f t="array" ref="AB1610">_xlfn.IFS(AA1610=0,"No evidenciado",AA1610=1,"Novato",AA1610=2,"Principiante avanzado",AA1610=3,"Competente",AA1610=4,"Proficiente",AA1610=5,"Master")</f>
        <v>Master</v>
      </c>
      <c r="AC1610" s="13">
        <v>3</v>
      </c>
      <c r="AD1610" s="13" t="str" cm="1">
        <f t="array" ref="AD1610">_xlfn.IFS(AC1610=0,"Prenovato",AC1610=1,"Novato",AC1610=2,"Principiante avanzado",AC1610=3,"Competente",AC1610=4,"Proficiente",AC1610=5,"Master")</f>
        <v>Competente</v>
      </c>
      <c r="AE1610" s="13" t="s">
        <v>441</v>
      </c>
    </row>
    <row r="1611" spans="1:31" x14ac:dyDescent="0.25">
      <c r="A1611" t="s">
        <v>293</v>
      </c>
      <c r="B1611" t="s">
        <v>294</v>
      </c>
      <c r="C1611" t="s">
        <v>200</v>
      </c>
      <c r="D1611" t="s">
        <v>201</v>
      </c>
      <c r="E1611" t="s">
        <v>377</v>
      </c>
      <c r="F1611" t="s">
        <v>378</v>
      </c>
      <c r="G1611" t="s">
        <v>379</v>
      </c>
      <c r="H1611" s="4"/>
      <c r="I1611" s="1">
        <f t="shared" ca="1" si="103"/>
        <v>1487</v>
      </c>
      <c r="J1611" s="1" t="str">
        <f t="shared" ca="1" si="104"/>
        <v>3. Mayor a 6 meses</v>
      </c>
      <c r="K1611" t="str">
        <f t="shared" si="105"/>
        <v>NO</v>
      </c>
      <c r="L1611" t="s">
        <v>251</v>
      </c>
      <c r="M1611" t="s">
        <v>419</v>
      </c>
      <c r="N1611" t="s">
        <v>413</v>
      </c>
      <c r="O1611" t="s">
        <v>411</v>
      </c>
      <c r="P1611" t="str">
        <f t="shared" si="106"/>
        <v>JOSE LUIS FLORES FLORES ONCOYCryptography &amp; Data ProtectionEVALUACION</v>
      </c>
      <c r="Q1611" t="str">
        <f>BASE[[#This Row],[NombresCalificado]]&amp;BASE[[#This Row],[TipoEvaluacion]]</f>
        <v>JOSE LUIS FLORES FLORES ONCOYEVALUACION</v>
      </c>
      <c r="R1611">
        <v>2</v>
      </c>
      <c r="S1611" t="s">
        <v>4</v>
      </c>
      <c r="T1611" t="s">
        <v>439</v>
      </c>
      <c r="U1611" s="13">
        <v>3</v>
      </c>
      <c r="V1611" s="13" t="str" cm="1">
        <f t="array" ref="V1611">_xlfn.IFS(U1611=0,"Prenovato",U1611=1,"Novato",U1611=2,"Principiante avanzado",U1611=3,"Competente",U1611=4,"Proficiente",U1611=5,"Master")</f>
        <v>Competente</v>
      </c>
      <c r="W1611" s="13">
        <v>4</v>
      </c>
      <c r="X1611" s="13" t="str" cm="1">
        <f t="array" ref="X1611">_xlfn.IFS(W1611=0,"No evidenciado",W1611=1,"Novato",W1611=2,"Principiante avanzado",W1611=3,"Competente",W1611=4,"Proficiente",W1611=5,"Master")</f>
        <v>Proficiente</v>
      </c>
      <c r="Y1611" s="13">
        <v>4</v>
      </c>
      <c r="Z1611" s="13" t="str" cm="1">
        <f t="array" ref="Z1611">_xlfn.IFS(Y1611=0,"No evidenciado",Y1611=1,"Novato",Y1611=2,"Principiante avanzado",Y1611=3,"Competente",Y1611=4,"Proficiente",Y1611=5,"Master")</f>
        <v>Proficiente</v>
      </c>
      <c r="AA1611" s="13">
        <v>5</v>
      </c>
      <c r="AB1611" s="13" t="str" cm="1">
        <f t="array" ref="AB1611">_xlfn.IFS(AA1611=0,"No evidenciado",AA1611=1,"Novato",AA1611=2,"Principiante avanzado",AA1611=3,"Competente",AA1611=4,"Proficiente",AA1611=5,"Master")</f>
        <v>Master</v>
      </c>
      <c r="AC1611" s="13">
        <v>3</v>
      </c>
      <c r="AD1611" s="13" t="str" cm="1">
        <f t="array" ref="AD1611">_xlfn.IFS(AC1611=0,"Prenovato",AC1611=1,"Novato",AC1611=2,"Principiante avanzado",AC1611=3,"Competente",AC1611=4,"Proficiente",AC1611=5,"Master")</f>
        <v>Competente</v>
      </c>
      <c r="AE1611" s="13" t="s">
        <v>441</v>
      </c>
    </row>
    <row r="1612" spans="1:31" x14ac:dyDescent="0.25">
      <c r="A1612" t="s">
        <v>293</v>
      </c>
      <c r="B1612" t="s">
        <v>294</v>
      </c>
      <c r="C1612" t="s">
        <v>200</v>
      </c>
      <c r="D1612" t="s">
        <v>201</v>
      </c>
      <c r="E1612" t="s">
        <v>377</v>
      </c>
      <c r="F1612" t="s">
        <v>378</v>
      </c>
      <c r="G1612" t="s">
        <v>379</v>
      </c>
      <c r="H1612" s="4"/>
      <c r="I1612" s="1">
        <f t="shared" ca="1" si="103"/>
        <v>1487</v>
      </c>
      <c r="J1612" s="1" t="str">
        <f t="shared" ca="1" si="104"/>
        <v>3. Mayor a 6 meses</v>
      </c>
      <c r="K1612" t="str">
        <f t="shared" si="105"/>
        <v>NO</v>
      </c>
      <c r="L1612" t="s">
        <v>251</v>
      </c>
      <c r="M1612" t="s">
        <v>421</v>
      </c>
      <c r="N1612" t="s">
        <v>411</v>
      </c>
      <c r="O1612" t="s">
        <v>411</v>
      </c>
      <c r="P1612" t="str">
        <f t="shared" si="106"/>
        <v>JOSE LUIS FLORES FLORES ONCOYFrameworks &amp; Security ArchitectureEVALUACION</v>
      </c>
      <c r="Q1612" t="str">
        <f>BASE[[#This Row],[NombresCalificado]]&amp;BASE[[#This Row],[TipoEvaluacion]]</f>
        <v>JOSE LUIS FLORES FLORES ONCOYEVALUACION</v>
      </c>
      <c r="R1612">
        <v>3</v>
      </c>
      <c r="S1612" t="s">
        <v>5</v>
      </c>
      <c r="T1612" t="s">
        <v>439</v>
      </c>
      <c r="U1612" s="13">
        <v>3</v>
      </c>
      <c r="V1612" s="13" t="str" cm="1">
        <f t="array" ref="V1612">_xlfn.IFS(U1612=0,"Prenovato",U1612=1,"Novato",U1612=2,"Principiante avanzado",U1612=3,"Competente",U1612=4,"Proficiente",U1612=5,"Master")</f>
        <v>Competente</v>
      </c>
      <c r="W1612" s="13">
        <v>4</v>
      </c>
      <c r="X1612" s="13" t="str" cm="1">
        <f t="array" ref="X1612">_xlfn.IFS(W1612=0,"No evidenciado",W1612=1,"Novato",W1612=2,"Principiante avanzado",W1612=3,"Competente",W1612=4,"Proficiente",W1612=5,"Master")</f>
        <v>Proficiente</v>
      </c>
      <c r="Y1612" s="13">
        <v>4</v>
      </c>
      <c r="Z1612" s="13" t="str" cm="1">
        <f t="array" ref="Z1612">_xlfn.IFS(Y1612=0,"No evidenciado",Y1612=1,"Novato",Y1612=2,"Principiante avanzado",Y1612=3,"Competente",Y1612=4,"Proficiente",Y1612=5,"Master")</f>
        <v>Proficiente</v>
      </c>
      <c r="AA1612" s="13">
        <v>5</v>
      </c>
      <c r="AB1612" s="13" t="str" cm="1">
        <f t="array" ref="AB1612">_xlfn.IFS(AA1612=0,"No evidenciado",AA1612=1,"Novato",AA1612=2,"Principiante avanzado",AA1612=3,"Competente",AA1612=4,"Proficiente",AA1612=5,"Master")</f>
        <v>Master</v>
      </c>
      <c r="AC1612" s="13">
        <v>3</v>
      </c>
      <c r="AD1612" s="13" t="str" cm="1">
        <f t="array" ref="AD1612">_xlfn.IFS(AC1612=0,"Prenovato",AC1612=1,"Novato",AC1612=2,"Principiante avanzado",AC1612=3,"Competente",AC1612=4,"Proficiente",AC1612=5,"Master")</f>
        <v>Competente</v>
      </c>
      <c r="AE1612" s="13" t="s">
        <v>441</v>
      </c>
    </row>
    <row r="1613" spans="1:31" x14ac:dyDescent="0.25">
      <c r="A1613" t="s">
        <v>293</v>
      </c>
      <c r="B1613" t="s">
        <v>294</v>
      </c>
      <c r="C1613" t="s">
        <v>200</v>
      </c>
      <c r="D1613" t="s">
        <v>201</v>
      </c>
      <c r="E1613" t="s">
        <v>377</v>
      </c>
      <c r="F1613" t="s">
        <v>378</v>
      </c>
      <c r="G1613" t="s">
        <v>379</v>
      </c>
      <c r="H1613" s="4"/>
      <c r="I1613" s="1">
        <f t="shared" ca="1" si="103"/>
        <v>1487</v>
      </c>
      <c r="J1613" s="1" t="str">
        <f t="shared" ca="1" si="104"/>
        <v>3. Mayor a 6 meses</v>
      </c>
      <c r="K1613" t="str">
        <f t="shared" si="105"/>
        <v>NO</v>
      </c>
      <c r="L1613" t="s">
        <v>251</v>
      </c>
      <c r="M1613" t="s">
        <v>423</v>
      </c>
      <c r="N1613" t="s">
        <v>411</v>
      </c>
      <c r="O1613" t="s">
        <v>411</v>
      </c>
      <c r="P1613" t="str">
        <f t="shared" si="106"/>
        <v>JOSE LUIS FLORES FLORES ONCOYSecurity AssessmentEVALUACION</v>
      </c>
      <c r="Q1613" t="str">
        <f>BASE[[#This Row],[NombresCalificado]]&amp;BASE[[#This Row],[TipoEvaluacion]]</f>
        <v>JOSE LUIS FLORES FLORES ONCOYEVALUACION</v>
      </c>
      <c r="R1613">
        <v>3</v>
      </c>
      <c r="S1613" t="s">
        <v>5</v>
      </c>
      <c r="T1613" t="s">
        <v>439</v>
      </c>
      <c r="U1613" s="13">
        <v>3</v>
      </c>
      <c r="V1613" s="13" t="str" cm="1">
        <f t="array" ref="V1613">_xlfn.IFS(U1613=0,"Prenovato",U1613=1,"Novato",U1613=2,"Principiante avanzado",U1613=3,"Competente",U1613=4,"Proficiente",U1613=5,"Master")</f>
        <v>Competente</v>
      </c>
      <c r="W1613" s="13">
        <v>4</v>
      </c>
      <c r="X1613" s="13" t="str" cm="1">
        <f t="array" ref="X1613">_xlfn.IFS(W1613=0,"No evidenciado",W1613=1,"Novato",W1613=2,"Principiante avanzado",W1613=3,"Competente",W1613=4,"Proficiente",W1613=5,"Master")</f>
        <v>Proficiente</v>
      </c>
      <c r="Y1613" s="13">
        <v>4</v>
      </c>
      <c r="Z1613" s="13" t="str" cm="1">
        <f t="array" ref="Z1613">_xlfn.IFS(Y1613=0,"No evidenciado",Y1613=1,"Novato",Y1613=2,"Principiante avanzado",Y1613=3,"Competente",Y1613=4,"Proficiente",Y1613=5,"Master")</f>
        <v>Proficiente</v>
      </c>
      <c r="AA1613" s="13">
        <v>5</v>
      </c>
      <c r="AB1613" s="13" t="str" cm="1">
        <f t="array" ref="AB1613">_xlfn.IFS(AA1613=0,"No evidenciado",AA1613=1,"Novato",AA1613=2,"Principiante avanzado",AA1613=3,"Competente",AA1613=4,"Proficiente",AA1613=5,"Master")</f>
        <v>Master</v>
      </c>
      <c r="AC1613" s="13">
        <v>3</v>
      </c>
      <c r="AD1613" s="13" t="str" cm="1">
        <f t="array" ref="AD1613">_xlfn.IFS(AC1613=0,"Prenovato",AC1613=1,"Novato",AC1613=2,"Principiante avanzado",AC1613=3,"Competente",AC1613=4,"Proficiente",AC1613=5,"Master")</f>
        <v>Competente</v>
      </c>
      <c r="AE1613" s="13" t="s">
        <v>441</v>
      </c>
    </row>
    <row r="1614" spans="1:31" x14ac:dyDescent="0.25">
      <c r="A1614" t="s">
        <v>293</v>
      </c>
      <c r="B1614" t="s">
        <v>294</v>
      </c>
      <c r="C1614" t="s">
        <v>200</v>
      </c>
      <c r="D1614" t="s">
        <v>201</v>
      </c>
      <c r="E1614" t="s">
        <v>377</v>
      </c>
      <c r="F1614" t="s">
        <v>378</v>
      </c>
      <c r="G1614" t="s">
        <v>379</v>
      </c>
      <c r="H1614" s="4"/>
      <c r="I1614" s="1">
        <f t="shared" ca="1" si="103"/>
        <v>1487</v>
      </c>
      <c r="J1614" s="1" t="str">
        <f t="shared" ca="1" si="104"/>
        <v>3. Mayor a 6 meses</v>
      </c>
      <c r="K1614" t="str">
        <f t="shared" si="105"/>
        <v>NO</v>
      </c>
      <c r="L1614" t="s">
        <v>251</v>
      </c>
      <c r="M1614" t="s">
        <v>417</v>
      </c>
      <c r="N1614" t="s">
        <v>407</v>
      </c>
      <c r="O1614" t="s">
        <v>407</v>
      </c>
      <c r="P1614" t="str">
        <f t="shared" si="106"/>
        <v>JOSE LUIS FLORES FLORES ONCOYDefensive SecurityEVALUACION</v>
      </c>
      <c r="Q1614" t="str">
        <f>BASE[[#This Row],[NombresCalificado]]&amp;BASE[[#This Row],[TipoEvaluacion]]</f>
        <v>JOSE LUIS FLORES FLORES ONCOYEVALUACION</v>
      </c>
      <c r="R1614">
        <v>4</v>
      </c>
      <c r="S1614" t="s">
        <v>7</v>
      </c>
      <c r="T1614" t="s">
        <v>439</v>
      </c>
      <c r="U1614" s="13">
        <v>3</v>
      </c>
      <c r="V1614" s="13" t="str" cm="1">
        <f t="array" ref="V1614">_xlfn.IFS(U1614=0,"Prenovato",U1614=1,"Novato",U1614=2,"Principiante avanzado",U1614=3,"Competente",U1614=4,"Proficiente",U1614=5,"Master")</f>
        <v>Competente</v>
      </c>
      <c r="W1614" s="13">
        <v>4</v>
      </c>
      <c r="X1614" s="13" t="str" cm="1">
        <f t="array" ref="X1614">_xlfn.IFS(W1614=0,"No evidenciado",W1614=1,"Novato",W1614=2,"Principiante avanzado",W1614=3,"Competente",W1614=4,"Proficiente",W1614=5,"Master")</f>
        <v>Proficiente</v>
      </c>
      <c r="Y1614" s="13">
        <v>4</v>
      </c>
      <c r="Z1614" s="13" t="str" cm="1">
        <f t="array" ref="Z1614">_xlfn.IFS(Y1614=0,"No evidenciado",Y1614=1,"Novato",Y1614=2,"Principiante avanzado",Y1614=3,"Competente",Y1614=4,"Proficiente",Y1614=5,"Master")</f>
        <v>Proficiente</v>
      </c>
      <c r="AA1614" s="13">
        <v>5</v>
      </c>
      <c r="AB1614" s="13" t="str" cm="1">
        <f t="array" ref="AB1614">_xlfn.IFS(AA1614=0,"No evidenciado",AA1614=1,"Novato",AA1614=2,"Principiante avanzado",AA1614=3,"Competente",AA1614=4,"Proficiente",AA1614=5,"Master")</f>
        <v>Master</v>
      </c>
      <c r="AC1614" s="13">
        <v>3</v>
      </c>
      <c r="AD1614" s="13" t="str" cm="1">
        <f t="array" ref="AD1614">_xlfn.IFS(AC1614=0,"Prenovato",AC1614=1,"Novato",AC1614=2,"Principiante avanzado",AC1614=3,"Competente",AC1614=4,"Proficiente",AC1614=5,"Master")</f>
        <v>Competente</v>
      </c>
      <c r="AE1614" s="13" t="s">
        <v>441</v>
      </c>
    </row>
    <row r="1615" spans="1:31" x14ac:dyDescent="0.25">
      <c r="A1615" t="s">
        <v>293</v>
      </c>
      <c r="B1615" t="s">
        <v>294</v>
      </c>
      <c r="C1615" t="s">
        <v>200</v>
      </c>
      <c r="D1615" t="s">
        <v>201</v>
      </c>
      <c r="E1615" t="s">
        <v>377</v>
      </c>
      <c r="F1615" t="s">
        <v>378</v>
      </c>
      <c r="G1615" t="s">
        <v>379</v>
      </c>
      <c r="H1615" s="4"/>
      <c r="I1615" s="1">
        <f t="shared" ca="1" si="103"/>
        <v>1487</v>
      </c>
      <c r="J1615" s="1" t="str">
        <f t="shared" ca="1" si="104"/>
        <v>3. Mayor a 6 meses</v>
      </c>
      <c r="K1615" t="str">
        <f t="shared" si="105"/>
        <v>NO</v>
      </c>
      <c r="L1615" t="s">
        <v>251</v>
      </c>
      <c r="M1615" t="s">
        <v>416</v>
      </c>
      <c r="N1615" t="s">
        <v>411</v>
      </c>
      <c r="O1615" t="s">
        <v>411</v>
      </c>
      <c r="P1615" t="str">
        <f t="shared" si="106"/>
        <v>JOSE LUIS FLORES FLORES ONCOYIncident ManagementEVALUACION</v>
      </c>
      <c r="Q1615" t="str">
        <f>BASE[[#This Row],[NombresCalificado]]&amp;BASE[[#This Row],[TipoEvaluacion]]</f>
        <v>JOSE LUIS FLORES FLORES ONCOYEVALUACION</v>
      </c>
      <c r="R1615">
        <v>2</v>
      </c>
      <c r="S1615" t="s">
        <v>4</v>
      </c>
      <c r="T1615" t="s">
        <v>439</v>
      </c>
      <c r="U1615" s="13">
        <v>3</v>
      </c>
      <c r="V1615" s="13" t="str" cm="1">
        <f t="array" ref="V1615">_xlfn.IFS(U1615=0,"Prenovato",U1615=1,"Novato",U1615=2,"Principiante avanzado",U1615=3,"Competente",U1615=4,"Proficiente",U1615=5,"Master")</f>
        <v>Competente</v>
      </c>
      <c r="W1615" s="13">
        <v>4</v>
      </c>
      <c r="X1615" s="13" t="str" cm="1">
        <f t="array" ref="X1615">_xlfn.IFS(W1615=0,"No evidenciado",W1615=1,"Novato",W1615=2,"Principiante avanzado",W1615=3,"Competente",W1615=4,"Proficiente",W1615=5,"Master")</f>
        <v>Proficiente</v>
      </c>
      <c r="Y1615" s="13">
        <v>4</v>
      </c>
      <c r="Z1615" s="13" t="str" cm="1">
        <f t="array" ref="Z1615">_xlfn.IFS(Y1615=0,"No evidenciado",Y1615=1,"Novato",Y1615=2,"Principiante avanzado",Y1615=3,"Competente",Y1615=4,"Proficiente",Y1615=5,"Master")</f>
        <v>Proficiente</v>
      </c>
      <c r="AA1615" s="13">
        <v>5</v>
      </c>
      <c r="AB1615" s="13" t="str" cm="1">
        <f t="array" ref="AB1615">_xlfn.IFS(AA1615=0,"No evidenciado",AA1615=1,"Novato",AA1615=2,"Principiante avanzado",AA1615=3,"Competente",AA1615=4,"Proficiente",AA1615=5,"Master")</f>
        <v>Master</v>
      </c>
      <c r="AC1615" s="13">
        <v>3</v>
      </c>
      <c r="AD1615" s="13" t="str" cm="1">
        <f t="array" ref="AD1615">_xlfn.IFS(AC1615=0,"Prenovato",AC1615=1,"Novato",AC1615=2,"Principiante avanzado",AC1615=3,"Competente",AC1615=4,"Proficiente",AC1615=5,"Master")</f>
        <v>Competente</v>
      </c>
      <c r="AE1615" s="13" t="s">
        <v>441</v>
      </c>
    </row>
    <row r="1616" spans="1:31" x14ac:dyDescent="0.25">
      <c r="A1616" t="s">
        <v>293</v>
      </c>
      <c r="B1616" t="s">
        <v>294</v>
      </c>
      <c r="C1616" t="s">
        <v>200</v>
      </c>
      <c r="D1616" t="s">
        <v>201</v>
      </c>
      <c r="E1616" t="s">
        <v>377</v>
      </c>
      <c r="F1616" t="s">
        <v>378</v>
      </c>
      <c r="G1616" t="s">
        <v>379</v>
      </c>
      <c r="H1616" s="4"/>
      <c r="I1616" s="1">
        <f t="shared" ca="1" si="103"/>
        <v>1487</v>
      </c>
      <c r="J1616" s="1" t="str">
        <f t="shared" ca="1" si="104"/>
        <v>3. Mayor a 6 meses</v>
      </c>
      <c r="K1616" t="str">
        <f t="shared" si="105"/>
        <v>NO</v>
      </c>
      <c r="L1616" t="s">
        <v>251</v>
      </c>
      <c r="M1616" t="s">
        <v>422</v>
      </c>
      <c r="N1616" t="s">
        <v>407</v>
      </c>
      <c r="O1616" t="s">
        <v>407</v>
      </c>
      <c r="P1616" t="str">
        <f t="shared" si="106"/>
        <v>JOSE LUIS FLORES FLORES ONCOYVulnerability ManagementEVALUACION</v>
      </c>
      <c r="Q1616" t="str">
        <f>BASE[[#This Row],[NombresCalificado]]&amp;BASE[[#This Row],[TipoEvaluacion]]</f>
        <v>JOSE LUIS FLORES FLORES ONCOYEVALUACION</v>
      </c>
      <c r="R1616">
        <v>3</v>
      </c>
      <c r="S1616" t="s">
        <v>5</v>
      </c>
      <c r="T1616" t="s">
        <v>439</v>
      </c>
      <c r="U1616" s="13">
        <v>3</v>
      </c>
      <c r="V1616" s="13" t="str" cm="1">
        <f t="array" ref="V1616">_xlfn.IFS(U1616=0,"Prenovato",U1616=1,"Novato",U1616=2,"Principiante avanzado",U1616=3,"Competente",U1616=4,"Proficiente",U1616=5,"Master")</f>
        <v>Competente</v>
      </c>
      <c r="W1616" s="13">
        <v>4</v>
      </c>
      <c r="X1616" s="13" t="str" cm="1">
        <f t="array" ref="X1616">_xlfn.IFS(W1616=0,"No evidenciado",W1616=1,"Novato",W1616=2,"Principiante avanzado",W1616=3,"Competente",W1616=4,"Proficiente",W1616=5,"Master")</f>
        <v>Proficiente</v>
      </c>
      <c r="Y1616" s="13">
        <v>4</v>
      </c>
      <c r="Z1616" s="13" t="str" cm="1">
        <f t="array" ref="Z1616">_xlfn.IFS(Y1616=0,"No evidenciado",Y1616=1,"Novato",Y1616=2,"Principiante avanzado",Y1616=3,"Competente",Y1616=4,"Proficiente",Y1616=5,"Master")</f>
        <v>Proficiente</v>
      </c>
      <c r="AA1616" s="13">
        <v>5</v>
      </c>
      <c r="AB1616" s="13" t="str" cm="1">
        <f t="array" ref="AB1616">_xlfn.IFS(AA1616=0,"No evidenciado",AA1616=1,"Novato",AA1616=2,"Principiante avanzado",AA1616=3,"Competente",AA1616=4,"Proficiente",AA1616=5,"Master")</f>
        <v>Master</v>
      </c>
      <c r="AC1616" s="13">
        <v>3</v>
      </c>
      <c r="AD1616" s="13" t="str" cm="1">
        <f t="array" ref="AD1616">_xlfn.IFS(AC1616=0,"Prenovato",AC1616=1,"Novato",AC1616=2,"Principiante avanzado",AC1616=3,"Competente",AC1616=4,"Proficiente",AC1616=5,"Master")</f>
        <v>Competente</v>
      </c>
      <c r="AE1616" s="13" t="s">
        <v>441</v>
      </c>
    </row>
    <row r="1617" spans="1:31" x14ac:dyDescent="0.25">
      <c r="A1617" t="s">
        <v>293</v>
      </c>
      <c r="B1617" t="s">
        <v>294</v>
      </c>
      <c r="C1617" t="s">
        <v>200</v>
      </c>
      <c r="D1617" t="s">
        <v>201</v>
      </c>
      <c r="E1617" t="s">
        <v>377</v>
      </c>
      <c r="F1617" t="s">
        <v>378</v>
      </c>
      <c r="G1617" t="s">
        <v>379</v>
      </c>
      <c r="H1617" s="4"/>
      <c r="I1617" s="1">
        <f t="shared" ca="1" si="103"/>
        <v>1487</v>
      </c>
      <c r="J1617" s="1" t="str">
        <f t="shared" ca="1" si="104"/>
        <v>3. Mayor a 6 meses</v>
      </c>
      <c r="K1617" t="str">
        <f t="shared" si="105"/>
        <v>NO</v>
      </c>
      <c r="L1617" t="s">
        <v>251</v>
      </c>
      <c r="M1617" t="s">
        <v>415</v>
      </c>
      <c r="N1617" t="s">
        <v>413</v>
      </c>
      <c r="O1617" t="s">
        <v>411</v>
      </c>
      <c r="P1617" t="str">
        <f t="shared" si="106"/>
        <v>JOSE LUIS FLORES FLORES ONCOYSecurity Process AutomationEVALUACION</v>
      </c>
      <c r="Q1617" t="str">
        <f>BASE[[#This Row],[NombresCalificado]]&amp;BASE[[#This Row],[TipoEvaluacion]]</f>
        <v>JOSE LUIS FLORES FLORES ONCOYEVALUACION</v>
      </c>
      <c r="R1617">
        <v>4</v>
      </c>
      <c r="S1617" t="s">
        <v>7</v>
      </c>
      <c r="T1617" t="s">
        <v>439</v>
      </c>
      <c r="U1617" s="13">
        <v>3</v>
      </c>
      <c r="V1617" s="13" t="str" cm="1">
        <f t="array" ref="V1617">_xlfn.IFS(U1617=0,"Prenovato",U1617=1,"Novato",U1617=2,"Principiante avanzado",U1617=3,"Competente",U1617=4,"Proficiente",U1617=5,"Master")</f>
        <v>Competente</v>
      </c>
      <c r="W1617" s="13">
        <v>4</v>
      </c>
      <c r="X1617" s="13" t="str" cm="1">
        <f t="array" ref="X1617">_xlfn.IFS(W1617=0,"No evidenciado",W1617=1,"Novato",W1617=2,"Principiante avanzado",W1617=3,"Competente",W1617=4,"Proficiente",W1617=5,"Master")</f>
        <v>Proficiente</v>
      </c>
      <c r="Y1617" s="13">
        <v>4</v>
      </c>
      <c r="Z1617" s="13" t="str" cm="1">
        <f t="array" ref="Z1617">_xlfn.IFS(Y1617=0,"No evidenciado",Y1617=1,"Novato",Y1617=2,"Principiante avanzado",Y1617=3,"Competente",Y1617=4,"Proficiente",Y1617=5,"Master")</f>
        <v>Proficiente</v>
      </c>
      <c r="AA1617" s="13">
        <v>5</v>
      </c>
      <c r="AB1617" s="13" t="str" cm="1">
        <f t="array" ref="AB1617">_xlfn.IFS(AA1617=0,"No evidenciado",AA1617=1,"Novato",AA1617=2,"Principiante avanzado",AA1617=3,"Competente",AA1617=4,"Proficiente",AA1617=5,"Master")</f>
        <v>Master</v>
      </c>
      <c r="AC1617" s="13">
        <v>3</v>
      </c>
      <c r="AD1617" s="13" t="str" cm="1">
        <f t="array" ref="AD1617">_xlfn.IFS(AC1617=0,"Prenovato",AC1617=1,"Novato",AC1617=2,"Principiante avanzado",AC1617=3,"Competente",AC1617=4,"Proficiente",AC1617=5,"Master")</f>
        <v>Competente</v>
      </c>
      <c r="AE1617" s="13" t="s">
        <v>441</v>
      </c>
    </row>
    <row r="1618" spans="1:31" x14ac:dyDescent="0.25">
      <c r="A1618" t="s">
        <v>293</v>
      </c>
      <c r="B1618" t="s">
        <v>294</v>
      </c>
      <c r="C1618" t="s">
        <v>200</v>
      </c>
      <c r="D1618" t="s">
        <v>201</v>
      </c>
      <c r="E1618" t="s">
        <v>293</v>
      </c>
      <c r="F1618" t="s">
        <v>294</v>
      </c>
      <c r="G1618" t="s">
        <v>295</v>
      </c>
      <c r="H1618" s="4"/>
      <c r="I1618" s="1">
        <f t="shared" ca="1" si="103"/>
        <v>1487</v>
      </c>
      <c r="J1618" s="1" t="str">
        <f t="shared" ca="1" si="104"/>
        <v>3. Mayor a 6 meses</v>
      </c>
      <c r="K1618" t="str">
        <f t="shared" si="105"/>
        <v>NO</v>
      </c>
      <c r="L1618" t="s">
        <v>200</v>
      </c>
      <c r="M1618" t="s">
        <v>408</v>
      </c>
      <c r="N1618" t="s">
        <v>407</v>
      </c>
      <c r="O1618" t="s">
        <v>407</v>
      </c>
      <c r="P1618" t="str">
        <f t="shared" si="106"/>
        <v>ANGÉLICA CRISTINA MONTALVÁN VILLAFUERTECloud &amp; Operation SystemAUTOEVALUACION</v>
      </c>
      <c r="Q1618" t="str">
        <f>BASE[[#This Row],[NombresCalificado]]&amp;BASE[[#This Row],[TipoEvaluacion]]</f>
        <v>ANGÉLICA CRISTINA MONTALVÁN VILLAFUERTEAUTOEVALUACION</v>
      </c>
      <c r="R1618">
        <v>4</v>
      </c>
      <c r="S1618" t="s">
        <v>7</v>
      </c>
      <c r="T1618" t="s">
        <v>439</v>
      </c>
      <c r="U1618" s="13">
        <v>4</v>
      </c>
      <c r="V1618" s="13" t="str" cm="1">
        <f t="array" ref="V1618">_xlfn.IFS(U1618=0,"Prenovato",U1618=1,"Novato",U1618=2,"Principiante avanzado",U1618=3,"Competente",U1618=4,"Proficiente",U1618=5,"Master")</f>
        <v>Proficiente</v>
      </c>
      <c r="W1618" s="13">
        <v>4</v>
      </c>
      <c r="X1618" s="13" t="str" cm="1">
        <f t="array" ref="X1618">_xlfn.IFS(W1618=0,"No evidenciado",W1618=1,"Novato",W1618=2,"Principiante avanzado",W1618=3,"Competente",W1618=4,"Proficiente",W1618=5,"Master")</f>
        <v>Proficiente</v>
      </c>
      <c r="Y1618" s="13">
        <v>4</v>
      </c>
      <c r="Z1618" s="13" t="str" cm="1">
        <f t="array" ref="Z1618">_xlfn.IFS(Y1618=0,"No evidenciado",Y1618=1,"Novato",Y1618=2,"Principiante avanzado",Y1618=3,"Competente",Y1618=4,"Proficiente",Y1618=5,"Master")</f>
        <v>Proficiente</v>
      </c>
      <c r="AA1618" s="13">
        <v>4</v>
      </c>
      <c r="AB1618" s="13" t="str" cm="1">
        <f t="array" ref="AB1618">_xlfn.IFS(AA1618=0,"No evidenciado",AA1618=1,"Novato",AA1618=2,"Principiante avanzado",AA1618=3,"Competente",AA1618=4,"Proficiente",AA1618=5,"Master")</f>
        <v>Proficiente</v>
      </c>
      <c r="AC1618" s="13">
        <v>4</v>
      </c>
      <c r="AD1618" s="13" t="str" cm="1">
        <f t="array" ref="AD1618">_xlfn.IFS(AC1618=0,"Prenovato",AC1618=1,"Novato",AC1618=2,"Principiante avanzado",AC1618=3,"Competente",AC1618=4,"Proficiente",AC1618=5,"Master")</f>
        <v>Proficiente</v>
      </c>
      <c r="AE1618" s="13" t="s">
        <v>443</v>
      </c>
    </row>
    <row r="1619" spans="1:31" x14ac:dyDescent="0.25">
      <c r="A1619" t="s">
        <v>293</v>
      </c>
      <c r="B1619" t="s">
        <v>294</v>
      </c>
      <c r="C1619" t="s">
        <v>200</v>
      </c>
      <c r="D1619" t="s">
        <v>201</v>
      </c>
      <c r="E1619" t="s">
        <v>293</v>
      </c>
      <c r="F1619" t="s">
        <v>294</v>
      </c>
      <c r="G1619" t="s">
        <v>295</v>
      </c>
      <c r="H1619" s="4"/>
      <c r="I1619" s="1">
        <f t="shared" ca="1" si="103"/>
        <v>1487</v>
      </c>
      <c r="J1619" s="1" t="str">
        <f t="shared" ca="1" si="104"/>
        <v>3. Mayor a 6 meses</v>
      </c>
      <c r="K1619" t="str">
        <f t="shared" si="105"/>
        <v>NO</v>
      </c>
      <c r="L1619" t="s">
        <v>200</v>
      </c>
      <c r="M1619" t="s">
        <v>406</v>
      </c>
      <c r="N1619" t="s">
        <v>407</v>
      </c>
      <c r="O1619" t="s">
        <v>407</v>
      </c>
      <c r="P1619" t="str">
        <f t="shared" si="106"/>
        <v>ANGÉLICA CRISTINA MONTALVÁN VILLAFUERTENetwork SecurityAUTOEVALUACION</v>
      </c>
      <c r="Q1619" t="str">
        <f>BASE[[#This Row],[NombresCalificado]]&amp;BASE[[#This Row],[TipoEvaluacion]]</f>
        <v>ANGÉLICA CRISTINA MONTALVÁN VILLAFUERTEAUTOEVALUACION</v>
      </c>
      <c r="R1619">
        <v>4</v>
      </c>
      <c r="S1619" t="s">
        <v>7</v>
      </c>
      <c r="T1619" t="s">
        <v>439</v>
      </c>
      <c r="U1619" s="13">
        <v>4</v>
      </c>
      <c r="V1619" s="13" t="str" cm="1">
        <f t="array" ref="V1619">_xlfn.IFS(U1619=0,"Prenovato",U1619=1,"Novato",U1619=2,"Principiante avanzado",U1619=3,"Competente",U1619=4,"Proficiente",U1619=5,"Master")</f>
        <v>Proficiente</v>
      </c>
      <c r="W1619" s="13">
        <v>4</v>
      </c>
      <c r="X1619" s="13" t="str" cm="1">
        <f t="array" ref="X1619">_xlfn.IFS(W1619=0,"No evidenciado",W1619=1,"Novato",W1619=2,"Principiante avanzado",W1619=3,"Competente",W1619=4,"Proficiente",W1619=5,"Master")</f>
        <v>Proficiente</v>
      </c>
      <c r="Y1619" s="13">
        <v>4</v>
      </c>
      <c r="Z1619" s="13" t="str" cm="1">
        <f t="array" ref="Z1619">_xlfn.IFS(Y1619=0,"No evidenciado",Y1619=1,"Novato",Y1619=2,"Principiante avanzado",Y1619=3,"Competente",Y1619=4,"Proficiente",Y1619=5,"Master")</f>
        <v>Proficiente</v>
      </c>
      <c r="AA1619" s="13">
        <v>4</v>
      </c>
      <c r="AB1619" s="13" t="str" cm="1">
        <f t="array" ref="AB1619">_xlfn.IFS(AA1619=0,"No evidenciado",AA1619=1,"Novato",AA1619=2,"Principiante avanzado",AA1619=3,"Competente",AA1619=4,"Proficiente",AA1619=5,"Master")</f>
        <v>Proficiente</v>
      </c>
      <c r="AC1619" s="13">
        <v>4</v>
      </c>
      <c r="AD1619" s="13" t="str" cm="1">
        <f t="array" ref="AD1619">_xlfn.IFS(AC1619=0,"Prenovato",AC1619=1,"Novato",AC1619=2,"Principiante avanzado",AC1619=3,"Competente",AC1619=4,"Proficiente",AC1619=5,"Master")</f>
        <v>Proficiente</v>
      </c>
      <c r="AE1619" s="13" t="s">
        <v>443</v>
      </c>
    </row>
    <row r="1620" spans="1:31" x14ac:dyDescent="0.25">
      <c r="A1620" t="s">
        <v>293</v>
      </c>
      <c r="B1620" t="s">
        <v>294</v>
      </c>
      <c r="C1620" t="s">
        <v>200</v>
      </c>
      <c r="D1620" t="s">
        <v>201</v>
      </c>
      <c r="E1620" t="s">
        <v>293</v>
      </c>
      <c r="F1620" t="s">
        <v>294</v>
      </c>
      <c r="G1620" t="s">
        <v>295</v>
      </c>
      <c r="H1620" s="4"/>
      <c r="I1620" s="1">
        <f t="shared" ca="1" si="103"/>
        <v>1487</v>
      </c>
      <c r="J1620" s="1" t="str">
        <f t="shared" ca="1" si="104"/>
        <v>3. Mayor a 6 meses</v>
      </c>
      <c r="K1620" t="str">
        <f t="shared" si="105"/>
        <v>NO</v>
      </c>
      <c r="L1620" t="s">
        <v>200</v>
      </c>
      <c r="M1620" t="s">
        <v>414</v>
      </c>
      <c r="N1620" t="s">
        <v>407</v>
      </c>
      <c r="O1620" t="s">
        <v>407</v>
      </c>
      <c r="P1620" t="str">
        <f t="shared" si="106"/>
        <v>ANGÉLICA CRISTINA MONTALVÁN VILLAFUERTEOfensive SecurityAUTOEVALUACION</v>
      </c>
      <c r="Q1620" t="str">
        <f>BASE[[#This Row],[NombresCalificado]]&amp;BASE[[#This Row],[TipoEvaluacion]]</f>
        <v>ANGÉLICA CRISTINA MONTALVÁN VILLAFUERTEAUTOEVALUACION</v>
      </c>
      <c r="R1620">
        <v>4</v>
      </c>
      <c r="S1620" t="s">
        <v>7</v>
      </c>
      <c r="T1620" t="s">
        <v>439</v>
      </c>
      <c r="U1620" s="13">
        <v>4</v>
      </c>
      <c r="V1620" s="13" t="str" cm="1">
        <f t="array" ref="V1620">_xlfn.IFS(U1620=0,"Prenovato",U1620=1,"Novato",U1620=2,"Principiante avanzado",U1620=3,"Competente",U1620=4,"Proficiente",U1620=5,"Master")</f>
        <v>Proficiente</v>
      </c>
      <c r="W1620" s="13">
        <v>4</v>
      </c>
      <c r="X1620" s="13" t="str" cm="1">
        <f t="array" ref="X1620">_xlfn.IFS(W1620=0,"No evidenciado",W1620=1,"Novato",W1620=2,"Principiante avanzado",W1620=3,"Competente",W1620=4,"Proficiente",W1620=5,"Master")</f>
        <v>Proficiente</v>
      </c>
      <c r="Y1620" s="13">
        <v>4</v>
      </c>
      <c r="Z1620" s="13" t="str" cm="1">
        <f t="array" ref="Z1620">_xlfn.IFS(Y1620=0,"No evidenciado",Y1620=1,"Novato",Y1620=2,"Principiante avanzado",Y1620=3,"Competente",Y1620=4,"Proficiente",Y1620=5,"Master")</f>
        <v>Proficiente</v>
      </c>
      <c r="AA1620" s="13">
        <v>4</v>
      </c>
      <c r="AB1620" s="13" t="str" cm="1">
        <f t="array" ref="AB1620">_xlfn.IFS(AA1620=0,"No evidenciado",AA1620=1,"Novato",AA1620=2,"Principiante avanzado",AA1620=3,"Competente",AA1620=4,"Proficiente",AA1620=5,"Master")</f>
        <v>Proficiente</v>
      </c>
      <c r="AC1620" s="13">
        <v>4</v>
      </c>
      <c r="AD1620" s="13" t="str" cm="1">
        <f t="array" ref="AD1620">_xlfn.IFS(AC1620=0,"Prenovato",AC1620=1,"Novato",AC1620=2,"Principiante avanzado",AC1620=3,"Competente",AC1620=4,"Proficiente",AC1620=5,"Master")</f>
        <v>Proficiente</v>
      </c>
      <c r="AE1620" s="13" t="s">
        <v>443</v>
      </c>
    </row>
    <row r="1621" spans="1:31" x14ac:dyDescent="0.25">
      <c r="A1621" t="s">
        <v>293</v>
      </c>
      <c r="B1621" t="s">
        <v>294</v>
      </c>
      <c r="C1621" t="s">
        <v>200</v>
      </c>
      <c r="D1621" t="s">
        <v>201</v>
      </c>
      <c r="E1621" t="s">
        <v>293</v>
      </c>
      <c r="F1621" t="s">
        <v>294</v>
      </c>
      <c r="G1621" t="s">
        <v>295</v>
      </c>
      <c r="H1621" s="4"/>
      <c r="I1621" s="1">
        <f t="shared" ca="1" si="103"/>
        <v>1487</v>
      </c>
      <c r="J1621" s="1" t="str">
        <f t="shared" ca="1" si="104"/>
        <v>3. Mayor a 6 meses</v>
      </c>
      <c r="K1621" t="str">
        <f t="shared" si="105"/>
        <v>NO</v>
      </c>
      <c r="L1621" t="s">
        <v>200</v>
      </c>
      <c r="M1621" t="s">
        <v>420</v>
      </c>
      <c r="N1621" t="s">
        <v>413</v>
      </c>
      <c r="O1621" t="s">
        <v>411</v>
      </c>
      <c r="P1621" t="str">
        <f t="shared" si="106"/>
        <v>ANGÉLICA CRISTINA MONTALVÁN VILLAFUERTEIdentity &amp; Access ManagementAUTOEVALUACION</v>
      </c>
      <c r="Q1621" t="str">
        <f>BASE[[#This Row],[NombresCalificado]]&amp;BASE[[#This Row],[TipoEvaluacion]]</f>
        <v>ANGÉLICA CRISTINA MONTALVÁN VILLAFUERTEAUTOEVALUACION</v>
      </c>
      <c r="R1621">
        <v>3</v>
      </c>
      <c r="S1621" t="s">
        <v>5</v>
      </c>
      <c r="T1621" t="s">
        <v>439</v>
      </c>
      <c r="U1621" s="13">
        <v>4</v>
      </c>
      <c r="V1621" s="13" t="str" cm="1">
        <f t="array" ref="V1621">_xlfn.IFS(U1621=0,"Prenovato",U1621=1,"Novato",U1621=2,"Principiante avanzado",U1621=3,"Competente",U1621=4,"Proficiente",U1621=5,"Master")</f>
        <v>Proficiente</v>
      </c>
      <c r="W1621" s="13">
        <v>4</v>
      </c>
      <c r="X1621" s="13" t="str" cm="1">
        <f t="array" ref="X1621">_xlfn.IFS(W1621=0,"No evidenciado",W1621=1,"Novato",W1621=2,"Principiante avanzado",W1621=3,"Competente",W1621=4,"Proficiente",W1621=5,"Master")</f>
        <v>Proficiente</v>
      </c>
      <c r="Y1621" s="13">
        <v>4</v>
      </c>
      <c r="Z1621" s="13" t="str" cm="1">
        <f t="array" ref="Z1621">_xlfn.IFS(Y1621=0,"No evidenciado",Y1621=1,"Novato",Y1621=2,"Principiante avanzado",Y1621=3,"Competente",Y1621=4,"Proficiente",Y1621=5,"Master")</f>
        <v>Proficiente</v>
      </c>
      <c r="AA1621" s="13">
        <v>4</v>
      </c>
      <c r="AB1621" s="13" t="str" cm="1">
        <f t="array" ref="AB1621">_xlfn.IFS(AA1621=0,"No evidenciado",AA1621=1,"Novato",AA1621=2,"Principiante avanzado",AA1621=3,"Competente",AA1621=4,"Proficiente",AA1621=5,"Master")</f>
        <v>Proficiente</v>
      </c>
      <c r="AC1621" s="13">
        <v>4</v>
      </c>
      <c r="AD1621" s="13" t="str" cm="1">
        <f t="array" ref="AD1621">_xlfn.IFS(AC1621=0,"Prenovato",AC1621=1,"Novato",AC1621=2,"Principiante avanzado",AC1621=3,"Competente",AC1621=4,"Proficiente",AC1621=5,"Master")</f>
        <v>Proficiente</v>
      </c>
      <c r="AE1621" s="13" t="s">
        <v>443</v>
      </c>
    </row>
    <row r="1622" spans="1:31" x14ac:dyDescent="0.25">
      <c r="A1622" t="s">
        <v>293</v>
      </c>
      <c r="B1622" t="s">
        <v>294</v>
      </c>
      <c r="C1622" t="s">
        <v>200</v>
      </c>
      <c r="D1622" t="s">
        <v>201</v>
      </c>
      <c r="E1622" t="s">
        <v>293</v>
      </c>
      <c r="F1622" t="s">
        <v>294</v>
      </c>
      <c r="G1622" t="s">
        <v>295</v>
      </c>
      <c r="H1622" s="4"/>
      <c r="I1622" s="1">
        <f t="shared" ca="1" si="103"/>
        <v>1487</v>
      </c>
      <c r="J1622" s="1" t="str">
        <f t="shared" ca="1" si="104"/>
        <v>3. Mayor a 6 meses</v>
      </c>
      <c r="K1622" t="str">
        <f t="shared" si="105"/>
        <v>NO</v>
      </c>
      <c r="L1622" t="s">
        <v>200</v>
      </c>
      <c r="M1622" t="s">
        <v>421</v>
      </c>
      <c r="N1622" t="s">
        <v>413</v>
      </c>
      <c r="O1622" t="s">
        <v>411</v>
      </c>
      <c r="P1622" t="str">
        <f t="shared" si="106"/>
        <v>ANGÉLICA CRISTINA MONTALVÁN VILLAFUERTEFrameworks &amp; Security ArchitectureAUTOEVALUACION</v>
      </c>
      <c r="Q1622" t="str">
        <f>BASE[[#This Row],[NombresCalificado]]&amp;BASE[[#This Row],[TipoEvaluacion]]</f>
        <v>ANGÉLICA CRISTINA MONTALVÁN VILLAFUERTEAUTOEVALUACION</v>
      </c>
      <c r="R1622">
        <v>4</v>
      </c>
      <c r="S1622" t="s">
        <v>7</v>
      </c>
      <c r="T1622" t="s">
        <v>439</v>
      </c>
      <c r="U1622" s="13">
        <v>4</v>
      </c>
      <c r="V1622" s="13" t="str" cm="1">
        <f t="array" ref="V1622">_xlfn.IFS(U1622=0,"Prenovato",U1622=1,"Novato",U1622=2,"Principiante avanzado",U1622=3,"Competente",U1622=4,"Proficiente",U1622=5,"Master")</f>
        <v>Proficiente</v>
      </c>
      <c r="W1622" s="13">
        <v>4</v>
      </c>
      <c r="X1622" s="13" t="str" cm="1">
        <f t="array" ref="X1622">_xlfn.IFS(W1622=0,"No evidenciado",W1622=1,"Novato",W1622=2,"Principiante avanzado",W1622=3,"Competente",W1622=4,"Proficiente",W1622=5,"Master")</f>
        <v>Proficiente</v>
      </c>
      <c r="Y1622" s="13">
        <v>4</v>
      </c>
      <c r="Z1622" s="13" t="str" cm="1">
        <f t="array" ref="Z1622">_xlfn.IFS(Y1622=0,"No evidenciado",Y1622=1,"Novato",Y1622=2,"Principiante avanzado",Y1622=3,"Competente",Y1622=4,"Proficiente",Y1622=5,"Master")</f>
        <v>Proficiente</v>
      </c>
      <c r="AA1622" s="13">
        <v>4</v>
      </c>
      <c r="AB1622" s="13" t="str" cm="1">
        <f t="array" ref="AB1622">_xlfn.IFS(AA1622=0,"No evidenciado",AA1622=1,"Novato",AA1622=2,"Principiante avanzado",AA1622=3,"Competente",AA1622=4,"Proficiente",AA1622=5,"Master")</f>
        <v>Proficiente</v>
      </c>
      <c r="AC1622" s="13">
        <v>4</v>
      </c>
      <c r="AD1622" s="13" t="str" cm="1">
        <f t="array" ref="AD1622">_xlfn.IFS(AC1622=0,"Prenovato",AC1622=1,"Novato",AC1622=2,"Principiante avanzado",AC1622=3,"Competente",AC1622=4,"Proficiente",AC1622=5,"Master")</f>
        <v>Proficiente</v>
      </c>
      <c r="AE1622" s="13" t="s">
        <v>443</v>
      </c>
    </row>
    <row r="1623" spans="1:31" x14ac:dyDescent="0.25">
      <c r="A1623" t="s">
        <v>293</v>
      </c>
      <c r="B1623" t="s">
        <v>294</v>
      </c>
      <c r="C1623" t="s">
        <v>200</v>
      </c>
      <c r="D1623" t="s">
        <v>201</v>
      </c>
      <c r="E1623" t="s">
        <v>293</v>
      </c>
      <c r="F1623" t="s">
        <v>294</v>
      </c>
      <c r="G1623" t="s">
        <v>295</v>
      </c>
      <c r="H1623" s="4"/>
      <c r="I1623" s="1">
        <f t="shared" ca="1" si="103"/>
        <v>1487</v>
      </c>
      <c r="J1623" s="1" t="str">
        <f t="shared" ca="1" si="104"/>
        <v>3. Mayor a 6 meses</v>
      </c>
      <c r="K1623" t="str">
        <f t="shared" si="105"/>
        <v>NO</v>
      </c>
      <c r="L1623" t="s">
        <v>200</v>
      </c>
      <c r="M1623" t="s">
        <v>417</v>
      </c>
      <c r="N1623" t="s">
        <v>411</v>
      </c>
      <c r="O1623" t="s">
        <v>411</v>
      </c>
      <c r="P1623" t="str">
        <f t="shared" si="106"/>
        <v>ANGÉLICA CRISTINA MONTALVÁN VILLAFUERTEDefensive SecurityAUTOEVALUACION</v>
      </c>
      <c r="Q1623" t="str">
        <f>BASE[[#This Row],[NombresCalificado]]&amp;BASE[[#This Row],[TipoEvaluacion]]</f>
        <v>ANGÉLICA CRISTINA MONTALVÁN VILLAFUERTEAUTOEVALUACION</v>
      </c>
      <c r="R1623">
        <v>4</v>
      </c>
      <c r="S1623" t="s">
        <v>7</v>
      </c>
      <c r="T1623" t="s">
        <v>439</v>
      </c>
      <c r="U1623" s="13">
        <v>4</v>
      </c>
      <c r="V1623" s="13" t="str" cm="1">
        <f t="array" ref="V1623">_xlfn.IFS(U1623=0,"Prenovato",U1623=1,"Novato",U1623=2,"Principiante avanzado",U1623=3,"Competente",U1623=4,"Proficiente",U1623=5,"Master")</f>
        <v>Proficiente</v>
      </c>
      <c r="W1623" s="13">
        <v>4</v>
      </c>
      <c r="X1623" s="13" t="str" cm="1">
        <f t="array" ref="X1623">_xlfn.IFS(W1623=0,"No evidenciado",W1623=1,"Novato",W1623=2,"Principiante avanzado",W1623=3,"Competente",W1623=4,"Proficiente",W1623=5,"Master")</f>
        <v>Proficiente</v>
      </c>
      <c r="Y1623" s="13">
        <v>4</v>
      </c>
      <c r="Z1623" s="13" t="str" cm="1">
        <f t="array" ref="Z1623">_xlfn.IFS(Y1623=0,"No evidenciado",Y1623=1,"Novato",Y1623=2,"Principiante avanzado",Y1623=3,"Competente",Y1623=4,"Proficiente",Y1623=5,"Master")</f>
        <v>Proficiente</v>
      </c>
      <c r="AA1623" s="13">
        <v>4</v>
      </c>
      <c r="AB1623" s="13" t="str" cm="1">
        <f t="array" ref="AB1623">_xlfn.IFS(AA1623=0,"No evidenciado",AA1623=1,"Novato",AA1623=2,"Principiante avanzado",AA1623=3,"Competente",AA1623=4,"Proficiente",AA1623=5,"Master")</f>
        <v>Proficiente</v>
      </c>
      <c r="AC1623" s="13">
        <v>4</v>
      </c>
      <c r="AD1623" s="13" t="str" cm="1">
        <f t="array" ref="AD1623">_xlfn.IFS(AC1623=0,"Prenovato",AC1623=1,"Novato",AC1623=2,"Principiante avanzado",AC1623=3,"Competente",AC1623=4,"Proficiente",AC1623=5,"Master")</f>
        <v>Proficiente</v>
      </c>
      <c r="AE1623" s="13" t="s">
        <v>443</v>
      </c>
    </row>
    <row r="1624" spans="1:31" x14ac:dyDescent="0.25">
      <c r="A1624" t="s">
        <v>293</v>
      </c>
      <c r="B1624" t="s">
        <v>294</v>
      </c>
      <c r="C1624" t="s">
        <v>200</v>
      </c>
      <c r="D1624" t="s">
        <v>201</v>
      </c>
      <c r="E1624" t="s">
        <v>293</v>
      </c>
      <c r="F1624" t="s">
        <v>294</v>
      </c>
      <c r="G1624" t="s">
        <v>295</v>
      </c>
      <c r="H1624" s="4"/>
      <c r="I1624" s="1">
        <f t="shared" ca="1" si="103"/>
        <v>1487</v>
      </c>
      <c r="J1624" s="1" t="str">
        <f t="shared" ca="1" si="104"/>
        <v>3. Mayor a 6 meses</v>
      </c>
      <c r="K1624" t="str">
        <f t="shared" si="105"/>
        <v>NO</v>
      </c>
      <c r="L1624" t="s">
        <v>200</v>
      </c>
      <c r="M1624" t="s">
        <v>422</v>
      </c>
      <c r="N1624" t="s">
        <v>407</v>
      </c>
      <c r="O1624" t="s">
        <v>407</v>
      </c>
      <c r="P1624" t="str">
        <f t="shared" si="106"/>
        <v>ANGÉLICA CRISTINA MONTALVÁN VILLAFUERTEVulnerability ManagementAUTOEVALUACION</v>
      </c>
      <c r="Q1624" t="str">
        <f>BASE[[#This Row],[NombresCalificado]]&amp;BASE[[#This Row],[TipoEvaluacion]]</f>
        <v>ANGÉLICA CRISTINA MONTALVÁN VILLAFUERTEAUTOEVALUACION</v>
      </c>
      <c r="R1624">
        <v>5</v>
      </c>
      <c r="S1624" t="s">
        <v>177</v>
      </c>
      <c r="T1624" t="s">
        <v>439</v>
      </c>
      <c r="U1624" s="13">
        <v>4</v>
      </c>
      <c r="V1624" s="13" t="str" cm="1">
        <f t="array" ref="V1624">_xlfn.IFS(U1624=0,"Prenovato",U1624=1,"Novato",U1624=2,"Principiante avanzado",U1624=3,"Competente",U1624=4,"Proficiente",U1624=5,"Master")</f>
        <v>Proficiente</v>
      </c>
      <c r="W1624" s="13">
        <v>4</v>
      </c>
      <c r="X1624" s="13" t="str" cm="1">
        <f t="array" ref="X1624">_xlfn.IFS(W1624=0,"No evidenciado",W1624=1,"Novato",W1624=2,"Principiante avanzado",W1624=3,"Competente",W1624=4,"Proficiente",W1624=5,"Master")</f>
        <v>Proficiente</v>
      </c>
      <c r="Y1624" s="13">
        <v>4</v>
      </c>
      <c r="Z1624" s="13" t="str" cm="1">
        <f t="array" ref="Z1624">_xlfn.IFS(Y1624=0,"No evidenciado",Y1624=1,"Novato",Y1624=2,"Principiante avanzado",Y1624=3,"Competente",Y1624=4,"Proficiente",Y1624=5,"Master")</f>
        <v>Proficiente</v>
      </c>
      <c r="AA1624" s="13">
        <v>4</v>
      </c>
      <c r="AB1624" s="13" t="str" cm="1">
        <f t="array" ref="AB1624">_xlfn.IFS(AA1624=0,"No evidenciado",AA1624=1,"Novato",AA1624=2,"Principiante avanzado",AA1624=3,"Competente",AA1624=4,"Proficiente",AA1624=5,"Master")</f>
        <v>Proficiente</v>
      </c>
      <c r="AC1624" s="13">
        <v>4</v>
      </c>
      <c r="AD1624" s="13" t="str" cm="1">
        <f t="array" ref="AD1624">_xlfn.IFS(AC1624=0,"Prenovato",AC1624=1,"Novato",AC1624=2,"Principiante avanzado",AC1624=3,"Competente",AC1624=4,"Proficiente",AC1624=5,"Master")</f>
        <v>Proficiente</v>
      </c>
      <c r="AE1624" s="13" t="s">
        <v>443</v>
      </c>
    </row>
    <row r="1625" spans="1:31" x14ac:dyDescent="0.25">
      <c r="A1625" t="s">
        <v>293</v>
      </c>
      <c r="B1625" t="s">
        <v>294</v>
      </c>
      <c r="C1625" t="s">
        <v>200</v>
      </c>
      <c r="D1625" t="s">
        <v>201</v>
      </c>
      <c r="E1625" t="s">
        <v>293</v>
      </c>
      <c r="F1625" t="s">
        <v>294</v>
      </c>
      <c r="G1625" t="s">
        <v>295</v>
      </c>
      <c r="H1625" s="4"/>
      <c r="I1625" s="1">
        <f t="shared" ca="1" si="103"/>
        <v>1487</v>
      </c>
      <c r="J1625" s="1" t="str">
        <f t="shared" ca="1" si="104"/>
        <v>3. Mayor a 6 meses</v>
      </c>
      <c r="K1625" t="str">
        <f t="shared" si="105"/>
        <v>NO</v>
      </c>
      <c r="L1625" t="s">
        <v>200</v>
      </c>
      <c r="M1625" t="s">
        <v>416</v>
      </c>
      <c r="N1625" t="s">
        <v>411</v>
      </c>
      <c r="O1625" t="s">
        <v>411</v>
      </c>
      <c r="P1625" t="str">
        <f t="shared" si="106"/>
        <v>ANGÉLICA CRISTINA MONTALVÁN VILLAFUERTEIncident ManagementAUTOEVALUACION</v>
      </c>
      <c r="Q1625" t="str">
        <f>BASE[[#This Row],[NombresCalificado]]&amp;BASE[[#This Row],[TipoEvaluacion]]</f>
        <v>ANGÉLICA CRISTINA MONTALVÁN VILLAFUERTEAUTOEVALUACION</v>
      </c>
      <c r="R1625">
        <v>3</v>
      </c>
      <c r="S1625" t="s">
        <v>5</v>
      </c>
      <c r="T1625" t="s">
        <v>439</v>
      </c>
      <c r="U1625" s="13">
        <v>4</v>
      </c>
      <c r="V1625" s="13" t="str" cm="1">
        <f t="array" ref="V1625">_xlfn.IFS(U1625=0,"Prenovato",U1625=1,"Novato",U1625=2,"Principiante avanzado",U1625=3,"Competente",U1625=4,"Proficiente",U1625=5,"Master")</f>
        <v>Proficiente</v>
      </c>
      <c r="W1625" s="13">
        <v>4</v>
      </c>
      <c r="X1625" s="13" t="str" cm="1">
        <f t="array" ref="X1625">_xlfn.IFS(W1625=0,"No evidenciado",W1625=1,"Novato",W1625=2,"Principiante avanzado",W1625=3,"Competente",W1625=4,"Proficiente",W1625=5,"Master")</f>
        <v>Proficiente</v>
      </c>
      <c r="Y1625" s="13">
        <v>4</v>
      </c>
      <c r="Z1625" s="13" t="str" cm="1">
        <f t="array" ref="Z1625">_xlfn.IFS(Y1625=0,"No evidenciado",Y1625=1,"Novato",Y1625=2,"Principiante avanzado",Y1625=3,"Competente",Y1625=4,"Proficiente",Y1625=5,"Master")</f>
        <v>Proficiente</v>
      </c>
      <c r="AA1625" s="13">
        <v>4</v>
      </c>
      <c r="AB1625" s="13" t="str" cm="1">
        <f t="array" ref="AB1625">_xlfn.IFS(AA1625=0,"No evidenciado",AA1625=1,"Novato",AA1625=2,"Principiante avanzado",AA1625=3,"Competente",AA1625=4,"Proficiente",AA1625=5,"Master")</f>
        <v>Proficiente</v>
      </c>
      <c r="AC1625" s="13">
        <v>4</v>
      </c>
      <c r="AD1625" s="13" t="str" cm="1">
        <f t="array" ref="AD1625">_xlfn.IFS(AC1625=0,"Prenovato",AC1625=1,"Novato",AC1625=2,"Principiante avanzado",AC1625=3,"Competente",AC1625=4,"Proficiente",AC1625=5,"Master")</f>
        <v>Proficiente</v>
      </c>
      <c r="AE1625" s="13" t="s">
        <v>443</v>
      </c>
    </row>
    <row r="1626" spans="1:31" x14ac:dyDescent="0.25">
      <c r="A1626" t="s">
        <v>293</v>
      </c>
      <c r="B1626" t="s">
        <v>294</v>
      </c>
      <c r="C1626" t="s">
        <v>200</v>
      </c>
      <c r="D1626" t="s">
        <v>201</v>
      </c>
      <c r="E1626" t="s">
        <v>293</v>
      </c>
      <c r="F1626" t="s">
        <v>294</v>
      </c>
      <c r="G1626" t="s">
        <v>295</v>
      </c>
      <c r="H1626" s="4"/>
      <c r="I1626" s="1">
        <f t="shared" ca="1" si="103"/>
        <v>1487</v>
      </c>
      <c r="J1626" s="1" t="str">
        <f t="shared" ca="1" si="104"/>
        <v>3. Mayor a 6 meses</v>
      </c>
      <c r="K1626" t="str">
        <f t="shared" si="105"/>
        <v>NO</v>
      </c>
      <c r="L1626" t="s">
        <v>200</v>
      </c>
      <c r="M1626" t="s">
        <v>415</v>
      </c>
      <c r="N1626" t="s">
        <v>413</v>
      </c>
      <c r="O1626" t="s">
        <v>411</v>
      </c>
      <c r="P1626" t="str">
        <f t="shared" si="106"/>
        <v>ANGÉLICA CRISTINA MONTALVÁN VILLAFUERTESecurity Process AutomationAUTOEVALUACION</v>
      </c>
      <c r="Q1626" t="str">
        <f>BASE[[#This Row],[NombresCalificado]]&amp;BASE[[#This Row],[TipoEvaluacion]]</f>
        <v>ANGÉLICA CRISTINA MONTALVÁN VILLAFUERTEAUTOEVALUACION</v>
      </c>
      <c r="R1626">
        <v>4</v>
      </c>
      <c r="S1626" t="s">
        <v>7</v>
      </c>
      <c r="T1626" t="s">
        <v>439</v>
      </c>
      <c r="U1626" s="13">
        <v>4</v>
      </c>
      <c r="V1626" s="13" t="str" cm="1">
        <f t="array" ref="V1626">_xlfn.IFS(U1626=0,"Prenovato",U1626=1,"Novato",U1626=2,"Principiante avanzado",U1626=3,"Competente",U1626=4,"Proficiente",U1626=5,"Master")</f>
        <v>Proficiente</v>
      </c>
      <c r="W1626" s="13">
        <v>4</v>
      </c>
      <c r="X1626" s="13" t="str" cm="1">
        <f t="array" ref="X1626">_xlfn.IFS(W1626=0,"No evidenciado",W1626=1,"Novato",W1626=2,"Principiante avanzado",W1626=3,"Competente",W1626=4,"Proficiente",W1626=5,"Master")</f>
        <v>Proficiente</v>
      </c>
      <c r="Y1626" s="13">
        <v>4</v>
      </c>
      <c r="Z1626" s="13" t="str" cm="1">
        <f t="array" ref="Z1626">_xlfn.IFS(Y1626=0,"No evidenciado",Y1626=1,"Novato",Y1626=2,"Principiante avanzado",Y1626=3,"Competente",Y1626=4,"Proficiente",Y1626=5,"Master")</f>
        <v>Proficiente</v>
      </c>
      <c r="AA1626" s="13">
        <v>4</v>
      </c>
      <c r="AB1626" s="13" t="str" cm="1">
        <f t="array" ref="AB1626">_xlfn.IFS(AA1626=0,"No evidenciado",AA1626=1,"Novato",AA1626=2,"Principiante avanzado",AA1626=3,"Competente",AA1626=4,"Proficiente",AA1626=5,"Master")</f>
        <v>Proficiente</v>
      </c>
      <c r="AC1626" s="13">
        <v>4</v>
      </c>
      <c r="AD1626" s="13" t="str" cm="1">
        <f t="array" ref="AD1626">_xlfn.IFS(AC1626=0,"Prenovato",AC1626=1,"Novato",AC1626=2,"Principiante avanzado",AC1626=3,"Competente",AC1626=4,"Proficiente",AC1626=5,"Master")</f>
        <v>Proficiente</v>
      </c>
      <c r="AE1626" s="13" t="s">
        <v>443</v>
      </c>
    </row>
    <row r="1627" spans="1:31" x14ac:dyDescent="0.25">
      <c r="A1627" t="s">
        <v>293</v>
      </c>
      <c r="B1627" t="s">
        <v>294</v>
      </c>
      <c r="C1627" t="s">
        <v>200</v>
      </c>
      <c r="D1627" t="s">
        <v>201</v>
      </c>
      <c r="E1627" t="s">
        <v>293</v>
      </c>
      <c r="F1627" t="s">
        <v>294</v>
      </c>
      <c r="G1627" t="s">
        <v>295</v>
      </c>
      <c r="H1627" s="4"/>
      <c r="I1627" s="1">
        <f t="shared" ca="1" si="103"/>
        <v>1487</v>
      </c>
      <c r="J1627" s="1" t="str">
        <f t="shared" ca="1" si="104"/>
        <v>3. Mayor a 6 meses</v>
      </c>
      <c r="K1627" t="str">
        <f t="shared" si="105"/>
        <v>NO</v>
      </c>
      <c r="L1627" t="s">
        <v>200</v>
      </c>
      <c r="M1627" t="s">
        <v>409</v>
      </c>
      <c r="N1627" t="s">
        <v>411</v>
      </c>
      <c r="O1627" t="s">
        <v>411</v>
      </c>
      <c r="P1627" t="str">
        <f t="shared" si="106"/>
        <v>ANGÉLICA CRISTINA MONTALVÁN VILLAFUERTESecurity Program ManagementAUTOEVALUACION</v>
      </c>
      <c r="Q1627" t="str">
        <f>BASE[[#This Row],[NombresCalificado]]&amp;BASE[[#This Row],[TipoEvaluacion]]</f>
        <v>ANGÉLICA CRISTINA MONTALVÁN VILLAFUERTEAUTOEVALUACION</v>
      </c>
      <c r="R1627">
        <v>4</v>
      </c>
      <c r="S1627" t="s">
        <v>7</v>
      </c>
      <c r="T1627" t="s">
        <v>439</v>
      </c>
      <c r="U1627" s="13">
        <v>4</v>
      </c>
      <c r="V1627" s="13" t="str" cm="1">
        <f t="array" ref="V1627">_xlfn.IFS(U1627=0,"Prenovato",U1627=1,"Novato",U1627=2,"Principiante avanzado",U1627=3,"Competente",U1627=4,"Proficiente",U1627=5,"Master")</f>
        <v>Proficiente</v>
      </c>
      <c r="W1627" s="13">
        <v>4</v>
      </c>
      <c r="X1627" s="13" t="str" cm="1">
        <f t="array" ref="X1627">_xlfn.IFS(W1627=0,"No evidenciado",W1627=1,"Novato",W1627=2,"Principiante avanzado",W1627=3,"Competente",W1627=4,"Proficiente",W1627=5,"Master")</f>
        <v>Proficiente</v>
      </c>
      <c r="Y1627" s="13">
        <v>4</v>
      </c>
      <c r="Z1627" s="13" t="str" cm="1">
        <f t="array" ref="Z1627">_xlfn.IFS(Y1627=0,"No evidenciado",Y1627=1,"Novato",Y1627=2,"Principiante avanzado",Y1627=3,"Competente",Y1627=4,"Proficiente",Y1627=5,"Master")</f>
        <v>Proficiente</v>
      </c>
      <c r="AA1627" s="13">
        <v>4</v>
      </c>
      <c r="AB1627" s="13" t="str" cm="1">
        <f t="array" ref="AB1627">_xlfn.IFS(AA1627=0,"No evidenciado",AA1627=1,"Novato",AA1627=2,"Principiante avanzado",AA1627=3,"Competente",AA1627=4,"Proficiente",AA1627=5,"Master")</f>
        <v>Proficiente</v>
      </c>
      <c r="AC1627" s="13">
        <v>4</v>
      </c>
      <c r="AD1627" s="13" t="str" cm="1">
        <f t="array" ref="AD1627">_xlfn.IFS(AC1627=0,"Prenovato",AC1627=1,"Novato",AC1627=2,"Principiante avanzado",AC1627=3,"Competente",AC1627=4,"Proficiente",AC1627=5,"Master")</f>
        <v>Proficiente</v>
      </c>
      <c r="AE1627" s="13" t="s">
        <v>443</v>
      </c>
    </row>
    <row r="1628" spans="1:31" x14ac:dyDescent="0.25">
      <c r="A1628" t="s">
        <v>293</v>
      </c>
      <c r="B1628" t="s">
        <v>294</v>
      </c>
      <c r="C1628" t="s">
        <v>200</v>
      </c>
      <c r="D1628" t="s">
        <v>201</v>
      </c>
      <c r="E1628" t="s">
        <v>293</v>
      </c>
      <c r="F1628" t="s">
        <v>294</v>
      </c>
      <c r="G1628" t="s">
        <v>295</v>
      </c>
      <c r="H1628" s="4"/>
      <c r="I1628" s="1">
        <f t="shared" ca="1" si="103"/>
        <v>1487</v>
      </c>
      <c r="J1628" s="1" t="str">
        <f t="shared" ca="1" si="104"/>
        <v>3. Mayor a 6 meses</v>
      </c>
      <c r="K1628" t="str">
        <f t="shared" si="105"/>
        <v>NO</v>
      </c>
      <c r="L1628" t="s">
        <v>200</v>
      </c>
      <c r="M1628" t="s">
        <v>419</v>
      </c>
      <c r="N1628" t="s">
        <v>413</v>
      </c>
      <c r="O1628" t="s">
        <v>411</v>
      </c>
      <c r="P1628" t="str">
        <f t="shared" si="106"/>
        <v>ANGÉLICA CRISTINA MONTALVÁN VILLAFUERTECryptography &amp; Data ProtectionAUTOEVALUACION</v>
      </c>
      <c r="Q1628" t="str">
        <f>BASE[[#This Row],[NombresCalificado]]&amp;BASE[[#This Row],[TipoEvaluacion]]</f>
        <v>ANGÉLICA CRISTINA MONTALVÁN VILLAFUERTEAUTOEVALUACION</v>
      </c>
      <c r="R1628">
        <v>2</v>
      </c>
      <c r="S1628" t="s">
        <v>4</v>
      </c>
      <c r="T1628" t="s">
        <v>439</v>
      </c>
      <c r="U1628" s="13">
        <v>4</v>
      </c>
      <c r="V1628" s="13" t="str" cm="1">
        <f t="array" ref="V1628">_xlfn.IFS(U1628=0,"Prenovato",U1628=1,"Novato",U1628=2,"Principiante avanzado",U1628=3,"Competente",U1628=4,"Proficiente",U1628=5,"Master")</f>
        <v>Proficiente</v>
      </c>
      <c r="W1628" s="13">
        <v>4</v>
      </c>
      <c r="X1628" s="13" t="str" cm="1">
        <f t="array" ref="X1628">_xlfn.IFS(W1628=0,"No evidenciado",W1628=1,"Novato",W1628=2,"Principiante avanzado",W1628=3,"Competente",W1628=4,"Proficiente",W1628=5,"Master")</f>
        <v>Proficiente</v>
      </c>
      <c r="Y1628" s="13">
        <v>4</v>
      </c>
      <c r="Z1628" s="13" t="str" cm="1">
        <f t="array" ref="Z1628">_xlfn.IFS(Y1628=0,"No evidenciado",Y1628=1,"Novato",Y1628=2,"Principiante avanzado",Y1628=3,"Competente",Y1628=4,"Proficiente",Y1628=5,"Master")</f>
        <v>Proficiente</v>
      </c>
      <c r="AA1628" s="13">
        <v>4</v>
      </c>
      <c r="AB1628" s="13" t="str" cm="1">
        <f t="array" ref="AB1628">_xlfn.IFS(AA1628=0,"No evidenciado",AA1628=1,"Novato",AA1628=2,"Principiante avanzado",AA1628=3,"Competente",AA1628=4,"Proficiente",AA1628=5,"Master")</f>
        <v>Proficiente</v>
      </c>
      <c r="AC1628" s="13">
        <v>4</v>
      </c>
      <c r="AD1628" s="13" t="str" cm="1">
        <f t="array" ref="AD1628">_xlfn.IFS(AC1628=0,"Prenovato",AC1628=1,"Novato",AC1628=2,"Principiante avanzado",AC1628=3,"Competente",AC1628=4,"Proficiente",AC1628=5,"Master")</f>
        <v>Proficiente</v>
      </c>
      <c r="AE1628" s="13" t="s">
        <v>443</v>
      </c>
    </row>
    <row r="1629" spans="1:31" x14ac:dyDescent="0.25">
      <c r="A1629" t="s">
        <v>293</v>
      </c>
      <c r="B1629" t="s">
        <v>294</v>
      </c>
      <c r="C1629" t="s">
        <v>200</v>
      </c>
      <c r="D1629" t="s">
        <v>201</v>
      </c>
      <c r="E1629" t="s">
        <v>293</v>
      </c>
      <c r="F1629" t="s">
        <v>294</v>
      </c>
      <c r="G1629" t="s">
        <v>295</v>
      </c>
      <c r="H1629" s="4"/>
      <c r="I1629" s="1">
        <f t="shared" ca="1" si="103"/>
        <v>1487</v>
      </c>
      <c r="J1629" s="1" t="str">
        <f t="shared" ca="1" si="104"/>
        <v>3. Mayor a 6 meses</v>
      </c>
      <c r="K1629" t="str">
        <f t="shared" si="105"/>
        <v>NO</v>
      </c>
      <c r="L1629" t="s">
        <v>200</v>
      </c>
      <c r="M1629" t="s">
        <v>423</v>
      </c>
      <c r="N1629" t="s">
        <v>407</v>
      </c>
      <c r="O1629" t="s">
        <v>407</v>
      </c>
      <c r="P1629" t="str">
        <f t="shared" si="106"/>
        <v>ANGÉLICA CRISTINA MONTALVÁN VILLAFUERTESecurity AssessmentAUTOEVALUACION</v>
      </c>
      <c r="Q1629" t="str">
        <f>BASE[[#This Row],[NombresCalificado]]&amp;BASE[[#This Row],[TipoEvaluacion]]</f>
        <v>ANGÉLICA CRISTINA MONTALVÁN VILLAFUERTEAUTOEVALUACION</v>
      </c>
      <c r="R1629">
        <v>4</v>
      </c>
      <c r="S1629" t="s">
        <v>7</v>
      </c>
      <c r="T1629" t="s">
        <v>439</v>
      </c>
      <c r="U1629" s="13">
        <v>4</v>
      </c>
      <c r="V1629" s="13" t="str" cm="1">
        <f t="array" ref="V1629">_xlfn.IFS(U1629=0,"Prenovato",U1629=1,"Novato",U1629=2,"Principiante avanzado",U1629=3,"Competente",U1629=4,"Proficiente",U1629=5,"Master")</f>
        <v>Proficiente</v>
      </c>
      <c r="W1629" s="13">
        <v>4</v>
      </c>
      <c r="X1629" s="13" t="str" cm="1">
        <f t="array" ref="X1629">_xlfn.IFS(W1629=0,"No evidenciado",W1629=1,"Novato",W1629=2,"Principiante avanzado",W1629=3,"Competente",W1629=4,"Proficiente",W1629=5,"Master")</f>
        <v>Proficiente</v>
      </c>
      <c r="Y1629" s="13">
        <v>4</v>
      </c>
      <c r="Z1629" s="13" t="str" cm="1">
        <f t="array" ref="Z1629">_xlfn.IFS(Y1629=0,"No evidenciado",Y1629=1,"Novato",Y1629=2,"Principiante avanzado",Y1629=3,"Competente",Y1629=4,"Proficiente",Y1629=5,"Master")</f>
        <v>Proficiente</v>
      </c>
      <c r="AA1629" s="13">
        <v>4</v>
      </c>
      <c r="AB1629" s="13" t="str" cm="1">
        <f t="array" ref="AB1629">_xlfn.IFS(AA1629=0,"No evidenciado",AA1629=1,"Novato",AA1629=2,"Principiante avanzado",AA1629=3,"Competente",AA1629=4,"Proficiente",AA1629=5,"Master")</f>
        <v>Proficiente</v>
      </c>
      <c r="AC1629" s="13">
        <v>4</v>
      </c>
      <c r="AD1629" s="13" t="str" cm="1">
        <f t="array" ref="AD1629">_xlfn.IFS(AC1629=0,"Prenovato",AC1629=1,"Novato",AC1629=2,"Principiante avanzado",AC1629=3,"Competente",AC1629=4,"Proficiente",AC1629=5,"Master")</f>
        <v>Proficiente</v>
      </c>
      <c r="AE1629" s="13" t="s">
        <v>443</v>
      </c>
    </row>
    <row r="1630" spans="1:31" x14ac:dyDescent="0.25">
      <c r="A1630" t="s">
        <v>293</v>
      </c>
      <c r="B1630" t="s">
        <v>294</v>
      </c>
      <c r="C1630" t="s">
        <v>200</v>
      </c>
      <c r="D1630" t="s">
        <v>201</v>
      </c>
      <c r="E1630" t="s">
        <v>293</v>
      </c>
      <c r="F1630" t="s">
        <v>294</v>
      </c>
      <c r="G1630" t="s">
        <v>295</v>
      </c>
      <c r="H1630" s="4"/>
      <c r="I1630" s="1">
        <f t="shared" ca="1" si="103"/>
        <v>1487</v>
      </c>
      <c r="J1630" s="1" t="str">
        <f t="shared" ca="1" si="104"/>
        <v>3. Mayor a 6 meses</v>
      </c>
      <c r="K1630" t="str">
        <f t="shared" si="105"/>
        <v>NO</v>
      </c>
      <c r="L1630" t="s">
        <v>200</v>
      </c>
      <c r="M1630" t="s">
        <v>418</v>
      </c>
      <c r="N1630" t="s">
        <v>413</v>
      </c>
      <c r="O1630" t="s">
        <v>411</v>
      </c>
      <c r="P1630" t="str">
        <f t="shared" si="106"/>
        <v>ANGÉLICA CRISTINA MONTALVÁN VILLAFUERTESDLC Y DevSecOpsAUTOEVALUACION</v>
      </c>
      <c r="Q1630" t="str">
        <f>BASE[[#This Row],[NombresCalificado]]&amp;BASE[[#This Row],[TipoEvaluacion]]</f>
        <v>ANGÉLICA CRISTINA MONTALVÁN VILLAFUERTEAUTOEVALUACION</v>
      </c>
      <c r="R1630">
        <v>2</v>
      </c>
      <c r="S1630" t="s">
        <v>4</v>
      </c>
      <c r="T1630" t="s">
        <v>439</v>
      </c>
      <c r="U1630" s="13">
        <v>4</v>
      </c>
      <c r="V1630" s="13" t="str" cm="1">
        <f t="array" ref="V1630">_xlfn.IFS(U1630=0,"Prenovato",U1630=1,"Novato",U1630=2,"Principiante avanzado",U1630=3,"Competente",U1630=4,"Proficiente",U1630=5,"Master")</f>
        <v>Proficiente</v>
      </c>
      <c r="W1630" s="13">
        <v>4</v>
      </c>
      <c r="X1630" s="13" t="str" cm="1">
        <f t="array" ref="X1630">_xlfn.IFS(W1630=0,"No evidenciado",W1630=1,"Novato",W1630=2,"Principiante avanzado",W1630=3,"Competente",W1630=4,"Proficiente",W1630=5,"Master")</f>
        <v>Proficiente</v>
      </c>
      <c r="Y1630" s="13">
        <v>4</v>
      </c>
      <c r="Z1630" s="13" t="str" cm="1">
        <f t="array" ref="Z1630">_xlfn.IFS(Y1630=0,"No evidenciado",Y1630=1,"Novato",Y1630=2,"Principiante avanzado",Y1630=3,"Competente",Y1630=4,"Proficiente",Y1630=5,"Master")</f>
        <v>Proficiente</v>
      </c>
      <c r="AA1630" s="13">
        <v>4</v>
      </c>
      <c r="AB1630" s="13" t="str" cm="1">
        <f t="array" ref="AB1630">_xlfn.IFS(AA1630=0,"No evidenciado",AA1630=1,"Novato",AA1630=2,"Principiante avanzado",AA1630=3,"Competente",AA1630=4,"Proficiente",AA1630=5,"Master")</f>
        <v>Proficiente</v>
      </c>
      <c r="AC1630" s="13">
        <v>4</v>
      </c>
      <c r="AD1630" s="13" t="str" cm="1">
        <f t="array" ref="AD1630">_xlfn.IFS(AC1630=0,"Prenovato",AC1630=1,"Novato",AC1630=2,"Principiante avanzado",AC1630=3,"Competente",AC1630=4,"Proficiente",AC1630=5,"Master")</f>
        <v>Proficiente</v>
      </c>
      <c r="AE1630" s="13" t="s">
        <v>443</v>
      </c>
    </row>
    <row r="1631" spans="1:31" x14ac:dyDescent="0.25">
      <c r="A1631" t="s">
        <v>293</v>
      </c>
      <c r="B1631" t="s">
        <v>294</v>
      </c>
      <c r="C1631" t="s">
        <v>200</v>
      </c>
      <c r="D1631" t="s">
        <v>201</v>
      </c>
      <c r="E1631" t="s">
        <v>293</v>
      </c>
      <c r="F1631" t="s">
        <v>294</v>
      </c>
      <c r="G1631" t="s">
        <v>295</v>
      </c>
      <c r="H1631" s="4"/>
      <c r="I1631" s="1">
        <f t="shared" ca="1" si="103"/>
        <v>1487</v>
      </c>
      <c r="J1631" s="1" t="str">
        <f t="shared" ca="1" si="104"/>
        <v>3. Mayor a 6 meses</v>
      </c>
      <c r="K1631" t="str">
        <f t="shared" si="105"/>
        <v>NO</v>
      </c>
      <c r="L1631" t="s">
        <v>200</v>
      </c>
      <c r="M1631" t="s">
        <v>410</v>
      </c>
      <c r="N1631" t="s">
        <v>413</v>
      </c>
      <c r="O1631" t="s">
        <v>411</v>
      </c>
      <c r="P1631" t="str">
        <f t="shared" si="106"/>
        <v>ANGÉLICA CRISTINA MONTALVÁN VILLAFUERTEThreat IntelligenceAUTOEVALUACION</v>
      </c>
      <c r="Q1631" t="str">
        <f>BASE[[#This Row],[NombresCalificado]]&amp;BASE[[#This Row],[TipoEvaluacion]]</f>
        <v>ANGÉLICA CRISTINA MONTALVÁN VILLAFUERTEAUTOEVALUACION</v>
      </c>
      <c r="R1631">
        <v>5</v>
      </c>
      <c r="S1631" t="s">
        <v>177</v>
      </c>
      <c r="T1631" t="s">
        <v>439</v>
      </c>
      <c r="U1631" s="13">
        <v>4</v>
      </c>
      <c r="V1631" s="13" t="str" cm="1">
        <f t="array" ref="V1631">_xlfn.IFS(U1631=0,"Prenovato",U1631=1,"Novato",U1631=2,"Principiante avanzado",U1631=3,"Competente",U1631=4,"Proficiente",U1631=5,"Master")</f>
        <v>Proficiente</v>
      </c>
      <c r="W1631" s="13">
        <v>4</v>
      </c>
      <c r="X1631" s="13" t="str" cm="1">
        <f t="array" ref="X1631">_xlfn.IFS(W1631=0,"No evidenciado",W1631=1,"Novato",W1631=2,"Principiante avanzado",W1631=3,"Competente",W1631=4,"Proficiente",W1631=5,"Master")</f>
        <v>Proficiente</v>
      </c>
      <c r="Y1631" s="13">
        <v>4</v>
      </c>
      <c r="Z1631" s="13" t="str" cm="1">
        <f t="array" ref="Z1631">_xlfn.IFS(Y1631=0,"No evidenciado",Y1631=1,"Novato",Y1631=2,"Principiante avanzado",Y1631=3,"Competente",Y1631=4,"Proficiente",Y1631=5,"Master")</f>
        <v>Proficiente</v>
      </c>
      <c r="AA1631" s="13">
        <v>4</v>
      </c>
      <c r="AB1631" s="13" t="str" cm="1">
        <f t="array" ref="AB1631">_xlfn.IFS(AA1631=0,"No evidenciado",AA1631=1,"Novato",AA1631=2,"Principiante avanzado",AA1631=3,"Competente",AA1631=4,"Proficiente",AA1631=5,"Master")</f>
        <v>Proficiente</v>
      </c>
      <c r="AC1631" s="13">
        <v>4</v>
      </c>
      <c r="AD1631" s="13" t="str" cm="1">
        <f t="array" ref="AD1631">_xlfn.IFS(AC1631=0,"Prenovato",AC1631=1,"Novato",AC1631=2,"Principiante avanzado",AC1631=3,"Competente",AC1631=4,"Proficiente",AC1631=5,"Master")</f>
        <v>Proficiente</v>
      </c>
      <c r="AE1631" s="13" t="s">
        <v>443</v>
      </c>
    </row>
    <row r="1632" spans="1:31" x14ac:dyDescent="0.25">
      <c r="A1632" t="s">
        <v>293</v>
      </c>
      <c r="B1632" t="s">
        <v>294</v>
      </c>
      <c r="C1632" t="s">
        <v>200</v>
      </c>
      <c r="D1632" t="s">
        <v>201</v>
      </c>
      <c r="E1632" t="s">
        <v>293</v>
      </c>
      <c r="F1632" t="s">
        <v>294</v>
      </c>
      <c r="G1632" t="s">
        <v>295</v>
      </c>
      <c r="H1632" s="4"/>
      <c r="I1632" s="1">
        <f t="shared" ca="1" si="103"/>
        <v>1487</v>
      </c>
      <c r="J1632" s="1" t="str">
        <f t="shared" ca="1" si="104"/>
        <v>3. Mayor a 6 meses</v>
      </c>
      <c r="K1632" t="str">
        <f t="shared" si="105"/>
        <v>NO</v>
      </c>
      <c r="L1632" t="s">
        <v>200</v>
      </c>
      <c r="M1632" t="s">
        <v>412</v>
      </c>
      <c r="N1632" t="s">
        <v>411</v>
      </c>
      <c r="O1632" t="s">
        <v>411</v>
      </c>
      <c r="P1632" t="str">
        <f t="shared" si="106"/>
        <v>ANGÉLICA CRISTINA MONTALVÁN VILLAFUERTEForensic AnalysisAUTOEVALUACION</v>
      </c>
      <c r="Q1632" t="str">
        <f>BASE[[#This Row],[NombresCalificado]]&amp;BASE[[#This Row],[TipoEvaluacion]]</f>
        <v>ANGÉLICA CRISTINA MONTALVÁN VILLAFUERTEAUTOEVALUACION</v>
      </c>
      <c r="R1632">
        <v>1</v>
      </c>
      <c r="S1632" t="s">
        <v>6</v>
      </c>
      <c r="T1632" t="s">
        <v>439</v>
      </c>
      <c r="U1632" s="13">
        <v>4</v>
      </c>
      <c r="V1632" s="13" t="str" cm="1">
        <f t="array" ref="V1632">_xlfn.IFS(U1632=0,"Prenovato",U1632=1,"Novato",U1632=2,"Principiante avanzado",U1632=3,"Competente",U1632=4,"Proficiente",U1632=5,"Master")</f>
        <v>Proficiente</v>
      </c>
      <c r="W1632" s="13">
        <v>4</v>
      </c>
      <c r="X1632" s="13" t="str" cm="1">
        <f t="array" ref="X1632">_xlfn.IFS(W1632=0,"No evidenciado",W1632=1,"Novato",W1632=2,"Principiante avanzado",W1632=3,"Competente",W1632=4,"Proficiente",W1632=5,"Master")</f>
        <v>Proficiente</v>
      </c>
      <c r="Y1632" s="13">
        <v>4</v>
      </c>
      <c r="Z1632" s="13" t="str" cm="1">
        <f t="array" ref="Z1632">_xlfn.IFS(Y1632=0,"No evidenciado",Y1632=1,"Novato",Y1632=2,"Principiante avanzado",Y1632=3,"Competente",Y1632=4,"Proficiente",Y1632=5,"Master")</f>
        <v>Proficiente</v>
      </c>
      <c r="AA1632" s="13">
        <v>4</v>
      </c>
      <c r="AB1632" s="13" t="str" cm="1">
        <f t="array" ref="AB1632">_xlfn.IFS(AA1632=0,"No evidenciado",AA1632=1,"Novato",AA1632=2,"Principiante avanzado",AA1632=3,"Competente",AA1632=4,"Proficiente",AA1632=5,"Master")</f>
        <v>Proficiente</v>
      </c>
      <c r="AC1632" s="13">
        <v>4</v>
      </c>
      <c r="AD1632" s="13" t="str" cm="1">
        <f t="array" ref="AD1632">_xlfn.IFS(AC1632=0,"Prenovato",AC1632=1,"Novato",AC1632=2,"Principiante avanzado",AC1632=3,"Competente",AC1632=4,"Proficiente",AC1632=5,"Master")</f>
        <v>Proficiente</v>
      </c>
      <c r="AE1632" s="13" t="s">
        <v>443</v>
      </c>
    </row>
    <row r="1633" spans="1:31" x14ac:dyDescent="0.25">
      <c r="A1633" t="s">
        <v>293</v>
      </c>
      <c r="B1633" t="s">
        <v>294</v>
      </c>
      <c r="C1633" t="s">
        <v>200</v>
      </c>
      <c r="D1633" t="s">
        <v>201</v>
      </c>
      <c r="E1633" t="s">
        <v>371</v>
      </c>
      <c r="F1633" t="s">
        <v>372</v>
      </c>
      <c r="G1633" t="s">
        <v>373</v>
      </c>
      <c r="H1633" s="4"/>
      <c r="I1633" s="1">
        <f t="shared" ca="1" si="103"/>
        <v>1487</v>
      </c>
      <c r="J1633" s="1" t="str">
        <f t="shared" ca="1" si="104"/>
        <v>3. Mayor a 6 meses</v>
      </c>
      <c r="K1633" t="str">
        <f t="shared" si="105"/>
        <v>NO</v>
      </c>
      <c r="L1633" t="s">
        <v>251</v>
      </c>
      <c r="M1633" t="s">
        <v>418</v>
      </c>
      <c r="N1633" t="s">
        <v>407</v>
      </c>
      <c r="O1633" t="s">
        <v>407</v>
      </c>
      <c r="P1633" t="str">
        <f t="shared" si="106"/>
        <v>JUAN MANUEL BLAS ESPINOZASDLC Y DevSecOpsEVALUACION</v>
      </c>
      <c r="Q1633" t="str">
        <f>BASE[[#This Row],[NombresCalificado]]&amp;BASE[[#This Row],[TipoEvaluacion]]</f>
        <v>JUAN MANUEL BLAS ESPINOZAEVALUACION</v>
      </c>
      <c r="R1633">
        <v>2</v>
      </c>
      <c r="S1633" t="s">
        <v>4</v>
      </c>
      <c r="T1633" t="s">
        <v>439</v>
      </c>
      <c r="U1633" s="13">
        <v>2</v>
      </c>
      <c r="V1633" s="13" t="str" cm="1">
        <f t="array" ref="V1633">_xlfn.IFS(U1633=0,"Prenovato",U1633=1,"Novato",U1633=2,"Principiante avanzado",U1633=3,"Competente",U1633=4,"Proficiente",U1633=5,"Master")</f>
        <v>Principiante avanzado</v>
      </c>
      <c r="W1633" s="13">
        <v>4</v>
      </c>
      <c r="X1633" s="13" t="str" cm="1">
        <f t="array" ref="X1633">_xlfn.IFS(W1633=0,"No evidenciado",W1633=1,"Novato",W1633=2,"Principiante avanzado",W1633=3,"Competente",W1633=4,"Proficiente",W1633=5,"Master")</f>
        <v>Proficiente</v>
      </c>
      <c r="Y1633" s="13">
        <v>4</v>
      </c>
      <c r="Z1633" s="13" t="str" cm="1">
        <f t="array" ref="Z1633">_xlfn.IFS(Y1633=0,"No evidenciado",Y1633=1,"Novato",Y1633=2,"Principiante avanzado",Y1633=3,"Competente",Y1633=4,"Proficiente",Y1633=5,"Master")</f>
        <v>Proficiente</v>
      </c>
      <c r="AA1633" s="13">
        <v>4</v>
      </c>
      <c r="AB1633" s="13" t="str" cm="1">
        <f t="array" ref="AB1633">_xlfn.IFS(AA1633=0,"No evidenciado",AA1633=1,"Novato",AA1633=2,"Principiante avanzado",AA1633=3,"Competente",AA1633=4,"Proficiente",AA1633=5,"Master")</f>
        <v>Proficiente</v>
      </c>
      <c r="AC1633" s="13">
        <v>2</v>
      </c>
      <c r="AD1633" s="13" t="str" cm="1">
        <f t="array" ref="AD1633">_xlfn.IFS(AC1633=0,"Prenovato",AC1633=1,"Novato",AC1633=2,"Principiante avanzado",AC1633=3,"Competente",AC1633=4,"Proficiente",AC1633=5,"Master")</f>
        <v>Principiante avanzado</v>
      </c>
      <c r="AE1633" s="13" t="s">
        <v>441</v>
      </c>
    </row>
    <row r="1634" spans="1:31" x14ac:dyDescent="0.25">
      <c r="A1634" t="s">
        <v>293</v>
      </c>
      <c r="B1634" t="s">
        <v>294</v>
      </c>
      <c r="C1634" t="s">
        <v>200</v>
      </c>
      <c r="D1634" t="s">
        <v>201</v>
      </c>
      <c r="E1634" t="s">
        <v>371</v>
      </c>
      <c r="F1634" t="s">
        <v>372</v>
      </c>
      <c r="G1634" t="s">
        <v>373</v>
      </c>
      <c r="H1634" s="4"/>
      <c r="I1634" s="1">
        <f t="shared" ca="1" si="103"/>
        <v>1487</v>
      </c>
      <c r="J1634" s="1" t="str">
        <f t="shared" ca="1" si="104"/>
        <v>3. Mayor a 6 meses</v>
      </c>
      <c r="K1634" t="str">
        <f t="shared" si="105"/>
        <v>NO</v>
      </c>
      <c r="L1634" t="s">
        <v>251</v>
      </c>
      <c r="M1634" t="s">
        <v>422</v>
      </c>
      <c r="N1634" t="s">
        <v>407</v>
      </c>
      <c r="O1634" t="s">
        <v>407</v>
      </c>
      <c r="P1634" t="str">
        <f t="shared" si="106"/>
        <v>JUAN MANUEL BLAS ESPINOZAVulnerability ManagementEVALUACION</v>
      </c>
      <c r="Q1634" t="str">
        <f>BASE[[#This Row],[NombresCalificado]]&amp;BASE[[#This Row],[TipoEvaluacion]]</f>
        <v>JUAN MANUEL BLAS ESPINOZAEVALUACION</v>
      </c>
      <c r="R1634">
        <v>3</v>
      </c>
      <c r="S1634" t="s">
        <v>5</v>
      </c>
      <c r="T1634" t="s">
        <v>439</v>
      </c>
      <c r="U1634" s="13">
        <v>2</v>
      </c>
      <c r="V1634" s="13" t="str" cm="1">
        <f t="array" ref="V1634">_xlfn.IFS(U1634=0,"Prenovato",U1634=1,"Novato",U1634=2,"Principiante avanzado",U1634=3,"Competente",U1634=4,"Proficiente",U1634=5,"Master")</f>
        <v>Principiante avanzado</v>
      </c>
      <c r="W1634" s="13">
        <v>4</v>
      </c>
      <c r="X1634" s="13" t="str" cm="1">
        <f t="array" ref="X1634">_xlfn.IFS(W1634=0,"No evidenciado",W1634=1,"Novato",W1634=2,"Principiante avanzado",W1634=3,"Competente",W1634=4,"Proficiente",W1634=5,"Master")</f>
        <v>Proficiente</v>
      </c>
      <c r="Y1634" s="13">
        <v>4</v>
      </c>
      <c r="Z1634" s="13" t="str" cm="1">
        <f t="array" ref="Z1634">_xlfn.IFS(Y1634=0,"No evidenciado",Y1634=1,"Novato",Y1634=2,"Principiante avanzado",Y1634=3,"Competente",Y1634=4,"Proficiente",Y1634=5,"Master")</f>
        <v>Proficiente</v>
      </c>
      <c r="AA1634" s="13">
        <v>4</v>
      </c>
      <c r="AB1634" s="13" t="str" cm="1">
        <f t="array" ref="AB1634">_xlfn.IFS(AA1634=0,"No evidenciado",AA1634=1,"Novato",AA1634=2,"Principiante avanzado",AA1634=3,"Competente",AA1634=4,"Proficiente",AA1634=5,"Master")</f>
        <v>Proficiente</v>
      </c>
      <c r="AC1634" s="13">
        <v>2</v>
      </c>
      <c r="AD1634" s="13" t="str" cm="1">
        <f t="array" ref="AD1634">_xlfn.IFS(AC1634=0,"Prenovato",AC1634=1,"Novato",AC1634=2,"Principiante avanzado",AC1634=3,"Competente",AC1634=4,"Proficiente",AC1634=5,"Master")</f>
        <v>Principiante avanzado</v>
      </c>
      <c r="AE1634" s="13" t="s">
        <v>441</v>
      </c>
    </row>
    <row r="1635" spans="1:31" x14ac:dyDescent="0.25">
      <c r="A1635" t="s">
        <v>293</v>
      </c>
      <c r="B1635" t="s">
        <v>294</v>
      </c>
      <c r="C1635" t="s">
        <v>200</v>
      </c>
      <c r="D1635" t="s">
        <v>201</v>
      </c>
      <c r="E1635" t="s">
        <v>371</v>
      </c>
      <c r="F1635" t="s">
        <v>372</v>
      </c>
      <c r="G1635" t="s">
        <v>373</v>
      </c>
      <c r="H1635" s="4"/>
      <c r="I1635" s="1">
        <f t="shared" ca="1" si="103"/>
        <v>1487</v>
      </c>
      <c r="J1635" s="1" t="str">
        <f t="shared" ca="1" si="104"/>
        <v>3. Mayor a 6 meses</v>
      </c>
      <c r="K1635" t="str">
        <f t="shared" si="105"/>
        <v>NO</v>
      </c>
      <c r="L1635" t="s">
        <v>251</v>
      </c>
      <c r="M1635" t="s">
        <v>406</v>
      </c>
      <c r="N1635" t="s">
        <v>407</v>
      </c>
      <c r="O1635" t="s">
        <v>407</v>
      </c>
      <c r="P1635" t="str">
        <f t="shared" si="106"/>
        <v>JUAN MANUEL BLAS ESPINOZANetwork SecurityEVALUACION</v>
      </c>
      <c r="Q1635" t="str">
        <f>BASE[[#This Row],[NombresCalificado]]&amp;BASE[[#This Row],[TipoEvaluacion]]</f>
        <v>JUAN MANUEL BLAS ESPINOZAEVALUACION</v>
      </c>
      <c r="R1635">
        <v>2</v>
      </c>
      <c r="S1635" t="s">
        <v>4</v>
      </c>
      <c r="T1635" t="s">
        <v>439</v>
      </c>
      <c r="U1635" s="13">
        <v>2</v>
      </c>
      <c r="V1635" s="13" t="str" cm="1">
        <f t="array" ref="V1635">_xlfn.IFS(U1635=0,"Prenovato",U1635=1,"Novato",U1635=2,"Principiante avanzado",U1635=3,"Competente",U1635=4,"Proficiente",U1635=5,"Master")</f>
        <v>Principiante avanzado</v>
      </c>
      <c r="W1635" s="13">
        <v>4</v>
      </c>
      <c r="X1635" s="13" t="str" cm="1">
        <f t="array" ref="X1635">_xlfn.IFS(W1635=0,"No evidenciado",W1635=1,"Novato",W1635=2,"Principiante avanzado",W1635=3,"Competente",W1635=4,"Proficiente",W1635=5,"Master")</f>
        <v>Proficiente</v>
      </c>
      <c r="Y1635" s="13">
        <v>4</v>
      </c>
      <c r="Z1635" s="13" t="str" cm="1">
        <f t="array" ref="Z1635">_xlfn.IFS(Y1635=0,"No evidenciado",Y1635=1,"Novato",Y1635=2,"Principiante avanzado",Y1635=3,"Competente",Y1635=4,"Proficiente",Y1635=5,"Master")</f>
        <v>Proficiente</v>
      </c>
      <c r="AA1635" s="13">
        <v>4</v>
      </c>
      <c r="AB1635" s="13" t="str" cm="1">
        <f t="array" ref="AB1635">_xlfn.IFS(AA1635=0,"No evidenciado",AA1635=1,"Novato",AA1635=2,"Principiante avanzado",AA1635=3,"Competente",AA1635=4,"Proficiente",AA1635=5,"Master")</f>
        <v>Proficiente</v>
      </c>
      <c r="AC1635" s="13">
        <v>2</v>
      </c>
      <c r="AD1635" s="13" t="str" cm="1">
        <f t="array" ref="AD1635">_xlfn.IFS(AC1635=0,"Prenovato",AC1635=1,"Novato",AC1635=2,"Principiante avanzado",AC1635=3,"Competente",AC1635=4,"Proficiente",AC1635=5,"Master")</f>
        <v>Principiante avanzado</v>
      </c>
      <c r="AE1635" s="13" t="s">
        <v>441</v>
      </c>
    </row>
    <row r="1636" spans="1:31" x14ac:dyDescent="0.25">
      <c r="A1636" t="s">
        <v>293</v>
      </c>
      <c r="B1636" t="s">
        <v>294</v>
      </c>
      <c r="C1636" t="s">
        <v>200</v>
      </c>
      <c r="D1636" t="s">
        <v>201</v>
      </c>
      <c r="E1636" t="s">
        <v>371</v>
      </c>
      <c r="F1636" t="s">
        <v>372</v>
      </c>
      <c r="G1636" t="s">
        <v>373</v>
      </c>
      <c r="H1636" s="4"/>
      <c r="I1636" s="1">
        <f t="shared" ca="1" si="103"/>
        <v>1487</v>
      </c>
      <c r="J1636" s="1" t="str">
        <f t="shared" ca="1" si="104"/>
        <v>3. Mayor a 6 meses</v>
      </c>
      <c r="K1636" t="str">
        <f t="shared" si="105"/>
        <v>NO</v>
      </c>
      <c r="L1636" t="s">
        <v>251</v>
      </c>
      <c r="M1636" t="s">
        <v>408</v>
      </c>
      <c r="N1636" t="s">
        <v>407</v>
      </c>
      <c r="O1636" t="s">
        <v>407</v>
      </c>
      <c r="P1636" t="str">
        <f t="shared" si="106"/>
        <v>JUAN MANUEL BLAS ESPINOZACloud &amp; Operation SystemEVALUACION</v>
      </c>
      <c r="Q1636" t="str">
        <f>BASE[[#This Row],[NombresCalificado]]&amp;BASE[[#This Row],[TipoEvaluacion]]</f>
        <v>JUAN MANUEL BLAS ESPINOZAEVALUACION</v>
      </c>
      <c r="R1636">
        <v>3</v>
      </c>
      <c r="S1636" t="s">
        <v>5</v>
      </c>
      <c r="T1636" t="s">
        <v>439</v>
      </c>
      <c r="U1636" s="13">
        <v>2</v>
      </c>
      <c r="V1636" s="13" t="str" cm="1">
        <f t="array" ref="V1636">_xlfn.IFS(U1636=0,"Prenovato",U1636=1,"Novato",U1636=2,"Principiante avanzado",U1636=3,"Competente",U1636=4,"Proficiente",U1636=5,"Master")</f>
        <v>Principiante avanzado</v>
      </c>
      <c r="W1636" s="13">
        <v>4</v>
      </c>
      <c r="X1636" s="13" t="str" cm="1">
        <f t="array" ref="X1636">_xlfn.IFS(W1636=0,"No evidenciado",W1636=1,"Novato",W1636=2,"Principiante avanzado",W1636=3,"Competente",W1636=4,"Proficiente",W1636=5,"Master")</f>
        <v>Proficiente</v>
      </c>
      <c r="Y1636" s="13">
        <v>4</v>
      </c>
      <c r="Z1636" s="13" t="str" cm="1">
        <f t="array" ref="Z1636">_xlfn.IFS(Y1636=0,"No evidenciado",Y1636=1,"Novato",Y1636=2,"Principiante avanzado",Y1636=3,"Competente",Y1636=4,"Proficiente",Y1636=5,"Master")</f>
        <v>Proficiente</v>
      </c>
      <c r="AA1636" s="13">
        <v>4</v>
      </c>
      <c r="AB1636" s="13" t="str" cm="1">
        <f t="array" ref="AB1636">_xlfn.IFS(AA1636=0,"No evidenciado",AA1636=1,"Novato",AA1636=2,"Principiante avanzado",AA1636=3,"Competente",AA1636=4,"Proficiente",AA1636=5,"Master")</f>
        <v>Proficiente</v>
      </c>
      <c r="AC1636" s="13">
        <v>2</v>
      </c>
      <c r="AD1636" s="13" t="str" cm="1">
        <f t="array" ref="AD1636">_xlfn.IFS(AC1636=0,"Prenovato",AC1636=1,"Novato",AC1636=2,"Principiante avanzado",AC1636=3,"Competente",AC1636=4,"Proficiente",AC1636=5,"Master")</f>
        <v>Principiante avanzado</v>
      </c>
      <c r="AE1636" s="13" t="s">
        <v>441</v>
      </c>
    </row>
    <row r="1637" spans="1:31" x14ac:dyDescent="0.25">
      <c r="A1637" t="s">
        <v>293</v>
      </c>
      <c r="B1637" t="s">
        <v>294</v>
      </c>
      <c r="C1637" t="s">
        <v>200</v>
      </c>
      <c r="D1637" t="s">
        <v>201</v>
      </c>
      <c r="E1637" t="s">
        <v>371</v>
      </c>
      <c r="F1637" t="s">
        <v>372</v>
      </c>
      <c r="G1637" t="s">
        <v>373</v>
      </c>
      <c r="H1637" s="4"/>
      <c r="I1637" s="1">
        <f t="shared" ca="1" si="103"/>
        <v>1487</v>
      </c>
      <c r="J1637" s="1" t="str">
        <f t="shared" ca="1" si="104"/>
        <v>3. Mayor a 6 meses</v>
      </c>
      <c r="K1637" t="str">
        <f t="shared" si="105"/>
        <v>NO</v>
      </c>
      <c r="L1637" t="s">
        <v>251</v>
      </c>
      <c r="M1637" t="s">
        <v>414</v>
      </c>
      <c r="N1637" t="s">
        <v>411</v>
      </c>
      <c r="O1637" t="s">
        <v>411</v>
      </c>
      <c r="P1637" t="str">
        <f t="shared" si="106"/>
        <v>JUAN MANUEL BLAS ESPINOZAOfensive SecurityEVALUACION</v>
      </c>
      <c r="Q1637" t="str">
        <f>BASE[[#This Row],[NombresCalificado]]&amp;BASE[[#This Row],[TipoEvaluacion]]</f>
        <v>JUAN MANUEL BLAS ESPINOZAEVALUACION</v>
      </c>
      <c r="R1637">
        <v>3</v>
      </c>
      <c r="S1637" t="s">
        <v>5</v>
      </c>
      <c r="T1637" t="s">
        <v>439</v>
      </c>
      <c r="U1637" s="13">
        <v>2</v>
      </c>
      <c r="V1637" s="13" t="str" cm="1">
        <f t="array" ref="V1637">_xlfn.IFS(U1637=0,"Prenovato",U1637=1,"Novato",U1637=2,"Principiante avanzado",U1637=3,"Competente",U1637=4,"Proficiente",U1637=5,"Master")</f>
        <v>Principiante avanzado</v>
      </c>
      <c r="W1637" s="13">
        <v>4</v>
      </c>
      <c r="X1637" s="13" t="str" cm="1">
        <f t="array" ref="X1637">_xlfn.IFS(W1637=0,"No evidenciado",W1637=1,"Novato",W1637=2,"Principiante avanzado",W1637=3,"Competente",W1637=4,"Proficiente",W1637=5,"Master")</f>
        <v>Proficiente</v>
      </c>
      <c r="Y1637" s="13">
        <v>4</v>
      </c>
      <c r="Z1637" s="13" t="str" cm="1">
        <f t="array" ref="Z1637">_xlfn.IFS(Y1637=0,"No evidenciado",Y1637=1,"Novato",Y1637=2,"Principiante avanzado",Y1637=3,"Competente",Y1637=4,"Proficiente",Y1637=5,"Master")</f>
        <v>Proficiente</v>
      </c>
      <c r="AA1637" s="13">
        <v>4</v>
      </c>
      <c r="AB1637" s="13" t="str" cm="1">
        <f t="array" ref="AB1637">_xlfn.IFS(AA1637=0,"No evidenciado",AA1637=1,"Novato",AA1637=2,"Principiante avanzado",AA1637=3,"Competente",AA1637=4,"Proficiente",AA1637=5,"Master")</f>
        <v>Proficiente</v>
      </c>
      <c r="AC1637" s="13">
        <v>2</v>
      </c>
      <c r="AD1637" s="13" t="str" cm="1">
        <f t="array" ref="AD1637">_xlfn.IFS(AC1637=0,"Prenovato",AC1637=1,"Novato",AC1637=2,"Principiante avanzado",AC1637=3,"Competente",AC1637=4,"Proficiente",AC1637=5,"Master")</f>
        <v>Principiante avanzado</v>
      </c>
      <c r="AE1637" s="13" t="s">
        <v>441</v>
      </c>
    </row>
    <row r="1638" spans="1:31" x14ac:dyDescent="0.25">
      <c r="A1638" t="s">
        <v>293</v>
      </c>
      <c r="B1638" t="s">
        <v>294</v>
      </c>
      <c r="C1638" t="s">
        <v>200</v>
      </c>
      <c r="D1638" t="s">
        <v>201</v>
      </c>
      <c r="E1638" t="s">
        <v>371</v>
      </c>
      <c r="F1638" t="s">
        <v>372</v>
      </c>
      <c r="G1638" t="s">
        <v>373</v>
      </c>
      <c r="H1638" s="4"/>
      <c r="I1638" s="1">
        <f t="shared" ca="1" si="103"/>
        <v>1487</v>
      </c>
      <c r="J1638" s="1" t="str">
        <f t="shared" ca="1" si="104"/>
        <v>3. Mayor a 6 meses</v>
      </c>
      <c r="K1638" t="str">
        <f t="shared" si="105"/>
        <v>NO</v>
      </c>
      <c r="L1638" t="s">
        <v>251</v>
      </c>
      <c r="M1638" t="s">
        <v>420</v>
      </c>
      <c r="N1638" t="s">
        <v>413</v>
      </c>
      <c r="O1638" t="s">
        <v>411</v>
      </c>
      <c r="P1638" t="str">
        <f t="shared" si="106"/>
        <v>JUAN MANUEL BLAS ESPINOZAIdentity &amp; Access ManagementEVALUACION</v>
      </c>
      <c r="Q1638" t="str">
        <f>BASE[[#This Row],[NombresCalificado]]&amp;BASE[[#This Row],[TipoEvaluacion]]</f>
        <v>JUAN MANUEL BLAS ESPINOZAEVALUACION</v>
      </c>
      <c r="R1638">
        <v>3</v>
      </c>
      <c r="S1638" t="s">
        <v>5</v>
      </c>
      <c r="T1638" t="s">
        <v>439</v>
      </c>
      <c r="U1638" s="13">
        <v>2</v>
      </c>
      <c r="V1638" s="13" t="str" cm="1">
        <f t="array" ref="V1638">_xlfn.IFS(U1638=0,"Prenovato",U1638=1,"Novato",U1638=2,"Principiante avanzado",U1638=3,"Competente",U1638=4,"Proficiente",U1638=5,"Master")</f>
        <v>Principiante avanzado</v>
      </c>
      <c r="W1638" s="13">
        <v>4</v>
      </c>
      <c r="X1638" s="13" t="str" cm="1">
        <f t="array" ref="X1638">_xlfn.IFS(W1638=0,"No evidenciado",W1638=1,"Novato",W1638=2,"Principiante avanzado",W1638=3,"Competente",W1638=4,"Proficiente",W1638=5,"Master")</f>
        <v>Proficiente</v>
      </c>
      <c r="Y1638" s="13">
        <v>4</v>
      </c>
      <c r="Z1638" s="13" t="str" cm="1">
        <f t="array" ref="Z1638">_xlfn.IFS(Y1638=0,"No evidenciado",Y1638=1,"Novato",Y1638=2,"Principiante avanzado",Y1638=3,"Competente",Y1638=4,"Proficiente",Y1638=5,"Master")</f>
        <v>Proficiente</v>
      </c>
      <c r="AA1638" s="13">
        <v>4</v>
      </c>
      <c r="AB1638" s="13" t="str" cm="1">
        <f t="array" ref="AB1638">_xlfn.IFS(AA1638=0,"No evidenciado",AA1638=1,"Novato",AA1638=2,"Principiante avanzado",AA1638=3,"Competente",AA1638=4,"Proficiente",AA1638=5,"Master")</f>
        <v>Proficiente</v>
      </c>
      <c r="AC1638" s="13">
        <v>2</v>
      </c>
      <c r="AD1638" s="13" t="str" cm="1">
        <f t="array" ref="AD1638">_xlfn.IFS(AC1638=0,"Prenovato",AC1638=1,"Novato",AC1638=2,"Principiante avanzado",AC1638=3,"Competente",AC1638=4,"Proficiente",AC1638=5,"Master")</f>
        <v>Principiante avanzado</v>
      </c>
      <c r="AE1638" s="13" t="s">
        <v>441</v>
      </c>
    </row>
    <row r="1639" spans="1:31" x14ac:dyDescent="0.25">
      <c r="A1639" t="s">
        <v>293</v>
      </c>
      <c r="B1639" t="s">
        <v>294</v>
      </c>
      <c r="C1639" t="s">
        <v>200</v>
      </c>
      <c r="D1639" t="s">
        <v>201</v>
      </c>
      <c r="E1639" t="s">
        <v>371</v>
      </c>
      <c r="F1639" t="s">
        <v>372</v>
      </c>
      <c r="G1639" t="s">
        <v>373</v>
      </c>
      <c r="H1639" s="4"/>
      <c r="I1639" s="1">
        <f t="shared" ca="1" si="103"/>
        <v>1487</v>
      </c>
      <c r="J1639" s="1" t="str">
        <f t="shared" ca="1" si="104"/>
        <v>3. Mayor a 6 meses</v>
      </c>
      <c r="K1639" t="str">
        <f t="shared" si="105"/>
        <v>NO</v>
      </c>
      <c r="L1639" t="s">
        <v>251</v>
      </c>
      <c r="M1639" t="s">
        <v>421</v>
      </c>
      <c r="N1639" t="s">
        <v>411</v>
      </c>
      <c r="O1639" t="s">
        <v>411</v>
      </c>
      <c r="P1639" t="str">
        <f t="shared" si="106"/>
        <v>JUAN MANUEL BLAS ESPINOZAFrameworks &amp; Security ArchitectureEVALUACION</v>
      </c>
      <c r="Q1639" t="str">
        <f>BASE[[#This Row],[NombresCalificado]]&amp;BASE[[#This Row],[TipoEvaluacion]]</f>
        <v>JUAN MANUEL BLAS ESPINOZAEVALUACION</v>
      </c>
      <c r="R1639">
        <v>2</v>
      </c>
      <c r="S1639" t="s">
        <v>4</v>
      </c>
      <c r="T1639" t="s">
        <v>439</v>
      </c>
      <c r="U1639" s="13">
        <v>2</v>
      </c>
      <c r="V1639" s="13" t="str" cm="1">
        <f t="array" ref="V1639">_xlfn.IFS(U1639=0,"Prenovato",U1639=1,"Novato",U1639=2,"Principiante avanzado",U1639=3,"Competente",U1639=4,"Proficiente",U1639=5,"Master")</f>
        <v>Principiante avanzado</v>
      </c>
      <c r="W1639" s="13">
        <v>4</v>
      </c>
      <c r="X1639" s="13" t="str" cm="1">
        <f t="array" ref="X1639">_xlfn.IFS(W1639=0,"No evidenciado",W1639=1,"Novato",W1639=2,"Principiante avanzado",W1639=3,"Competente",W1639=4,"Proficiente",W1639=5,"Master")</f>
        <v>Proficiente</v>
      </c>
      <c r="Y1639" s="13">
        <v>4</v>
      </c>
      <c r="Z1639" s="13" t="str" cm="1">
        <f t="array" ref="Z1639">_xlfn.IFS(Y1639=0,"No evidenciado",Y1639=1,"Novato",Y1639=2,"Principiante avanzado",Y1639=3,"Competente",Y1639=4,"Proficiente",Y1639=5,"Master")</f>
        <v>Proficiente</v>
      </c>
      <c r="AA1639" s="13">
        <v>4</v>
      </c>
      <c r="AB1639" s="13" t="str" cm="1">
        <f t="array" ref="AB1639">_xlfn.IFS(AA1639=0,"No evidenciado",AA1639=1,"Novato",AA1639=2,"Principiante avanzado",AA1639=3,"Competente",AA1639=4,"Proficiente",AA1639=5,"Master")</f>
        <v>Proficiente</v>
      </c>
      <c r="AC1639" s="13">
        <v>2</v>
      </c>
      <c r="AD1639" s="13" t="str" cm="1">
        <f t="array" ref="AD1639">_xlfn.IFS(AC1639=0,"Prenovato",AC1639=1,"Novato",AC1639=2,"Principiante avanzado",AC1639=3,"Competente",AC1639=4,"Proficiente",AC1639=5,"Master")</f>
        <v>Principiante avanzado</v>
      </c>
      <c r="AE1639" s="13" t="s">
        <v>441</v>
      </c>
    </row>
    <row r="1640" spans="1:31" x14ac:dyDescent="0.25">
      <c r="A1640" t="s">
        <v>293</v>
      </c>
      <c r="B1640" t="s">
        <v>294</v>
      </c>
      <c r="C1640" t="s">
        <v>200</v>
      </c>
      <c r="D1640" t="s">
        <v>201</v>
      </c>
      <c r="E1640" t="s">
        <v>371</v>
      </c>
      <c r="F1640" t="s">
        <v>372</v>
      </c>
      <c r="G1640" t="s">
        <v>373</v>
      </c>
      <c r="H1640" s="4"/>
      <c r="I1640" s="1">
        <f t="shared" ca="1" si="103"/>
        <v>1487</v>
      </c>
      <c r="J1640" s="1" t="str">
        <f t="shared" ca="1" si="104"/>
        <v>3. Mayor a 6 meses</v>
      </c>
      <c r="K1640" t="str">
        <f t="shared" si="105"/>
        <v>NO</v>
      </c>
      <c r="L1640" t="s">
        <v>251</v>
      </c>
      <c r="M1640" t="s">
        <v>423</v>
      </c>
      <c r="N1640" t="s">
        <v>411</v>
      </c>
      <c r="O1640" t="s">
        <v>411</v>
      </c>
      <c r="P1640" t="str">
        <f t="shared" si="106"/>
        <v>JUAN MANUEL BLAS ESPINOZASecurity AssessmentEVALUACION</v>
      </c>
      <c r="Q1640" t="str">
        <f>BASE[[#This Row],[NombresCalificado]]&amp;BASE[[#This Row],[TipoEvaluacion]]</f>
        <v>JUAN MANUEL BLAS ESPINOZAEVALUACION</v>
      </c>
      <c r="R1640">
        <v>3</v>
      </c>
      <c r="S1640" t="s">
        <v>5</v>
      </c>
      <c r="T1640" t="s">
        <v>439</v>
      </c>
      <c r="U1640" s="13">
        <v>2</v>
      </c>
      <c r="V1640" s="13" t="str" cm="1">
        <f t="array" ref="V1640">_xlfn.IFS(U1640=0,"Prenovato",U1640=1,"Novato",U1640=2,"Principiante avanzado",U1640=3,"Competente",U1640=4,"Proficiente",U1640=5,"Master")</f>
        <v>Principiante avanzado</v>
      </c>
      <c r="W1640" s="13">
        <v>4</v>
      </c>
      <c r="X1640" s="13" t="str" cm="1">
        <f t="array" ref="X1640">_xlfn.IFS(W1640=0,"No evidenciado",W1640=1,"Novato",W1640=2,"Principiante avanzado",W1640=3,"Competente",W1640=4,"Proficiente",W1640=5,"Master")</f>
        <v>Proficiente</v>
      </c>
      <c r="Y1640" s="13">
        <v>4</v>
      </c>
      <c r="Z1640" s="13" t="str" cm="1">
        <f t="array" ref="Z1640">_xlfn.IFS(Y1640=0,"No evidenciado",Y1640=1,"Novato",Y1640=2,"Principiante avanzado",Y1640=3,"Competente",Y1640=4,"Proficiente",Y1640=5,"Master")</f>
        <v>Proficiente</v>
      </c>
      <c r="AA1640" s="13">
        <v>4</v>
      </c>
      <c r="AB1640" s="13" t="str" cm="1">
        <f t="array" ref="AB1640">_xlfn.IFS(AA1640=0,"No evidenciado",AA1640=1,"Novato",AA1640=2,"Principiante avanzado",AA1640=3,"Competente",AA1640=4,"Proficiente",AA1640=5,"Master")</f>
        <v>Proficiente</v>
      </c>
      <c r="AC1640" s="13">
        <v>2</v>
      </c>
      <c r="AD1640" s="13" t="str" cm="1">
        <f t="array" ref="AD1640">_xlfn.IFS(AC1640=0,"Prenovato",AC1640=1,"Novato",AC1640=2,"Principiante avanzado",AC1640=3,"Competente",AC1640=4,"Proficiente",AC1640=5,"Master")</f>
        <v>Principiante avanzado</v>
      </c>
      <c r="AE1640" s="13" t="s">
        <v>441</v>
      </c>
    </row>
    <row r="1641" spans="1:31" x14ac:dyDescent="0.25">
      <c r="A1641" t="s">
        <v>293</v>
      </c>
      <c r="B1641" t="s">
        <v>294</v>
      </c>
      <c r="C1641" t="s">
        <v>200</v>
      </c>
      <c r="D1641" t="s">
        <v>201</v>
      </c>
      <c r="E1641" t="s">
        <v>371</v>
      </c>
      <c r="F1641" t="s">
        <v>372</v>
      </c>
      <c r="G1641" t="s">
        <v>373</v>
      </c>
      <c r="H1641" s="4"/>
      <c r="I1641" s="1">
        <f t="shared" ca="1" si="103"/>
        <v>1487</v>
      </c>
      <c r="J1641" s="1" t="str">
        <f t="shared" ca="1" si="104"/>
        <v>3. Mayor a 6 meses</v>
      </c>
      <c r="K1641" t="str">
        <f t="shared" si="105"/>
        <v>NO</v>
      </c>
      <c r="L1641" t="s">
        <v>251</v>
      </c>
      <c r="M1641" t="s">
        <v>416</v>
      </c>
      <c r="N1641" t="s">
        <v>411</v>
      </c>
      <c r="O1641" t="s">
        <v>411</v>
      </c>
      <c r="P1641" t="str">
        <f t="shared" si="106"/>
        <v>JUAN MANUEL BLAS ESPINOZAIncident ManagementEVALUACION</v>
      </c>
      <c r="Q1641" t="str">
        <f>BASE[[#This Row],[NombresCalificado]]&amp;BASE[[#This Row],[TipoEvaluacion]]</f>
        <v>JUAN MANUEL BLAS ESPINOZAEVALUACION</v>
      </c>
      <c r="R1641">
        <v>1</v>
      </c>
      <c r="S1641" t="s">
        <v>6</v>
      </c>
      <c r="T1641" t="s">
        <v>439</v>
      </c>
      <c r="U1641" s="13">
        <v>2</v>
      </c>
      <c r="V1641" s="13" t="str" cm="1">
        <f t="array" ref="V1641">_xlfn.IFS(U1641=0,"Prenovato",U1641=1,"Novato",U1641=2,"Principiante avanzado",U1641=3,"Competente",U1641=4,"Proficiente",U1641=5,"Master")</f>
        <v>Principiante avanzado</v>
      </c>
      <c r="W1641" s="13">
        <v>4</v>
      </c>
      <c r="X1641" s="13" t="str" cm="1">
        <f t="array" ref="X1641">_xlfn.IFS(W1641=0,"No evidenciado",W1641=1,"Novato",W1641=2,"Principiante avanzado",W1641=3,"Competente",W1641=4,"Proficiente",W1641=5,"Master")</f>
        <v>Proficiente</v>
      </c>
      <c r="Y1641" s="13">
        <v>4</v>
      </c>
      <c r="Z1641" s="13" t="str" cm="1">
        <f t="array" ref="Z1641">_xlfn.IFS(Y1641=0,"No evidenciado",Y1641=1,"Novato",Y1641=2,"Principiante avanzado",Y1641=3,"Competente",Y1641=4,"Proficiente",Y1641=5,"Master")</f>
        <v>Proficiente</v>
      </c>
      <c r="AA1641" s="13">
        <v>4</v>
      </c>
      <c r="AB1641" s="13" t="str" cm="1">
        <f t="array" ref="AB1641">_xlfn.IFS(AA1641=0,"No evidenciado",AA1641=1,"Novato",AA1641=2,"Principiante avanzado",AA1641=3,"Competente",AA1641=4,"Proficiente",AA1641=5,"Master")</f>
        <v>Proficiente</v>
      </c>
      <c r="AC1641" s="13">
        <v>2</v>
      </c>
      <c r="AD1641" s="13" t="str" cm="1">
        <f t="array" ref="AD1641">_xlfn.IFS(AC1641=0,"Prenovato",AC1641=1,"Novato",AC1641=2,"Principiante avanzado",AC1641=3,"Competente",AC1641=4,"Proficiente",AC1641=5,"Master")</f>
        <v>Principiante avanzado</v>
      </c>
      <c r="AE1641" s="13" t="s">
        <v>441</v>
      </c>
    </row>
    <row r="1642" spans="1:31" x14ac:dyDescent="0.25">
      <c r="A1642" t="s">
        <v>293</v>
      </c>
      <c r="B1642" t="s">
        <v>294</v>
      </c>
      <c r="C1642" t="s">
        <v>200</v>
      </c>
      <c r="D1642" t="s">
        <v>201</v>
      </c>
      <c r="E1642" t="s">
        <v>371</v>
      </c>
      <c r="F1642" t="s">
        <v>372</v>
      </c>
      <c r="G1642" t="s">
        <v>373</v>
      </c>
      <c r="H1642" s="4"/>
      <c r="I1642" s="1">
        <f t="shared" ca="1" si="103"/>
        <v>1487</v>
      </c>
      <c r="J1642" s="1" t="str">
        <f t="shared" ca="1" si="104"/>
        <v>3. Mayor a 6 meses</v>
      </c>
      <c r="K1642" t="str">
        <f t="shared" si="105"/>
        <v>NO</v>
      </c>
      <c r="L1642" t="s">
        <v>251</v>
      </c>
      <c r="M1642" t="s">
        <v>417</v>
      </c>
      <c r="N1642" t="s">
        <v>407</v>
      </c>
      <c r="O1642" t="s">
        <v>407</v>
      </c>
      <c r="P1642" t="str">
        <f t="shared" si="106"/>
        <v>JUAN MANUEL BLAS ESPINOZADefensive SecurityEVALUACION</v>
      </c>
      <c r="Q1642" t="str">
        <f>BASE[[#This Row],[NombresCalificado]]&amp;BASE[[#This Row],[TipoEvaluacion]]</f>
        <v>JUAN MANUEL BLAS ESPINOZAEVALUACION</v>
      </c>
      <c r="R1642">
        <v>2</v>
      </c>
      <c r="S1642" t="s">
        <v>4</v>
      </c>
      <c r="T1642" t="s">
        <v>439</v>
      </c>
      <c r="U1642" s="13">
        <v>2</v>
      </c>
      <c r="V1642" s="13" t="str" cm="1">
        <f t="array" ref="V1642">_xlfn.IFS(U1642=0,"Prenovato",U1642=1,"Novato",U1642=2,"Principiante avanzado",U1642=3,"Competente",U1642=4,"Proficiente",U1642=5,"Master")</f>
        <v>Principiante avanzado</v>
      </c>
      <c r="W1642" s="13">
        <v>4</v>
      </c>
      <c r="X1642" s="13" t="str" cm="1">
        <f t="array" ref="X1642">_xlfn.IFS(W1642=0,"No evidenciado",W1642=1,"Novato",W1642=2,"Principiante avanzado",W1642=3,"Competente",W1642=4,"Proficiente",W1642=5,"Master")</f>
        <v>Proficiente</v>
      </c>
      <c r="Y1642" s="13">
        <v>4</v>
      </c>
      <c r="Z1642" s="13" t="str" cm="1">
        <f t="array" ref="Z1642">_xlfn.IFS(Y1642=0,"No evidenciado",Y1642=1,"Novato",Y1642=2,"Principiante avanzado",Y1642=3,"Competente",Y1642=4,"Proficiente",Y1642=5,"Master")</f>
        <v>Proficiente</v>
      </c>
      <c r="AA1642" s="13">
        <v>4</v>
      </c>
      <c r="AB1642" s="13" t="str" cm="1">
        <f t="array" ref="AB1642">_xlfn.IFS(AA1642=0,"No evidenciado",AA1642=1,"Novato",AA1642=2,"Principiante avanzado",AA1642=3,"Competente",AA1642=4,"Proficiente",AA1642=5,"Master")</f>
        <v>Proficiente</v>
      </c>
      <c r="AC1642" s="13">
        <v>2</v>
      </c>
      <c r="AD1642" s="13" t="str" cm="1">
        <f t="array" ref="AD1642">_xlfn.IFS(AC1642=0,"Prenovato",AC1642=1,"Novato",AC1642=2,"Principiante avanzado",AC1642=3,"Competente",AC1642=4,"Proficiente",AC1642=5,"Master")</f>
        <v>Principiante avanzado</v>
      </c>
      <c r="AE1642" s="13" t="s">
        <v>441</v>
      </c>
    </row>
    <row r="1643" spans="1:31" x14ac:dyDescent="0.25">
      <c r="A1643" t="s">
        <v>293</v>
      </c>
      <c r="B1643" t="s">
        <v>294</v>
      </c>
      <c r="C1643" t="s">
        <v>200</v>
      </c>
      <c r="D1643" t="s">
        <v>201</v>
      </c>
      <c r="E1643" t="s">
        <v>371</v>
      </c>
      <c r="F1643" t="s">
        <v>372</v>
      </c>
      <c r="G1643" t="s">
        <v>373</v>
      </c>
      <c r="H1643" s="4"/>
      <c r="I1643" s="1">
        <f t="shared" ca="1" si="103"/>
        <v>1487</v>
      </c>
      <c r="J1643" s="1" t="str">
        <f t="shared" ca="1" si="104"/>
        <v>3. Mayor a 6 meses</v>
      </c>
      <c r="K1643" t="str">
        <f t="shared" si="105"/>
        <v>NO</v>
      </c>
      <c r="L1643" t="s">
        <v>251</v>
      </c>
      <c r="M1643" t="s">
        <v>409</v>
      </c>
      <c r="N1643" t="s">
        <v>407</v>
      </c>
      <c r="O1643" t="s">
        <v>407</v>
      </c>
      <c r="P1643" t="str">
        <f t="shared" si="106"/>
        <v>JUAN MANUEL BLAS ESPINOZASecurity Program ManagementEVALUACION</v>
      </c>
      <c r="Q1643" t="str">
        <f>BASE[[#This Row],[NombresCalificado]]&amp;BASE[[#This Row],[TipoEvaluacion]]</f>
        <v>JUAN MANUEL BLAS ESPINOZAEVALUACION</v>
      </c>
      <c r="R1643">
        <v>3</v>
      </c>
      <c r="S1643" t="s">
        <v>5</v>
      </c>
      <c r="T1643" t="s">
        <v>439</v>
      </c>
      <c r="U1643" s="13">
        <v>2</v>
      </c>
      <c r="V1643" s="13" t="str" cm="1">
        <f t="array" ref="V1643">_xlfn.IFS(U1643=0,"Prenovato",U1643=1,"Novato",U1643=2,"Principiante avanzado",U1643=3,"Competente",U1643=4,"Proficiente",U1643=5,"Master")</f>
        <v>Principiante avanzado</v>
      </c>
      <c r="W1643" s="13">
        <v>4</v>
      </c>
      <c r="X1643" s="13" t="str" cm="1">
        <f t="array" ref="X1643">_xlfn.IFS(W1643=0,"No evidenciado",W1643=1,"Novato",W1643=2,"Principiante avanzado",W1643=3,"Competente",W1643=4,"Proficiente",W1643=5,"Master")</f>
        <v>Proficiente</v>
      </c>
      <c r="Y1643" s="13">
        <v>4</v>
      </c>
      <c r="Z1643" s="13" t="str" cm="1">
        <f t="array" ref="Z1643">_xlfn.IFS(Y1643=0,"No evidenciado",Y1643=1,"Novato",Y1643=2,"Principiante avanzado",Y1643=3,"Competente",Y1643=4,"Proficiente",Y1643=5,"Master")</f>
        <v>Proficiente</v>
      </c>
      <c r="AA1643" s="13">
        <v>4</v>
      </c>
      <c r="AB1643" s="13" t="str" cm="1">
        <f t="array" ref="AB1643">_xlfn.IFS(AA1643=0,"No evidenciado",AA1643=1,"Novato",AA1643=2,"Principiante avanzado",AA1643=3,"Competente",AA1643=4,"Proficiente",AA1643=5,"Master")</f>
        <v>Proficiente</v>
      </c>
      <c r="AC1643" s="13">
        <v>2</v>
      </c>
      <c r="AD1643" s="13" t="str" cm="1">
        <f t="array" ref="AD1643">_xlfn.IFS(AC1643=0,"Prenovato",AC1643=1,"Novato",AC1643=2,"Principiante avanzado",AC1643=3,"Competente",AC1643=4,"Proficiente",AC1643=5,"Master")</f>
        <v>Principiante avanzado</v>
      </c>
      <c r="AE1643" s="13" t="s">
        <v>441</v>
      </c>
    </row>
    <row r="1644" spans="1:31" x14ac:dyDescent="0.25">
      <c r="A1644" t="s">
        <v>293</v>
      </c>
      <c r="B1644" t="s">
        <v>294</v>
      </c>
      <c r="C1644" t="s">
        <v>200</v>
      </c>
      <c r="D1644" t="s">
        <v>201</v>
      </c>
      <c r="E1644" t="s">
        <v>371</v>
      </c>
      <c r="F1644" t="s">
        <v>372</v>
      </c>
      <c r="G1644" t="s">
        <v>373</v>
      </c>
      <c r="H1644" s="4"/>
      <c r="I1644" s="1">
        <f t="shared" ca="1" si="103"/>
        <v>1487</v>
      </c>
      <c r="J1644" s="1" t="str">
        <f t="shared" ca="1" si="104"/>
        <v>3. Mayor a 6 meses</v>
      </c>
      <c r="K1644" t="str">
        <f t="shared" si="105"/>
        <v>NO</v>
      </c>
      <c r="L1644" t="s">
        <v>251</v>
      </c>
      <c r="M1644" t="s">
        <v>410</v>
      </c>
      <c r="N1644" t="s">
        <v>411</v>
      </c>
      <c r="O1644" t="s">
        <v>411</v>
      </c>
      <c r="P1644" t="str">
        <f t="shared" si="106"/>
        <v>JUAN MANUEL BLAS ESPINOZAThreat IntelligenceEVALUACION</v>
      </c>
      <c r="Q1644" t="str">
        <f>BASE[[#This Row],[NombresCalificado]]&amp;BASE[[#This Row],[TipoEvaluacion]]</f>
        <v>JUAN MANUEL BLAS ESPINOZAEVALUACION</v>
      </c>
      <c r="R1644">
        <v>2</v>
      </c>
      <c r="S1644" t="s">
        <v>4</v>
      </c>
      <c r="T1644" t="s">
        <v>439</v>
      </c>
      <c r="U1644" s="13">
        <v>2</v>
      </c>
      <c r="V1644" s="13" t="str" cm="1">
        <f t="array" ref="V1644">_xlfn.IFS(U1644=0,"Prenovato",U1644=1,"Novato",U1644=2,"Principiante avanzado",U1644=3,"Competente",U1644=4,"Proficiente",U1644=5,"Master")</f>
        <v>Principiante avanzado</v>
      </c>
      <c r="W1644" s="13">
        <v>4</v>
      </c>
      <c r="X1644" s="13" t="str" cm="1">
        <f t="array" ref="X1644">_xlfn.IFS(W1644=0,"No evidenciado",W1644=1,"Novato",W1644=2,"Principiante avanzado",W1644=3,"Competente",W1644=4,"Proficiente",W1644=5,"Master")</f>
        <v>Proficiente</v>
      </c>
      <c r="Y1644" s="13">
        <v>4</v>
      </c>
      <c r="Z1644" s="13" t="str" cm="1">
        <f t="array" ref="Z1644">_xlfn.IFS(Y1644=0,"No evidenciado",Y1644=1,"Novato",Y1644=2,"Principiante avanzado",Y1644=3,"Competente",Y1644=4,"Proficiente",Y1644=5,"Master")</f>
        <v>Proficiente</v>
      </c>
      <c r="AA1644" s="13">
        <v>4</v>
      </c>
      <c r="AB1644" s="13" t="str" cm="1">
        <f t="array" ref="AB1644">_xlfn.IFS(AA1644=0,"No evidenciado",AA1644=1,"Novato",AA1644=2,"Principiante avanzado",AA1644=3,"Competente",AA1644=4,"Proficiente",AA1644=5,"Master")</f>
        <v>Proficiente</v>
      </c>
      <c r="AC1644" s="13">
        <v>2</v>
      </c>
      <c r="AD1644" s="13" t="str" cm="1">
        <f t="array" ref="AD1644">_xlfn.IFS(AC1644=0,"Prenovato",AC1644=1,"Novato",AC1644=2,"Principiante avanzado",AC1644=3,"Competente",AC1644=4,"Proficiente",AC1644=5,"Master")</f>
        <v>Principiante avanzado</v>
      </c>
      <c r="AE1644" s="13" t="s">
        <v>441</v>
      </c>
    </row>
    <row r="1645" spans="1:31" x14ac:dyDescent="0.25">
      <c r="A1645" t="s">
        <v>293</v>
      </c>
      <c r="B1645" t="s">
        <v>294</v>
      </c>
      <c r="C1645" t="s">
        <v>200</v>
      </c>
      <c r="D1645" t="s">
        <v>201</v>
      </c>
      <c r="E1645" t="s">
        <v>371</v>
      </c>
      <c r="F1645" t="s">
        <v>372</v>
      </c>
      <c r="G1645" t="s">
        <v>373</v>
      </c>
      <c r="H1645" s="4"/>
      <c r="I1645" s="1">
        <f t="shared" ca="1" si="103"/>
        <v>1487</v>
      </c>
      <c r="J1645" s="1" t="str">
        <f t="shared" ca="1" si="104"/>
        <v>3. Mayor a 6 meses</v>
      </c>
      <c r="K1645" t="str">
        <f t="shared" si="105"/>
        <v>NO</v>
      </c>
      <c r="L1645" t="s">
        <v>251</v>
      </c>
      <c r="M1645" t="s">
        <v>412</v>
      </c>
      <c r="N1645" t="s">
        <v>413</v>
      </c>
      <c r="O1645" t="s">
        <v>411</v>
      </c>
      <c r="P1645" t="str">
        <f t="shared" si="106"/>
        <v>JUAN MANUEL BLAS ESPINOZAForensic AnalysisEVALUACION</v>
      </c>
      <c r="Q1645" t="str">
        <f>BASE[[#This Row],[NombresCalificado]]&amp;BASE[[#This Row],[TipoEvaluacion]]</f>
        <v>JUAN MANUEL BLAS ESPINOZAEVALUACION</v>
      </c>
      <c r="R1645">
        <v>1</v>
      </c>
      <c r="S1645" t="s">
        <v>6</v>
      </c>
      <c r="T1645" t="s">
        <v>439</v>
      </c>
      <c r="U1645" s="13">
        <v>2</v>
      </c>
      <c r="V1645" s="13" t="str" cm="1">
        <f t="array" ref="V1645">_xlfn.IFS(U1645=0,"Prenovato",U1645=1,"Novato",U1645=2,"Principiante avanzado",U1645=3,"Competente",U1645=4,"Proficiente",U1645=5,"Master")</f>
        <v>Principiante avanzado</v>
      </c>
      <c r="W1645" s="13">
        <v>4</v>
      </c>
      <c r="X1645" s="13" t="str" cm="1">
        <f t="array" ref="X1645">_xlfn.IFS(W1645=0,"No evidenciado",W1645=1,"Novato",W1645=2,"Principiante avanzado",W1645=3,"Competente",W1645=4,"Proficiente",W1645=5,"Master")</f>
        <v>Proficiente</v>
      </c>
      <c r="Y1645" s="13">
        <v>4</v>
      </c>
      <c r="Z1645" s="13" t="str" cm="1">
        <f t="array" ref="Z1645">_xlfn.IFS(Y1645=0,"No evidenciado",Y1645=1,"Novato",Y1645=2,"Principiante avanzado",Y1645=3,"Competente",Y1645=4,"Proficiente",Y1645=5,"Master")</f>
        <v>Proficiente</v>
      </c>
      <c r="AA1645" s="13">
        <v>4</v>
      </c>
      <c r="AB1645" s="13" t="str" cm="1">
        <f t="array" ref="AB1645">_xlfn.IFS(AA1645=0,"No evidenciado",AA1645=1,"Novato",AA1645=2,"Principiante avanzado",AA1645=3,"Competente",AA1645=4,"Proficiente",AA1645=5,"Master")</f>
        <v>Proficiente</v>
      </c>
      <c r="AC1645" s="13">
        <v>2</v>
      </c>
      <c r="AD1645" s="13" t="str" cm="1">
        <f t="array" ref="AD1645">_xlfn.IFS(AC1645=0,"Prenovato",AC1645=1,"Novato",AC1645=2,"Principiante avanzado",AC1645=3,"Competente",AC1645=4,"Proficiente",AC1645=5,"Master")</f>
        <v>Principiante avanzado</v>
      </c>
      <c r="AE1645" s="13" t="s">
        <v>441</v>
      </c>
    </row>
    <row r="1646" spans="1:31" x14ac:dyDescent="0.25">
      <c r="A1646" t="s">
        <v>293</v>
      </c>
      <c r="B1646" t="s">
        <v>294</v>
      </c>
      <c r="C1646" t="s">
        <v>200</v>
      </c>
      <c r="D1646" t="s">
        <v>201</v>
      </c>
      <c r="E1646" t="s">
        <v>371</v>
      </c>
      <c r="F1646" t="s">
        <v>372</v>
      </c>
      <c r="G1646" t="s">
        <v>373</v>
      </c>
      <c r="H1646" s="4"/>
      <c r="I1646" s="1">
        <f t="shared" ca="1" si="103"/>
        <v>1487</v>
      </c>
      <c r="J1646" s="1" t="str">
        <f t="shared" ca="1" si="104"/>
        <v>3. Mayor a 6 meses</v>
      </c>
      <c r="K1646" t="str">
        <f t="shared" si="105"/>
        <v>NO</v>
      </c>
      <c r="L1646" t="s">
        <v>251</v>
      </c>
      <c r="M1646" t="s">
        <v>415</v>
      </c>
      <c r="N1646" t="s">
        <v>413</v>
      </c>
      <c r="O1646" t="s">
        <v>411</v>
      </c>
      <c r="P1646" t="str">
        <f t="shared" si="106"/>
        <v>JUAN MANUEL BLAS ESPINOZASecurity Process AutomationEVALUACION</v>
      </c>
      <c r="Q1646" t="str">
        <f>BASE[[#This Row],[NombresCalificado]]&amp;BASE[[#This Row],[TipoEvaluacion]]</f>
        <v>JUAN MANUEL BLAS ESPINOZAEVALUACION</v>
      </c>
      <c r="R1646">
        <v>3</v>
      </c>
      <c r="S1646" t="s">
        <v>5</v>
      </c>
      <c r="T1646" t="s">
        <v>439</v>
      </c>
      <c r="U1646" s="13">
        <v>2</v>
      </c>
      <c r="V1646" s="13" t="str" cm="1">
        <f t="array" ref="V1646">_xlfn.IFS(U1646=0,"Prenovato",U1646=1,"Novato",U1646=2,"Principiante avanzado",U1646=3,"Competente",U1646=4,"Proficiente",U1646=5,"Master")</f>
        <v>Principiante avanzado</v>
      </c>
      <c r="W1646" s="13">
        <v>4</v>
      </c>
      <c r="X1646" s="13" t="str" cm="1">
        <f t="array" ref="X1646">_xlfn.IFS(W1646=0,"No evidenciado",W1646=1,"Novato",W1646=2,"Principiante avanzado",W1646=3,"Competente",W1646=4,"Proficiente",W1646=5,"Master")</f>
        <v>Proficiente</v>
      </c>
      <c r="Y1646" s="13">
        <v>4</v>
      </c>
      <c r="Z1646" s="13" t="str" cm="1">
        <f t="array" ref="Z1646">_xlfn.IFS(Y1646=0,"No evidenciado",Y1646=1,"Novato",Y1646=2,"Principiante avanzado",Y1646=3,"Competente",Y1646=4,"Proficiente",Y1646=5,"Master")</f>
        <v>Proficiente</v>
      </c>
      <c r="AA1646" s="13">
        <v>4</v>
      </c>
      <c r="AB1646" s="13" t="str" cm="1">
        <f t="array" ref="AB1646">_xlfn.IFS(AA1646=0,"No evidenciado",AA1646=1,"Novato",AA1646=2,"Principiante avanzado",AA1646=3,"Competente",AA1646=4,"Proficiente",AA1646=5,"Master")</f>
        <v>Proficiente</v>
      </c>
      <c r="AC1646" s="13">
        <v>2</v>
      </c>
      <c r="AD1646" s="13" t="str" cm="1">
        <f t="array" ref="AD1646">_xlfn.IFS(AC1646=0,"Prenovato",AC1646=1,"Novato",AC1646=2,"Principiante avanzado",AC1646=3,"Competente",AC1646=4,"Proficiente",AC1646=5,"Master")</f>
        <v>Principiante avanzado</v>
      </c>
      <c r="AE1646" s="13" t="s">
        <v>441</v>
      </c>
    </row>
    <row r="1647" spans="1:31" x14ac:dyDescent="0.25">
      <c r="A1647" t="s">
        <v>293</v>
      </c>
      <c r="B1647" t="s">
        <v>294</v>
      </c>
      <c r="C1647" t="s">
        <v>200</v>
      </c>
      <c r="D1647" t="s">
        <v>201</v>
      </c>
      <c r="E1647" t="s">
        <v>371</v>
      </c>
      <c r="F1647" t="s">
        <v>372</v>
      </c>
      <c r="G1647" t="s">
        <v>373</v>
      </c>
      <c r="H1647" s="4"/>
      <c r="I1647" s="1">
        <f t="shared" ca="1" si="103"/>
        <v>1487</v>
      </c>
      <c r="J1647" s="1" t="str">
        <f t="shared" ca="1" si="104"/>
        <v>3. Mayor a 6 meses</v>
      </c>
      <c r="K1647" t="str">
        <f t="shared" si="105"/>
        <v>NO</v>
      </c>
      <c r="L1647" t="s">
        <v>251</v>
      </c>
      <c r="M1647" t="s">
        <v>419</v>
      </c>
      <c r="N1647" t="s">
        <v>413</v>
      </c>
      <c r="O1647" t="s">
        <v>411</v>
      </c>
      <c r="P1647" t="str">
        <f t="shared" si="106"/>
        <v>JUAN MANUEL BLAS ESPINOZACryptography &amp; Data ProtectionEVALUACION</v>
      </c>
      <c r="Q1647" t="str">
        <f>BASE[[#This Row],[NombresCalificado]]&amp;BASE[[#This Row],[TipoEvaluacion]]</f>
        <v>JUAN MANUEL BLAS ESPINOZAEVALUACION</v>
      </c>
      <c r="R1647">
        <v>2</v>
      </c>
      <c r="S1647" t="s">
        <v>4</v>
      </c>
      <c r="T1647" t="s">
        <v>439</v>
      </c>
      <c r="U1647" s="13">
        <v>2</v>
      </c>
      <c r="V1647" s="13" t="str" cm="1">
        <f t="array" ref="V1647">_xlfn.IFS(U1647=0,"Prenovato",U1647=1,"Novato",U1647=2,"Principiante avanzado",U1647=3,"Competente",U1647=4,"Proficiente",U1647=5,"Master")</f>
        <v>Principiante avanzado</v>
      </c>
      <c r="W1647" s="13">
        <v>4</v>
      </c>
      <c r="X1647" s="13" t="str" cm="1">
        <f t="array" ref="X1647">_xlfn.IFS(W1647=0,"No evidenciado",W1647=1,"Novato",W1647=2,"Principiante avanzado",W1647=3,"Competente",W1647=4,"Proficiente",W1647=5,"Master")</f>
        <v>Proficiente</v>
      </c>
      <c r="Y1647" s="13">
        <v>4</v>
      </c>
      <c r="Z1647" s="13" t="str" cm="1">
        <f t="array" ref="Z1647">_xlfn.IFS(Y1647=0,"No evidenciado",Y1647=1,"Novato",Y1647=2,"Principiante avanzado",Y1647=3,"Competente",Y1647=4,"Proficiente",Y1647=5,"Master")</f>
        <v>Proficiente</v>
      </c>
      <c r="AA1647" s="13">
        <v>4</v>
      </c>
      <c r="AB1647" s="13" t="str" cm="1">
        <f t="array" ref="AB1647">_xlfn.IFS(AA1647=0,"No evidenciado",AA1647=1,"Novato",AA1647=2,"Principiante avanzado",AA1647=3,"Competente",AA1647=4,"Proficiente",AA1647=5,"Master")</f>
        <v>Proficiente</v>
      </c>
      <c r="AC1647" s="13">
        <v>2</v>
      </c>
      <c r="AD1647" s="13" t="str" cm="1">
        <f t="array" ref="AD1647">_xlfn.IFS(AC1647=0,"Prenovato",AC1647=1,"Novato",AC1647=2,"Principiante avanzado",AC1647=3,"Competente",AC1647=4,"Proficiente",AC1647=5,"Master")</f>
        <v>Principiante avanzado</v>
      </c>
      <c r="AE1647" s="13" t="s">
        <v>441</v>
      </c>
    </row>
    <row r="1648" spans="1:31" x14ac:dyDescent="0.25">
      <c r="A1648" t="s">
        <v>293</v>
      </c>
      <c r="B1648" t="s">
        <v>294</v>
      </c>
      <c r="C1648" t="s">
        <v>200</v>
      </c>
      <c r="D1648" t="s">
        <v>201</v>
      </c>
      <c r="E1648" t="s">
        <v>392</v>
      </c>
      <c r="F1648" t="s">
        <v>393</v>
      </c>
      <c r="G1648" t="s">
        <v>394</v>
      </c>
      <c r="H1648" s="4"/>
      <c r="I1648" s="1">
        <f t="shared" ca="1" si="103"/>
        <v>1487</v>
      </c>
      <c r="J1648" s="1" t="str">
        <f t="shared" ca="1" si="104"/>
        <v>3. Mayor a 6 meses</v>
      </c>
      <c r="K1648" t="str">
        <f t="shared" si="105"/>
        <v>NO</v>
      </c>
      <c r="L1648" t="s">
        <v>251</v>
      </c>
      <c r="M1648" t="s">
        <v>417</v>
      </c>
      <c r="N1648" t="s">
        <v>407</v>
      </c>
      <c r="O1648" t="s">
        <v>407</v>
      </c>
      <c r="P1648" t="str">
        <f t="shared" si="106"/>
        <v>CARLOS ISAIAS CERRON VELADefensive SecurityEVALUACION</v>
      </c>
      <c r="Q1648" t="str">
        <f>BASE[[#This Row],[NombresCalificado]]&amp;BASE[[#This Row],[TipoEvaluacion]]</f>
        <v>CARLOS ISAIAS CERRON VELAEVALUACION</v>
      </c>
      <c r="R1648">
        <v>3</v>
      </c>
      <c r="S1648" t="s">
        <v>5</v>
      </c>
      <c r="T1648" t="s">
        <v>439</v>
      </c>
      <c r="U1648" s="13">
        <v>3</v>
      </c>
      <c r="V1648" s="13" t="str" cm="1">
        <f t="array" ref="V1648">_xlfn.IFS(U1648=0,"Prenovato",U1648=1,"Novato",U1648=2,"Principiante avanzado",U1648=3,"Competente",U1648=4,"Proficiente",U1648=5,"Master")</f>
        <v>Competente</v>
      </c>
      <c r="W1648" s="13">
        <v>2</v>
      </c>
      <c r="X1648" s="13" t="str" cm="1">
        <f t="array" ref="X1648">_xlfn.IFS(W1648=0,"No evidenciado",W1648=1,"Novato",W1648=2,"Principiante avanzado",W1648=3,"Competente",W1648=4,"Proficiente",W1648=5,"Master")</f>
        <v>Principiante avanzado</v>
      </c>
      <c r="Y1648" s="13">
        <v>2</v>
      </c>
      <c r="Z1648" s="13" t="str" cm="1">
        <f t="array" ref="Z1648">_xlfn.IFS(Y1648=0,"No evidenciado",Y1648=1,"Novato",Y1648=2,"Principiante avanzado",Y1648=3,"Competente",Y1648=4,"Proficiente",Y1648=5,"Master")</f>
        <v>Principiante avanzado</v>
      </c>
      <c r="AA1648" s="13">
        <v>3</v>
      </c>
      <c r="AB1648" s="13" t="str" cm="1">
        <f t="array" ref="AB1648">_xlfn.IFS(AA1648=0,"No evidenciado",AA1648=1,"Novato",AA1648=2,"Principiante avanzado",AA1648=3,"Competente",AA1648=4,"Proficiente",AA1648=5,"Master")</f>
        <v>Competente</v>
      </c>
      <c r="AC1648" s="13">
        <v>2</v>
      </c>
      <c r="AD1648" s="13" t="str" cm="1">
        <f t="array" ref="AD1648">_xlfn.IFS(AC1648=0,"Prenovato",AC1648=1,"Novato",AC1648=2,"Principiante avanzado",AC1648=3,"Competente",AC1648=4,"Proficiente",AC1648=5,"Master")</f>
        <v>Principiante avanzado</v>
      </c>
      <c r="AE1648" s="13" t="s">
        <v>441</v>
      </c>
    </row>
    <row r="1649" spans="1:31" x14ac:dyDescent="0.25">
      <c r="A1649" t="s">
        <v>293</v>
      </c>
      <c r="B1649" t="s">
        <v>294</v>
      </c>
      <c r="C1649" t="s">
        <v>200</v>
      </c>
      <c r="D1649" t="s">
        <v>201</v>
      </c>
      <c r="E1649" t="s">
        <v>392</v>
      </c>
      <c r="F1649" t="s">
        <v>393</v>
      </c>
      <c r="G1649" t="s">
        <v>394</v>
      </c>
      <c r="H1649" s="4"/>
      <c r="I1649" s="1">
        <f t="shared" ca="1" si="103"/>
        <v>1487</v>
      </c>
      <c r="J1649" s="1" t="str">
        <f t="shared" ca="1" si="104"/>
        <v>3. Mayor a 6 meses</v>
      </c>
      <c r="K1649" t="str">
        <f t="shared" si="105"/>
        <v>NO</v>
      </c>
      <c r="L1649" t="s">
        <v>251</v>
      </c>
      <c r="M1649" t="s">
        <v>414</v>
      </c>
      <c r="N1649" t="s">
        <v>411</v>
      </c>
      <c r="O1649" t="s">
        <v>411</v>
      </c>
      <c r="P1649" t="str">
        <f t="shared" si="106"/>
        <v>CARLOS ISAIAS CERRON VELAOfensive SecurityEVALUACION</v>
      </c>
      <c r="Q1649" t="str">
        <f>BASE[[#This Row],[NombresCalificado]]&amp;BASE[[#This Row],[TipoEvaluacion]]</f>
        <v>CARLOS ISAIAS CERRON VELAEVALUACION</v>
      </c>
      <c r="R1649">
        <v>2</v>
      </c>
      <c r="S1649" t="s">
        <v>4</v>
      </c>
      <c r="T1649" t="s">
        <v>439</v>
      </c>
      <c r="U1649" s="13">
        <v>3</v>
      </c>
      <c r="V1649" s="13" t="str" cm="1">
        <f t="array" ref="V1649">_xlfn.IFS(U1649=0,"Prenovato",U1649=1,"Novato",U1649=2,"Principiante avanzado",U1649=3,"Competente",U1649=4,"Proficiente",U1649=5,"Master")</f>
        <v>Competente</v>
      </c>
      <c r="W1649" s="13">
        <v>2</v>
      </c>
      <c r="X1649" s="13" t="str" cm="1">
        <f t="array" ref="X1649">_xlfn.IFS(W1649=0,"No evidenciado",W1649=1,"Novato",W1649=2,"Principiante avanzado",W1649=3,"Competente",W1649=4,"Proficiente",W1649=5,"Master")</f>
        <v>Principiante avanzado</v>
      </c>
      <c r="Y1649" s="13">
        <v>2</v>
      </c>
      <c r="Z1649" s="13" t="str" cm="1">
        <f t="array" ref="Z1649">_xlfn.IFS(Y1649=0,"No evidenciado",Y1649=1,"Novato",Y1649=2,"Principiante avanzado",Y1649=3,"Competente",Y1649=4,"Proficiente",Y1649=5,"Master")</f>
        <v>Principiante avanzado</v>
      </c>
      <c r="AA1649" s="13">
        <v>3</v>
      </c>
      <c r="AB1649" s="13" t="str" cm="1">
        <f t="array" ref="AB1649">_xlfn.IFS(AA1649=0,"No evidenciado",AA1649=1,"Novato",AA1649=2,"Principiante avanzado",AA1649=3,"Competente",AA1649=4,"Proficiente",AA1649=5,"Master")</f>
        <v>Competente</v>
      </c>
      <c r="AC1649" s="13">
        <v>2</v>
      </c>
      <c r="AD1649" s="13" t="str" cm="1">
        <f t="array" ref="AD1649">_xlfn.IFS(AC1649=0,"Prenovato",AC1649=1,"Novato",AC1649=2,"Principiante avanzado",AC1649=3,"Competente",AC1649=4,"Proficiente",AC1649=5,"Master")</f>
        <v>Principiante avanzado</v>
      </c>
      <c r="AE1649" s="13" t="s">
        <v>441</v>
      </c>
    </row>
    <row r="1650" spans="1:31" x14ac:dyDescent="0.25">
      <c r="A1650" t="s">
        <v>293</v>
      </c>
      <c r="B1650" t="s">
        <v>294</v>
      </c>
      <c r="C1650" t="s">
        <v>200</v>
      </c>
      <c r="D1650" t="s">
        <v>201</v>
      </c>
      <c r="E1650" t="s">
        <v>392</v>
      </c>
      <c r="F1650" t="s">
        <v>393</v>
      </c>
      <c r="G1650" t="s">
        <v>394</v>
      </c>
      <c r="H1650" s="4"/>
      <c r="I1650" s="1">
        <f t="shared" ca="1" si="103"/>
        <v>1487</v>
      </c>
      <c r="J1650" s="1" t="str">
        <f t="shared" ca="1" si="104"/>
        <v>3. Mayor a 6 meses</v>
      </c>
      <c r="K1650" t="str">
        <f t="shared" si="105"/>
        <v>NO</v>
      </c>
      <c r="L1650" t="s">
        <v>251</v>
      </c>
      <c r="M1650" t="s">
        <v>423</v>
      </c>
      <c r="N1650" t="s">
        <v>411</v>
      </c>
      <c r="O1650" t="s">
        <v>411</v>
      </c>
      <c r="P1650" t="str">
        <f t="shared" si="106"/>
        <v>CARLOS ISAIAS CERRON VELASecurity AssessmentEVALUACION</v>
      </c>
      <c r="Q1650" t="str">
        <f>BASE[[#This Row],[NombresCalificado]]&amp;BASE[[#This Row],[TipoEvaluacion]]</f>
        <v>CARLOS ISAIAS CERRON VELAEVALUACION</v>
      </c>
      <c r="R1650">
        <v>3</v>
      </c>
      <c r="S1650" t="s">
        <v>5</v>
      </c>
      <c r="T1650" t="s">
        <v>439</v>
      </c>
      <c r="U1650" s="13">
        <v>3</v>
      </c>
      <c r="V1650" s="13" t="str" cm="1">
        <f t="array" ref="V1650">_xlfn.IFS(U1650=0,"Prenovato",U1650=1,"Novato",U1650=2,"Principiante avanzado",U1650=3,"Competente",U1650=4,"Proficiente",U1650=5,"Master")</f>
        <v>Competente</v>
      </c>
      <c r="W1650" s="13">
        <v>2</v>
      </c>
      <c r="X1650" s="13" t="str" cm="1">
        <f t="array" ref="X1650">_xlfn.IFS(W1650=0,"No evidenciado",W1650=1,"Novato",W1650=2,"Principiante avanzado",W1650=3,"Competente",W1650=4,"Proficiente",W1650=5,"Master")</f>
        <v>Principiante avanzado</v>
      </c>
      <c r="Y1650" s="13">
        <v>2</v>
      </c>
      <c r="Z1650" s="13" t="str" cm="1">
        <f t="array" ref="Z1650">_xlfn.IFS(Y1650=0,"No evidenciado",Y1650=1,"Novato",Y1650=2,"Principiante avanzado",Y1650=3,"Competente",Y1650=4,"Proficiente",Y1650=5,"Master")</f>
        <v>Principiante avanzado</v>
      </c>
      <c r="AA1650" s="13">
        <v>3</v>
      </c>
      <c r="AB1650" s="13" t="str" cm="1">
        <f t="array" ref="AB1650">_xlfn.IFS(AA1650=0,"No evidenciado",AA1650=1,"Novato",AA1650=2,"Principiante avanzado",AA1650=3,"Competente",AA1650=4,"Proficiente",AA1650=5,"Master")</f>
        <v>Competente</v>
      </c>
      <c r="AC1650" s="13">
        <v>2</v>
      </c>
      <c r="AD1650" s="13" t="str" cm="1">
        <f t="array" ref="AD1650">_xlfn.IFS(AC1650=0,"Prenovato",AC1650=1,"Novato",AC1650=2,"Principiante avanzado",AC1650=3,"Competente",AC1650=4,"Proficiente",AC1650=5,"Master")</f>
        <v>Principiante avanzado</v>
      </c>
      <c r="AE1650" s="13" t="s">
        <v>441</v>
      </c>
    </row>
    <row r="1651" spans="1:31" x14ac:dyDescent="0.25">
      <c r="A1651" t="s">
        <v>293</v>
      </c>
      <c r="B1651" t="s">
        <v>294</v>
      </c>
      <c r="C1651" t="s">
        <v>200</v>
      </c>
      <c r="D1651" t="s">
        <v>201</v>
      </c>
      <c r="E1651" t="s">
        <v>392</v>
      </c>
      <c r="F1651" t="s">
        <v>393</v>
      </c>
      <c r="G1651" t="s">
        <v>394</v>
      </c>
      <c r="H1651" s="4"/>
      <c r="I1651" s="1">
        <f t="shared" ca="1" si="103"/>
        <v>1487</v>
      </c>
      <c r="J1651" s="1" t="str">
        <f t="shared" ca="1" si="104"/>
        <v>3. Mayor a 6 meses</v>
      </c>
      <c r="K1651" t="str">
        <f t="shared" si="105"/>
        <v>NO</v>
      </c>
      <c r="L1651" t="s">
        <v>251</v>
      </c>
      <c r="M1651" t="s">
        <v>421</v>
      </c>
      <c r="N1651" t="s">
        <v>411</v>
      </c>
      <c r="O1651" t="s">
        <v>411</v>
      </c>
      <c r="P1651" t="str">
        <f t="shared" si="106"/>
        <v>CARLOS ISAIAS CERRON VELAFrameworks &amp; Security ArchitectureEVALUACION</v>
      </c>
      <c r="Q1651" t="str">
        <f>BASE[[#This Row],[NombresCalificado]]&amp;BASE[[#This Row],[TipoEvaluacion]]</f>
        <v>CARLOS ISAIAS CERRON VELAEVALUACION</v>
      </c>
      <c r="R1651">
        <v>3</v>
      </c>
      <c r="S1651" t="s">
        <v>5</v>
      </c>
      <c r="T1651" t="s">
        <v>439</v>
      </c>
      <c r="U1651" s="13">
        <v>3</v>
      </c>
      <c r="V1651" s="13" t="str" cm="1">
        <f t="array" ref="V1651">_xlfn.IFS(U1651=0,"Prenovato",U1651=1,"Novato",U1651=2,"Principiante avanzado",U1651=3,"Competente",U1651=4,"Proficiente",U1651=5,"Master")</f>
        <v>Competente</v>
      </c>
      <c r="W1651" s="13">
        <v>2</v>
      </c>
      <c r="X1651" s="13" t="str" cm="1">
        <f t="array" ref="X1651">_xlfn.IFS(W1651=0,"No evidenciado",W1651=1,"Novato",W1651=2,"Principiante avanzado",W1651=3,"Competente",W1651=4,"Proficiente",W1651=5,"Master")</f>
        <v>Principiante avanzado</v>
      </c>
      <c r="Y1651" s="13">
        <v>2</v>
      </c>
      <c r="Z1651" s="13" t="str" cm="1">
        <f t="array" ref="Z1651">_xlfn.IFS(Y1651=0,"No evidenciado",Y1651=1,"Novato",Y1651=2,"Principiante avanzado",Y1651=3,"Competente",Y1651=4,"Proficiente",Y1651=5,"Master")</f>
        <v>Principiante avanzado</v>
      </c>
      <c r="AA1651" s="13">
        <v>3</v>
      </c>
      <c r="AB1651" s="13" t="str" cm="1">
        <f t="array" ref="AB1651">_xlfn.IFS(AA1651=0,"No evidenciado",AA1651=1,"Novato",AA1651=2,"Principiante avanzado",AA1651=3,"Competente",AA1651=4,"Proficiente",AA1651=5,"Master")</f>
        <v>Competente</v>
      </c>
      <c r="AC1651" s="13">
        <v>2</v>
      </c>
      <c r="AD1651" s="13" t="str" cm="1">
        <f t="array" ref="AD1651">_xlfn.IFS(AC1651=0,"Prenovato",AC1651=1,"Novato",AC1651=2,"Principiante avanzado",AC1651=3,"Competente",AC1651=4,"Proficiente",AC1651=5,"Master")</f>
        <v>Principiante avanzado</v>
      </c>
      <c r="AE1651" s="13" t="s">
        <v>441</v>
      </c>
    </row>
    <row r="1652" spans="1:31" x14ac:dyDescent="0.25">
      <c r="A1652" t="s">
        <v>293</v>
      </c>
      <c r="B1652" t="s">
        <v>294</v>
      </c>
      <c r="C1652" t="s">
        <v>200</v>
      </c>
      <c r="D1652" t="s">
        <v>201</v>
      </c>
      <c r="E1652" t="s">
        <v>392</v>
      </c>
      <c r="F1652" t="s">
        <v>393</v>
      </c>
      <c r="G1652" t="s">
        <v>394</v>
      </c>
      <c r="H1652" s="4"/>
      <c r="I1652" s="1">
        <f t="shared" ca="1" si="103"/>
        <v>1487</v>
      </c>
      <c r="J1652" s="1" t="str">
        <f t="shared" ca="1" si="104"/>
        <v>3. Mayor a 6 meses</v>
      </c>
      <c r="K1652" t="str">
        <f t="shared" si="105"/>
        <v>NO</v>
      </c>
      <c r="L1652" t="s">
        <v>251</v>
      </c>
      <c r="M1652" t="s">
        <v>416</v>
      </c>
      <c r="N1652" t="s">
        <v>411</v>
      </c>
      <c r="O1652" t="s">
        <v>411</v>
      </c>
      <c r="P1652" t="str">
        <f t="shared" si="106"/>
        <v>CARLOS ISAIAS CERRON VELAIncident ManagementEVALUACION</v>
      </c>
      <c r="Q1652" t="str">
        <f>BASE[[#This Row],[NombresCalificado]]&amp;BASE[[#This Row],[TipoEvaluacion]]</f>
        <v>CARLOS ISAIAS CERRON VELAEVALUACION</v>
      </c>
      <c r="R1652">
        <v>2</v>
      </c>
      <c r="S1652" t="s">
        <v>4</v>
      </c>
      <c r="T1652" t="s">
        <v>439</v>
      </c>
      <c r="U1652" s="13">
        <v>3</v>
      </c>
      <c r="V1652" s="13" t="str" cm="1">
        <f t="array" ref="V1652">_xlfn.IFS(U1652=0,"Prenovato",U1652=1,"Novato",U1652=2,"Principiante avanzado",U1652=3,"Competente",U1652=4,"Proficiente",U1652=5,"Master")</f>
        <v>Competente</v>
      </c>
      <c r="W1652" s="13">
        <v>2</v>
      </c>
      <c r="X1652" s="13" t="str" cm="1">
        <f t="array" ref="X1652">_xlfn.IFS(W1652=0,"No evidenciado",W1652=1,"Novato",W1652=2,"Principiante avanzado",W1652=3,"Competente",W1652=4,"Proficiente",W1652=5,"Master")</f>
        <v>Principiante avanzado</v>
      </c>
      <c r="Y1652" s="13">
        <v>2</v>
      </c>
      <c r="Z1652" s="13" t="str" cm="1">
        <f t="array" ref="Z1652">_xlfn.IFS(Y1652=0,"No evidenciado",Y1652=1,"Novato",Y1652=2,"Principiante avanzado",Y1652=3,"Competente",Y1652=4,"Proficiente",Y1652=5,"Master")</f>
        <v>Principiante avanzado</v>
      </c>
      <c r="AA1652" s="13">
        <v>3</v>
      </c>
      <c r="AB1652" s="13" t="str" cm="1">
        <f t="array" ref="AB1652">_xlfn.IFS(AA1652=0,"No evidenciado",AA1652=1,"Novato",AA1652=2,"Principiante avanzado",AA1652=3,"Competente",AA1652=4,"Proficiente",AA1652=5,"Master")</f>
        <v>Competente</v>
      </c>
      <c r="AC1652" s="13">
        <v>2</v>
      </c>
      <c r="AD1652" s="13" t="str" cm="1">
        <f t="array" ref="AD1652">_xlfn.IFS(AC1652=0,"Prenovato",AC1652=1,"Novato",AC1652=2,"Principiante avanzado",AC1652=3,"Competente",AC1652=4,"Proficiente",AC1652=5,"Master")</f>
        <v>Principiante avanzado</v>
      </c>
      <c r="AE1652" s="13" t="s">
        <v>441</v>
      </c>
    </row>
    <row r="1653" spans="1:31" x14ac:dyDescent="0.25">
      <c r="A1653" t="s">
        <v>293</v>
      </c>
      <c r="B1653" t="s">
        <v>294</v>
      </c>
      <c r="C1653" t="s">
        <v>200</v>
      </c>
      <c r="D1653" t="s">
        <v>201</v>
      </c>
      <c r="E1653" t="s">
        <v>392</v>
      </c>
      <c r="F1653" t="s">
        <v>393</v>
      </c>
      <c r="G1653" t="s">
        <v>394</v>
      </c>
      <c r="H1653" s="4"/>
      <c r="I1653" s="1">
        <f t="shared" ca="1" si="103"/>
        <v>1487</v>
      </c>
      <c r="J1653" s="1" t="str">
        <f t="shared" ca="1" si="104"/>
        <v>3. Mayor a 6 meses</v>
      </c>
      <c r="K1653" t="str">
        <f t="shared" si="105"/>
        <v>NO</v>
      </c>
      <c r="L1653" t="s">
        <v>251</v>
      </c>
      <c r="M1653" t="s">
        <v>419</v>
      </c>
      <c r="N1653" t="s">
        <v>413</v>
      </c>
      <c r="O1653" t="s">
        <v>411</v>
      </c>
      <c r="P1653" t="str">
        <f t="shared" si="106"/>
        <v>CARLOS ISAIAS CERRON VELACryptography &amp; Data ProtectionEVALUACION</v>
      </c>
      <c r="Q1653" t="str">
        <f>BASE[[#This Row],[NombresCalificado]]&amp;BASE[[#This Row],[TipoEvaluacion]]</f>
        <v>CARLOS ISAIAS CERRON VELAEVALUACION</v>
      </c>
      <c r="R1653">
        <v>2</v>
      </c>
      <c r="S1653" t="s">
        <v>4</v>
      </c>
      <c r="T1653" t="s">
        <v>439</v>
      </c>
      <c r="U1653" s="13">
        <v>3</v>
      </c>
      <c r="V1653" s="13" t="str" cm="1">
        <f t="array" ref="V1653">_xlfn.IFS(U1653=0,"Prenovato",U1653=1,"Novato",U1653=2,"Principiante avanzado",U1653=3,"Competente",U1653=4,"Proficiente",U1653=5,"Master")</f>
        <v>Competente</v>
      </c>
      <c r="W1653" s="13">
        <v>2</v>
      </c>
      <c r="X1653" s="13" t="str" cm="1">
        <f t="array" ref="X1653">_xlfn.IFS(W1653=0,"No evidenciado",W1653=1,"Novato",W1653=2,"Principiante avanzado",W1653=3,"Competente",W1653=4,"Proficiente",W1653=5,"Master")</f>
        <v>Principiante avanzado</v>
      </c>
      <c r="Y1653" s="13">
        <v>2</v>
      </c>
      <c r="Z1653" s="13" t="str" cm="1">
        <f t="array" ref="Z1653">_xlfn.IFS(Y1653=0,"No evidenciado",Y1653=1,"Novato",Y1653=2,"Principiante avanzado",Y1653=3,"Competente",Y1653=4,"Proficiente",Y1653=5,"Master")</f>
        <v>Principiante avanzado</v>
      </c>
      <c r="AA1653" s="13">
        <v>3</v>
      </c>
      <c r="AB1653" s="13" t="str" cm="1">
        <f t="array" ref="AB1653">_xlfn.IFS(AA1653=0,"No evidenciado",AA1653=1,"Novato",AA1653=2,"Principiante avanzado",AA1653=3,"Competente",AA1653=4,"Proficiente",AA1653=5,"Master")</f>
        <v>Competente</v>
      </c>
      <c r="AC1653" s="13">
        <v>2</v>
      </c>
      <c r="AD1653" s="13" t="str" cm="1">
        <f t="array" ref="AD1653">_xlfn.IFS(AC1653=0,"Prenovato",AC1653=1,"Novato",AC1653=2,"Principiante avanzado",AC1653=3,"Competente",AC1653=4,"Proficiente",AC1653=5,"Master")</f>
        <v>Principiante avanzado</v>
      </c>
      <c r="AE1653" s="13" t="s">
        <v>441</v>
      </c>
    </row>
    <row r="1654" spans="1:31" x14ac:dyDescent="0.25">
      <c r="A1654" t="s">
        <v>293</v>
      </c>
      <c r="B1654" t="s">
        <v>294</v>
      </c>
      <c r="C1654" t="s">
        <v>200</v>
      </c>
      <c r="D1654" t="s">
        <v>201</v>
      </c>
      <c r="E1654" t="s">
        <v>392</v>
      </c>
      <c r="F1654" t="s">
        <v>393</v>
      </c>
      <c r="G1654" t="s">
        <v>394</v>
      </c>
      <c r="H1654" s="4"/>
      <c r="I1654" s="1">
        <f t="shared" ca="1" si="103"/>
        <v>1487</v>
      </c>
      <c r="J1654" s="1" t="str">
        <f t="shared" ca="1" si="104"/>
        <v>3. Mayor a 6 meses</v>
      </c>
      <c r="K1654" t="str">
        <f t="shared" si="105"/>
        <v>NO</v>
      </c>
      <c r="L1654" t="s">
        <v>251</v>
      </c>
      <c r="M1654" t="s">
        <v>420</v>
      </c>
      <c r="N1654" t="s">
        <v>413</v>
      </c>
      <c r="O1654" t="s">
        <v>411</v>
      </c>
      <c r="P1654" t="str">
        <f t="shared" si="106"/>
        <v>CARLOS ISAIAS CERRON VELAIdentity &amp; Access ManagementEVALUACION</v>
      </c>
      <c r="Q1654" t="str">
        <f>BASE[[#This Row],[NombresCalificado]]&amp;BASE[[#This Row],[TipoEvaluacion]]</f>
        <v>CARLOS ISAIAS CERRON VELAEVALUACION</v>
      </c>
      <c r="R1654">
        <v>2</v>
      </c>
      <c r="S1654" t="s">
        <v>4</v>
      </c>
      <c r="T1654" t="s">
        <v>439</v>
      </c>
      <c r="U1654" s="13">
        <v>3</v>
      </c>
      <c r="V1654" s="13" t="str" cm="1">
        <f t="array" ref="V1654">_xlfn.IFS(U1654=0,"Prenovato",U1654=1,"Novato",U1654=2,"Principiante avanzado",U1654=3,"Competente",U1654=4,"Proficiente",U1654=5,"Master")</f>
        <v>Competente</v>
      </c>
      <c r="W1654" s="13">
        <v>2</v>
      </c>
      <c r="X1654" s="13" t="str" cm="1">
        <f t="array" ref="X1654">_xlfn.IFS(W1654=0,"No evidenciado",W1654=1,"Novato",W1654=2,"Principiante avanzado",W1654=3,"Competente",W1654=4,"Proficiente",W1654=5,"Master")</f>
        <v>Principiante avanzado</v>
      </c>
      <c r="Y1654" s="13">
        <v>2</v>
      </c>
      <c r="Z1654" s="13" t="str" cm="1">
        <f t="array" ref="Z1654">_xlfn.IFS(Y1654=0,"No evidenciado",Y1654=1,"Novato",Y1654=2,"Principiante avanzado",Y1654=3,"Competente",Y1654=4,"Proficiente",Y1654=5,"Master")</f>
        <v>Principiante avanzado</v>
      </c>
      <c r="AA1654" s="13">
        <v>3</v>
      </c>
      <c r="AB1654" s="13" t="str" cm="1">
        <f t="array" ref="AB1654">_xlfn.IFS(AA1654=0,"No evidenciado",AA1654=1,"Novato",AA1654=2,"Principiante avanzado",AA1654=3,"Competente",AA1654=4,"Proficiente",AA1654=5,"Master")</f>
        <v>Competente</v>
      </c>
      <c r="AC1654" s="13">
        <v>2</v>
      </c>
      <c r="AD1654" s="13" t="str" cm="1">
        <f t="array" ref="AD1654">_xlfn.IFS(AC1654=0,"Prenovato",AC1654=1,"Novato",AC1654=2,"Principiante avanzado",AC1654=3,"Competente",AC1654=4,"Proficiente",AC1654=5,"Master")</f>
        <v>Principiante avanzado</v>
      </c>
      <c r="AE1654" s="13" t="s">
        <v>441</v>
      </c>
    </row>
    <row r="1655" spans="1:31" x14ac:dyDescent="0.25">
      <c r="A1655" t="s">
        <v>293</v>
      </c>
      <c r="B1655" t="s">
        <v>294</v>
      </c>
      <c r="C1655" t="s">
        <v>200</v>
      </c>
      <c r="D1655" t="s">
        <v>201</v>
      </c>
      <c r="E1655" t="s">
        <v>392</v>
      </c>
      <c r="F1655" t="s">
        <v>393</v>
      </c>
      <c r="G1655" t="s">
        <v>394</v>
      </c>
      <c r="H1655" s="4"/>
      <c r="I1655" s="1">
        <f t="shared" ca="1" si="103"/>
        <v>1487</v>
      </c>
      <c r="J1655" s="1" t="str">
        <f t="shared" ca="1" si="104"/>
        <v>3. Mayor a 6 meses</v>
      </c>
      <c r="K1655" t="str">
        <f t="shared" si="105"/>
        <v>NO</v>
      </c>
      <c r="L1655" t="s">
        <v>251</v>
      </c>
      <c r="M1655" t="s">
        <v>412</v>
      </c>
      <c r="N1655" t="s">
        <v>413</v>
      </c>
      <c r="O1655" t="s">
        <v>411</v>
      </c>
      <c r="P1655" t="str">
        <f t="shared" si="106"/>
        <v>CARLOS ISAIAS CERRON VELAForensic AnalysisEVALUACION</v>
      </c>
      <c r="Q1655" t="str">
        <f>BASE[[#This Row],[NombresCalificado]]&amp;BASE[[#This Row],[TipoEvaluacion]]</f>
        <v>CARLOS ISAIAS CERRON VELAEVALUACION</v>
      </c>
      <c r="R1655">
        <v>1</v>
      </c>
      <c r="S1655" t="s">
        <v>6</v>
      </c>
      <c r="T1655" t="s">
        <v>439</v>
      </c>
      <c r="U1655" s="13">
        <v>3</v>
      </c>
      <c r="V1655" s="13" t="str" cm="1">
        <f t="array" ref="V1655">_xlfn.IFS(U1655=0,"Prenovato",U1655=1,"Novato",U1655=2,"Principiante avanzado",U1655=3,"Competente",U1655=4,"Proficiente",U1655=5,"Master")</f>
        <v>Competente</v>
      </c>
      <c r="W1655" s="13">
        <v>2</v>
      </c>
      <c r="X1655" s="13" t="str" cm="1">
        <f t="array" ref="X1655">_xlfn.IFS(W1655=0,"No evidenciado",W1655=1,"Novato",W1655=2,"Principiante avanzado",W1655=3,"Competente",W1655=4,"Proficiente",W1655=5,"Master")</f>
        <v>Principiante avanzado</v>
      </c>
      <c r="Y1655" s="13">
        <v>2</v>
      </c>
      <c r="Z1655" s="13" t="str" cm="1">
        <f t="array" ref="Z1655">_xlfn.IFS(Y1655=0,"No evidenciado",Y1655=1,"Novato",Y1655=2,"Principiante avanzado",Y1655=3,"Competente",Y1655=4,"Proficiente",Y1655=5,"Master")</f>
        <v>Principiante avanzado</v>
      </c>
      <c r="AA1655" s="13">
        <v>3</v>
      </c>
      <c r="AB1655" s="13" t="str" cm="1">
        <f t="array" ref="AB1655">_xlfn.IFS(AA1655=0,"No evidenciado",AA1655=1,"Novato",AA1655=2,"Principiante avanzado",AA1655=3,"Competente",AA1655=4,"Proficiente",AA1655=5,"Master")</f>
        <v>Competente</v>
      </c>
      <c r="AC1655" s="13">
        <v>2</v>
      </c>
      <c r="AD1655" s="13" t="str" cm="1">
        <f t="array" ref="AD1655">_xlfn.IFS(AC1655=0,"Prenovato",AC1655=1,"Novato",AC1655=2,"Principiante avanzado",AC1655=3,"Competente",AC1655=4,"Proficiente",AC1655=5,"Master")</f>
        <v>Principiante avanzado</v>
      </c>
      <c r="AE1655" s="13" t="s">
        <v>441</v>
      </c>
    </row>
    <row r="1656" spans="1:31" x14ac:dyDescent="0.25">
      <c r="A1656" t="s">
        <v>293</v>
      </c>
      <c r="B1656" t="s">
        <v>294</v>
      </c>
      <c r="C1656" t="s">
        <v>200</v>
      </c>
      <c r="D1656" t="s">
        <v>201</v>
      </c>
      <c r="E1656" t="s">
        <v>392</v>
      </c>
      <c r="F1656" t="s">
        <v>393</v>
      </c>
      <c r="G1656" t="s">
        <v>394</v>
      </c>
      <c r="H1656" s="4"/>
      <c r="I1656" s="1">
        <f t="shared" ca="1" si="103"/>
        <v>1487</v>
      </c>
      <c r="J1656" s="1" t="str">
        <f t="shared" ca="1" si="104"/>
        <v>3. Mayor a 6 meses</v>
      </c>
      <c r="K1656" t="str">
        <f t="shared" si="105"/>
        <v>NO</v>
      </c>
      <c r="L1656" t="s">
        <v>251</v>
      </c>
      <c r="M1656" t="s">
        <v>422</v>
      </c>
      <c r="N1656" t="s">
        <v>407</v>
      </c>
      <c r="O1656" t="s">
        <v>407</v>
      </c>
      <c r="P1656" t="str">
        <f t="shared" si="106"/>
        <v>CARLOS ISAIAS CERRON VELAVulnerability ManagementEVALUACION</v>
      </c>
      <c r="Q1656" t="str">
        <f>BASE[[#This Row],[NombresCalificado]]&amp;BASE[[#This Row],[TipoEvaluacion]]</f>
        <v>CARLOS ISAIAS CERRON VELAEVALUACION</v>
      </c>
      <c r="R1656">
        <v>3</v>
      </c>
      <c r="S1656" t="s">
        <v>5</v>
      </c>
      <c r="T1656" t="s">
        <v>439</v>
      </c>
      <c r="U1656" s="13">
        <v>3</v>
      </c>
      <c r="V1656" s="13" t="str" cm="1">
        <f t="array" ref="V1656">_xlfn.IFS(U1656=0,"Prenovato",U1656=1,"Novato",U1656=2,"Principiante avanzado",U1656=3,"Competente",U1656=4,"Proficiente",U1656=5,"Master")</f>
        <v>Competente</v>
      </c>
      <c r="W1656" s="13">
        <v>2</v>
      </c>
      <c r="X1656" s="13" t="str" cm="1">
        <f t="array" ref="X1656">_xlfn.IFS(W1656=0,"No evidenciado",W1656=1,"Novato",W1656=2,"Principiante avanzado",W1656=3,"Competente",W1656=4,"Proficiente",W1656=5,"Master")</f>
        <v>Principiante avanzado</v>
      </c>
      <c r="Y1656" s="13">
        <v>2</v>
      </c>
      <c r="Z1656" s="13" t="str" cm="1">
        <f t="array" ref="Z1656">_xlfn.IFS(Y1656=0,"No evidenciado",Y1656=1,"Novato",Y1656=2,"Principiante avanzado",Y1656=3,"Competente",Y1656=4,"Proficiente",Y1656=5,"Master")</f>
        <v>Principiante avanzado</v>
      </c>
      <c r="AA1656" s="13">
        <v>3</v>
      </c>
      <c r="AB1656" s="13" t="str" cm="1">
        <f t="array" ref="AB1656">_xlfn.IFS(AA1656=0,"No evidenciado",AA1656=1,"Novato",AA1656=2,"Principiante avanzado",AA1656=3,"Competente",AA1656=4,"Proficiente",AA1656=5,"Master")</f>
        <v>Competente</v>
      </c>
      <c r="AC1656" s="13">
        <v>2</v>
      </c>
      <c r="AD1656" s="13" t="str" cm="1">
        <f t="array" ref="AD1656">_xlfn.IFS(AC1656=0,"Prenovato",AC1656=1,"Novato",AC1656=2,"Principiante avanzado",AC1656=3,"Competente",AC1656=4,"Proficiente",AC1656=5,"Master")</f>
        <v>Principiante avanzado</v>
      </c>
      <c r="AE1656" s="13" t="s">
        <v>441</v>
      </c>
    </row>
    <row r="1657" spans="1:31" x14ac:dyDescent="0.25">
      <c r="A1657" t="s">
        <v>293</v>
      </c>
      <c r="B1657" t="s">
        <v>294</v>
      </c>
      <c r="C1657" t="s">
        <v>200</v>
      </c>
      <c r="D1657" t="s">
        <v>201</v>
      </c>
      <c r="E1657" t="s">
        <v>392</v>
      </c>
      <c r="F1657" t="s">
        <v>393</v>
      </c>
      <c r="G1657" t="s">
        <v>394</v>
      </c>
      <c r="H1657" s="4"/>
      <c r="I1657" s="1">
        <f t="shared" ca="1" si="103"/>
        <v>1487</v>
      </c>
      <c r="J1657" s="1" t="str">
        <f t="shared" ca="1" si="104"/>
        <v>3. Mayor a 6 meses</v>
      </c>
      <c r="K1657" t="str">
        <f t="shared" si="105"/>
        <v>NO</v>
      </c>
      <c r="L1657" t="s">
        <v>251</v>
      </c>
      <c r="M1657" t="s">
        <v>415</v>
      </c>
      <c r="N1657" t="s">
        <v>413</v>
      </c>
      <c r="O1657" t="s">
        <v>411</v>
      </c>
      <c r="P1657" t="str">
        <f t="shared" si="106"/>
        <v>CARLOS ISAIAS CERRON VELASecurity Process AutomationEVALUACION</v>
      </c>
      <c r="Q1657" t="str">
        <f>BASE[[#This Row],[NombresCalificado]]&amp;BASE[[#This Row],[TipoEvaluacion]]</f>
        <v>CARLOS ISAIAS CERRON VELAEVALUACION</v>
      </c>
      <c r="R1657">
        <v>2</v>
      </c>
      <c r="S1657" t="s">
        <v>4</v>
      </c>
      <c r="T1657" t="s">
        <v>439</v>
      </c>
      <c r="U1657" s="13">
        <v>3</v>
      </c>
      <c r="V1657" s="13" t="str" cm="1">
        <f t="array" ref="V1657">_xlfn.IFS(U1657=0,"Prenovato",U1657=1,"Novato",U1657=2,"Principiante avanzado",U1657=3,"Competente",U1657=4,"Proficiente",U1657=5,"Master")</f>
        <v>Competente</v>
      </c>
      <c r="W1657" s="13">
        <v>2</v>
      </c>
      <c r="X1657" s="13" t="str" cm="1">
        <f t="array" ref="X1657">_xlfn.IFS(W1657=0,"No evidenciado",W1657=1,"Novato",W1657=2,"Principiante avanzado",W1657=3,"Competente",W1657=4,"Proficiente",W1657=5,"Master")</f>
        <v>Principiante avanzado</v>
      </c>
      <c r="Y1657" s="13">
        <v>2</v>
      </c>
      <c r="Z1657" s="13" t="str" cm="1">
        <f t="array" ref="Z1657">_xlfn.IFS(Y1657=0,"No evidenciado",Y1657=1,"Novato",Y1657=2,"Principiante avanzado",Y1657=3,"Competente",Y1657=4,"Proficiente",Y1657=5,"Master")</f>
        <v>Principiante avanzado</v>
      </c>
      <c r="AA1657" s="13">
        <v>3</v>
      </c>
      <c r="AB1657" s="13" t="str" cm="1">
        <f t="array" ref="AB1657">_xlfn.IFS(AA1657=0,"No evidenciado",AA1657=1,"Novato",AA1657=2,"Principiante avanzado",AA1657=3,"Competente",AA1657=4,"Proficiente",AA1657=5,"Master")</f>
        <v>Competente</v>
      </c>
      <c r="AC1657" s="13">
        <v>2</v>
      </c>
      <c r="AD1657" s="13" t="str" cm="1">
        <f t="array" ref="AD1657">_xlfn.IFS(AC1657=0,"Prenovato",AC1657=1,"Novato",AC1657=2,"Principiante avanzado",AC1657=3,"Competente",AC1657=4,"Proficiente",AC1657=5,"Master")</f>
        <v>Principiante avanzado</v>
      </c>
      <c r="AE1657" s="13" t="s">
        <v>441</v>
      </c>
    </row>
    <row r="1658" spans="1:31" x14ac:dyDescent="0.25">
      <c r="A1658" t="s">
        <v>293</v>
      </c>
      <c r="B1658" t="s">
        <v>294</v>
      </c>
      <c r="C1658" t="s">
        <v>200</v>
      </c>
      <c r="D1658" t="s">
        <v>201</v>
      </c>
      <c r="E1658" t="s">
        <v>392</v>
      </c>
      <c r="F1658" t="s">
        <v>393</v>
      </c>
      <c r="G1658" t="s">
        <v>394</v>
      </c>
      <c r="H1658" s="4"/>
      <c r="I1658" s="1">
        <f t="shared" ca="1" si="103"/>
        <v>1487</v>
      </c>
      <c r="J1658" s="1" t="str">
        <f t="shared" ca="1" si="104"/>
        <v>3. Mayor a 6 meses</v>
      </c>
      <c r="K1658" t="str">
        <f t="shared" si="105"/>
        <v>NO</v>
      </c>
      <c r="L1658" t="s">
        <v>251</v>
      </c>
      <c r="M1658" t="s">
        <v>418</v>
      </c>
      <c r="N1658" t="s">
        <v>407</v>
      </c>
      <c r="O1658" t="s">
        <v>407</v>
      </c>
      <c r="P1658" t="str">
        <f t="shared" si="106"/>
        <v>CARLOS ISAIAS CERRON VELASDLC Y DevSecOpsEVALUACION</v>
      </c>
      <c r="Q1658" t="str">
        <f>BASE[[#This Row],[NombresCalificado]]&amp;BASE[[#This Row],[TipoEvaluacion]]</f>
        <v>CARLOS ISAIAS CERRON VELAEVALUACION</v>
      </c>
      <c r="R1658">
        <v>3</v>
      </c>
      <c r="S1658" t="s">
        <v>5</v>
      </c>
      <c r="T1658" t="s">
        <v>439</v>
      </c>
      <c r="U1658" s="13">
        <v>3</v>
      </c>
      <c r="V1658" s="13" t="str" cm="1">
        <f t="array" ref="V1658">_xlfn.IFS(U1658=0,"Prenovato",U1658=1,"Novato",U1658=2,"Principiante avanzado",U1658=3,"Competente",U1658=4,"Proficiente",U1658=5,"Master")</f>
        <v>Competente</v>
      </c>
      <c r="W1658" s="13">
        <v>2</v>
      </c>
      <c r="X1658" s="13" t="str" cm="1">
        <f t="array" ref="X1658">_xlfn.IFS(W1658=0,"No evidenciado",W1658=1,"Novato",W1658=2,"Principiante avanzado",W1658=3,"Competente",W1658=4,"Proficiente",W1658=5,"Master")</f>
        <v>Principiante avanzado</v>
      </c>
      <c r="Y1658" s="13">
        <v>2</v>
      </c>
      <c r="Z1658" s="13" t="str" cm="1">
        <f t="array" ref="Z1658">_xlfn.IFS(Y1658=0,"No evidenciado",Y1658=1,"Novato",Y1658=2,"Principiante avanzado",Y1658=3,"Competente",Y1658=4,"Proficiente",Y1658=5,"Master")</f>
        <v>Principiante avanzado</v>
      </c>
      <c r="AA1658" s="13">
        <v>3</v>
      </c>
      <c r="AB1658" s="13" t="str" cm="1">
        <f t="array" ref="AB1658">_xlfn.IFS(AA1658=0,"No evidenciado",AA1658=1,"Novato",AA1658=2,"Principiante avanzado",AA1658=3,"Competente",AA1658=4,"Proficiente",AA1658=5,"Master")</f>
        <v>Competente</v>
      </c>
      <c r="AC1658" s="13">
        <v>2</v>
      </c>
      <c r="AD1658" s="13" t="str" cm="1">
        <f t="array" ref="AD1658">_xlfn.IFS(AC1658=0,"Prenovato",AC1658=1,"Novato",AC1658=2,"Principiante avanzado",AC1658=3,"Competente",AC1658=4,"Proficiente",AC1658=5,"Master")</f>
        <v>Principiante avanzado</v>
      </c>
      <c r="AE1658" s="13" t="s">
        <v>441</v>
      </c>
    </row>
    <row r="1659" spans="1:31" x14ac:dyDescent="0.25">
      <c r="A1659" t="s">
        <v>293</v>
      </c>
      <c r="B1659" t="s">
        <v>294</v>
      </c>
      <c r="C1659" t="s">
        <v>200</v>
      </c>
      <c r="D1659" t="s">
        <v>201</v>
      </c>
      <c r="E1659" t="s">
        <v>392</v>
      </c>
      <c r="F1659" t="s">
        <v>393</v>
      </c>
      <c r="G1659" t="s">
        <v>394</v>
      </c>
      <c r="H1659" s="4"/>
      <c r="I1659" s="1">
        <f t="shared" ca="1" si="103"/>
        <v>1487</v>
      </c>
      <c r="J1659" s="1" t="str">
        <f t="shared" ca="1" si="104"/>
        <v>3. Mayor a 6 meses</v>
      </c>
      <c r="K1659" t="str">
        <f t="shared" si="105"/>
        <v>NO</v>
      </c>
      <c r="L1659" t="s">
        <v>251</v>
      </c>
      <c r="M1659" t="s">
        <v>406</v>
      </c>
      <c r="N1659" t="s">
        <v>407</v>
      </c>
      <c r="O1659" t="s">
        <v>407</v>
      </c>
      <c r="P1659" t="str">
        <f t="shared" si="106"/>
        <v>CARLOS ISAIAS CERRON VELANetwork SecurityEVALUACION</v>
      </c>
      <c r="Q1659" t="str">
        <f>BASE[[#This Row],[NombresCalificado]]&amp;BASE[[#This Row],[TipoEvaluacion]]</f>
        <v>CARLOS ISAIAS CERRON VELAEVALUACION</v>
      </c>
      <c r="R1659">
        <v>3</v>
      </c>
      <c r="S1659" t="s">
        <v>5</v>
      </c>
      <c r="T1659" t="s">
        <v>439</v>
      </c>
      <c r="U1659" s="13">
        <v>3</v>
      </c>
      <c r="V1659" s="13" t="str" cm="1">
        <f t="array" ref="V1659">_xlfn.IFS(U1659=0,"Prenovato",U1659=1,"Novato",U1659=2,"Principiante avanzado",U1659=3,"Competente",U1659=4,"Proficiente",U1659=5,"Master")</f>
        <v>Competente</v>
      </c>
      <c r="W1659" s="13">
        <v>2</v>
      </c>
      <c r="X1659" s="13" t="str" cm="1">
        <f t="array" ref="X1659">_xlfn.IFS(W1659=0,"No evidenciado",W1659=1,"Novato",W1659=2,"Principiante avanzado",W1659=3,"Competente",W1659=4,"Proficiente",W1659=5,"Master")</f>
        <v>Principiante avanzado</v>
      </c>
      <c r="Y1659" s="13">
        <v>2</v>
      </c>
      <c r="Z1659" s="13" t="str" cm="1">
        <f t="array" ref="Z1659">_xlfn.IFS(Y1659=0,"No evidenciado",Y1659=1,"Novato",Y1659=2,"Principiante avanzado",Y1659=3,"Competente",Y1659=4,"Proficiente",Y1659=5,"Master")</f>
        <v>Principiante avanzado</v>
      </c>
      <c r="AA1659" s="13">
        <v>3</v>
      </c>
      <c r="AB1659" s="13" t="str" cm="1">
        <f t="array" ref="AB1659">_xlfn.IFS(AA1659=0,"No evidenciado",AA1659=1,"Novato",AA1659=2,"Principiante avanzado",AA1659=3,"Competente",AA1659=4,"Proficiente",AA1659=5,"Master")</f>
        <v>Competente</v>
      </c>
      <c r="AC1659" s="13">
        <v>2</v>
      </c>
      <c r="AD1659" s="13" t="str" cm="1">
        <f t="array" ref="AD1659">_xlfn.IFS(AC1659=0,"Prenovato",AC1659=1,"Novato",AC1659=2,"Principiante avanzado",AC1659=3,"Competente",AC1659=4,"Proficiente",AC1659=5,"Master")</f>
        <v>Principiante avanzado</v>
      </c>
      <c r="AE1659" s="13" t="s">
        <v>441</v>
      </c>
    </row>
    <row r="1660" spans="1:31" x14ac:dyDescent="0.25">
      <c r="A1660" t="s">
        <v>293</v>
      </c>
      <c r="B1660" t="s">
        <v>294</v>
      </c>
      <c r="C1660" t="s">
        <v>200</v>
      </c>
      <c r="D1660" t="s">
        <v>201</v>
      </c>
      <c r="E1660" t="s">
        <v>392</v>
      </c>
      <c r="F1660" t="s">
        <v>393</v>
      </c>
      <c r="G1660" t="s">
        <v>394</v>
      </c>
      <c r="H1660" s="4"/>
      <c r="I1660" s="1">
        <f t="shared" ca="1" si="103"/>
        <v>1487</v>
      </c>
      <c r="J1660" s="1" t="str">
        <f t="shared" ca="1" si="104"/>
        <v>3. Mayor a 6 meses</v>
      </c>
      <c r="K1660" t="str">
        <f t="shared" si="105"/>
        <v>NO</v>
      </c>
      <c r="L1660" t="s">
        <v>251</v>
      </c>
      <c r="M1660" t="s">
        <v>408</v>
      </c>
      <c r="N1660" t="s">
        <v>407</v>
      </c>
      <c r="O1660" t="s">
        <v>407</v>
      </c>
      <c r="P1660" t="str">
        <f t="shared" si="106"/>
        <v>CARLOS ISAIAS CERRON VELACloud &amp; Operation SystemEVALUACION</v>
      </c>
      <c r="Q1660" t="str">
        <f>BASE[[#This Row],[NombresCalificado]]&amp;BASE[[#This Row],[TipoEvaluacion]]</f>
        <v>CARLOS ISAIAS CERRON VELAEVALUACION</v>
      </c>
      <c r="R1660">
        <v>3</v>
      </c>
      <c r="S1660" t="s">
        <v>5</v>
      </c>
      <c r="T1660" t="s">
        <v>439</v>
      </c>
      <c r="U1660" s="13">
        <v>3</v>
      </c>
      <c r="V1660" s="13" t="str" cm="1">
        <f t="array" ref="V1660">_xlfn.IFS(U1660=0,"Prenovato",U1660=1,"Novato",U1660=2,"Principiante avanzado",U1660=3,"Competente",U1660=4,"Proficiente",U1660=5,"Master")</f>
        <v>Competente</v>
      </c>
      <c r="W1660" s="13">
        <v>2</v>
      </c>
      <c r="X1660" s="13" t="str" cm="1">
        <f t="array" ref="X1660">_xlfn.IFS(W1660=0,"No evidenciado",W1660=1,"Novato",W1660=2,"Principiante avanzado",W1660=3,"Competente",W1660=4,"Proficiente",W1660=5,"Master")</f>
        <v>Principiante avanzado</v>
      </c>
      <c r="Y1660" s="13">
        <v>2</v>
      </c>
      <c r="Z1660" s="13" t="str" cm="1">
        <f t="array" ref="Z1660">_xlfn.IFS(Y1660=0,"No evidenciado",Y1660=1,"Novato",Y1660=2,"Principiante avanzado",Y1660=3,"Competente",Y1660=4,"Proficiente",Y1660=5,"Master")</f>
        <v>Principiante avanzado</v>
      </c>
      <c r="AA1660" s="13">
        <v>3</v>
      </c>
      <c r="AB1660" s="13" t="str" cm="1">
        <f t="array" ref="AB1660">_xlfn.IFS(AA1660=0,"No evidenciado",AA1660=1,"Novato",AA1660=2,"Principiante avanzado",AA1660=3,"Competente",AA1660=4,"Proficiente",AA1660=5,"Master")</f>
        <v>Competente</v>
      </c>
      <c r="AC1660" s="13">
        <v>2</v>
      </c>
      <c r="AD1660" s="13" t="str" cm="1">
        <f t="array" ref="AD1660">_xlfn.IFS(AC1660=0,"Prenovato",AC1660=1,"Novato",AC1660=2,"Principiante avanzado",AC1660=3,"Competente",AC1660=4,"Proficiente",AC1660=5,"Master")</f>
        <v>Principiante avanzado</v>
      </c>
      <c r="AE1660" s="13" t="s">
        <v>441</v>
      </c>
    </row>
    <row r="1661" spans="1:31" x14ac:dyDescent="0.25">
      <c r="A1661" t="s">
        <v>293</v>
      </c>
      <c r="B1661" t="s">
        <v>294</v>
      </c>
      <c r="C1661" t="s">
        <v>200</v>
      </c>
      <c r="D1661" t="s">
        <v>201</v>
      </c>
      <c r="E1661" t="s">
        <v>392</v>
      </c>
      <c r="F1661" t="s">
        <v>393</v>
      </c>
      <c r="G1661" t="s">
        <v>394</v>
      </c>
      <c r="H1661" s="4"/>
      <c r="I1661" s="1">
        <f t="shared" ca="1" si="103"/>
        <v>1487</v>
      </c>
      <c r="J1661" s="1" t="str">
        <f t="shared" ca="1" si="104"/>
        <v>3. Mayor a 6 meses</v>
      </c>
      <c r="K1661" t="str">
        <f t="shared" si="105"/>
        <v>NO</v>
      </c>
      <c r="L1661" t="s">
        <v>251</v>
      </c>
      <c r="M1661" t="s">
        <v>409</v>
      </c>
      <c r="N1661" t="s">
        <v>407</v>
      </c>
      <c r="O1661" t="s">
        <v>407</v>
      </c>
      <c r="P1661" t="str">
        <f t="shared" si="106"/>
        <v>CARLOS ISAIAS CERRON VELASecurity Program ManagementEVALUACION</v>
      </c>
      <c r="Q1661" t="str">
        <f>BASE[[#This Row],[NombresCalificado]]&amp;BASE[[#This Row],[TipoEvaluacion]]</f>
        <v>CARLOS ISAIAS CERRON VELAEVALUACION</v>
      </c>
      <c r="R1661">
        <v>3</v>
      </c>
      <c r="S1661" t="s">
        <v>5</v>
      </c>
      <c r="T1661" t="s">
        <v>439</v>
      </c>
      <c r="U1661" s="13">
        <v>3</v>
      </c>
      <c r="V1661" s="13" t="str" cm="1">
        <f t="array" ref="V1661">_xlfn.IFS(U1661=0,"Prenovato",U1661=1,"Novato",U1661=2,"Principiante avanzado",U1661=3,"Competente",U1661=4,"Proficiente",U1661=5,"Master")</f>
        <v>Competente</v>
      </c>
      <c r="W1661" s="13">
        <v>2</v>
      </c>
      <c r="X1661" s="13" t="str" cm="1">
        <f t="array" ref="X1661">_xlfn.IFS(W1661=0,"No evidenciado",W1661=1,"Novato",W1661=2,"Principiante avanzado",W1661=3,"Competente",W1661=4,"Proficiente",W1661=5,"Master")</f>
        <v>Principiante avanzado</v>
      </c>
      <c r="Y1661" s="13">
        <v>2</v>
      </c>
      <c r="Z1661" s="13" t="str" cm="1">
        <f t="array" ref="Z1661">_xlfn.IFS(Y1661=0,"No evidenciado",Y1661=1,"Novato",Y1661=2,"Principiante avanzado",Y1661=3,"Competente",Y1661=4,"Proficiente",Y1661=5,"Master")</f>
        <v>Principiante avanzado</v>
      </c>
      <c r="AA1661" s="13">
        <v>3</v>
      </c>
      <c r="AB1661" s="13" t="str" cm="1">
        <f t="array" ref="AB1661">_xlfn.IFS(AA1661=0,"No evidenciado",AA1661=1,"Novato",AA1661=2,"Principiante avanzado",AA1661=3,"Competente",AA1661=4,"Proficiente",AA1661=5,"Master")</f>
        <v>Competente</v>
      </c>
      <c r="AC1661" s="13">
        <v>2</v>
      </c>
      <c r="AD1661" s="13" t="str" cm="1">
        <f t="array" ref="AD1661">_xlfn.IFS(AC1661=0,"Prenovato",AC1661=1,"Novato",AC1661=2,"Principiante avanzado",AC1661=3,"Competente",AC1661=4,"Proficiente",AC1661=5,"Master")</f>
        <v>Principiante avanzado</v>
      </c>
      <c r="AE1661" s="13" t="s">
        <v>441</v>
      </c>
    </row>
    <row r="1662" spans="1:31" x14ac:dyDescent="0.25">
      <c r="A1662" t="s">
        <v>293</v>
      </c>
      <c r="B1662" t="s">
        <v>294</v>
      </c>
      <c r="C1662" t="s">
        <v>200</v>
      </c>
      <c r="D1662" t="s">
        <v>201</v>
      </c>
      <c r="E1662" t="s">
        <v>392</v>
      </c>
      <c r="F1662" t="s">
        <v>393</v>
      </c>
      <c r="G1662" t="s">
        <v>394</v>
      </c>
      <c r="H1662" s="4"/>
      <c r="I1662" s="1">
        <f t="shared" ca="1" si="103"/>
        <v>1487</v>
      </c>
      <c r="J1662" s="1" t="str">
        <f t="shared" ca="1" si="104"/>
        <v>3. Mayor a 6 meses</v>
      </c>
      <c r="K1662" t="str">
        <f t="shared" si="105"/>
        <v>NO</v>
      </c>
      <c r="L1662" t="s">
        <v>251</v>
      </c>
      <c r="M1662" t="s">
        <v>410</v>
      </c>
      <c r="N1662" t="s">
        <v>411</v>
      </c>
      <c r="O1662" t="s">
        <v>411</v>
      </c>
      <c r="P1662" t="str">
        <f t="shared" si="106"/>
        <v>CARLOS ISAIAS CERRON VELAThreat IntelligenceEVALUACION</v>
      </c>
      <c r="Q1662" t="str">
        <f>BASE[[#This Row],[NombresCalificado]]&amp;BASE[[#This Row],[TipoEvaluacion]]</f>
        <v>CARLOS ISAIAS CERRON VELAEVALUACION</v>
      </c>
      <c r="R1662">
        <v>2</v>
      </c>
      <c r="S1662" t="s">
        <v>4</v>
      </c>
      <c r="T1662" t="s">
        <v>439</v>
      </c>
      <c r="U1662" s="13">
        <v>3</v>
      </c>
      <c r="V1662" s="13" t="str" cm="1">
        <f t="array" ref="V1662">_xlfn.IFS(U1662=0,"Prenovato",U1662=1,"Novato",U1662=2,"Principiante avanzado",U1662=3,"Competente",U1662=4,"Proficiente",U1662=5,"Master")</f>
        <v>Competente</v>
      </c>
      <c r="W1662" s="13">
        <v>2</v>
      </c>
      <c r="X1662" s="13" t="str" cm="1">
        <f t="array" ref="X1662">_xlfn.IFS(W1662=0,"No evidenciado",W1662=1,"Novato",W1662=2,"Principiante avanzado",W1662=3,"Competente",W1662=4,"Proficiente",W1662=5,"Master")</f>
        <v>Principiante avanzado</v>
      </c>
      <c r="Y1662" s="13">
        <v>2</v>
      </c>
      <c r="Z1662" s="13" t="str" cm="1">
        <f t="array" ref="Z1662">_xlfn.IFS(Y1662=0,"No evidenciado",Y1662=1,"Novato",Y1662=2,"Principiante avanzado",Y1662=3,"Competente",Y1662=4,"Proficiente",Y1662=5,"Master")</f>
        <v>Principiante avanzado</v>
      </c>
      <c r="AA1662" s="13">
        <v>3</v>
      </c>
      <c r="AB1662" s="13" t="str" cm="1">
        <f t="array" ref="AB1662">_xlfn.IFS(AA1662=0,"No evidenciado",AA1662=1,"Novato",AA1662=2,"Principiante avanzado",AA1662=3,"Competente",AA1662=4,"Proficiente",AA1662=5,"Master")</f>
        <v>Competente</v>
      </c>
      <c r="AC1662" s="13">
        <v>2</v>
      </c>
      <c r="AD1662" s="13" t="str" cm="1">
        <f t="array" ref="AD1662">_xlfn.IFS(AC1662=0,"Prenovato",AC1662=1,"Novato",AC1662=2,"Principiante avanzado",AC1662=3,"Competente",AC1662=4,"Proficiente",AC1662=5,"Master")</f>
        <v>Principiante avanzado</v>
      </c>
      <c r="AE1662" s="13" t="s">
        <v>441</v>
      </c>
    </row>
    <row r="1663" spans="1:31" x14ac:dyDescent="0.25">
      <c r="A1663" t="s">
        <v>293</v>
      </c>
      <c r="B1663" t="s">
        <v>294</v>
      </c>
      <c r="C1663" t="s">
        <v>200</v>
      </c>
      <c r="D1663" t="s">
        <v>201</v>
      </c>
      <c r="E1663" t="s">
        <v>289</v>
      </c>
      <c r="F1663" t="s">
        <v>290</v>
      </c>
      <c r="G1663" t="s">
        <v>291</v>
      </c>
      <c r="H1663" s="4"/>
      <c r="I1663" s="1">
        <f t="shared" ca="1" si="103"/>
        <v>1487</v>
      </c>
      <c r="J1663" s="1" t="str">
        <f t="shared" ca="1" si="104"/>
        <v>3. Mayor a 6 meses</v>
      </c>
      <c r="K1663" t="str">
        <f t="shared" si="105"/>
        <v>NO</v>
      </c>
      <c r="L1663" t="s">
        <v>251</v>
      </c>
      <c r="M1663" t="s">
        <v>406</v>
      </c>
      <c r="N1663" t="s">
        <v>407</v>
      </c>
      <c r="O1663" t="s">
        <v>407</v>
      </c>
      <c r="P1663" t="str">
        <f t="shared" si="106"/>
        <v>MILAGROS GUILIANA COLLANTES ESQUIVESNetwork SecurityEVALUACION</v>
      </c>
      <c r="Q1663" t="str">
        <f>BASE[[#This Row],[NombresCalificado]]&amp;BASE[[#This Row],[TipoEvaluacion]]</f>
        <v>MILAGROS GUILIANA COLLANTES ESQUIVESEVALUACION</v>
      </c>
      <c r="R1663">
        <v>3</v>
      </c>
      <c r="S1663" t="s">
        <v>5</v>
      </c>
      <c r="T1663" t="s">
        <v>439</v>
      </c>
      <c r="U1663" s="13">
        <v>2</v>
      </c>
      <c r="V1663" s="13" t="str" cm="1">
        <f t="array" ref="V1663">_xlfn.IFS(U1663=0,"Prenovato",U1663=1,"Novato",U1663=2,"Principiante avanzado",U1663=3,"Competente",U1663=4,"Proficiente",U1663=5,"Master")</f>
        <v>Principiante avanzado</v>
      </c>
      <c r="W1663" s="13">
        <v>4</v>
      </c>
      <c r="X1663" s="13" t="str" cm="1">
        <f t="array" ref="X1663">_xlfn.IFS(W1663=0,"No evidenciado",W1663=1,"Novato",W1663=2,"Principiante avanzado",W1663=3,"Competente",W1663=4,"Proficiente",W1663=5,"Master")</f>
        <v>Proficiente</v>
      </c>
      <c r="Y1663" s="13">
        <v>5</v>
      </c>
      <c r="Z1663" s="13" t="str" cm="1">
        <f t="array" ref="Z1663">_xlfn.IFS(Y1663=0,"No evidenciado",Y1663=1,"Novato",Y1663=2,"Principiante avanzado",Y1663=3,"Competente",Y1663=4,"Proficiente",Y1663=5,"Master")</f>
        <v>Master</v>
      </c>
      <c r="AA1663" s="13">
        <v>4</v>
      </c>
      <c r="AB1663" s="13" t="str" cm="1">
        <f t="array" ref="AB1663">_xlfn.IFS(AA1663=0,"No evidenciado",AA1663=1,"Novato",AA1663=2,"Principiante avanzado",AA1663=3,"Competente",AA1663=4,"Proficiente",AA1663=5,"Master")</f>
        <v>Proficiente</v>
      </c>
      <c r="AC1663" s="13">
        <v>2</v>
      </c>
      <c r="AD1663" s="13" t="str" cm="1">
        <f t="array" ref="AD1663">_xlfn.IFS(AC1663=0,"Prenovato",AC1663=1,"Novato",AC1663=2,"Principiante avanzado",AC1663=3,"Competente",AC1663=4,"Proficiente",AC1663=5,"Master")</f>
        <v>Principiante avanzado</v>
      </c>
      <c r="AE1663" s="13" t="s">
        <v>441</v>
      </c>
    </row>
    <row r="1664" spans="1:31" x14ac:dyDescent="0.25">
      <c r="A1664" t="s">
        <v>293</v>
      </c>
      <c r="B1664" t="s">
        <v>294</v>
      </c>
      <c r="C1664" t="s">
        <v>200</v>
      </c>
      <c r="D1664" t="s">
        <v>201</v>
      </c>
      <c r="E1664" t="s">
        <v>289</v>
      </c>
      <c r="F1664" t="s">
        <v>290</v>
      </c>
      <c r="G1664" t="s">
        <v>291</v>
      </c>
      <c r="H1664" s="4"/>
      <c r="I1664" s="1">
        <f t="shared" ca="1" si="103"/>
        <v>1487</v>
      </c>
      <c r="J1664" s="1" t="str">
        <f t="shared" ca="1" si="104"/>
        <v>3. Mayor a 6 meses</v>
      </c>
      <c r="K1664" t="str">
        <f t="shared" si="105"/>
        <v>NO</v>
      </c>
      <c r="L1664" t="s">
        <v>251</v>
      </c>
      <c r="M1664" t="s">
        <v>408</v>
      </c>
      <c r="N1664" t="s">
        <v>407</v>
      </c>
      <c r="O1664" t="s">
        <v>407</v>
      </c>
      <c r="P1664" t="str">
        <f t="shared" si="106"/>
        <v>MILAGROS GUILIANA COLLANTES ESQUIVESCloud &amp; Operation SystemEVALUACION</v>
      </c>
      <c r="Q1664" t="str">
        <f>BASE[[#This Row],[NombresCalificado]]&amp;BASE[[#This Row],[TipoEvaluacion]]</f>
        <v>MILAGROS GUILIANA COLLANTES ESQUIVESEVALUACION</v>
      </c>
      <c r="R1664">
        <v>3</v>
      </c>
      <c r="S1664" t="s">
        <v>5</v>
      </c>
      <c r="T1664" t="s">
        <v>439</v>
      </c>
      <c r="U1664" s="13">
        <v>2</v>
      </c>
      <c r="V1664" s="13" t="str" cm="1">
        <f t="array" ref="V1664">_xlfn.IFS(U1664=0,"Prenovato",U1664=1,"Novato",U1664=2,"Principiante avanzado",U1664=3,"Competente",U1664=4,"Proficiente",U1664=5,"Master")</f>
        <v>Principiante avanzado</v>
      </c>
      <c r="W1664" s="13">
        <v>4</v>
      </c>
      <c r="X1664" s="13" t="str" cm="1">
        <f t="array" ref="X1664">_xlfn.IFS(W1664=0,"No evidenciado",W1664=1,"Novato",W1664=2,"Principiante avanzado",W1664=3,"Competente",W1664=4,"Proficiente",W1664=5,"Master")</f>
        <v>Proficiente</v>
      </c>
      <c r="Y1664" s="13">
        <v>5</v>
      </c>
      <c r="Z1664" s="13" t="str" cm="1">
        <f t="array" ref="Z1664">_xlfn.IFS(Y1664=0,"No evidenciado",Y1664=1,"Novato",Y1664=2,"Principiante avanzado",Y1664=3,"Competente",Y1664=4,"Proficiente",Y1664=5,"Master")</f>
        <v>Master</v>
      </c>
      <c r="AA1664" s="13">
        <v>4</v>
      </c>
      <c r="AB1664" s="13" t="str" cm="1">
        <f t="array" ref="AB1664">_xlfn.IFS(AA1664=0,"No evidenciado",AA1664=1,"Novato",AA1664=2,"Principiante avanzado",AA1664=3,"Competente",AA1664=4,"Proficiente",AA1664=5,"Master")</f>
        <v>Proficiente</v>
      </c>
      <c r="AC1664" s="13">
        <v>2</v>
      </c>
      <c r="AD1664" s="13" t="str" cm="1">
        <f t="array" ref="AD1664">_xlfn.IFS(AC1664=0,"Prenovato",AC1664=1,"Novato",AC1664=2,"Principiante avanzado",AC1664=3,"Competente",AC1664=4,"Proficiente",AC1664=5,"Master")</f>
        <v>Principiante avanzado</v>
      </c>
      <c r="AE1664" s="13" t="s">
        <v>441</v>
      </c>
    </row>
    <row r="1665" spans="1:31" x14ac:dyDescent="0.25">
      <c r="A1665" t="s">
        <v>293</v>
      </c>
      <c r="B1665" t="s">
        <v>294</v>
      </c>
      <c r="C1665" t="s">
        <v>200</v>
      </c>
      <c r="D1665" t="s">
        <v>201</v>
      </c>
      <c r="E1665" t="s">
        <v>289</v>
      </c>
      <c r="F1665" t="s">
        <v>290</v>
      </c>
      <c r="G1665" t="s">
        <v>291</v>
      </c>
      <c r="H1665" s="4"/>
      <c r="I1665" s="1">
        <f t="shared" ca="1" si="103"/>
        <v>1487</v>
      </c>
      <c r="J1665" s="1" t="str">
        <f t="shared" ca="1" si="104"/>
        <v>3. Mayor a 6 meses</v>
      </c>
      <c r="K1665" t="str">
        <f t="shared" si="105"/>
        <v>NO</v>
      </c>
      <c r="L1665" t="s">
        <v>251</v>
      </c>
      <c r="M1665" t="s">
        <v>409</v>
      </c>
      <c r="N1665" t="s">
        <v>407</v>
      </c>
      <c r="O1665" t="s">
        <v>407</v>
      </c>
      <c r="P1665" t="str">
        <f t="shared" si="106"/>
        <v>MILAGROS GUILIANA COLLANTES ESQUIVESSecurity Program ManagementEVALUACION</v>
      </c>
      <c r="Q1665" t="str">
        <f>BASE[[#This Row],[NombresCalificado]]&amp;BASE[[#This Row],[TipoEvaluacion]]</f>
        <v>MILAGROS GUILIANA COLLANTES ESQUIVESEVALUACION</v>
      </c>
      <c r="R1665">
        <v>4</v>
      </c>
      <c r="S1665" t="s">
        <v>7</v>
      </c>
      <c r="T1665" t="s">
        <v>439</v>
      </c>
      <c r="U1665" s="13">
        <v>2</v>
      </c>
      <c r="V1665" s="13" t="str" cm="1">
        <f t="array" ref="V1665">_xlfn.IFS(U1665=0,"Prenovato",U1665=1,"Novato",U1665=2,"Principiante avanzado",U1665=3,"Competente",U1665=4,"Proficiente",U1665=5,"Master")</f>
        <v>Principiante avanzado</v>
      </c>
      <c r="W1665" s="13">
        <v>4</v>
      </c>
      <c r="X1665" s="13" t="str" cm="1">
        <f t="array" ref="X1665">_xlfn.IFS(W1665=0,"No evidenciado",W1665=1,"Novato",W1665=2,"Principiante avanzado",W1665=3,"Competente",W1665=4,"Proficiente",W1665=5,"Master")</f>
        <v>Proficiente</v>
      </c>
      <c r="Y1665" s="13">
        <v>5</v>
      </c>
      <c r="Z1665" s="13" t="str" cm="1">
        <f t="array" ref="Z1665">_xlfn.IFS(Y1665=0,"No evidenciado",Y1665=1,"Novato",Y1665=2,"Principiante avanzado",Y1665=3,"Competente",Y1665=4,"Proficiente",Y1665=5,"Master")</f>
        <v>Master</v>
      </c>
      <c r="AA1665" s="13">
        <v>4</v>
      </c>
      <c r="AB1665" s="13" t="str" cm="1">
        <f t="array" ref="AB1665">_xlfn.IFS(AA1665=0,"No evidenciado",AA1665=1,"Novato",AA1665=2,"Principiante avanzado",AA1665=3,"Competente",AA1665=4,"Proficiente",AA1665=5,"Master")</f>
        <v>Proficiente</v>
      </c>
      <c r="AC1665" s="13">
        <v>2</v>
      </c>
      <c r="AD1665" s="13" t="str" cm="1">
        <f t="array" ref="AD1665">_xlfn.IFS(AC1665=0,"Prenovato",AC1665=1,"Novato",AC1665=2,"Principiante avanzado",AC1665=3,"Competente",AC1665=4,"Proficiente",AC1665=5,"Master")</f>
        <v>Principiante avanzado</v>
      </c>
      <c r="AE1665" s="13" t="s">
        <v>441</v>
      </c>
    </row>
    <row r="1666" spans="1:31" x14ac:dyDescent="0.25">
      <c r="A1666" t="s">
        <v>293</v>
      </c>
      <c r="B1666" t="s">
        <v>294</v>
      </c>
      <c r="C1666" t="s">
        <v>200</v>
      </c>
      <c r="D1666" t="s">
        <v>201</v>
      </c>
      <c r="E1666" t="s">
        <v>289</v>
      </c>
      <c r="F1666" t="s">
        <v>290</v>
      </c>
      <c r="G1666" t="s">
        <v>291</v>
      </c>
      <c r="H1666" s="4"/>
      <c r="I1666" s="1">
        <f t="shared" ca="1" si="103"/>
        <v>1487</v>
      </c>
      <c r="J1666" s="1" t="str">
        <f t="shared" ca="1" si="104"/>
        <v>3. Mayor a 6 meses</v>
      </c>
      <c r="K1666" t="str">
        <f t="shared" si="105"/>
        <v>NO</v>
      </c>
      <c r="L1666" t="s">
        <v>251</v>
      </c>
      <c r="M1666" t="s">
        <v>410</v>
      </c>
      <c r="N1666" t="s">
        <v>411</v>
      </c>
      <c r="O1666" t="s">
        <v>411</v>
      </c>
      <c r="P1666" t="str">
        <f t="shared" si="106"/>
        <v>MILAGROS GUILIANA COLLANTES ESQUIVESThreat IntelligenceEVALUACION</v>
      </c>
      <c r="Q1666" t="str">
        <f>BASE[[#This Row],[NombresCalificado]]&amp;BASE[[#This Row],[TipoEvaluacion]]</f>
        <v>MILAGROS GUILIANA COLLANTES ESQUIVESEVALUACION</v>
      </c>
      <c r="R1666">
        <v>3</v>
      </c>
      <c r="S1666" t="s">
        <v>5</v>
      </c>
      <c r="T1666" t="s">
        <v>439</v>
      </c>
      <c r="U1666" s="13">
        <v>2</v>
      </c>
      <c r="V1666" s="13" t="str" cm="1">
        <f t="array" ref="V1666">_xlfn.IFS(U1666=0,"Prenovato",U1666=1,"Novato",U1666=2,"Principiante avanzado",U1666=3,"Competente",U1666=4,"Proficiente",U1666=5,"Master")</f>
        <v>Principiante avanzado</v>
      </c>
      <c r="W1666" s="13">
        <v>4</v>
      </c>
      <c r="X1666" s="13" t="str" cm="1">
        <f t="array" ref="X1666">_xlfn.IFS(W1666=0,"No evidenciado",W1666=1,"Novato",W1666=2,"Principiante avanzado",W1666=3,"Competente",W1666=4,"Proficiente",W1666=5,"Master")</f>
        <v>Proficiente</v>
      </c>
      <c r="Y1666" s="13">
        <v>5</v>
      </c>
      <c r="Z1666" s="13" t="str" cm="1">
        <f t="array" ref="Z1666">_xlfn.IFS(Y1666=0,"No evidenciado",Y1666=1,"Novato",Y1666=2,"Principiante avanzado",Y1666=3,"Competente",Y1666=4,"Proficiente",Y1666=5,"Master")</f>
        <v>Master</v>
      </c>
      <c r="AA1666" s="13">
        <v>4</v>
      </c>
      <c r="AB1666" s="13" t="str" cm="1">
        <f t="array" ref="AB1666">_xlfn.IFS(AA1666=0,"No evidenciado",AA1666=1,"Novato",AA1666=2,"Principiante avanzado",AA1666=3,"Competente",AA1666=4,"Proficiente",AA1666=5,"Master")</f>
        <v>Proficiente</v>
      </c>
      <c r="AC1666" s="13">
        <v>2</v>
      </c>
      <c r="AD1666" s="13" t="str" cm="1">
        <f t="array" ref="AD1666">_xlfn.IFS(AC1666=0,"Prenovato",AC1666=1,"Novato",AC1666=2,"Principiante avanzado",AC1666=3,"Competente",AC1666=4,"Proficiente",AC1666=5,"Master")</f>
        <v>Principiante avanzado</v>
      </c>
      <c r="AE1666" s="13" t="s">
        <v>441</v>
      </c>
    </row>
    <row r="1667" spans="1:31" x14ac:dyDescent="0.25">
      <c r="A1667" t="s">
        <v>293</v>
      </c>
      <c r="B1667" t="s">
        <v>294</v>
      </c>
      <c r="C1667" t="s">
        <v>200</v>
      </c>
      <c r="D1667" t="s">
        <v>201</v>
      </c>
      <c r="E1667" t="s">
        <v>289</v>
      </c>
      <c r="F1667" t="s">
        <v>290</v>
      </c>
      <c r="G1667" t="s">
        <v>291</v>
      </c>
      <c r="H1667" s="4"/>
      <c r="I1667" s="1">
        <f t="shared" ref="I1667:I1730" ca="1" si="107">DATEDIF(H1667,TODAY(),"m")</f>
        <v>1487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IF(COUNTIFS($E$2:$E$2700,E1667,$O$2:$O$2700,"PRINCIPAL",$R$2:$R$2700,0)&gt;0,"SI","NO")</f>
        <v>NO</v>
      </c>
      <c r="L1667" t="s">
        <v>251</v>
      </c>
      <c r="M1667" t="s">
        <v>412</v>
      </c>
      <c r="N1667" t="s">
        <v>413</v>
      </c>
      <c r="O1667" t="s">
        <v>411</v>
      </c>
      <c r="P1667" t="str">
        <f t="shared" ref="P1667:P1730" si="110">F1667&amp;M1667&amp;AE1667</f>
        <v>MILAGROS GUILIANA COLLANTES ESQUIVESForensic AnalysisEVALUACION</v>
      </c>
      <c r="Q1667" t="str">
        <f>BASE[[#This Row],[NombresCalificado]]&amp;BASE[[#This Row],[TipoEvaluacion]]</f>
        <v>MILAGROS GUILIANA COLLANTES ESQUIVESEVALUACION</v>
      </c>
      <c r="R1667">
        <v>1</v>
      </c>
      <c r="S1667" t="s">
        <v>6</v>
      </c>
      <c r="T1667" t="s">
        <v>439</v>
      </c>
      <c r="U1667" s="13">
        <v>2</v>
      </c>
      <c r="V1667" s="13" t="str" cm="1">
        <f t="array" ref="V1667">_xlfn.IFS(U1667=0,"Prenovato",U1667=1,"Novato",U1667=2,"Principiante avanzado",U1667=3,"Competente",U1667=4,"Proficiente",U1667=5,"Master")</f>
        <v>Principiante avanzado</v>
      </c>
      <c r="W1667" s="13">
        <v>4</v>
      </c>
      <c r="X1667" s="13" t="str" cm="1">
        <f t="array" ref="X1667">_xlfn.IFS(W1667=0,"No evidenciado",W1667=1,"Novato",W1667=2,"Principiante avanzado",W1667=3,"Competente",W1667=4,"Proficiente",W1667=5,"Master")</f>
        <v>Proficiente</v>
      </c>
      <c r="Y1667" s="13">
        <v>5</v>
      </c>
      <c r="Z1667" s="13" t="str" cm="1">
        <f t="array" ref="Z1667">_xlfn.IFS(Y1667=0,"No evidenciado",Y1667=1,"Novato",Y1667=2,"Principiante avanzado",Y1667=3,"Competente",Y1667=4,"Proficiente",Y1667=5,"Master")</f>
        <v>Master</v>
      </c>
      <c r="AA1667" s="13">
        <v>4</v>
      </c>
      <c r="AB1667" s="13" t="str" cm="1">
        <f t="array" ref="AB1667">_xlfn.IFS(AA1667=0,"No evidenciado",AA1667=1,"Novato",AA1667=2,"Principiante avanzado",AA1667=3,"Competente",AA1667=4,"Proficiente",AA1667=5,"Master")</f>
        <v>Proficiente</v>
      </c>
      <c r="AC1667" s="13">
        <v>2</v>
      </c>
      <c r="AD1667" s="13" t="str" cm="1">
        <f t="array" ref="AD1667">_xlfn.IFS(AC1667=0,"Prenovato",AC1667=1,"Novato",AC1667=2,"Principiante avanzado",AC1667=3,"Competente",AC1667=4,"Proficiente",AC1667=5,"Master")</f>
        <v>Principiante avanzado</v>
      </c>
      <c r="AE1667" s="13" t="s">
        <v>441</v>
      </c>
    </row>
    <row r="1668" spans="1:31" x14ac:dyDescent="0.25">
      <c r="A1668" t="s">
        <v>293</v>
      </c>
      <c r="B1668" t="s">
        <v>294</v>
      </c>
      <c r="C1668" t="s">
        <v>200</v>
      </c>
      <c r="D1668" t="s">
        <v>201</v>
      </c>
      <c r="E1668" t="s">
        <v>289</v>
      </c>
      <c r="F1668" t="s">
        <v>290</v>
      </c>
      <c r="G1668" t="s">
        <v>291</v>
      </c>
      <c r="H1668" s="4"/>
      <c r="I1668" s="1">
        <f t="shared" ca="1" si="107"/>
        <v>1487</v>
      </c>
      <c r="J1668" s="1" t="str">
        <f t="shared" ca="1" si="108"/>
        <v>3. Mayor a 6 meses</v>
      </c>
      <c r="K1668" t="str">
        <f t="shared" si="109"/>
        <v>NO</v>
      </c>
      <c r="L1668" t="s">
        <v>251</v>
      </c>
      <c r="M1668" t="s">
        <v>418</v>
      </c>
      <c r="N1668" t="s">
        <v>407</v>
      </c>
      <c r="O1668" t="s">
        <v>407</v>
      </c>
      <c r="P1668" t="str">
        <f t="shared" si="110"/>
        <v>MILAGROS GUILIANA COLLANTES ESQUIVESSDLC Y DevSecOpsEVALUACION</v>
      </c>
      <c r="Q1668" t="str">
        <f>BASE[[#This Row],[NombresCalificado]]&amp;BASE[[#This Row],[TipoEvaluacion]]</f>
        <v>MILAGROS GUILIANA COLLANTES ESQUIVESEVALUACION</v>
      </c>
      <c r="R1668">
        <v>2</v>
      </c>
      <c r="S1668" t="s">
        <v>4</v>
      </c>
      <c r="T1668" t="s">
        <v>439</v>
      </c>
      <c r="U1668" s="13">
        <v>2</v>
      </c>
      <c r="V1668" s="13" t="str" cm="1">
        <f t="array" ref="V1668">_xlfn.IFS(U1668=0,"Prenovato",U1668=1,"Novato",U1668=2,"Principiante avanzado",U1668=3,"Competente",U1668=4,"Proficiente",U1668=5,"Master")</f>
        <v>Principiante avanzado</v>
      </c>
      <c r="W1668" s="13">
        <v>4</v>
      </c>
      <c r="X1668" s="13" t="str" cm="1">
        <f t="array" ref="X1668">_xlfn.IFS(W1668=0,"No evidenciado",W1668=1,"Novato",W1668=2,"Principiante avanzado",W1668=3,"Competente",W1668=4,"Proficiente",W1668=5,"Master")</f>
        <v>Proficiente</v>
      </c>
      <c r="Y1668" s="13">
        <v>5</v>
      </c>
      <c r="Z1668" s="13" t="str" cm="1">
        <f t="array" ref="Z1668">_xlfn.IFS(Y1668=0,"No evidenciado",Y1668=1,"Novato",Y1668=2,"Principiante avanzado",Y1668=3,"Competente",Y1668=4,"Proficiente",Y1668=5,"Master")</f>
        <v>Master</v>
      </c>
      <c r="AA1668" s="13">
        <v>4</v>
      </c>
      <c r="AB1668" s="13" t="str" cm="1">
        <f t="array" ref="AB1668">_xlfn.IFS(AA1668=0,"No evidenciado",AA1668=1,"Novato",AA1668=2,"Principiante avanzado",AA1668=3,"Competente",AA1668=4,"Proficiente",AA1668=5,"Master")</f>
        <v>Proficiente</v>
      </c>
      <c r="AC1668" s="13">
        <v>2</v>
      </c>
      <c r="AD1668" s="13" t="str" cm="1">
        <f t="array" ref="AD1668">_xlfn.IFS(AC1668=0,"Prenovato",AC1668=1,"Novato",AC1668=2,"Principiante avanzado",AC1668=3,"Competente",AC1668=4,"Proficiente",AC1668=5,"Master")</f>
        <v>Principiante avanzado</v>
      </c>
      <c r="AE1668" s="13" t="s">
        <v>441</v>
      </c>
    </row>
    <row r="1669" spans="1:31" x14ac:dyDescent="0.25">
      <c r="A1669" t="s">
        <v>293</v>
      </c>
      <c r="B1669" t="s">
        <v>294</v>
      </c>
      <c r="C1669" t="s">
        <v>200</v>
      </c>
      <c r="D1669" t="s">
        <v>201</v>
      </c>
      <c r="E1669" t="s">
        <v>289</v>
      </c>
      <c r="F1669" t="s">
        <v>290</v>
      </c>
      <c r="G1669" t="s">
        <v>291</v>
      </c>
      <c r="H1669" s="4"/>
      <c r="I1669" s="1">
        <f t="shared" ca="1" si="107"/>
        <v>1487</v>
      </c>
      <c r="J1669" s="1" t="str">
        <f t="shared" ca="1" si="108"/>
        <v>3. Mayor a 6 meses</v>
      </c>
      <c r="K1669" t="str">
        <f t="shared" si="109"/>
        <v>NO</v>
      </c>
      <c r="L1669" t="s">
        <v>251</v>
      </c>
      <c r="M1669" t="s">
        <v>422</v>
      </c>
      <c r="N1669" t="s">
        <v>407</v>
      </c>
      <c r="O1669" t="s">
        <v>407</v>
      </c>
      <c r="P1669" t="str">
        <f t="shared" si="110"/>
        <v>MILAGROS GUILIANA COLLANTES ESQUIVESVulnerability ManagementEVALUACION</v>
      </c>
      <c r="Q1669" t="str">
        <f>BASE[[#This Row],[NombresCalificado]]&amp;BASE[[#This Row],[TipoEvaluacion]]</f>
        <v>MILAGROS GUILIANA COLLANTES ESQUIVESEVALUACION</v>
      </c>
      <c r="R1669">
        <v>3</v>
      </c>
      <c r="S1669" t="s">
        <v>5</v>
      </c>
      <c r="T1669" t="s">
        <v>439</v>
      </c>
      <c r="U1669" s="13">
        <v>2</v>
      </c>
      <c r="V1669" s="13" t="str" cm="1">
        <f t="array" ref="V1669">_xlfn.IFS(U1669=0,"Prenovato",U1669=1,"Novato",U1669=2,"Principiante avanzado",U1669=3,"Competente",U1669=4,"Proficiente",U1669=5,"Master")</f>
        <v>Principiante avanzado</v>
      </c>
      <c r="W1669" s="13">
        <v>4</v>
      </c>
      <c r="X1669" s="13" t="str" cm="1">
        <f t="array" ref="X1669">_xlfn.IFS(W1669=0,"No evidenciado",W1669=1,"Novato",W1669=2,"Principiante avanzado",W1669=3,"Competente",W1669=4,"Proficiente",W1669=5,"Master")</f>
        <v>Proficiente</v>
      </c>
      <c r="Y1669" s="13">
        <v>5</v>
      </c>
      <c r="Z1669" s="13" t="str" cm="1">
        <f t="array" ref="Z1669">_xlfn.IFS(Y1669=0,"No evidenciado",Y1669=1,"Novato",Y1669=2,"Principiante avanzado",Y1669=3,"Competente",Y1669=4,"Proficiente",Y1669=5,"Master")</f>
        <v>Master</v>
      </c>
      <c r="AA1669" s="13">
        <v>4</v>
      </c>
      <c r="AB1669" s="13" t="str" cm="1">
        <f t="array" ref="AB1669">_xlfn.IFS(AA1669=0,"No evidenciado",AA1669=1,"Novato",AA1669=2,"Principiante avanzado",AA1669=3,"Competente",AA1669=4,"Proficiente",AA1669=5,"Master")</f>
        <v>Proficiente</v>
      </c>
      <c r="AC1669" s="13">
        <v>2</v>
      </c>
      <c r="AD1669" s="13" t="str" cm="1">
        <f t="array" ref="AD1669">_xlfn.IFS(AC1669=0,"Prenovato",AC1669=1,"Novato",AC1669=2,"Principiante avanzado",AC1669=3,"Competente",AC1669=4,"Proficiente",AC1669=5,"Master")</f>
        <v>Principiante avanzado</v>
      </c>
      <c r="AE1669" s="13" t="s">
        <v>441</v>
      </c>
    </row>
    <row r="1670" spans="1:31" x14ac:dyDescent="0.25">
      <c r="A1670" t="s">
        <v>293</v>
      </c>
      <c r="B1670" t="s">
        <v>294</v>
      </c>
      <c r="C1670" t="s">
        <v>200</v>
      </c>
      <c r="D1670" t="s">
        <v>201</v>
      </c>
      <c r="E1670" t="s">
        <v>289</v>
      </c>
      <c r="F1670" t="s">
        <v>290</v>
      </c>
      <c r="G1670" t="s">
        <v>291</v>
      </c>
      <c r="H1670" s="4"/>
      <c r="I1670" s="1">
        <f t="shared" ca="1" si="107"/>
        <v>1487</v>
      </c>
      <c r="J1670" s="1" t="str">
        <f t="shared" ca="1" si="108"/>
        <v>3. Mayor a 6 meses</v>
      </c>
      <c r="K1670" t="str">
        <f t="shared" si="109"/>
        <v>NO</v>
      </c>
      <c r="L1670" t="s">
        <v>251</v>
      </c>
      <c r="M1670" t="s">
        <v>417</v>
      </c>
      <c r="N1670" t="s">
        <v>407</v>
      </c>
      <c r="O1670" t="s">
        <v>407</v>
      </c>
      <c r="P1670" t="str">
        <f t="shared" si="110"/>
        <v>MILAGROS GUILIANA COLLANTES ESQUIVESDefensive SecurityEVALUACION</v>
      </c>
      <c r="Q1670" t="str">
        <f>BASE[[#This Row],[NombresCalificado]]&amp;BASE[[#This Row],[TipoEvaluacion]]</f>
        <v>MILAGROS GUILIANA COLLANTES ESQUIVESEVALUACION</v>
      </c>
      <c r="R1670">
        <v>4</v>
      </c>
      <c r="S1670" t="s">
        <v>7</v>
      </c>
      <c r="T1670" t="s">
        <v>439</v>
      </c>
      <c r="U1670" s="13">
        <v>2</v>
      </c>
      <c r="V1670" s="13" t="str" cm="1">
        <f t="array" ref="V1670">_xlfn.IFS(U1670=0,"Prenovato",U1670=1,"Novato",U1670=2,"Principiante avanzado",U1670=3,"Competente",U1670=4,"Proficiente",U1670=5,"Master")</f>
        <v>Principiante avanzado</v>
      </c>
      <c r="W1670" s="13">
        <v>4</v>
      </c>
      <c r="X1670" s="13" t="str" cm="1">
        <f t="array" ref="X1670">_xlfn.IFS(W1670=0,"No evidenciado",W1670=1,"Novato",W1670=2,"Principiante avanzado",W1670=3,"Competente",W1670=4,"Proficiente",W1670=5,"Master")</f>
        <v>Proficiente</v>
      </c>
      <c r="Y1670" s="13">
        <v>5</v>
      </c>
      <c r="Z1670" s="13" t="str" cm="1">
        <f t="array" ref="Z1670">_xlfn.IFS(Y1670=0,"No evidenciado",Y1670=1,"Novato",Y1670=2,"Principiante avanzado",Y1670=3,"Competente",Y1670=4,"Proficiente",Y1670=5,"Master")</f>
        <v>Master</v>
      </c>
      <c r="AA1670" s="13">
        <v>4</v>
      </c>
      <c r="AB1670" s="13" t="str" cm="1">
        <f t="array" ref="AB1670">_xlfn.IFS(AA1670=0,"No evidenciado",AA1670=1,"Novato",AA1670=2,"Principiante avanzado",AA1670=3,"Competente",AA1670=4,"Proficiente",AA1670=5,"Master")</f>
        <v>Proficiente</v>
      </c>
      <c r="AC1670" s="13">
        <v>2</v>
      </c>
      <c r="AD1670" s="13" t="str" cm="1">
        <f t="array" ref="AD1670">_xlfn.IFS(AC1670=0,"Prenovato",AC1670=1,"Novato",AC1670=2,"Principiante avanzado",AC1670=3,"Competente",AC1670=4,"Proficiente",AC1670=5,"Master")</f>
        <v>Principiante avanzado</v>
      </c>
      <c r="AE1670" s="13" t="s">
        <v>441</v>
      </c>
    </row>
    <row r="1671" spans="1:31" x14ac:dyDescent="0.25">
      <c r="A1671" t="s">
        <v>293</v>
      </c>
      <c r="B1671" t="s">
        <v>294</v>
      </c>
      <c r="C1671" t="s">
        <v>200</v>
      </c>
      <c r="D1671" t="s">
        <v>201</v>
      </c>
      <c r="E1671" t="s">
        <v>289</v>
      </c>
      <c r="F1671" t="s">
        <v>290</v>
      </c>
      <c r="G1671" t="s">
        <v>291</v>
      </c>
      <c r="H1671" s="4"/>
      <c r="I1671" s="1">
        <f t="shared" ca="1" si="107"/>
        <v>1487</v>
      </c>
      <c r="J1671" s="1" t="str">
        <f t="shared" ca="1" si="108"/>
        <v>3. Mayor a 6 meses</v>
      </c>
      <c r="K1671" t="str">
        <f t="shared" si="109"/>
        <v>NO</v>
      </c>
      <c r="L1671" t="s">
        <v>251</v>
      </c>
      <c r="M1671" t="s">
        <v>415</v>
      </c>
      <c r="N1671" t="s">
        <v>413</v>
      </c>
      <c r="O1671" t="s">
        <v>411</v>
      </c>
      <c r="P1671" t="str">
        <f t="shared" si="110"/>
        <v>MILAGROS GUILIANA COLLANTES ESQUIVESSecurity Process AutomationEVALUACION</v>
      </c>
      <c r="Q1671" t="str">
        <f>BASE[[#This Row],[NombresCalificado]]&amp;BASE[[#This Row],[TipoEvaluacion]]</f>
        <v>MILAGROS GUILIANA COLLANTES ESQUIVESEVALUACION</v>
      </c>
      <c r="R1671">
        <v>2</v>
      </c>
      <c r="S1671" t="s">
        <v>4</v>
      </c>
      <c r="T1671" t="s">
        <v>439</v>
      </c>
      <c r="U1671" s="13">
        <v>2</v>
      </c>
      <c r="V1671" s="13" t="str" cm="1">
        <f t="array" ref="V1671">_xlfn.IFS(U1671=0,"Prenovato",U1671=1,"Novato",U1671=2,"Principiante avanzado",U1671=3,"Competente",U1671=4,"Proficiente",U1671=5,"Master")</f>
        <v>Principiante avanzado</v>
      </c>
      <c r="W1671" s="13">
        <v>4</v>
      </c>
      <c r="X1671" s="13" t="str" cm="1">
        <f t="array" ref="X1671">_xlfn.IFS(W1671=0,"No evidenciado",W1671=1,"Novato",W1671=2,"Principiante avanzado",W1671=3,"Competente",W1671=4,"Proficiente",W1671=5,"Master")</f>
        <v>Proficiente</v>
      </c>
      <c r="Y1671" s="13">
        <v>5</v>
      </c>
      <c r="Z1671" s="13" t="str" cm="1">
        <f t="array" ref="Z1671">_xlfn.IFS(Y1671=0,"No evidenciado",Y1671=1,"Novato",Y1671=2,"Principiante avanzado",Y1671=3,"Competente",Y1671=4,"Proficiente",Y1671=5,"Master")</f>
        <v>Master</v>
      </c>
      <c r="AA1671" s="13">
        <v>4</v>
      </c>
      <c r="AB1671" s="13" t="str" cm="1">
        <f t="array" ref="AB1671">_xlfn.IFS(AA1671=0,"No evidenciado",AA1671=1,"Novato",AA1671=2,"Principiante avanzado",AA1671=3,"Competente",AA1671=4,"Proficiente",AA1671=5,"Master")</f>
        <v>Proficiente</v>
      </c>
      <c r="AC1671" s="13">
        <v>2</v>
      </c>
      <c r="AD1671" s="13" t="str" cm="1">
        <f t="array" ref="AD1671">_xlfn.IFS(AC1671=0,"Prenovato",AC1671=1,"Novato",AC1671=2,"Principiante avanzado",AC1671=3,"Competente",AC1671=4,"Proficiente",AC1671=5,"Master")</f>
        <v>Principiante avanzado</v>
      </c>
      <c r="AE1671" s="13" t="s">
        <v>441</v>
      </c>
    </row>
    <row r="1672" spans="1:31" x14ac:dyDescent="0.25">
      <c r="A1672" t="s">
        <v>293</v>
      </c>
      <c r="B1672" t="s">
        <v>294</v>
      </c>
      <c r="C1672" t="s">
        <v>200</v>
      </c>
      <c r="D1672" t="s">
        <v>201</v>
      </c>
      <c r="E1672" t="s">
        <v>289</v>
      </c>
      <c r="F1672" t="s">
        <v>290</v>
      </c>
      <c r="G1672" t="s">
        <v>291</v>
      </c>
      <c r="H1672" s="4"/>
      <c r="I1672" s="1">
        <f t="shared" ca="1" si="107"/>
        <v>1487</v>
      </c>
      <c r="J1672" s="1" t="str">
        <f t="shared" ca="1" si="108"/>
        <v>3. Mayor a 6 meses</v>
      </c>
      <c r="K1672" t="str">
        <f t="shared" si="109"/>
        <v>NO</v>
      </c>
      <c r="L1672" t="s">
        <v>251</v>
      </c>
      <c r="M1672" t="s">
        <v>414</v>
      </c>
      <c r="N1672" t="s">
        <v>411</v>
      </c>
      <c r="O1672" t="s">
        <v>411</v>
      </c>
      <c r="P1672" t="str">
        <f t="shared" si="110"/>
        <v>MILAGROS GUILIANA COLLANTES ESQUIVESOfensive SecurityEVALUACION</v>
      </c>
      <c r="Q1672" t="str">
        <f>BASE[[#This Row],[NombresCalificado]]&amp;BASE[[#This Row],[TipoEvaluacion]]</f>
        <v>MILAGROS GUILIANA COLLANTES ESQUIVESEVALUACION</v>
      </c>
      <c r="R1672">
        <v>2</v>
      </c>
      <c r="S1672" t="s">
        <v>4</v>
      </c>
      <c r="T1672" t="s">
        <v>439</v>
      </c>
      <c r="U1672" s="13">
        <v>2</v>
      </c>
      <c r="V1672" s="13" t="str" cm="1">
        <f t="array" ref="V1672">_xlfn.IFS(U1672=0,"Prenovato",U1672=1,"Novato",U1672=2,"Principiante avanzado",U1672=3,"Competente",U1672=4,"Proficiente",U1672=5,"Master")</f>
        <v>Principiante avanzado</v>
      </c>
      <c r="W1672" s="13">
        <v>4</v>
      </c>
      <c r="X1672" s="13" t="str" cm="1">
        <f t="array" ref="X1672">_xlfn.IFS(W1672=0,"No evidenciado",W1672=1,"Novato",W1672=2,"Principiante avanzado",W1672=3,"Competente",W1672=4,"Proficiente",W1672=5,"Master")</f>
        <v>Proficiente</v>
      </c>
      <c r="Y1672" s="13">
        <v>5</v>
      </c>
      <c r="Z1672" s="13" t="str" cm="1">
        <f t="array" ref="Z1672">_xlfn.IFS(Y1672=0,"No evidenciado",Y1672=1,"Novato",Y1672=2,"Principiante avanzado",Y1672=3,"Competente",Y1672=4,"Proficiente",Y1672=5,"Master")</f>
        <v>Master</v>
      </c>
      <c r="AA1672" s="13">
        <v>4</v>
      </c>
      <c r="AB1672" s="13" t="str" cm="1">
        <f t="array" ref="AB1672">_xlfn.IFS(AA1672=0,"No evidenciado",AA1672=1,"Novato",AA1672=2,"Principiante avanzado",AA1672=3,"Competente",AA1672=4,"Proficiente",AA1672=5,"Master")</f>
        <v>Proficiente</v>
      </c>
      <c r="AC1672" s="13">
        <v>2</v>
      </c>
      <c r="AD1672" s="13" t="str" cm="1">
        <f t="array" ref="AD1672">_xlfn.IFS(AC1672=0,"Prenovato",AC1672=1,"Novato",AC1672=2,"Principiante avanzado",AC1672=3,"Competente",AC1672=4,"Proficiente",AC1672=5,"Master")</f>
        <v>Principiante avanzado</v>
      </c>
      <c r="AE1672" s="13" t="s">
        <v>441</v>
      </c>
    </row>
    <row r="1673" spans="1:31" x14ac:dyDescent="0.25">
      <c r="A1673" t="s">
        <v>293</v>
      </c>
      <c r="B1673" t="s">
        <v>294</v>
      </c>
      <c r="C1673" t="s">
        <v>200</v>
      </c>
      <c r="D1673" t="s">
        <v>201</v>
      </c>
      <c r="E1673" t="s">
        <v>289</v>
      </c>
      <c r="F1673" t="s">
        <v>290</v>
      </c>
      <c r="G1673" t="s">
        <v>291</v>
      </c>
      <c r="H1673" s="4"/>
      <c r="I1673" s="1">
        <f t="shared" ca="1" si="107"/>
        <v>1487</v>
      </c>
      <c r="J1673" s="1" t="str">
        <f t="shared" ca="1" si="108"/>
        <v>3. Mayor a 6 meses</v>
      </c>
      <c r="K1673" t="str">
        <f t="shared" si="109"/>
        <v>NO</v>
      </c>
      <c r="L1673" t="s">
        <v>251</v>
      </c>
      <c r="M1673" t="s">
        <v>419</v>
      </c>
      <c r="N1673" t="s">
        <v>413</v>
      </c>
      <c r="O1673" t="s">
        <v>411</v>
      </c>
      <c r="P1673" t="str">
        <f t="shared" si="110"/>
        <v>MILAGROS GUILIANA COLLANTES ESQUIVESCryptography &amp; Data ProtectionEVALUACION</v>
      </c>
      <c r="Q1673" t="str">
        <f>BASE[[#This Row],[NombresCalificado]]&amp;BASE[[#This Row],[TipoEvaluacion]]</f>
        <v>MILAGROS GUILIANA COLLANTES ESQUIVESEVALUACION</v>
      </c>
      <c r="R1673">
        <v>4</v>
      </c>
      <c r="S1673" t="s">
        <v>7</v>
      </c>
      <c r="T1673" t="s">
        <v>439</v>
      </c>
      <c r="U1673" s="13">
        <v>2</v>
      </c>
      <c r="V1673" s="13" t="str" cm="1">
        <f t="array" ref="V1673">_xlfn.IFS(U1673=0,"Prenovato",U1673=1,"Novato",U1673=2,"Principiante avanzado",U1673=3,"Competente",U1673=4,"Proficiente",U1673=5,"Master")</f>
        <v>Principiante avanzado</v>
      </c>
      <c r="W1673" s="13">
        <v>4</v>
      </c>
      <c r="X1673" s="13" t="str" cm="1">
        <f t="array" ref="X1673">_xlfn.IFS(W1673=0,"No evidenciado",W1673=1,"Novato",W1673=2,"Principiante avanzado",W1673=3,"Competente",W1673=4,"Proficiente",W1673=5,"Master")</f>
        <v>Proficiente</v>
      </c>
      <c r="Y1673" s="13">
        <v>5</v>
      </c>
      <c r="Z1673" s="13" t="str" cm="1">
        <f t="array" ref="Z1673">_xlfn.IFS(Y1673=0,"No evidenciado",Y1673=1,"Novato",Y1673=2,"Principiante avanzado",Y1673=3,"Competente",Y1673=4,"Proficiente",Y1673=5,"Master")</f>
        <v>Master</v>
      </c>
      <c r="AA1673" s="13">
        <v>4</v>
      </c>
      <c r="AB1673" s="13" t="str" cm="1">
        <f t="array" ref="AB1673">_xlfn.IFS(AA1673=0,"No evidenciado",AA1673=1,"Novato",AA1673=2,"Principiante avanzado",AA1673=3,"Competente",AA1673=4,"Proficiente",AA1673=5,"Master")</f>
        <v>Proficiente</v>
      </c>
      <c r="AC1673" s="13">
        <v>2</v>
      </c>
      <c r="AD1673" s="13" t="str" cm="1">
        <f t="array" ref="AD1673">_xlfn.IFS(AC1673=0,"Prenovato",AC1673=1,"Novato",AC1673=2,"Principiante avanzado",AC1673=3,"Competente",AC1673=4,"Proficiente",AC1673=5,"Master")</f>
        <v>Principiante avanzado</v>
      </c>
      <c r="AE1673" s="13" t="s">
        <v>441</v>
      </c>
    </row>
    <row r="1674" spans="1:31" x14ac:dyDescent="0.25">
      <c r="A1674" t="s">
        <v>293</v>
      </c>
      <c r="B1674" t="s">
        <v>294</v>
      </c>
      <c r="C1674" t="s">
        <v>200</v>
      </c>
      <c r="D1674" t="s">
        <v>201</v>
      </c>
      <c r="E1674" t="s">
        <v>289</v>
      </c>
      <c r="F1674" t="s">
        <v>290</v>
      </c>
      <c r="G1674" t="s">
        <v>291</v>
      </c>
      <c r="H1674" s="4"/>
      <c r="I1674" s="1">
        <f t="shared" ca="1" si="107"/>
        <v>1487</v>
      </c>
      <c r="J1674" s="1" t="str">
        <f t="shared" ca="1" si="108"/>
        <v>3. Mayor a 6 meses</v>
      </c>
      <c r="K1674" t="str">
        <f t="shared" si="109"/>
        <v>NO</v>
      </c>
      <c r="L1674" t="s">
        <v>251</v>
      </c>
      <c r="M1674" t="s">
        <v>420</v>
      </c>
      <c r="N1674" t="s">
        <v>413</v>
      </c>
      <c r="O1674" t="s">
        <v>411</v>
      </c>
      <c r="P1674" t="str">
        <f t="shared" si="110"/>
        <v>MILAGROS GUILIANA COLLANTES ESQUIVESIdentity &amp; Access ManagementEVALUACION</v>
      </c>
      <c r="Q1674" t="str">
        <f>BASE[[#This Row],[NombresCalificado]]&amp;BASE[[#This Row],[TipoEvaluacion]]</f>
        <v>MILAGROS GUILIANA COLLANTES ESQUIVESEVALUACION</v>
      </c>
      <c r="R1674">
        <v>4</v>
      </c>
      <c r="S1674" t="s">
        <v>7</v>
      </c>
      <c r="T1674" t="s">
        <v>439</v>
      </c>
      <c r="U1674" s="13">
        <v>2</v>
      </c>
      <c r="V1674" s="13" t="str" cm="1">
        <f t="array" ref="V1674">_xlfn.IFS(U1674=0,"Prenovato",U1674=1,"Novato",U1674=2,"Principiante avanzado",U1674=3,"Competente",U1674=4,"Proficiente",U1674=5,"Master")</f>
        <v>Principiante avanzado</v>
      </c>
      <c r="W1674" s="13">
        <v>4</v>
      </c>
      <c r="X1674" s="13" t="str" cm="1">
        <f t="array" ref="X1674">_xlfn.IFS(W1674=0,"No evidenciado",W1674=1,"Novato",W1674=2,"Principiante avanzado",W1674=3,"Competente",W1674=4,"Proficiente",W1674=5,"Master")</f>
        <v>Proficiente</v>
      </c>
      <c r="Y1674" s="13">
        <v>5</v>
      </c>
      <c r="Z1674" s="13" t="str" cm="1">
        <f t="array" ref="Z1674">_xlfn.IFS(Y1674=0,"No evidenciado",Y1674=1,"Novato",Y1674=2,"Principiante avanzado",Y1674=3,"Competente",Y1674=4,"Proficiente",Y1674=5,"Master")</f>
        <v>Master</v>
      </c>
      <c r="AA1674" s="13">
        <v>4</v>
      </c>
      <c r="AB1674" s="13" t="str" cm="1">
        <f t="array" ref="AB1674">_xlfn.IFS(AA1674=0,"No evidenciado",AA1674=1,"Novato",AA1674=2,"Principiante avanzado",AA1674=3,"Competente",AA1674=4,"Proficiente",AA1674=5,"Master")</f>
        <v>Proficiente</v>
      </c>
      <c r="AC1674" s="13">
        <v>2</v>
      </c>
      <c r="AD1674" s="13" t="str" cm="1">
        <f t="array" ref="AD1674">_xlfn.IFS(AC1674=0,"Prenovato",AC1674=1,"Novato",AC1674=2,"Principiante avanzado",AC1674=3,"Competente",AC1674=4,"Proficiente",AC1674=5,"Master")</f>
        <v>Principiante avanzado</v>
      </c>
      <c r="AE1674" s="13" t="s">
        <v>441</v>
      </c>
    </row>
    <row r="1675" spans="1:31" x14ac:dyDescent="0.25">
      <c r="A1675" t="s">
        <v>293</v>
      </c>
      <c r="B1675" t="s">
        <v>294</v>
      </c>
      <c r="C1675" t="s">
        <v>200</v>
      </c>
      <c r="D1675" t="s">
        <v>201</v>
      </c>
      <c r="E1675" t="s">
        <v>289</v>
      </c>
      <c r="F1675" t="s">
        <v>290</v>
      </c>
      <c r="G1675" t="s">
        <v>291</v>
      </c>
      <c r="H1675" s="4"/>
      <c r="I1675" s="1">
        <f t="shared" ca="1" si="107"/>
        <v>1487</v>
      </c>
      <c r="J1675" s="1" t="str">
        <f t="shared" ca="1" si="108"/>
        <v>3. Mayor a 6 meses</v>
      </c>
      <c r="K1675" t="str">
        <f t="shared" si="109"/>
        <v>NO</v>
      </c>
      <c r="L1675" t="s">
        <v>251</v>
      </c>
      <c r="M1675" t="s">
        <v>421</v>
      </c>
      <c r="N1675" t="s">
        <v>411</v>
      </c>
      <c r="O1675" t="s">
        <v>411</v>
      </c>
      <c r="P1675" t="str">
        <f t="shared" si="110"/>
        <v>MILAGROS GUILIANA COLLANTES ESQUIVESFrameworks &amp; Security ArchitectureEVALUACION</v>
      </c>
      <c r="Q1675" t="str">
        <f>BASE[[#This Row],[NombresCalificado]]&amp;BASE[[#This Row],[TipoEvaluacion]]</f>
        <v>MILAGROS GUILIANA COLLANTES ESQUIVESEVALUACION</v>
      </c>
      <c r="R1675">
        <v>3</v>
      </c>
      <c r="S1675" t="s">
        <v>5</v>
      </c>
      <c r="T1675" t="s">
        <v>439</v>
      </c>
      <c r="U1675" s="13">
        <v>2</v>
      </c>
      <c r="V1675" s="13" t="str" cm="1">
        <f t="array" ref="V1675">_xlfn.IFS(U1675=0,"Prenovato",U1675=1,"Novato",U1675=2,"Principiante avanzado",U1675=3,"Competente",U1675=4,"Proficiente",U1675=5,"Master")</f>
        <v>Principiante avanzado</v>
      </c>
      <c r="W1675" s="13">
        <v>4</v>
      </c>
      <c r="X1675" s="13" t="str" cm="1">
        <f t="array" ref="X1675">_xlfn.IFS(W1675=0,"No evidenciado",W1675=1,"Novato",W1675=2,"Principiante avanzado",W1675=3,"Competente",W1675=4,"Proficiente",W1675=5,"Master")</f>
        <v>Proficiente</v>
      </c>
      <c r="Y1675" s="13">
        <v>5</v>
      </c>
      <c r="Z1675" s="13" t="str" cm="1">
        <f t="array" ref="Z1675">_xlfn.IFS(Y1675=0,"No evidenciado",Y1675=1,"Novato",Y1675=2,"Principiante avanzado",Y1675=3,"Competente",Y1675=4,"Proficiente",Y1675=5,"Master")</f>
        <v>Master</v>
      </c>
      <c r="AA1675" s="13">
        <v>4</v>
      </c>
      <c r="AB1675" s="13" t="str" cm="1">
        <f t="array" ref="AB1675">_xlfn.IFS(AA1675=0,"No evidenciado",AA1675=1,"Novato",AA1675=2,"Principiante avanzado",AA1675=3,"Competente",AA1675=4,"Proficiente",AA1675=5,"Master")</f>
        <v>Proficiente</v>
      </c>
      <c r="AC1675" s="13">
        <v>2</v>
      </c>
      <c r="AD1675" s="13" t="str" cm="1">
        <f t="array" ref="AD1675">_xlfn.IFS(AC1675=0,"Prenovato",AC1675=1,"Novato",AC1675=2,"Principiante avanzado",AC1675=3,"Competente",AC1675=4,"Proficiente",AC1675=5,"Master")</f>
        <v>Principiante avanzado</v>
      </c>
      <c r="AE1675" s="13" t="s">
        <v>441</v>
      </c>
    </row>
    <row r="1676" spans="1:31" x14ac:dyDescent="0.25">
      <c r="A1676" t="s">
        <v>293</v>
      </c>
      <c r="B1676" t="s">
        <v>294</v>
      </c>
      <c r="C1676" t="s">
        <v>200</v>
      </c>
      <c r="D1676" t="s">
        <v>201</v>
      </c>
      <c r="E1676" t="s">
        <v>289</v>
      </c>
      <c r="F1676" t="s">
        <v>290</v>
      </c>
      <c r="G1676" t="s">
        <v>291</v>
      </c>
      <c r="H1676" s="4"/>
      <c r="I1676" s="1">
        <f t="shared" ca="1" si="107"/>
        <v>1487</v>
      </c>
      <c r="J1676" s="1" t="str">
        <f t="shared" ca="1" si="108"/>
        <v>3. Mayor a 6 meses</v>
      </c>
      <c r="K1676" t="str">
        <f t="shared" si="109"/>
        <v>NO</v>
      </c>
      <c r="L1676" t="s">
        <v>251</v>
      </c>
      <c r="M1676" t="s">
        <v>423</v>
      </c>
      <c r="N1676" t="s">
        <v>411</v>
      </c>
      <c r="O1676" t="s">
        <v>411</v>
      </c>
      <c r="P1676" t="str">
        <f t="shared" si="110"/>
        <v>MILAGROS GUILIANA COLLANTES ESQUIVESSecurity AssessmentEVALUACION</v>
      </c>
      <c r="Q1676" t="str">
        <f>BASE[[#This Row],[NombresCalificado]]&amp;BASE[[#This Row],[TipoEvaluacion]]</f>
        <v>MILAGROS GUILIANA COLLANTES ESQUIVESEVALUACION</v>
      </c>
      <c r="R1676">
        <v>4</v>
      </c>
      <c r="S1676" t="s">
        <v>7</v>
      </c>
      <c r="T1676" t="s">
        <v>439</v>
      </c>
      <c r="U1676" s="13">
        <v>2</v>
      </c>
      <c r="V1676" s="13" t="str" cm="1">
        <f t="array" ref="V1676">_xlfn.IFS(U1676=0,"Prenovato",U1676=1,"Novato",U1676=2,"Principiante avanzado",U1676=3,"Competente",U1676=4,"Proficiente",U1676=5,"Master")</f>
        <v>Principiante avanzado</v>
      </c>
      <c r="W1676" s="13">
        <v>4</v>
      </c>
      <c r="X1676" s="13" t="str" cm="1">
        <f t="array" ref="X1676">_xlfn.IFS(W1676=0,"No evidenciado",W1676=1,"Novato",W1676=2,"Principiante avanzado",W1676=3,"Competente",W1676=4,"Proficiente",W1676=5,"Master")</f>
        <v>Proficiente</v>
      </c>
      <c r="Y1676" s="13">
        <v>5</v>
      </c>
      <c r="Z1676" s="13" t="str" cm="1">
        <f t="array" ref="Z1676">_xlfn.IFS(Y1676=0,"No evidenciado",Y1676=1,"Novato",Y1676=2,"Principiante avanzado",Y1676=3,"Competente",Y1676=4,"Proficiente",Y1676=5,"Master")</f>
        <v>Master</v>
      </c>
      <c r="AA1676" s="13">
        <v>4</v>
      </c>
      <c r="AB1676" s="13" t="str" cm="1">
        <f t="array" ref="AB1676">_xlfn.IFS(AA1676=0,"No evidenciado",AA1676=1,"Novato",AA1676=2,"Principiante avanzado",AA1676=3,"Competente",AA1676=4,"Proficiente",AA1676=5,"Master")</f>
        <v>Proficiente</v>
      </c>
      <c r="AC1676" s="13">
        <v>2</v>
      </c>
      <c r="AD1676" s="13" t="str" cm="1">
        <f t="array" ref="AD1676">_xlfn.IFS(AC1676=0,"Prenovato",AC1676=1,"Novato",AC1676=2,"Principiante avanzado",AC1676=3,"Competente",AC1676=4,"Proficiente",AC1676=5,"Master")</f>
        <v>Principiante avanzado</v>
      </c>
      <c r="AE1676" s="13" t="s">
        <v>441</v>
      </c>
    </row>
    <row r="1677" spans="1:31" x14ac:dyDescent="0.25">
      <c r="A1677" t="s">
        <v>293</v>
      </c>
      <c r="B1677" t="s">
        <v>294</v>
      </c>
      <c r="C1677" t="s">
        <v>200</v>
      </c>
      <c r="D1677" t="s">
        <v>201</v>
      </c>
      <c r="E1677" t="s">
        <v>289</v>
      </c>
      <c r="F1677" t="s">
        <v>290</v>
      </c>
      <c r="G1677" t="s">
        <v>291</v>
      </c>
      <c r="H1677" s="4"/>
      <c r="I1677" s="1">
        <f t="shared" ca="1" si="107"/>
        <v>1487</v>
      </c>
      <c r="J1677" s="1" t="str">
        <f t="shared" ca="1" si="108"/>
        <v>3. Mayor a 6 meses</v>
      </c>
      <c r="K1677" t="str">
        <f t="shared" si="109"/>
        <v>NO</v>
      </c>
      <c r="L1677" t="s">
        <v>251</v>
      </c>
      <c r="M1677" t="s">
        <v>416</v>
      </c>
      <c r="N1677" t="s">
        <v>411</v>
      </c>
      <c r="O1677" t="s">
        <v>411</v>
      </c>
      <c r="P1677" t="str">
        <f t="shared" si="110"/>
        <v>MILAGROS GUILIANA COLLANTES ESQUIVESIncident ManagementEVALUACION</v>
      </c>
      <c r="Q1677" t="str">
        <f>BASE[[#This Row],[NombresCalificado]]&amp;BASE[[#This Row],[TipoEvaluacion]]</f>
        <v>MILAGROS GUILIANA COLLANTES ESQUIVESEVALUACION</v>
      </c>
      <c r="R1677">
        <v>3</v>
      </c>
      <c r="S1677" t="s">
        <v>5</v>
      </c>
      <c r="T1677" t="s">
        <v>439</v>
      </c>
      <c r="U1677" s="13">
        <v>2</v>
      </c>
      <c r="V1677" s="13" t="str" cm="1">
        <f t="array" ref="V1677">_xlfn.IFS(U1677=0,"Prenovato",U1677=1,"Novato",U1677=2,"Principiante avanzado",U1677=3,"Competente",U1677=4,"Proficiente",U1677=5,"Master")</f>
        <v>Principiante avanzado</v>
      </c>
      <c r="W1677" s="13">
        <v>4</v>
      </c>
      <c r="X1677" s="13" t="str" cm="1">
        <f t="array" ref="X1677">_xlfn.IFS(W1677=0,"No evidenciado",W1677=1,"Novato",W1677=2,"Principiante avanzado",W1677=3,"Competente",W1677=4,"Proficiente",W1677=5,"Master")</f>
        <v>Proficiente</v>
      </c>
      <c r="Y1677" s="13">
        <v>5</v>
      </c>
      <c r="Z1677" s="13" t="str" cm="1">
        <f t="array" ref="Z1677">_xlfn.IFS(Y1677=0,"No evidenciado",Y1677=1,"Novato",Y1677=2,"Principiante avanzado",Y1677=3,"Competente",Y1677=4,"Proficiente",Y1677=5,"Master")</f>
        <v>Master</v>
      </c>
      <c r="AA1677" s="13">
        <v>4</v>
      </c>
      <c r="AB1677" s="13" t="str" cm="1">
        <f t="array" ref="AB1677">_xlfn.IFS(AA1677=0,"No evidenciado",AA1677=1,"Novato",AA1677=2,"Principiante avanzado",AA1677=3,"Competente",AA1677=4,"Proficiente",AA1677=5,"Master")</f>
        <v>Proficiente</v>
      </c>
      <c r="AC1677" s="13">
        <v>2</v>
      </c>
      <c r="AD1677" s="13" t="str" cm="1">
        <f t="array" ref="AD1677">_xlfn.IFS(AC1677=0,"Prenovato",AC1677=1,"Novato",AC1677=2,"Principiante avanzado",AC1677=3,"Competente",AC1677=4,"Proficiente",AC1677=5,"Master")</f>
        <v>Principiante avanzado</v>
      </c>
      <c r="AE1677" s="13" t="s">
        <v>441</v>
      </c>
    </row>
    <row r="1678" spans="1:31" x14ac:dyDescent="0.25">
      <c r="A1678" t="s">
        <v>293</v>
      </c>
      <c r="B1678" t="s">
        <v>294</v>
      </c>
      <c r="C1678" t="s">
        <v>200</v>
      </c>
      <c r="D1678" t="s">
        <v>201</v>
      </c>
      <c r="E1678" t="s">
        <v>305</v>
      </c>
      <c r="F1678" t="s">
        <v>306</v>
      </c>
      <c r="G1678" t="s">
        <v>307</v>
      </c>
      <c r="H1678" s="4"/>
      <c r="I1678" s="1">
        <f t="shared" ca="1" si="107"/>
        <v>1487</v>
      </c>
      <c r="J1678" s="1" t="str">
        <f t="shared" ca="1" si="108"/>
        <v>3. Mayor a 6 meses</v>
      </c>
      <c r="K1678" t="str">
        <f t="shared" si="109"/>
        <v>NO</v>
      </c>
      <c r="L1678" t="s">
        <v>251</v>
      </c>
      <c r="M1678" t="s">
        <v>423</v>
      </c>
      <c r="N1678" t="s">
        <v>411</v>
      </c>
      <c r="O1678" t="s">
        <v>411</v>
      </c>
      <c r="P1678" t="str">
        <f t="shared" si="110"/>
        <v>FRANK ROBERT CELIS SÁNCHEZSecurity AssessmentEVALUACION</v>
      </c>
      <c r="Q1678" t="str">
        <f>BASE[[#This Row],[NombresCalificado]]&amp;BASE[[#This Row],[TipoEvaluacion]]</f>
        <v>FRANK ROBERT CELIS SÁNCHEZEVALUACION</v>
      </c>
      <c r="R1678">
        <v>3</v>
      </c>
      <c r="S1678" t="s">
        <v>5</v>
      </c>
      <c r="T1678" t="s">
        <v>439</v>
      </c>
      <c r="U1678" s="13">
        <v>2</v>
      </c>
      <c r="V1678" s="13" t="str" cm="1">
        <f t="array" ref="V1678">_xlfn.IFS(U1678=0,"Prenovato",U1678=1,"Novato",U1678=2,"Principiante avanzado",U1678=3,"Competente",U1678=4,"Proficiente",U1678=5,"Master")</f>
        <v>Principiante avanzado</v>
      </c>
      <c r="W1678" s="13">
        <v>3</v>
      </c>
      <c r="X1678" s="13" t="str" cm="1">
        <f t="array" ref="X1678">_xlfn.IFS(W1678=0,"No evidenciado",W1678=1,"Novato",W1678=2,"Principiante avanzado",W1678=3,"Competente",W1678=4,"Proficiente",W1678=5,"Master")</f>
        <v>Competente</v>
      </c>
      <c r="Y1678" s="13">
        <v>3</v>
      </c>
      <c r="Z1678" s="13" t="str" cm="1">
        <f t="array" ref="Z1678">_xlfn.IFS(Y1678=0,"No evidenciado",Y1678=1,"Novato",Y1678=2,"Principiante avanzado",Y1678=3,"Competente",Y1678=4,"Proficiente",Y1678=5,"Master")</f>
        <v>Competente</v>
      </c>
      <c r="AA1678" s="13">
        <v>3</v>
      </c>
      <c r="AB1678" s="13" t="str" cm="1">
        <f t="array" ref="AB1678">_xlfn.IFS(AA1678=0,"No evidenciado",AA1678=1,"Novato",AA1678=2,"Principiante avanzado",AA1678=3,"Competente",AA1678=4,"Proficiente",AA1678=5,"Master")</f>
        <v>Competente</v>
      </c>
      <c r="AC1678" s="13">
        <v>2</v>
      </c>
      <c r="AD1678" s="13" t="str" cm="1">
        <f t="array" ref="AD1678">_xlfn.IFS(AC1678=0,"Prenovato",AC1678=1,"Novato",AC1678=2,"Principiante avanzado",AC1678=3,"Competente",AC1678=4,"Proficiente",AC1678=5,"Master")</f>
        <v>Principiante avanzado</v>
      </c>
      <c r="AE1678" s="13" t="s">
        <v>441</v>
      </c>
    </row>
    <row r="1679" spans="1:31" x14ac:dyDescent="0.25">
      <c r="A1679" t="s">
        <v>293</v>
      </c>
      <c r="B1679" t="s">
        <v>294</v>
      </c>
      <c r="C1679" t="s">
        <v>200</v>
      </c>
      <c r="D1679" t="s">
        <v>201</v>
      </c>
      <c r="E1679" t="s">
        <v>305</v>
      </c>
      <c r="F1679" t="s">
        <v>306</v>
      </c>
      <c r="G1679" t="s">
        <v>307</v>
      </c>
      <c r="H1679" s="4"/>
      <c r="I1679" s="1">
        <f t="shared" ca="1" si="107"/>
        <v>1487</v>
      </c>
      <c r="J1679" s="1" t="str">
        <f t="shared" ca="1" si="108"/>
        <v>3. Mayor a 6 meses</v>
      </c>
      <c r="K1679" t="str">
        <f t="shared" si="109"/>
        <v>NO</v>
      </c>
      <c r="L1679" t="s">
        <v>251</v>
      </c>
      <c r="M1679" t="s">
        <v>416</v>
      </c>
      <c r="N1679" t="s">
        <v>411</v>
      </c>
      <c r="O1679" t="s">
        <v>411</v>
      </c>
      <c r="P1679" t="str">
        <f t="shared" si="110"/>
        <v>FRANK ROBERT CELIS SÁNCHEZIncident ManagementEVALUACION</v>
      </c>
      <c r="Q1679" t="str">
        <f>BASE[[#This Row],[NombresCalificado]]&amp;BASE[[#This Row],[TipoEvaluacion]]</f>
        <v>FRANK ROBERT CELIS SÁNCHEZEVALUACION</v>
      </c>
      <c r="R1679">
        <v>3</v>
      </c>
      <c r="S1679" t="s">
        <v>5</v>
      </c>
      <c r="T1679" t="s">
        <v>439</v>
      </c>
      <c r="U1679" s="13">
        <v>2</v>
      </c>
      <c r="V1679" s="13" t="str" cm="1">
        <f t="array" ref="V1679">_xlfn.IFS(U1679=0,"Prenovato",U1679=1,"Novato",U1679=2,"Principiante avanzado",U1679=3,"Competente",U1679=4,"Proficiente",U1679=5,"Master")</f>
        <v>Principiante avanzado</v>
      </c>
      <c r="W1679" s="13">
        <v>3</v>
      </c>
      <c r="X1679" s="13" t="str" cm="1">
        <f t="array" ref="X1679">_xlfn.IFS(W1679=0,"No evidenciado",W1679=1,"Novato",W1679=2,"Principiante avanzado",W1679=3,"Competente",W1679=4,"Proficiente",W1679=5,"Master")</f>
        <v>Competente</v>
      </c>
      <c r="Y1679" s="13">
        <v>3</v>
      </c>
      <c r="Z1679" s="13" t="str" cm="1">
        <f t="array" ref="Z1679">_xlfn.IFS(Y1679=0,"No evidenciado",Y1679=1,"Novato",Y1679=2,"Principiante avanzado",Y1679=3,"Competente",Y1679=4,"Proficiente",Y1679=5,"Master")</f>
        <v>Competente</v>
      </c>
      <c r="AA1679" s="13">
        <v>3</v>
      </c>
      <c r="AB1679" s="13" t="str" cm="1">
        <f t="array" ref="AB1679">_xlfn.IFS(AA1679=0,"No evidenciado",AA1679=1,"Novato",AA1679=2,"Principiante avanzado",AA1679=3,"Competente",AA1679=4,"Proficiente",AA1679=5,"Master")</f>
        <v>Competente</v>
      </c>
      <c r="AC1679" s="13">
        <v>2</v>
      </c>
      <c r="AD1679" s="13" t="str" cm="1">
        <f t="array" ref="AD1679">_xlfn.IFS(AC1679=0,"Prenovato",AC1679=1,"Novato",AC1679=2,"Principiante avanzado",AC1679=3,"Competente",AC1679=4,"Proficiente",AC1679=5,"Master")</f>
        <v>Principiante avanzado</v>
      </c>
      <c r="AE1679" s="13" t="s">
        <v>441</v>
      </c>
    </row>
    <row r="1680" spans="1:31" x14ac:dyDescent="0.25">
      <c r="A1680" t="s">
        <v>293</v>
      </c>
      <c r="B1680" t="s">
        <v>294</v>
      </c>
      <c r="C1680" t="s">
        <v>200</v>
      </c>
      <c r="D1680" t="s">
        <v>201</v>
      </c>
      <c r="E1680" t="s">
        <v>305</v>
      </c>
      <c r="F1680" t="s">
        <v>306</v>
      </c>
      <c r="G1680" t="s">
        <v>307</v>
      </c>
      <c r="H1680" s="4"/>
      <c r="I1680" s="1">
        <f t="shared" ca="1" si="107"/>
        <v>1487</v>
      </c>
      <c r="J1680" s="1" t="str">
        <f t="shared" ca="1" si="108"/>
        <v>3. Mayor a 6 meses</v>
      </c>
      <c r="K1680" t="str">
        <f t="shared" si="109"/>
        <v>NO</v>
      </c>
      <c r="L1680" t="s">
        <v>251</v>
      </c>
      <c r="M1680" t="s">
        <v>419</v>
      </c>
      <c r="N1680" t="s">
        <v>413</v>
      </c>
      <c r="O1680" t="s">
        <v>411</v>
      </c>
      <c r="P1680" t="str">
        <f t="shared" si="110"/>
        <v>FRANK ROBERT CELIS SÁNCHEZCryptography &amp; Data ProtectionEVALUACION</v>
      </c>
      <c r="Q1680" t="str">
        <f>BASE[[#This Row],[NombresCalificado]]&amp;BASE[[#This Row],[TipoEvaluacion]]</f>
        <v>FRANK ROBERT CELIS SÁNCHEZEVALUACION</v>
      </c>
      <c r="R1680">
        <v>2</v>
      </c>
      <c r="S1680" t="s">
        <v>4</v>
      </c>
      <c r="T1680" t="s">
        <v>439</v>
      </c>
      <c r="U1680" s="13">
        <v>2</v>
      </c>
      <c r="V1680" s="13" t="str" cm="1">
        <f t="array" ref="V1680">_xlfn.IFS(U1680=0,"Prenovato",U1680=1,"Novato",U1680=2,"Principiante avanzado",U1680=3,"Competente",U1680=4,"Proficiente",U1680=5,"Master")</f>
        <v>Principiante avanzado</v>
      </c>
      <c r="W1680" s="13">
        <v>3</v>
      </c>
      <c r="X1680" s="13" t="str" cm="1">
        <f t="array" ref="X1680">_xlfn.IFS(W1680=0,"No evidenciado",W1680=1,"Novato",W1680=2,"Principiante avanzado",W1680=3,"Competente",W1680=4,"Proficiente",W1680=5,"Master")</f>
        <v>Competente</v>
      </c>
      <c r="Y1680" s="13">
        <v>3</v>
      </c>
      <c r="Z1680" s="13" t="str" cm="1">
        <f t="array" ref="Z1680">_xlfn.IFS(Y1680=0,"No evidenciado",Y1680=1,"Novato",Y1680=2,"Principiante avanzado",Y1680=3,"Competente",Y1680=4,"Proficiente",Y1680=5,"Master")</f>
        <v>Competente</v>
      </c>
      <c r="AA1680" s="13">
        <v>3</v>
      </c>
      <c r="AB1680" s="13" t="str" cm="1">
        <f t="array" ref="AB1680">_xlfn.IFS(AA1680=0,"No evidenciado",AA1680=1,"Novato",AA1680=2,"Principiante avanzado",AA1680=3,"Competente",AA1680=4,"Proficiente",AA1680=5,"Master")</f>
        <v>Competente</v>
      </c>
      <c r="AC1680" s="13">
        <v>2</v>
      </c>
      <c r="AD1680" s="13" t="str" cm="1">
        <f t="array" ref="AD1680">_xlfn.IFS(AC1680=0,"Prenovato",AC1680=1,"Novato",AC1680=2,"Principiante avanzado",AC1680=3,"Competente",AC1680=4,"Proficiente",AC1680=5,"Master")</f>
        <v>Principiante avanzado</v>
      </c>
      <c r="AE1680" s="13" t="s">
        <v>441</v>
      </c>
    </row>
    <row r="1681" spans="1:31" x14ac:dyDescent="0.25">
      <c r="A1681" t="s">
        <v>293</v>
      </c>
      <c r="B1681" t="s">
        <v>294</v>
      </c>
      <c r="C1681" t="s">
        <v>200</v>
      </c>
      <c r="D1681" t="s">
        <v>201</v>
      </c>
      <c r="E1681" t="s">
        <v>305</v>
      </c>
      <c r="F1681" t="s">
        <v>306</v>
      </c>
      <c r="G1681" t="s">
        <v>307</v>
      </c>
      <c r="H1681" s="4"/>
      <c r="I1681" s="1">
        <f t="shared" ca="1" si="107"/>
        <v>1487</v>
      </c>
      <c r="J1681" s="1" t="str">
        <f t="shared" ca="1" si="108"/>
        <v>3. Mayor a 6 meses</v>
      </c>
      <c r="K1681" t="str">
        <f t="shared" si="109"/>
        <v>NO</v>
      </c>
      <c r="L1681" t="s">
        <v>251</v>
      </c>
      <c r="M1681" t="s">
        <v>414</v>
      </c>
      <c r="N1681" t="s">
        <v>411</v>
      </c>
      <c r="O1681" t="s">
        <v>411</v>
      </c>
      <c r="P1681" t="str">
        <f t="shared" si="110"/>
        <v>FRANK ROBERT CELIS SÁNCHEZOfensive SecurityEVALUACION</v>
      </c>
      <c r="Q1681" t="str">
        <f>BASE[[#This Row],[NombresCalificado]]&amp;BASE[[#This Row],[TipoEvaluacion]]</f>
        <v>FRANK ROBERT CELIS SÁNCHEZEVALUACION</v>
      </c>
      <c r="R1681">
        <v>3</v>
      </c>
      <c r="S1681" t="s">
        <v>5</v>
      </c>
      <c r="T1681" t="s">
        <v>439</v>
      </c>
      <c r="U1681" s="13">
        <v>2</v>
      </c>
      <c r="V1681" s="13" t="str" cm="1">
        <f t="array" ref="V1681">_xlfn.IFS(U1681=0,"Prenovato",U1681=1,"Novato",U1681=2,"Principiante avanzado",U1681=3,"Competente",U1681=4,"Proficiente",U1681=5,"Master")</f>
        <v>Principiante avanzado</v>
      </c>
      <c r="W1681" s="13">
        <v>3</v>
      </c>
      <c r="X1681" s="13" t="str" cm="1">
        <f t="array" ref="X1681">_xlfn.IFS(W1681=0,"No evidenciado",W1681=1,"Novato",W1681=2,"Principiante avanzado",W1681=3,"Competente",W1681=4,"Proficiente",W1681=5,"Master")</f>
        <v>Competente</v>
      </c>
      <c r="Y1681" s="13">
        <v>3</v>
      </c>
      <c r="Z1681" s="13" t="str" cm="1">
        <f t="array" ref="Z1681">_xlfn.IFS(Y1681=0,"No evidenciado",Y1681=1,"Novato",Y1681=2,"Principiante avanzado",Y1681=3,"Competente",Y1681=4,"Proficiente",Y1681=5,"Master")</f>
        <v>Competente</v>
      </c>
      <c r="AA1681" s="13">
        <v>3</v>
      </c>
      <c r="AB1681" s="13" t="str" cm="1">
        <f t="array" ref="AB1681">_xlfn.IFS(AA1681=0,"No evidenciado",AA1681=1,"Novato",AA1681=2,"Principiante avanzado",AA1681=3,"Competente",AA1681=4,"Proficiente",AA1681=5,"Master")</f>
        <v>Competente</v>
      </c>
      <c r="AC1681" s="13">
        <v>2</v>
      </c>
      <c r="AD1681" s="13" t="str" cm="1">
        <f t="array" ref="AD1681">_xlfn.IFS(AC1681=0,"Prenovato",AC1681=1,"Novato",AC1681=2,"Principiante avanzado",AC1681=3,"Competente",AC1681=4,"Proficiente",AC1681=5,"Master")</f>
        <v>Principiante avanzado</v>
      </c>
      <c r="AE1681" s="13" t="s">
        <v>441</v>
      </c>
    </row>
    <row r="1682" spans="1:31" x14ac:dyDescent="0.25">
      <c r="A1682" t="s">
        <v>293</v>
      </c>
      <c r="B1682" t="s">
        <v>294</v>
      </c>
      <c r="C1682" t="s">
        <v>200</v>
      </c>
      <c r="D1682" t="s">
        <v>201</v>
      </c>
      <c r="E1682" t="s">
        <v>305</v>
      </c>
      <c r="F1682" t="s">
        <v>306</v>
      </c>
      <c r="G1682" t="s">
        <v>307</v>
      </c>
      <c r="H1682" s="4"/>
      <c r="I1682" s="1">
        <f t="shared" ca="1" si="107"/>
        <v>1487</v>
      </c>
      <c r="J1682" s="1" t="str">
        <f t="shared" ca="1" si="108"/>
        <v>3. Mayor a 6 meses</v>
      </c>
      <c r="K1682" t="str">
        <f t="shared" si="109"/>
        <v>NO</v>
      </c>
      <c r="L1682" t="s">
        <v>251</v>
      </c>
      <c r="M1682" t="s">
        <v>420</v>
      </c>
      <c r="N1682" t="s">
        <v>413</v>
      </c>
      <c r="O1682" t="s">
        <v>411</v>
      </c>
      <c r="P1682" t="str">
        <f t="shared" si="110"/>
        <v>FRANK ROBERT CELIS SÁNCHEZIdentity &amp; Access ManagementEVALUACION</v>
      </c>
      <c r="Q1682" t="str">
        <f>BASE[[#This Row],[NombresCalificado]]&amp;BASE[[#This Row],[TipoEvaluacion]]</f>
        <v>FRANK ROBERT CELIS SÁNCHEZEVALUACION</v>
      </c>
      <c r="R1682">
        <v>3</v>
      </c>
      <c r="S1682" t="s">
        <v>5</v>
      </c>
      <c r="T1682" t="s">
        <v>439</v>
      </c>
      <c r="U1682" s="13">
        <v>2</v>
      </c>
      <c r="V1682" s="13" t="str" cm="1">
        <f t="array" ref="V1682">_xlfn.IFS(U1682=0,"Prenovato",U1682=1,"Novato",U1682=2,"Principiante avanzado",U1682=3,"Competente",U1682=4,"Proficiente",U1682=5,"Master")</f>
        <v>Principiante avanzado</v>
      </c>
      <c r="W1682" s="13">
        <v>3</v>
      </c>
      <c r="X1682" s="13" t="str" cm="1">
        <f t="array" ref="X1682">_xlfn.IFS(W1682=0,"No evidenciado",W1682=1,"Novato",W1682=2,"Principiante avanzado",W1682=3,"Competente",W1682=4,"Proficiente",W1682=5,"Master")</f>
        <v>Competente</v>
      </c>
      <c r="Y1682" s="13">
        <v>3</v>
      </c>
      <c r="Z1682" s="13" t="str" cm="1">
        <f t="array" ref="Z1682">_xlfn.IFS(Y1682=0,"No evidenciado",Y1682=1,"Novato",Y1682=2,"Principiante avanzado",Y1682=3,"Competente",Y1682=4,"Proficiente",Y1682=5,"Master")</f>
        <v>Competente</v>
      </c>
      <c r="AA1682" s="13">
        <v>3</v>
      </c>
      <c r="AB1682" s="13" t="str" cm="1">
        <f t="array" ref="AB1682">_xlfn.IFS(AA1682=0,"No evidenciado",AA1682=1,"Novato",AA1682=2,"Principiante avanzado",AA1682=3,"Competente",AA1682=4,"Proficiente",AA1682=5,"Master")</f>
        <v>Competente</v>
      </c>
      <c r="AC1682" s="13">
        <v>2</v>
      </c>
      <c r="AD1682" s="13" t="str" cm="1">
        <f t="array" ref="AD1682">_xlfn.IFS(AC1682=0,"Prenovato",AC1682=1,"Novato",AC1682=2,"Principiante avanzado",AC1682=3,"Competente",AC1682=4,"Proficiente",AC1682=5,"Master")</f>
        <v>Principiante avanzado</v>
      </c>
      <c r="AE1682" s="13" t="s">
        <v>441</v>
      </c>
    </row>
    <row r="1683" spans="1:31" x14ac:dyDescent="0.25">
      <c r="A1683" t="s">
        <v>293</v>
      </c>
      <c r="B1683" t="s">
        <v>294</v>
      </c>
      <c r="C1683" t="s">
        <v>200</v>
      </c>
      <c r="D1683" t="s">
        <v>201</v>
      </c>
      <c r="E1683" t="s">
        <v>305</v>
      </c>
      <c r="F1683" t="s">
        <v>306</v>
      </c>
      <c r="G1683" t="s">
        <v>307</v>
      </c>
      <c r="H1683" s="4"/>
      <c r="I1683" s="1">
        <f t="shared" ca="1" si="107"/>
        <v>1487</v>
      </c>
      <c r="J1683" s="1" t="str">
        <f t="shared" ca="1" si="108"/>
        <v>3. Mayor a 6 meses</v>
      </c>
      <c r="K1683" t="str">
        <f t="shared" si="109"/>
        <v>NO</v>
      </c>
      <c r="L1683" t="s">
        <v>251</v>
      </c>
      <c r="M1683" t="s">
        <v>421</v>
      </c>
      <c r="N1683" t="s">
        <v>411</v>
      </c>
      <c r="O1683" t="s">
        <v>411</v>
      </c>
      <c r="P1683" t="str">
        <f t="shared" si="110"/>
        <v>FRANK ROBERT CELIS SÁNCHEZFrameworks &amp; Security ArchitectureEVALUACION</v>
      </c>
      <c r="Q1683" t="str">
        <f>BASE[[#This Row],[NombresCalificado]]&amp;BASE[[#This Row],[TipoEvaluacion]]</f>
        <v>FRANK ROBERT CELIS SÁNCHEZEVALUACION</v>
      </c>
      <c r="R1683">
        <v>3</v>
      </c>
      <c r="S1683" t="s">
        <v>5</v>
      </c>
      <c r="T1683" t="s">
        <v>439</v>
      </c>
      <c r="U1683" s="13">
        <v>2</v>
      </c>
      <c r="V1683" s="13" t="str" cm="1">
        <f t="array" ref="V1683">_xlfn.IFS(U1683=0,"Prenovato",U1683=1,"Novato",U1683=2,"Principiante avanzado",U1683=3,"Competente",U1683=4,"Proficiente",U1683=5,"Master")</f>
        <v>Principiante avanzado</v>
      </c>
      <c r="W1683" s="13">
        <v>3</v>
      </c>
      <c r="X1683" s="13" t="str" cm="1">
        <f t="array" ref="X1683">_xlfn.IFS(W1683=0,"No evidenciado",W1683=1,"Novato",W1683=2,"Principiante avanzado",W1683=3,"Competente",W1683=4,"Proficiente",W1683=5,"Master")</f>
        <v>Competente</v>
      </c>
      <c r="Y1683" s="13">
        <v>3</v>
      </c>
      <c r="Z1683" s="13" t="str" cm="1">
        <f t="array" ref="Z1683">_xlfn.IFS(Y1683=0,"No evidenciado",Y1683=1,"Novato",Y1683=2,"Principiante avanzado",Y1683=3,"Competente",Y1683=4,"Proficiente",Y1683=5,"Master")</f>
        <v>Competente</v>
      </c>
      <c r="AA1683" s="13">
        <v>3</v>
      </c>
      <c r="AB1683" s="13" t="str" cm="1">
        <f t="array" ref="AB1683">_xlfn.IFS(AA1683=0,"No evidenciado",AA1683=1,"Novato",AA1683=2,"Principiante avanzado",AA1683=3,"Competente",AA1683=4,"Proficiente",AA1683=5,"Master")</f>
        <v>Competente</v>
      </c>
      <c r="AC1683" s="13">
        <v>2</v>
      </c>
      <c r="AD1683" s="13" t="str" cm="1">
        <f t="array" ref="AD1683">_xlfn.IFS(AC1683=0,"Prenovato",AC1683=1,"Novato",AC1683=2,"Principiante avanzado",AC1683=3,"Competente",AC1683=4,"Proficiente",AC1683=5,"Master")</f>
        <v>Principiante avanzado</v>
      </c>
      <c r="AE1683" s="13" t="s">
        <v>441</v>
      </c>
    </row>
    <row r="1684" spans="1:31" x14ac:dyDescent="0.25">
      <c r="A1684" t="s">
        <v>293</v>
      </c>
      <c r="B1684" t="s">
        <v>294</v>
      </c>
      <c r="C1684" t="s">
        <v>200</v>
      </c>
      <c r="D1684" t="s">
        <v>201</v>
      </c>
      <c r="E1684" t="s">
        <v>305</v>
      </c>
      <c r="F1684" t="s">
        <v>306</v>
      </c>
      <c r="G1684" t="s">
        <v>307</v>
      </c>
      <c r="H1684" s="4"/>
      <c r="I1684" s="1">
        <f t="shared" ca="1" si="107"/>
        <v>1487</v>
      </c>
      <c r="J1684" s="1" t="str">
        <f t="shared" ca="1" si="108"/>
        <v>3. Mayor a 6 meses</v>
      </c>
      <c r="K1684" t="str">
        <f t="shared" si="109"/>
        <v>NO</v>
      </c>
      <c r="L1684" t="s">
        <v>251</v>
      </c>
      <c r="M1684" t="s">
        <v>408</v>
      </c>
      <c r="N1684" t="s">
        <v>407</v>
      </c>
      <c r="O1684" t="s">
        <v>407</v>
      </c>
      <c r="P1684" t="str">
        <f t="shared" si="110"/>
        <v>FRANK ROBERT CELIS SÁNCHEZCloud &amp; Operation SystemEVALUACION</v>
      </c>
      <c r="Q1684" t="str">
        <f>BASE[[#This Row],[NombresCalificado]]&amp;BASE[[#This Row],[TipoEvaluacion]]</f>
        <v>FRANK ROBERT CELIS SÁNCHEZEVALUACION</v>
      </c>
      <c r="R1684">
        <v>3</v>
      </c>
      <c r="S1684" t="s">
        <v>5</v>
      </c>
      <c r="T1684" t="s">
        <v>439</v>
      </c>
      <c r="U1684" s="13">
        <v>2</v>
      </c>
      <c r="V1684" s="13" t="str" cm="1">
        <f t="array" ref="V1684">_xlfn.IFS(U1684=0,"Prenovato",U1684=1,"Novato",U1684=2,"Principiante avanzado",U1684=3,"Competente",U1684=4,"Proficiente",U1684=5,"Master")</f>
        <v>Principiante avanzado</v>
      </c>
      <c r="W1684" s="13">
        <v>3</v>
      </c>
      <c r="X1684" s="13" t="str" cm="1">
        <f t="array" ref="X1684">_xlfn.IFS(W1684=0,"No evidenciado",W1684=1,"Novato",W1684=2,"Principiante avanzado",W1684=3,"Competente",W1684=4,"Proficiente",W1684=5,"Master")</f>
        <v>Competente</v>
      </c>
      <c r="Y1684" s="13">
        <v>3</v>
      </c>
      <c r="Z1684" s="13" t="str" cm="1">
        <f t="array" ref="Z1684">_xlfn.IFS(Y1684=0,"No evidenciado",Y1684=1,"Novato",Y1684=2,"Principiante avanzado",Y1684=3,"Competente",Y1684=4,"Proficiente",Y1684=5,"Master")</f>
        <v>Competente</v>
      </c>
      <c r="AA1684" s="13">
        <v>3</v>
      </c>
      <c r="AB1684" s="13" t="str" cm="1">
        <f t="array" ref="AB1684">_xlfn.IFS(AA1684=0,"No evidenciado",AA1684=1,"Novato",AA1684=2,"Principiante avanzado",AA1684=3,"Competente",AA1684=4,"Proficiente",AA1684=5,"Master")</f>
        <v>Competente</v>
      </c>
      <c r="AC1684" s="13">
        <v>2</v>
      </c>
      <c r="AD1684" s="13" t="str" cm="1">
        <f t="array" ref="AD1684">_xlfn.IFS(AC1684=0,"Prenovato",AC1684=1,"Novato",AC1684=2,"Principiante avanzado",AC1684=3,"Competente",AC1684=4,"Proficiente",AC1684=5,"Master")</f>
        <v>Principiante avanzado</v>
      </c>
      <c r="AE1684" s="13" t="s">
        <v>441</v>
      </c>
    </row>
    <row r="1685" spans="1:31" x14ac:dyDescent="0.25">
      <c r="A1685" t="s">
        <v>293</v>
      </c>
      <c r="B1685" t="s">
        <v>294</v>
      </c>
      <c r="C1685" t="s">
        <v>200</v>
      </c>
      <c r="D1685" t="s">
        <v>201</v>
      </c>
      <c r="E1685" t="s">
        <v>305</v>
      </c>
      <c r="F1685" t="s">
        <v>306</v>
      </c>
      <c r="G1685" t="s">
        <v>307</v>
      </c>
      <c r="H1685" s="4"/>
      <c r="I1685" s="1">
        <f t="shared" ca="1" si="107"/>
        <v>1487</v>
      </c>
      <c r="J1685" s="1" t="str">
        <f t="shared" ca="1" si="108"/>
        <v>3. Mayor a 6 meses</v>
      </c>
      <c r="K1685" t="str">
        <f t="shared" si="109"/>
        <v>NO</v>
      </c>
      <c r="L1685" t="s">
        <v>251</v>
      </c>
      <c r="M1685" t="s">
        <v>418</v>
      </c>
      <c r="N1685" t="s">
        <v>407</v>
      </c>
      <c r="O1685" t="s">
        <v>407</v>
      </c>
      <c r="P1685" t="str">
        <f t="shared" si="110"/>
        <v>FRANK ROBERT CELIS SÁNCHEZSDLC Y DevSecOpsEVALUACION</v>
      </c>
      <c r="Q1685" t="str">
        <f>BASE[[#This Row],[NombresCalificado]]&amp;BASE[[#This Row],[TipoEvaluacion]]</f>
        <v>FRANK ROBERT CELIS SÁNCHEZEVALUACION</v>
      </c>
      <c r="R1685">
        <v>2</v>
      </c>
      <c r="S1685" t="s">
        <v>4</v>
      </c>
      <c r="T1685" t="s">
        <v>439</v>
      </c>
      <c r="U1685" s="13">
        <v>2</v>
      </c>
      <c r="V1685" s="13" t="str" cm="1">
        <f t="array" ref="V1685">_xlfn.IFS(U1685=0,"Prenovato",U1685=1,"Novato",U1685=2,"Principiante avanzado",U1685=3,"Competente",U1685=4,"Proficiente",U1685=5,"Master")</f>
        <v>Principiante avanzado</v>
      </c>
      <c r="W1685" s="13">
        <v>3</v>
      </c>
      <c r="X1685" s="13" t="str" cm="1">
        <f t="array" ref="X1685">_xlfn.IFS(W1685=0,"No evidenciado",W1685=1,"Novato",W1685=2,"Principiante avanzado",W1685=3,"Competente",W1685=4,"Proficiente",W1685=5,"Master")</f>
        <v>Competente</v>
      </c>
      <c r="Y1685" s="13">
        <v>3</v>
      </c>
      <c r="Z1685" s="13" t="str" cm="1">
        <f t="array" ref="Z1685">_xlfn.IFS(Y1685=0,"No evidenciado",Y1685=1,"Novato",Y1685=2,"Principiante avanzado",Y1685=3,"Competente",Y1685=4,"Proficiente",Y1685=5,"Master")</f>
        <v>Competente</v>
      </c>
      <c r="AA1685" s="13">
        <v>3</v>
      </c>
      <c r="AB1685" s="13" t="str" cm="1">
        <f t="array" ref="AB1685">_xlfn.IFS(AA1685=0,"No evidenciado",AA1685=1,"Novato",AA1685=2,"Principiante avanzado",AA1685=3,"Competente",AA1685=4,"Proficiente",AA1685=5,"Master")</f>
        <v>Competente</v>
      </c>
      <c r="AC1685" s="13">
        <v>2</v>
      </c>
      <c r="AD1685" s="13" t="str" cm="1">
        <f t="array" ref="AD1685">_xlfn.IFS(AC1685=0,"Prenovato",AC1685=1,"Novato",AC1685=2,"Principiante avanzado",AC1685=3,"Competente",AC1685=4,"Proficiente",AC1685=5,"Master")</f>
        <v>Principiante avanzado</v>
      </c>
      <c r="AE1685" s="13" t="s">
        <v>441</v>
      </c>
    </row>
    <row r="1686" spans="1:31" x14ac:dyDescent="0.25">
      <c r="A1686" t="s">
        <v>293</v>
      </c>
      <c r="B1686" t="s">
        <v>294</v>
      </c>
      <c r="C1686" t="s">
        <v>200</v>
      </c>
      <c r="D1686" t="s">
        <v>201</v>
      </c>
      <c r="E1686" t="s">
        <v>305</v>
      </c>
      <c r="F1686" t="s">
        <v>306</v>
      </c>
      <c r="G1686" t="s">
        <v>307</v>
      </c>
      <c r="H1686" s="4"/>
      <c r="I1686" s="1">
        <f t="shared" ca="1" si="107"/>
        <v>1487</v>
      </c>
      <c r="J1686" s="1" t="str">
        <f t="shared" ca="1" si="108"/>
        <v>3. Mayor a 6 meses</v>
      </c>
      <c r="K1686" t="str">
        <f t="shared" si="109"/>
        <v>NO</v>
      </c>
      <c r="L1686" t="s">
        <v>251</v>
      </c>
      <c r="M1686" t="s">
        <v>422</v>
      </c>
      <c r="N1686" t="s">
        <v>407</v>
      </c>
      <c r="O1686" t="s">
        <v>407</v>
      </c>
      <c r="P1686" t="str">
        <f t="shared" si="110"/>
        <v>FRANK ROBERT CELIS SÁNCHEZVulnerability ManagementEVALUACION</v>
      </c>
      <c r="Q1686" t="str">
        <f>BASE[[#This Row],[NombresCalificado]]&amp;BASE[[#This Row],[TipoEvaluacion]]</f>
        <v>FRANK ROBERT CELIS SÁNCHEZEVALUACION</v>
      </c>
      <c r="R1686">
        <v>3</v>
      </c>
      <c r="S1686" t="s">
        <v>5</v>
      </c>
      <c r="T1686" t="s">
        <v>439</v>
      </c>
      <c r="U1686" s="13">
        <v>2</v>
      </c>
      <c r="V1686" s="13" t="str" cm="1">
        <f t="array" ref="V1686">_xlfn.IFS(U1686=0,"Prenovato",U1686=1,"Novato",U1686=2,"Principiante avanzado",U1686=3,"Competente",U1686=4,"Proficiente",U1686=5,"Master")</f>
        <v>Principiante avanzado</v>
      </c>
      <c r="W1686" s="13">
        <v>3</v>
      </c>
      <c r="X1686" s="13" t="str" cm="1">
        <f t="array" ref="X1686">_xlfn.IFS(W1686=0,"No evidenciado",W1686=1,"Novato",W1686=2,"Principiante avanzado",W1686=3,"Competente",W1686=4,"Proficiente",W1686=5,"Master")</f>
        <v>Competente</v>
      </c>
      <c r="Y1686" s="13">
        <v>3</v>
      </c>
      <c r="Z1686" s="13" t="str" cm="1">
        <f t="array" ref="Z1686">_xlfn.IFS(Y1686=0,"No evidenciado",Y1686=1,"Novato",Y1686=2,"Principiante avanzado",Y1686=3,"Competente",Y1686=4,"Proficiente",Y1686=5,"Master")</f>
        <v>Competente</v>
      </c>
      <c r="AA1686" s="13">
        <v>3</v>
      </c>
      <c r="AB1686" s="13" t="str" cm="1">
        <f t="array" ref="AB1686">_xlfn.IFS(AA1686=0,"No evidenciado",AA1686=1,"Novato",AA1686=2,"Principiante avanzado",AA1686=3,"Competente",AA1686=4,"Proficiente",AA1686=5,"Master")</f>
        <v>Competente</v>
      </c>
      <c r="AC1686" s="13">
        <v>2</v>
      </c>
      <c r="AD1686" s="13" t="str" cm="1">
        <f t="array" ref="AD1686">_xlfn.IFS(AC1686=0,"Prenovato",AC1686=1,"Novato",AC1686=2,"Principiante avanzado",AC1686=3,"Competente",AC1686=4,"Proficiente",AC1686=5,"Master")</f>
        <v>Principiante avanzado</v>
      </c>
      <c r="AE1686" s="13" t="s">
        <v>441</v>
      </c>
    </row>
    <row r="1687" spans="1:31" x14ac:dyDescent="0.25">
      <c r="A1687" t="s">
        <v>293</v>
      </c>
      <c r="B1687" t="s">
        <v>294</v>
      </c>
      <c r="C1687" t="s">
        <v>200</v>
      </c>
      <c r="D1687" t="s">
        <v>201</v>
      </c>
      <c r="E1687" t="s">
        <v>305</v>
      </c>
      <c r="F1687" t="s">
        <v>306</v>
      </c>
      <c r="G1687" t="s">
        <v>307</v>
      </c>
      <c r="H1687" s="4"/>
      <c r="I1687" s="1">
        <f t="shared" ca="1" si="107"/>
        <v>1487</v>
      </c>
      <c r="J1687" s="1" t="str">
        <f t="shared" ca="1" si="108"/>
        <v>3. Mayor a 6 meses</v>
      </c>
      <c r="K1687" t="str">
        <f t="shared" si="109"/>
        <v>NO</v>
      </c>
      <c r="L1687" t="s">
        <v>251</v>
      </c>
      <c r="M1687" t="s">
        <v>417</v>
      </c>
      <c r="N1687" t="s">
        <v>407</v>
      </c>
      <c r="O1687" t="s">
        <v>407</v>
      </c>
      <c r="P1687" t="str">
        <f t="shared" si="110"/>
        <v>FRANK ROBERT CELIS SÁNCHEZDefensive SecurityEVALUACION</v>
      </c>
      <c r="Q1687" t="str">
        <f>BASE[[#This Row],[NombresCalificado]]&amp;BASE[[#This Row],[TipoEvaluacion]]</f>
        <v>FRANK ROBERT CELIS SÁNCHEZEVALUACION</v>
      </c>
      <c r="R1687">
        <v>3</v>
      </c>
      <c r="S1687" t="s">
        <v>5</v>
      </c>
      <c r="T1687" t="s">
        <v>439</v>
      </c>
      <c r="U1687" s="13">
        <v>2</v>
      </c>
      <c r="V1687" s="13" t="str" cm="1">
        <f t="array" ref="V1687">_xlfn.IFS(U1687=0,"Prenovato",U1687=1,"Novato",U1687=2,"Principiante avanzado",U1687=3,"Competente",U1687=4,"Proficiente",U1687=5,"Master")</f>
        <v>Principiante avanzado</v>
      </c>
      <c r="W1687" s="13">
        <v>3</v>
      </c>
      <c r="X1687" s="13" t="str" cm="1">
        <f t="array" ref="X1687">_xlfn.IFS(W1687=0,"No evidenciado",W1687=1,"Novato",W1687=2,"Principiante avanzado",W1687=3,"Competente",W1687=4,"Proficiente",W1687=5,"Master")</f>
        <v>Competente</v>
      </c>
      <c r="Y1687" s="13">
        <v>3</v>
      </c>
      <c r="Z1687" s="13" t="str" cm="1">
        <f t="array" ref="Z1687">_xlfn.IFS(Y1687=0,"No evidenciado",Y1687=1,"Novato",Y1687=2,"Principiante avanzado",Y1687=3,"Competente",Y1687=4,"Proficiente",Y1687=5,"Master")</f>
        <v>Competente</v>
      </c>
      <c r="AA1687" s="13">
        <v>3</v>
      </c>
      <c r="AB1687" s="13" t="str" cm="1">
        <f t="array" ref="AB1687">_xlfn.IFS(AA1687=0,"No evidenciado",AA1687=1,"Novato",AA1687=2,"Principiante avanzado",AA1687=3,"Competente",AA1687=4,"Proficiente",AA1687=5,"Master")</f>
        <v>Competente</v>
      </c>
      <c r="AC1687" s="13">
        <v>2</v>
      </c>
      <c r="AD1687" s="13" t="str" cm="1">
        <f t="array" ref="AD1687">_xlfn.IFS(AC1687=0,"Prenovato",AC1687=1,"Novato",AC1687=2,"Principiante avanzado",AC1687=3,"Competente",AC1687=4,"Proficiente",AC1687=5,"Master")</f>
        <v>Principiante avanzado</v>
      </c>
      <c r="AE1687" s="13" t="s">
        <v>441</v>
      </c>
    </row>
    <row r="1688" spans="1:31" x14ac:dyDescent="0.25">
      <c r="A1688" t="s">
        <v>293</v>
      </c>
      <c r="B1688" t="s">
        <v>294</v>
      </c>
      <c r="C1688" t="s">
        <v>200</v>
      </c>
      <c r="D1688" t="s">
        <v>201</v>
      </c>
      <c r="E1688" t="s">
        <v>305</v>
      </c>
      <c r="F1688" t="s">
        <v>306</v>
      </c>
      <c r="G1688" t="s">
        <v>307</v>
      </c>
      <c r="H1688" s="4"/>
      <c r="I1688" s="1">
        <f t="shared" ca="1" si="107"/>
        <v>1487</v>
      </c>
      <c r="J1688" s="1" t="str">
        <f t="shared" ca="1" si="108"/>
        <v>3. Mayor a 6 meses</v>
      </c>
      <c r="K1688" t="str">
        <f t="shared" si="109"/>
        <v>NO</v>
      </c>
      <c r="L1688" t="s">
        <v>251</v>
      </c>
      <c r="M1688" t="s">
        <v>415</v>
      </c>
      <c r="N1688" t="s">
        <v>413</v>
      </c>
      <c r="O1688" t="s">
        <v>411</v>
      </c>
      <c r="P1688" t="str">
        <f t="shared" si="110"/>
        <v>FRANK ROBERT CELIS SÁNCHEZSecurity Process AutomationEVALUACION</v>
      </c>
      <c r="Q1688" t="str">
        <f>BASE[[#This Row],[NombresCalificado]]&amp;BASE[[#This Row],[TipoEvaluacion]]</f>
        <v>FRANK ROBERT CELIS SÁNCHEZEVALUACION</v>
      </c>
      <c r="R1688">
        <v>2</v>
      </c>
      <c r="S1688" t="s">
        <v>4</v>
      </c>
      <c r="T1688" t="s">
        <v>439</v>
      </c>
      <c r="U1688" s="13">
        <v>2</v>
      </c>
      <c r="V1688" s="13" t="str" cm="1">
        <f t="array" ref="V1688">_xlfn.IFS(U1688=0,"Prenovato",U1688=1,"Novato",U1688=2,"Principiante avanzado",U1688=3,"Competente",U1688=4,"Proficiente",U1688=5,"Master")</f>
        <v>Principiante avanzado</v>
      </c>
      <c r="W1688" s="13">
        <v>3</v>
      </c>
      <c r="X1688" s="13" t="str" cm="1">
        <f t="array" ref="X1688">_xlfn.IFS(W1688=0,"No evidenciado",W1688=1,"Novato",W1688=2,"Principiante avanzado",W1688=3,"Competente",W1688=4,"Proficiente",W1688=5,"Master")</f>
        <v>Competente</v>
      </c>
      <c r="Y1688" s="13">
        <v>3</v>
      </c>
      <c r="Z1688" s="13" t="str" cm="1">
        <f t="array" ref="Z1688">_xlfn.IFS(Y1688=0,"No evidenciado",Y1688=1,"Novato",Y1688=2,"Principiante avanzado",Y1688=3,"Competente",Y1688=4,"Proficiente",Y1688=5,"Master")</f>
        <v>Competente</v>
      </c>
      <c r="AA1688" s="13">
        <v>3</v>
      </c>
      <c r="AB1688" s="13" t="str" cm="1">
        <f t="array" ref="AB1688">_xlfn.IFS(AA1688=0,"No evidenciado",AA1688=1,"Novato",AA1688=2,"Principiante avanzado",AA1688=3,"Competente",AA1688=4,"Proficiente",AA1688=5,"Master")</f>
        <v>Competente</v>
      </c>
      <c r="AC1688" s="13">
        <v>2</v>
      </c>
      <c r="AD1688" s="13" t="str" cm="1">
        <f t="array" ref="AD1688">_xlfn.IFS(AC1688=0,"Prenovato",AC1688=1,"Novato",AC1688=2,"Principiante avanzado",AC1688=3,"Competente",AC1688=4,"Proficiente",AC1688=5,"Master")</f>
        <v>Principiante avanzado</v>
      </c>
      <c r="AE1688" s="13" t="s">
        <v>441</v>
      </c>
    </row>
    <row r="1689" spans="1:31" x14ac:dyDescent="0.25">
      <c r="A1689" t="s">
        <v>293</v>
      </c>
      <c r="B1689" t="s">
        <v>294</v>
      </c>
      <c r="C1689" t="s">
        <v>200</v>
      </c>
      <c r="D1689" t="s">
        <v>201</v>
      </c>
      <c r="E1689" t="s">
        <v>305</v>
      </c>
      <c r="F1689" t="s">
        <v>306</v>
      </c>
      <c r="G1689" t="s">
        <v>307</v>
      </c>
      <c r="H1689" s="4"/>
      <c r="I1689" s="1">
        <f t="shared" ca="1" si="107"/>
        <v>1487</v>
      </c>
      <c r="J1689" s="1" t="str">
        <f t="shared" ca="1" si="108"/>
        <v>3. Mayor a 6 meses</v>
      </c>
      <c r="K1689" t="str">
        <f t="shared" si="109"/>
        <v>NO</v>
      </c>
      <c r="L1689" t="s">
        <v>251</v>
      </c>
      <c r="M1689" t="s">
        <v>410</v>
      </c>
      <c r="N1689" t="s">
        <v>411</v>
      </c>
      <c r="O1689" t="s">
        <v>411</v>
      </c>
      <c r="P1689" t="str">
        <f t="shared" si="110"/>
        <v>FRANK ROBERT CELIS SÁNCHEZThreat IntelligenceEVALUACION</v>
      </c>
      <c r="Q1689" t="str">
        <f>BASE[[#This Row],[NombresCalificado]]&amp;BASE[[#This Row],[TipoEvaluacion]]</f>
        <v>FRANK ROBERT CELIS SÁNCHEZEVALUACION</v>
      </c>
      <c r="R1689">
        <v>4</v>
      </c>
      <c r="S1689" t="s">
        <v>7</v>
      </c>
      <c r="T1689" t="s">
        <v>439</v>
      </c>
      <c r="U1689" s="13">
        <v>2</v>
      </c>
      <c r="V1689" s="13" t="str" cm="1">
        <f t="array" ref="V1689">_xlfn.IFS(U1689=0,"Prenovato",U1689=1,"Novato",U1689=2,"Principiante avanzado",U1689=3,"Competente",U1689=4,"Proficiente",U1689=5,"Master")</f>
        <v>Principiante avanzado</v>
      </c>
      <c r="W1689" s="13">
        <v>3</v>
      </c>
      <c r="X1689" s="13" t="str" cm="1">
        <f t="array" ref="X1689">_xlfn.IFS(W1689=0,"No evidenciado",W1689=1,"Novato",W1689=2,"Principiante avanzado",W1689=3,"Competente",W1689=4,"Proficiente",W1689=5,"Master")</f>
        <v>Competente</v>
      </c>
      <c r="Y1689" s="13">
        <v>3</v>
      </c>
      <c r="Z1689" s="13" t="str" cm="1">
        <f t="array" ref="Z1689">_xlfn.IFS(Y1689=0,"No evidenciado",Y1689=1,"Novato",Y1689=2,"Principiante avanzado",Y1689=3,"Competente",Y1689=4,"Proficiente",Y1689=5,"Master")</f>
        <v>Competente</v>
      </c>
      <c r="AA1689" s="13">
        <v>3</v>
      </c>
      <c r="AB1689" s="13" t="str" cm="1">
        <f t="array" ref="AB1689">_xlfn.IFS(AA1689=0,"No evidenciado",AA1689=1,"Novato",AA1689=2,"Principiante avanzado",AA1689=3,"Competente",AA1689=4,"Proficiente",AA1689=5,"Master")</f>
        <v>Competente</v>
      </c>
      <c r="AC1689" s="13">
        <v>2</v>
      </c>
      <c r="AD1689" s="13" t="str" cm="1">
        <f t="array" ref="AD1689">_xlfn.IFS(AC1689=0,"Prenovato",AC1689=1,"Novato",AC1689=2,"Principiante avanzado",AC1689=3,"Competente",AC1689=4,"Proficiente",AC1689=5,"Master")</f>
        <v>Principiante avanzado</v>
      </c>
      <c r="AE1689" s="13" t="s">
        <v>441</v>
      </c>
    </row>
    <row r="1690" spans="1:31" x14ac:dyDescent="0.25">
      <c r="A1690" t="s">
        <v>293</v>
      </c>
      <c r="B1690" t="s">
        <v>294</v>
      </c>
      <c r="C1690" t="s">
        <v>200</v>
      </c>
      <c r="D1690" t="s">
        <v>201</v>
      </c>
      <c r="E1690" t="s">
        <v>305</v>
      </c>
      <c r="F1690" t="s">
        <v>306</v>
      </c>
      <c r="G1690" t="s">
        <v>307</v>
      </c>
      <c r="H1690" s="4"/>
      <c r="I1690" s="1">
        <f t="shared" ca="1" si="107"/>
        <v>1487</v>
      </c>
      <c r="J1690" s="1" t="str">
        <f t="shared" ca="1" si="108"/>
        <v>3. Mayor a 6 meses</v>
      </c>
      <c r="K1690" t="str">
        <f t="shared" si="109"/>
        <v>NO</v>
      </c>
      <c r="L1690" t="s">
        <v>251</v>
      </c>
      <c r="M1690" t="s">
        <v>412</v>
      </c>
      <c r="N1690" t="s">
        <v>413</v>
      </c>
      <c r="O1690" t="s">
        <v>411</v>
      </c>
      <c r="P1690" t="str">
        <f t="shared" si="110"/>
        <v>FRANK ROBERT CELIS SÁNCHEZForensic AnalysisEVALUACION</v>
      </c>
      <c r="Q1690" t="str">
        <f>BASE[[#This Row],[NombresCalificado]]&amp;BASE[[#This Row],[TipoEvaluacion]]</f>
        <v>FRANK ROBERT CELIS SÁNCHEZEVALUACION</v>
      </c>
      <c r="R1690">
        <v>2</v>
      </c>
      <c r="S1690" t="s">
        <v>4</v>
      </c>
      <c r="T1690" t="s">
        <v>439</v>
      </c>
      <c r="U1690" s="13">
        <v>2</v>
      </c>
      <c r="V1690" s="13" t="str" cm="1">
        <f t="array" ref="V1690">_xlfn.IFS(U1690=0,"Prenovato",U1690=1,"Novato",U1690=2,"Principiante avanzado",U1690=3,"Competente",U1690=4,"Proficiente",U1690=5,"Master")</f>
        <v>Principiante avanzado</v>
      </c>
      <c r="W1690" s="13">
        <v>3</v>
      </c>
      <c r="X1690" s="13" t="str" cm="1">
        <f t="array" ref="X1690">_xlfn.IFS(W1690=0,"No evidenciado",W1690=1,"Novato",W1690=2,"Principiante avanzado",W1690=3,"Competente",W1690=4,"Proficiente",W1690=5,"Master")</f>
        <v>Competente</v>
      </c>
      <c r="Y1690" s="13">
        <v>3</v>
      </c>
      <c r="Z1690" s="13" t="str" cm="1">
        <f t="array" ref="Z1690">_xlfn.IFS(Y1690=0,"No evidenciado",Y1690=1,"Novato",Y1690=2,"Principiante avanzado",Y1690=3,"Competente",Y1690=4,"Proficiente",Y1690=5,"Master")</f>
        <v>Competente</v>
      </c>
      <c r="AA1690" s="13">
        <v>3</v>
      </c>
      <c r="AB1690" s="13" t="str" cm="1">
        <f t="array" ref="AB1690">_xlfn.IFS(AA1690=0,"No evidenciado",AA1690=1,"Novato",AA1690=2,"Principiante avanzado",AA1690=3,"Competente",AA1690=4,"Proficiente",AA1690=5,"Master")</f>
        <v>Competente</v>
      </c>
      <c r="AC1690" s="13">
        <v>2</v>
      </c>
      <c r="AD1690" s="13" t="str" cm="1">
        <f t="array" ref="AD1690">_xlfn.IFS(AC1690=0,"Prenovato",AC1690=1,"Novato",AC1690=2,"Principiante avanzado",AC1690=3,"Competente",AC1690=4,"Proficiente",AC1690=5,"Master")</f>
        <v>Principiante avanzado</v>
      </c>
      <c r="AE1690" s="13" t="s">
        <v>441</v>
      </c>
    </row>
    <row r="1691" spans="1:31" x14ac:dyDescent="0.25">
      <c r="A1691" t="s">
        <v>293</v>
      </c>
      <c r="B1691" t="s">
        <v>294</v>
      </c>
      <c r="C1691" t="s">
        <v>200</v>
      </c>
      <c r="D1691" t="s">
        <v>201</v>
      </c>
      <c r="E1691" t="s">
        <v>305</v>
      </c>
      <c r="F1691" t="s">
        <v>306</v>
      </c>
      <c r="G1691" t="s">
        <v>307</v>
      </c>
      <c r="H1691" s="4"/>
      <c r="I1691" s="1">
        <f t="shared" ca="1" si="107"/>
        <v>1487</v>
      </c>
      <c r="J1691" s="1" t="str">
        <f t="shared" ca="1" si="108"/>
        <v>3. Mayor a 6 meses</v>
      </c>
      <c r="K1691" t="str">
        <f t="shared" si="109"/>
        <v>NO</v>
      </c>
      <c r="L1691" t="s">
        <v>251</v>
      </c>
      <c r="M1691" t="s">
        <v>406</v>
      </c>
      <c r="N1691" t="s">
        <v>407</v>
      </c>
      <c r="O1691" t="s">
        <v>407</v>
      </c>
      <c r="P1691" t="str">
        <f t="shared" si="110"/>
        <v>FRANK ROBERT CELIS SÁNCHEZNetwork SecurityEVALUACION</v>
      </c>
      <c r="Q1691" t="str">
        <f>BASE[[#This Row],[NombresCalificado]]&amp;BASE[[#This Row],[TipoEvaluacion]]</f>
        <v>FRANK ROBERT CELIS SÁNCHEZEVALUACION</v>
      </c>
      <c r="R1691">
        <v>3</v>
      </c>
      <c r="S1691" t="s">
        <v>5</v>
      </c>
      <c r="T1691" t="s">
        <v>439</v>
      </c>
      <c r="U1691" s="13">
        <v>2</v>
      </c>
      <c r="V1691" s="13" t="str" cm="1">
        <f t="array" ref="V1691">_xlfn.IFS(U1691=0,"Prenovato",U1691=1,"Novato",U1691=2,"Principiante avanzado",U1691=3,"Competente",U1691=4,"Proficiente",U1691=5,"Master")</f>
        <v>Principiante avanzado</v>
      </c>
      <c r="W1691" s="13">
        <v>3</v>
      </c>
      <c r="X1691" s="13" t="str" cm="1">
        <f t="array" ref="X1691">_xlfn.IFS(W1691=0,"No evidenciado",W1691=1,"Novato",W1691=2,"Principiante avanzado",W1691=3,"Competente",W1691=4,"Proficiente",W1691=5,"Master")</f>
        <v>Competente</v>
      </c>
      <c r="Y1691" s="13">
        <v>3</v>
      </c>
      <c r="Z1691" s="13" t="str" cm="1">
        <f t="array" ref="Z1691">_xlfn.IFS(Y1691=0,"No evidenciado",Y1691=1,"Novato",Y1691=2,"Principiante avanzado",Y1691=3,"Competente",Y1691=4,"Proficiente",Y1691=5,"Master")</f>
        <v>Competente</v>
      </c>
      <c r="AA1691" s="13">
        <v>3</v>
      </c>
      <c r="AB1691" s="13" t="str" cm="1">
        <f t="array" ref="AB1691">_xlfn.IFS(AA1691=0,"No evidenciado",AA1691=1,"Novato",AA1691=2,"Principiante avanzado",AA1691=3,"Competente",AA1691=4,"Proficiente",AA1691=5,"Master")</f>
        <v>Competente</v>
      </c>
      <c r="AC1691" s="13">
        <v>2</v>
      </c>
      <c r="AD1691" s="13" t="str" cm="1">
        <f t="array" ref="AD1691">_xlfn.IFS(AC1691=0,"Prenovato",AC1691=1,"Novato",AC1691=2,"Principiante avanzado",AC1691=3,"Competente",AC1691=4,"Proficiente",AC1691=5,"Master")</f>
        <v>Principiante avanzado</v>
      </c>
      <c r="AE1691" s="13" t="s">
        <v>441</v>
      </c>
    </row>
    <row r="1692" spans="1:31" x14ac:dyDescent="0.25">
      <c r="A1692" t="s">
        <v>293</v>
      </c>
      <c r="B1692" t="s">
        <v>294</v>
      </c>
      <c r="C1692" t="s">
        <v>200</v>
      </c>
      <c r="D1692" t="s">
        <v>201</v>
      </c>
      <c r="E1692" t="s">
        <v>305</v>
      </c>
      <c r="F1692" t="s">
        <v>306</v>
      </c>
      <c r="G1692" t="s">
        <v>307</v>
      </c>
      <c r="H1692" s="4"/>
      <c r="I1692" s="1">
        <f t="shared" ca="1" si="107"/>
        <v>1487</v>
      </c>
      <c r="J1692" s="1" t="str">
        <f t="shared" ca="1" si="108"/>
        <v>3. Mayor a 6 meses</v>
      </c>
      <c r="K1692" t="str">
        <f t="shared" si="109"/>
        <v>NO</v>
      </c>
      <c r="L1692" t="s">
        <v>251</v>
      </c>
      <c r="M1692" t="s">
        <v>409</v>
      </c>
      <c r="N1692" t="s">
        <v>407</v>
      </c>
      <c r="O1692" t="s">
        <v>407</v>
      </c>
      <c r="P1692" t="str">
        <f t="shared" si="110"/>
        <v>FRANK ROBERT CELIS SÁNCHEZSecurity Program ManagementEVALUACION</v>
      </c>
      <c r="Q1692" t="str">
        <f>BASE[[#This Row],[NombresCalificado]]&amp;BASE[[#This Row],[TipoEvaluacion]]</f>
        <v>FRANK ROBERT CELIS SÁNCHEZEVALUACION</v>
      </c>
      <c r="R1692">
        <v>3</v>
      </c>
      <c r="S1692" t="s">
        <v>5</v>
      </c>
      <c r="T1692" t="s">
        <v>439</v>
      </c>
      <c r="U1692" s="13">
        <v>2</v>
      </c>
      <c r="V1692" s="13" t="str" cm="1">
        <f t="array" ref="V1692">_xlfn.IFS(U1692=0,"Prenovato",U1692=1,"Novato",U1692=2,"Principiante avanzado",U1692=3,"Competente",U1692=4,"Proficiente",U1692=5,"Master")</f>
        <v>Principiante avanzado</v>
      </c>
      <c r="W1692" s="13">
        <v>3</v>
      </c>
      <c r="X1692" s="13" t="str" cm="1">
        <f t="array" ref="X1692">_xlfn.IFS(W1692=0,"No evidenciado",W1692=1,"Novato",W1692=2,"Principiante avanzado",W1692=3,"Competente",W1692=4,"Proficiente",W1692=5,"Master")</f>
        <v>Competente</v>
      </c>
      <c r="Y1692" s="13">
        <v>3</v>
      </c>
      <c r="Z1692" s="13" t="str" cm="1">
        <f t="array" ref="Z1692">_xlfn.IFS(Y1692=0,"No evidenciado",Y1692=1,"Novato",Y1692=2,"Principiante avanzado",Y1692=3,"Competente",Y1692=4,"Proficiente",Y1692=5,"Master")</f>
        <v>Competente</v>
      </c>
      <c r="AA1692" s="13">
        <v>3</v>
      </c>
      <c r="AB1692" s="13" t="str" cm="1">
        <f t="array" ref="AB1692">_xlfn.IFS(AA1692=0,"No evidenciado",AA1692=1,"Novato",AA1692=2,"Principiante avanzado",AA1692=3,"Competente",AA1692=4,"Proficiente",AA1692=5,"Master")</f>
        <v>Competente</v>
      </c>
      <c r="AC1692" s="13">
        <v>2</v>
      </c>
      <c r="AD1692" s="13" t="str" cm="1">
        <f t="array" ref="AD1692">_xlfn.IFS(AC1692=0,"Prenovato",AC1692=1,"Novato",AC1692=2,"Principiante avanzado",AC1692=3,"Competente",AC1692=4,"Proficiente",AC1692=5,"Master")</f>
        <v>Principiante avanzado</v>
      </c>
      <c r="AE1692" s="13" t="s">
        <v>441</v>
      </c>
    </row>
    <row r="1693" spans="1:31" x14ac:dyDescent="0.25">
      <c r="A1693" t="s">
        <v>338</v>
      </c>
      <c r="B1693" t="s">
        <v>339</v>
      </c>
      <c r="C1693" t="s">
        <v>251</v>
      </c>
      <c r="D1693" t="s">
        <v>201</v>
      </c>
      <c r="E1693" t="s">
        <v>338</v>
      </c>
      <c r="F1693" t="s">
        <v>339</v>
      </c>
      <c r="G1693" t="s">
        <v>340</v>
      </c>
      <c r="H1693" s="4"/>
      <c r="I1693" s="1">
        <f t="shared" ca="1" si="107"/>
        <v>1487</v>
      </c>
      <c r="J1693" s="1" t="str">
        <f t="shared" ca="1" si="108"/>
        <v>3. Mayor a 6 meses</v>
      </c>
      <c r="K1693" t="str">
        <f t="shared" si="109"/>
        <v>NO</v>
      </c>
      <c r="L1693" t="s">
        <v>251</v>
      </c>
      <c r="M1693" t="s">
        <v>419</v>
      </c>
      <c r="N1693" t="s">
        <v>413</v>
      </c>
      <c r="O1693" t="s">
        <v>411</v>
      </c>
      <c r="P1693" t="str">
        <f t="shared" si="110"/>
        <v>CHRISTIAN ANTONIO CASTELLANOS VELESMOROCryptography &amp; Data ProtectionAUTOEVALUACION</v>
      </c>
      <c r="Q1693" t="str">
        <f>BASE[[#This Row],[NombresCalificado]]&amp;BASE[[#This Row],[TipoEvaluacion]]</f>
        <v>CHRISTIAN ANTONIO CASTELLANOS VELESMOROAUTOEVALUACION</v>
      </c>
      <c r="R1693">
        <v>4</v>
      </c>
      <c r="S1693" t="s">
        <v>7</v>
      </c>
      <c r="T1693" t="s">
        <v>439</v>
      </c>
      <c r="U1693" s="13">
        <v>1</v>
      </c>
      <c r="V1693" s="13" t="str" cm="1">
        <f t="array" ref="V1693">_xlfn.IFS(U1693=0,"Prenovato",U1693=1,"Novato",U1693=2,"Principiante avanzado",U1693=3,"Competente",U1693=4,"Proficiente",U1693=5,"Master")</f>
        <v>Novato</v>
      </c>
      <c r="W1693" s="13">
        <v>4</v>
      </c>
      <c r="X1693" s="13" t="str" cm="1">
        <f t="array" ref="X1693">_xlfn.IFS(W1693=0,"No evidenciado",W1693=1,"Novato",W1693=2,"Principiante avanzado",W1693=3,"Competente",W1693=4,"Proficiente",W1693=5,"Master")</f>
        <v>Proficiente</v>
      </c>
      <c r="Y1693" s="13">
        <v>3</v>
      </c>
      <c r="Z1693" s="13" t="str" cm="1">
        <f t="array" ref="Z1693">_xlfn.IFS(Y1693=0,"No evidenciado",Y1693=1,"Novato",Y1693=2,"Principiante avanzado",Y1693=3,"Competente",Y1693=4,"Proficiente",Y1693=5,"Master")</f>
        <v>Competente</v>
      </c>
      <c r="AA1693" s="13">
        <v>5</v>
      </c>
      <c r="AB1693" s="13" t="str" cm="1">
        <f t="array" ref="AB1693">_xlfn.IFS(AA1693=0,"No evidenciado",AA1693=1,"Novato",AA1693=2,"Principiante avanzado",AA1693=3,"Competente",AA1693=4,"Proficiente",AA1693=5,"Master")</f>
        <v>Master</v>
      </c>
      <c r="AC1693" s="13">
        <v>1</v>
      </c>
      <c r="AD1693" s="13" t="str" cm="1">
        <f t="array" ref="AD1693">_xlfn.IFS(AC1693=0,"Prenovato",AC1693=1,"Novato",AC1693=2,"Principiante avanzado",AC1693=3,"Competente",AC1693=4,"Proficiente",AC1693=5,"Master")</f>
        <v>Novato</v>
      </c>
      <c r="AE1693" s="13" t="s">
        <v>443</v>
      </c>
    </row>
    <row r="1694" spans="1:31" x14ac:dyDescent="0.25">
      <c r="A1694" t="s">
        <v>338</v>
      </c>
      <c r="B1694" t="s">
        <v>339</v>
      </c>
      <c r="C1694" t="s">
        <v>251</v>
      </c>
      <c r="D1694" t="s">
        <v>201</v>
      </c>
      <c r="E1694" t="s">
        <v>338</v>
      </c>
      <c r="F1694" t="s">
        <v>339</v>
      </c>
      <c r="G1694" t="s">
        <v>340</v>
      </c>
      <c r="H1694" s="4"/>
      <c r="I1694" s="1">
        <f t="shared" ca="1" si="107"/>
        <v>1487</v>
      </c>
      <c r="J1694" s="1" t="str">
        <f t="shared" ca="1" si="108"/>
        <v>3. Mayor a 6 meses</v>
      </c>
      <c r="K1694" t="str">
        <f t="shared" si="109"/>
        <v>NO</v>
      </c>
      <c r="L1694" t="s">
        <v>251</v>
      </c>
      <c r="M1694" t="s">
        <v>420</v>
      </c>
      <c r="N1694" t="s">
        <v>413</v>
      </c>
      <c r="O1694" t="s">
        <v>411</v>
      </c>
      <c r="P1694" t="str">
        <f t="shared" si="110"/>
        <v>CHRISTIAN ANTONIO CASTELLANOS VELESMOROIdentity &amp; Access ManagementAUTOEVALUACION</v>
      </c>
      <c r="Q1694" t="str">
        <f>BASE[[#This Row],[NombresCalificado]]&amp;BASE[[#This Row],[TipoEvaluacion]]</f>
        <v>CHRISTIAN ANTONIO CASTELLANOS VELESMOROAUTOEVALUACION</v>
      </c>
      <c r="R1694">
        <v>2</v>
      </c>
      <c r="S1694" t="s">
        <v>4</v>
      </c>
      <c r="T1694" t="s">
        <v>439</v>
      </c>
      <c r="U1694" s="13">
        <v>1</v>
      </c>
      <c r="V1694" s="13" t="str" cm="1">
        <f t="array" ref="V1694">_xlfn.IFS(U1694=0,"Prenovato",U1694=1,"Novato",U1694=2,"Principiante avanzado",U1694=3,"Competente",U1694=4,"Proficiente",U1694=5,"Master")</f>
        <v>Novato</v>
      </c>
      <c r="W1694" s="13">
        <v>4</v>
      </c>
      <c r="X1694" s="13" t="str" cm="1">
        <f t="array" ref="X1694">_xlfn.IFS(W1694=0,"No evidenciado",W1694=1,"Novato",W1694=2,"Principiante avanzado",W1694=3,"Competente",W1694=4,"Proficiente",W1694=5,"Master")</f>
        <v>Proficiente</v>
      </c>
      <c r="Y1694" s="13">
        <v>3</v>
      </c>
      <c r="Z1694" s="13" t="str" cm="1">
        <f t="array" ref="Z1694">_xlfn.IFS(Y1694=0,"No evidenciado",Y1694=1,"Novato",Y1694=2,"Principiante avanzado",Y1694=3,"Competente",Y1694=4,"Proficiente",Y1694=5,"Master")</f>
        <v>Competente</v>
      </c>
      <c r="AA1694" s="13">
        <v>5</v>
      </c>
      <c r="AB1694" s="13" t="str" cm="1">
        <f t="array" ref="AB1694">_xlfn.IFS(AA1694=0,"No evidenciado",AA1694=1,"Novato",AA1694=2,"Principiante avanzado",AA1694=3,"Competente",AA1694=4,"Proficiente",AA1694=5,"Master")</f>
        <v>Master</v>
      </c>
      <c r="AC1694" s="13">
        <v>1</v>
      </c>
      <c r="AD1694" s="13" t="str" cm="1">
        <f t="array" ref="AD1694">_xlfn.IFS(AC1694=0,"Prenovato",AC1694=1,"Novato",AC1694=2,"Principiante avanzado",AC1694=3,"Competente",AC1694=4,"Proficiente",AC1694=5,"Master")</f>
        <v>Novato</v>
      </c>
      <c r="AE1694" s="13" t="s">
        <v>443</v>
      </c>
    </row>
    <row r="1695" spans="1:31" x14ac:dyDescent="0.25">
      <c r="A1695" t="s">
        <v>338</v>
      </c>
      <c r="B1695" t="s">
        <v>339</v>
      </c>
      <c r="C1695" t="s">
        <v>251</v>
      </c>
      <c r="D1695" t="s">
        <v>201</v>
      </c>
      <c r="E1695" t="s">
        <v>338</v>
      </c>
      <c r="F1695" t="s">
        <v>339</v>
      </c>
      <c r="G1695" t="s">
        <v>340</v>
      </c>
      <c r="H1695" s="4"/>
      <c r="I1695" s="1">
        <f t="shared" ca="1" si="107"/>
        <v>1487</v>
      </c>
      <c r="J1695" s="1" t="str">
        <f t="shared" ca="1" si="108"/>
        <v>3. Mayor a 6 meses</v>
      </c>
      <c r="K1695" t="str">
        <f t="shared" si="109"/>
        <v>NO</v>
      </c>
      <c r="L1695" t="s">
        <v>251</v>
      </c>
      <c r="M1695" t="s">
        <v>421</v>
      </c>
      <c r="N1695" t="s">
        <v>411</v>
      </c>
      <c r="O1695" t="s">
        <v>411</v>
      </c>
      <c r="P1695" t="str">
        <f t="shared" si="110"/>
        <v>CHRISTIAN ANTONIO CASTELLANOS VELESMOROFrameworks &amp; Security ArchitectureAUTOEVALUACION</v>
      </c>
      <c r="Q1695" t="str">
        <f>BASE[[#This Row],[NombresCalificado]]&amp;BASE[[#This Row],[TipoEvaluacion]]</f>
        <v>CHRISTIAN ANTONIO CASTELLANOS VELESMOROAUTOEVALUACION</v>
      </c>
      <c r="R1695">
        <v>1</v>
      </c>
      <c r="S1695" t="s">
        <v>6</v>
      </c>
      <c r="T1695" t="s">
        <v>439</v>
      </c>
      <c r="U1695" s="13">
        <v>1</v>
      </c>
      <c r="V1695" s="13" t="str" cm="1">
        <f t="array" ref="V1695">_xlfn.IFS(U1695=0,"Prenovato",U1695=1,"Novato",U1695=2,"Principiante avanzado",U1695=3,"Competente",U1695=4,"Proficiente",U1695=5,"Master")</f>
        <v>Novato</v>
      </c>
      <c r="W1695" s="13">
        <v>4</v>
      </c>
      <c r="X1695" s="13" t="str" cm="1">
        <f t="array" ref="X1695">_xlfn.IFS(W1695=0,"No evidenciado",W1695=1,"Novato",W1695=2,"Principiante avanzado",W1695=3,"Competente",W1695=4,"Proficiente",W1695=5,"Master")</f>
        <v>Proficiente</v>
      </c>
      <c r="Y1695" s="13">
        <v>3</v>
      </c>
      <c r="Z1695" s="13" t="str" cm="1">
        <f t="array" ref="Z1695">_xlfn.IFS(Y1695=0,"No evidenciado",Y1695=1,"Novato",Y1695=2,"Principiante avanzado",Y1695=3,"Competente",Y1695=4,"Proficiente",Y1695=5,"Master")</f>
        <v>Competente</v>
      </c>
      <c r="AA1695" s="13">
        <v>5</v>
      </c>
      <c r="AB1695" s="13" t="str" cm="1">
        <f t="array" ref="AB1695">_xlfn.IFS(AA1695=0,"No evidenciado",AA1695=1,"Novato",AA1695=2,"Principiante avanzado",AA1695=3,"Competente",AA1695=4,"Proficiente",AA1695=5,"Master")</f>
        <v>Master</v>
      </c>
      <c r="AC1695" s="13">
        <v>1</v>
      </c>
      <c r="AD1695" s="13" t="str" cm="1">
        <f t="array" ref="AD1695">_xlfn.IFS(AC1695=0,"Prenovato",AC1695=1,"Novato",AC1695=2,"Principiante avanzado",AC1695=3,"Competente",AC1695=4,"Proficiente",AC1695=5,"Master")</f>
        <v>Novato</v>
      </c>
      <c r="AE1695" s="13" t="s">
        <v>443</v>
      </c>
    </row>
    <row r="1696" spans="1:31" x14ac:dyDescent="0.25">
      <c r="A1696" t="s">
        <v>338</v>
      </c>
      <c r="B1696" t="s">
        <v>339</v>
      </c>
      <c r="C1696" t="s">
        <v>251</v>
      </c>
      <c r="D1696" t="s">
        <v>201</v>
      </c>
      <c r="E1696" t="s">
        <v>338</v>
      </c>
      <c r="F1696" t="s">
        <v>339</v>
      </c>
      <c r="G1696" t="s">
        <v>340</v>
      </c>
      <c r="H1696" s="4"/>
      <c r="I1696" s="1">
        <f t="shared" ca="1" si="107"/>
        <v>1487</v>
      </c>
      <c r="J1696" s="1" t="str">
        <f t="shared" ca="1" si="108"/>
        <v>3. Mayor a 6 meses</v>
      </c>
      <c r="K1696" t="str">
        <f t="shared" si="109"/>
        <v>NO</v>
      </c>
      <c r="L1696" t="s">
        <v>251</v>
      </c>
      <c r="M1696" t="s">
        <v>422</v>
      </c>
      <c r="N1696" t="s">
        <v>407</v>
      </c>
      <c r="O1696" t="s">
        <v>407</v>
      </c>
      <c r="P1696" t="str">
        <f t="shared" si="110"/>
        <v>CHRISTIAN ANTONIO CASTELLANOS VELESMOROVulnerability ManagementAUTOEVALUACION</v>
      </c>
      <c r="Q1696" t="str">
        <f>BASE[[#This Row],[NombresCalificado]]&amp;BASE[[#This Row],[TipoEvaluacion]]</f>
        <v>CHRISTIAN ANTONIO CASTELLANOS VELESMOROAUTOEVALUACION</v>
      </c>
      <c r="R1696">
        <v>4</v>
      </c>
      <c r="S1696" t="s">
        <v>7</v>
      </c>
      <c r="T1696" t="s">
        <v>439</v>
      </c>
      <c r="U1696" s="13">
        <v>1</v>
      </c>
      <c r="V1696" s="13" t="str" cm="1">
        <f t="array" ref="V1696">_xlfn.IFS(U1696=0,"Prenovato",U1696=1,"Novato",U1696=2,"Principiante avanzado",U1696=3,"Competente",U1696=4,"Proficiente",U1696=5,"Master")</f>
        <v>Novato</v>
      </c>
      <c r="W1696" s="13">
        <v>4</v>
      </c>
      <c r="X1696" s="13" t="str" cm="1">
        <f t="array" ref="X1696">_xlfn.IFS(W1696=0,"No evidenciado",W1696=1,"Novato",W1696=2,"Principiante avanzado",W1696=3,"Competente",W1696=4,"Proficiente",W1696=5,"Master")</f>
        <v>Proficiente</v>
      </c>
      <c r="Y1696" s="13">
        <v>3</v>
      </c>
      <c r="Z1696" s="13" t="str" cm="1">
        <f t="array" ref="Z1696">_xlfn.IFS(Y1696=0,"No evidenciado",Y1696=1,"Novato",Y1696=2,"Principiante avanzado",Y1696=3,"Competente",Y1696=4,"Proficiente",Y1696=5,"Master")</f>
        <v>Competente</v>
      </c>
      <c r="AA1696" s="13">
        <v>5</v>
      </c>
      <c r="AB1696" s="13" t="str" cm="1">
        <f t="array" ref="AB1696">_xlfn.IFS(AA1696=0,"No evidenciado",AA1696=1,"Novato",AA1696=2,"Principiante avanzado",AA1696=3,"Competente",AA1696=4,"Proficiente",AA1696=5,"Master")</f>
        <v>Master</v>
      </c>
      <c r="AC1696" s="13">
        <v>1</v>
      </c>
      <c r="AD1696" s="13" t="str" cm="1">
        <f t="array" ref="AD1696">_xlfn.IFS(AC1696=0,"Prenovato",AC1696=1,"Novato",AC1696=2,"Principiante avanzado",AC1696=3,"Competente",AC1696=4,"Proficiente",AC1696=5,"Master")</f>
        <v>Novato</v>
      </c>
      <c r="AE1696" s="13" t="s">
        <v>443</v>
      </c>
    </row>
    <row r="1697" spans="1:31" x14ac:dyDescent="0.25">
      <c r="A1697" t="s">
        <v>338</v>
      </c>
      <c r="B1697" t="s">
        <v>339</v>
      </c>
      <c r="C1697" t="s">
        <v>251</v>
      </c>
      <c r="D1697" t="s">
        <v>201</v>
      </c>
      <c r="E1697" t="s">
        <v>338</v>
      </c>
      <c r="F1697" t="s">
        <v>339</v>
      </c>
      <c r="G1697" t="s">
        <v>340</v>
      </c>
      <c r="H1697" s="4"/>
      <c r="I1697" s="1">
        <f t="shared" ca="1" si="107"/>
        <v>1487</v>
      </c>
      <c r="J1697" s="1" t="str">
        <f t="shared" ca="1" si="108"/>
        <v>3. Mayor a 6 meses</v>
      </c>
      <c r="K1697" t="str">
        <f t="shared" si="109"/>
        <v>NO</v>
      </c>
      <c r="L1697" t="s">
        <v>251</v>
      </c>
      <c r="M1697" t="s">
        <v>418</v>
      </c>
      <c r="N1697" t="s">
        <v>407</v>
      </c>
      <c r="O1697" t="s">
        <v>407</v>
      </c>
      <c r="P1697" t="str">
        <f t="shared" si="110"/>
        <v>CHRISTIAN ANTONIO CASTELLANOS VELESMOROSDLC Y DevSecOpsAUTOEVALUACION</v>
      </c>
      <c r="Q1697" t="str">
        <f>BASE[[#This Row],[NombresCalificado]]&amp;BASE[[#This Row],[TipoEvaluacion]]</f>
        <v>CHRISTIAN ANTONIO CASTELLANOS VELESMOROAUTOEVALUACION</v>
      </c>
      <c r="R1697">
        <v>2</v>
      </c>
      <c r="S1697" t="s">
        <v>4</v>
      </c>
      <c r="T1697" t="s">
        <v>439</v>
      </c>
      <c r="U1697" s="13">
        <v>1</v>
      </c>
      <c r="V1697" s="13" t="str" cm="1">
        <f t="array" ref="V1697">_xlfn.IFS(U1697=0,"Prenovato",U1697=1,"Novato",U1697=2,"Principiante avanzado",U1697=3,"Competente",U1697=4,"Proficiente",U1697=5,"Master")</f>
        <v>Novato</v>
      </c>
      <c r="W1697" s="13">
        <v>4</v>
      </c>
      <c r="X1697" s="13" t="str" cm="1">
        <f t="array" ref="X1697">_xlfn.IFS(W1697=0,"No evidenciado",W1697=1,"Novato",W1697=2,"Principiante avanzado",W1697=3,"Competente",W1697=4,"Proficiente",W1697=5,"Master")</f>
        <v>Proficiente</v>
      </c>
      <c r="Y1697" s="13">
        <v>3</v>
      </c>
      <c r="Z1697" s="13" t="str" cm="1">
        <f t="array" ref="Z1697">_xlfn.IFS(Y1697=0,"No evidenciado",Y1697=1,"Novato",Y1697=2,"Principiante avanzado",Y1697=3,"Competente",Y1697=4,"Proficiente",Y1697=5,"Master")</f>
        <v>Competente</v>
      </c>
      <c r="AA1697" s="13">
        <v>5</v>
      </c>
      <c r="AB1697" s="13" t="str" cm="1">
        <f t="array" ref="AB1697">_xlfn.IFS(AA1697=0,"No evidenciado",AA1697=1,"Novato",AA1697=2,"Principiante avanzado",AA1697=3,"Competente",AA1697=4,"Proficiente",AA1697=5,"Master")</f>
        <v>Master</v>
      </c>
      <c r="AC1697" s="13">
        <v>1</v>
      </c>
      <c r="AD1697" s="13" t="str" cm="1">
        <f t="array" ref="AD1697">_xlfn.IFS(AC1697=0,"Prenovato",AC1697=1,"Novato",AC1697=2,"Principiante avanzado",AC1697=3,"Competente",AC1697=4,"Proficiente",AC1697=5,"Master")</f>
        <v>Novato</v>
      </c>
      <c r="AE1697" s="13" t="s">
        <v>443</v>
      </c>
    </row>
    <row r="1698" spans="1:31" x14ac:dyDescent="0.25">
      <c r="A1698" t="s">
        <v>338</v>
      </c>
      <c r="B1698" t="s">
        <v>339</v>
      </c>
      <c r="C1698" t="s">
        <v>251</v>
      </c>
      <c r="D1698" t="s">
        <v>201</v>
      </c>
      <c r="E1698" t="s">
        <v>338</v>
      </c>
      <c r="F1698" t="s">
        <v>339</v>
      </c>
      <c r="G1698" t="s">
        <v>340</v>
      </c>
      <c r="H1698" s="4"/>
      <c r="I1698" s="1">
        <f t="shared" ca="1" si="107"/>
        <v>1487</v>
      </c>
      <c r="J1698" s="1" t="str">
        <f t="shared" ca="1" si="108"/>
        <v>3. Mayor a 6 meses</v>
      </c>
      <c r="K1698" t="str">
        <f t="shared" si="109"/>
        <v>NO</v>
      </c>
      <c r="L1698" t="s">
        <v>251</v>
      </c>
      <c r="M1698" t="s">
        <v>423</v>
      </c>
      <c r="N1698" t="s">
        <v>411</v>
      </c>
      <c r="O1698" t="s">
        <v>411</v>
      </c>
      <c r="P1698" t="str">
        <f t="shared" si="110"/>
        <v>CHRISTIAN ANTONIO CASTELLANOS VELESMOROSecurity AssessmentAUTOEVALUACION</v>
      </c>
      <c r="Q1698" t="str">
        <f>BASE[[#This Row],[NombresCalificado]]&amp;BASE[[#This Row],[TipoEvaluacion]]</f>
        <v>CHRISTIAN ANTONIO CASTELLANOS VELESMOROAUTOEVALUACION</v>
      </c>
      <c r="R1698">
        <v>3</v>
      </c>
      <c r="S1698" t="s">
        <v>5</v>
      </c>
      <c r="T1698" t="s">
        <v>439</v>
      </c>
      <c r="U1698" s="13">
        <v>1</v>
      </c>
      <c r="V1698" s="13" t="str" cm="1">
        <f t="array" ref="V1698">_xlfn.IFS(U1698=0,"Prenovato",U1698=1,"Novato",U1698=2,"Principiante avanzado",U1698=3,"Competente",U1698=4,"Proficiente",U1698=5,"Master")</f>
        <v>Novato</v>
      </c>
      <c r="W1698" s="13">
        <v>4</v>
      </c>
      <c r="X1698" s="13" t="str" cm="1">
        <f t="array" ref="X1698">_xlfn.IFS(W1698=0,"No evidenciado",W1698=1,"Novato",W1698=2,"Principiante avanzado",W1698=3,"Competente",W1698=4,"Proficiente",W1698=5,"Master")</f>
        <v>Proficiente</v>
      </c>
      <c r="Y1698" s="13">
        <v>3</v>
      </c>
      <c r="Z1698" s="13" t="str" cm="1">
        <f t="array" ref="Z1698">_xlfn.IFS(Y1698=0,"No evidenciado",Y1698=1,"Novato",Y1698=2,"Principiante avanzado",Y1698=3,"Competente",Y1698=4,"Proficiente",Y1698=5,"Master")</f>
        <v>Competente</v>
      </c>
      <c r="AA1698" s="13">
        <v>5</v>
      </c>
      <c r="AB1698" s="13" t="str" cm="1">
        <f t="array" ref="AB1698">_xlfn.IFS(AA1698=0,"No evidenciado",AA1698=1,"Novato",AA1698=2,"Principiante avanzado",AA1698=3,"Competente",AA1698=4,"Proficiente",AA1698=5,"Master")</f>
        <v>Master</v>
      </c>
      <c r="AC1698" s="13">
        <v>1</v>
      </c>
      <c r="AD1698" s="13" t="str" cm="1">
        <f t="array" ref="AD1698">_xlfn.IFS(AC1698=0,"Prenovato",AC1698=1,"Novato",AC1698=2,"Principiante avanzado",AC1698=3,"Competente",AC1698=4,"Proficiente",AC1698=5,"Master")</f>
        <v>Novato</v>
      </c>
      <c r="AE1698" s="13" t="s">
        <v>443</v>
      </c>
    </row>
    <row r="1699" spans="1:31" x14ac:dyDescent="0.25">
      <c r="A1699" t="s">
        <v>338</v>
      </c>
      <c r="B1699" t="s">
        <v>339</v>
      </c>
      <c r="C1699" t="s">
        <v>251</v>
      </c>
      <c r="D1699" t="s">
        <v>201</v>
      </c>
      <c r="E1699" t="s">
        <v>338</v>
      </c>
      <c r="F1699" t="s">
        <v>339</v>
      </c>
      <c r="G1699" t="s">
        <v>340</v>
      </c>
      <c r="H1699" s="4"/>
      <c r="I1699" s="1">
        <f t="shared" ca="1" si="107"/>
        <v>1487</v>
      </c>
      <c r="J1699" s="1" t="str">
        <f t="shared" ca="1" si="108"/>
        <v>3. Mayor a 6 meses</v>
      </c>
      <c r="K1699" t="str">
        <f t="shared" si="109"/>
        <v>NO</v>
      </c>
      <c r="L1699" t="s">
        <v>251</v>
      </c>
      <c r="M1699" t="s">
        <v>415</v>
      </c>
      <c r="N1699" t="s">
        <v>413</v>
      </c>
      <c r="O1699" t="s">
        <v>411</v>
      </c>
      <c r="P1699" t="str">
        <f t="shared" si="110"/>
        <v>CHRISTIAN ANTONIO CASTELLANOS VELESMOROSecurity Process AutomationAUTOEVALUACION</v>
      </c>
      <c r="Q1699" t="str">
        <f>BASE[[#This Row],[NombresCalificado]]&amp;BASE[[#This Row],[TipoEvaluacion]]</f>
        <v>CHRISTIAN ANTONIO CASTELLANOS VELESMOROAUTOEVALUACION</v>
      </c>
      <c r="R1699">
        <v>1</v>
      </c>
      <c r="S1699" t="s">
        <v>6</v>
      </c>
      <c r="T1699" t="s">
        <v>439</v>
      </c>
      <c r="U1699" s="13">
        <v>1</v>
      </c>
      <c r="V1699" s="13" t="str" cm="1">
        <f t="array" ref="V1699">_xlfn.IFS(U1699=0,"Prenovato",U1699=1,"Novato",U1699=2,"Principiante avanzado",U1699=3,"Competente",U1699=4,"Proficiente",U1699=5,"Master")</f>
        <v>Novato</v>
      </c>
      <c r="W1699" s="13">
        <v>4</v>
      </c>
      <c r="X1699" s="13" t="str" cm="1">
        <f t="array" ref="X1699">_xlfn.IFS(W1699=0,"No evidenciado",W1699=1,"Novato",W1699=2,"Principiante avanzado",W1699=3,"Competente",W1699=4,"Proficiente",W1699=5,"Master")</f>
        <v>Proficiente</v>
      </c>
      <c r="Y1699" s="13">
        <v>3</v>
      </c>
      <c r="Z1699" s="13" t="str" cm="1">
        <f t="array" ref="Z1699">_xlfn.IFS(Y1699=0,"No evidenciado",Y1699=1,"Novato",Y1699=2,"Principiante avanzado",Y1699=3,"Competente",Y1699=4,"Proficiente",Y1699=5,"Master")</f>
        <v>Competente</v>
      </c>
      <c r="AA1699" s="13">
        <v>5</v>
      </c>
      <c r="AB1699" s="13" t="str" cm="1">
        <f t="array" ref="AB1699">_xlfn.IFS(AA1699=0,"No evidenciado",AA1699=1,"Novato",AA1699=2,"Principiante avanzado",AA1699=3,"Competente",AA1699=4,"Proficiente",AA1699=5,"Master")</f>
        <v>Master</v>
      </c>
      <c r="AC1699" s="13">
        <v>1</v>
      </c>
      <c r="AD1699" s="13" t="str" cm="1">
        <f t="array" ref="AD1699">_xlfn.IFS(AC1699=0,"Prenovato",AC1699=1,"Novato",AC1699=2,"Principiante avanzado",AC1699=3,"Competente",AC1699=4,"Proficiente",AC1699=5,"Master")</f>
        <v>Novato</v>
      </c>
      <c r="AE1699" s="13" t="s">
        <v>443</v>
      </c>
    </row>
    <row r="1700" spans="1:31" x14ac:dyDescent="0.25">
      <c r="A1700" t="s">
        <v>338</v>
      </c>
      <c r="B1700" t="s">
        <v>339</v>
      </c>
      <c r="C1700" t="s">
        <v>251</v>
      </c>
      <c r="D1700" t="s">
        <v>201</v>
      </c>
      <c r="E1700" t="s">
        <v>338</v>
      </c>
      <c r="F1700" t="s">
        <v>339</v>
      </c>
      <c r="G1700" t="s">
        <v>340</v>
      </c>
      <c r="H1700" s="4"/>
      <c r="I1700" s="1">
        <f t="shared" ca="1" si="107"/>
        <v>1487</v>
      </c>
      <c r="J1700" s="1" t="str">
        <f t="shared" ca="1" si="108"/>
        <v>3. Mayor a 6 meses</v>
      </c>
      <c r="K1700" t="str">
        <f t="shared" si="109"/>
        <v>NO</v>
      </c>
      <c r="L1700" t="s">
        <v>251</v>
      </c>
      <c r="M1700" t="s">
        <v>416</v>
      </c>
      <c r="N1700" t="s">
        <v>411</v>
      </c>
      <c r="O1700" t="s">
        <v>411</v>
      </c>
      <c r="P1700" t="str">
        <f t="shared" si="110"/>
        <v>CHRISTIAN ANTONIO CASTELLANOS VELESMOROIncident ManagementAUTOEVALUACION</v>
      </c>
      <c r="Q1700" t="str">
        <f>BASE[[#This Row],[NombresCalificado]]&amp;BASE[[#This Row],[TipoEvaluacion]]</f>
        <v>CHRISTIAN ANTONIO CASTELLANOS VELESMOROAUTOEVALUACION</v>
      </c>
      <c r="R1700">
        <v>1</v>
      </c>
      <c r="S1700" t="s">
        <v>6</v>
      </c>
      <c r="T1700" t="s">
        <v>439</v>
      </c>
      <c r="U1700" s="13">
        <v>1</v>
      </c>
      <c r="V1700" s="13" t="str" cm="1">
        <f t="array" ref="V1700">_xlfn.IFS(U1700=0,"Prenovato",U1700=1,"Novato",U1700=2,"Principiante avanzado",U1700=3,"Competente",U1700=4,"Proficiente",U1700=5,"Master")</f>
        <v>Novato</v>
      </c>
      <c r="W1700" s="13">
        <v>4</v>
      </c>
      <c r="X1700" s="13" t="str" cm="1">
        <f t="array" ref="X1700">_xlfn.IFS(W1700=0,"No evidenciado",W1700=1,"Novato",W1700=2,"Principiante avanzado",W1700=3,"Competente",W1700=4,"Proficiente",W1700=5,"Master")</f>
        <v>Proficiente</v>
      </c>
      <c r="Y1700" s="13">
        <v>3</v>
      </c>
      <c r="Z1700" s="13" t="str" cm="1">
        <f t="array" ref="Z1700">_xlfn.IFS(Y1700=0,"No evidenciado",Y1700=1,"Novato",Y1700=2,"Principiante avanzado",Y1700=3,"Competente",Y1700=4,"Proficiente",Y1700=5,"Master")</f>
        <v>Competente</v>
      </c>
      <c r="AA1700" s="13">
        <v>5</v>
      </c>
      <c r="AB1700" s="13" t="str" cm="1">
        <f t="array" ref="AB1700">_xlfn.IFS(AA1700=0,"No evidenciado",AA1700=1,"Novato",AA1700=2,"Principiante avanzado",AA1700=3,"Competente",AA1700=4,"Proficiente",AA1700=5,"Master")</f>
        <v>Master</v>
      </c>
      <c r="AC1700" s="13">
        <v>1</v>
      </c>
      <c r="AD1700" s="13" t="str" cm="1">
        <f t="array" ref="AD1700">_xlfn.IFS(AC1700=0,"Prenovato",AC1700=1,"Novato",AC1700=2,"Principiante avanzado",AC1700=3,"Competente",AC1700=4,"Proficiente",AC1700=5,"Master")</f>
        <v>Novato</v>
      </c>
      <c r="AE1700" s="13" t="s">
        <v>443</v>
      </c>
    </row>
    <row r="1701" spans="1:31" x14ac:dyDescent="0.25">
      <c r="A1701" t="s">
        <v>338</v>
      </c>
      <c r="B1701" t="s">
        <v>339</v>
      </c>
      <c r="C1701" t="s">
        <v>251</v>
      </c>
      <c r="D1701" t="s">
        <v>201</v>
      </c>
      <c r="E1701" t="s">
        <v>338</v>
      </c>
      <c r="F1701" t="s">
        <v>339</v>
      </c>
      <c r="G1701" t="s">
        <v>340</v>
      </c>
      <c r="H1701" s="4"/>
      <c r="I1701" s="1">
        <f t="shared" ca="1" si="107"/>
        <v>1487</v>
      </c>
      <c r="J1701" s="1" t="str">
        <f t="shared" ca="1" si="108"/>
        <v>3. Mayor a 6 meses</v>
      </c>
      <c r="K1701" t="str">
        <f t="shared" si="109"/>
        <v>NO</v>
      </c>
      <c r="L1701" t="s">
        <v>251</v>
      </c>
      <c r="M1701" t="s">
        <v>417</v>
      </c>
      <c r="N1701" t="s">
        <v>407</v>
      </c>
      <c r="O1701" t="s">
        <v>407</v>
      </c>
      <c r="P1701" t="str">
        <f t="shared" si="110"/>
        <v>CHRISTIAN ANTONIO CASTELLANOS VELESMORODefensive SecurityAUTOEVALUACION</v>
      </c>
      <c r="Q1701" t="str">
        <f>BASE[[#This Row],[NombresCalificado]]&amp;BASE[[#This Row],[TipoEvaluacion]]</f>
        <v>CHRISTIAN ANTONIO CASTELLANOS VELESMOROAUTOEVALUACION</v>
      </c>
      <c r="R1701">
        <v>1</v>
      </c>
      <c r="S1701" t="s">
        <v>6</v>
      </c>
      <c r="T1701" t="s">
        <v>439</v>
      </c>
      <c r="U1701" s="13">
        <v>1</v>
      </c>
      <c r="V1701" s="13" t="str" cm="1">
        <f t="array" ref="V1701">_xlfn.IFS(U1701=0,"Prenovato",U1701=1,"Novato",U1701=2,"Principiante avanzado",U1701=3,"Competente",U1701=4,"Proficiente",U1701=5,"Master")</f>
        <v>Novato</v>
      </c>
      <c r="W1701" s="13">
        <v>4</v>
      </c>
      <c r="X1701" s="13" t="str" cm="1">
        <f t="array" ref="X1701">_xlfn.IFS(W1701=0,"No evidenciado",W1701=1,"Novato",W1701=2,"Principiante avanzado",W1701=3,"Competente",W1701=4,"Proficiente",W1701=5,"Master")</f>
        <v>Proficiente</v>
      </c>
      <c r="Y1701" s="13">
        <v>3</v>
      </c>
      <c r="Z1701" s="13" t="str" cm="1">
        <f t="array" ref="Z1701">_xlfn.IFS(Y1701=0,"No evidenciado",Y1701=1,"Novato",Y1701=2,"Principiante avanzado",Y1701=3,"Competente",Y1701=4,"Proficiente",Y1701=5,"Master")</f>
        <v>Competente</v>
      </c>
      <c r="AA1701" s="13">
        <v>5</v>
      </c>
      <c r="AB1701" s="13" t="str" cm="1">
        <f t="array" ref="AB1701">_xlfn.IFS(AA1701=0,"No evidenciado",AA1701=1,"Novato",AA1701=2,"Principiante avanzado",AA1701=3,"Competente",AA1701=4,"Proficiente",AA1701=5,"Master")</f>
        <v>Master</v>
      </c>
      <c r="AC1701" s="13">
        <v>1</v>
      </c>
      <c r="AD1701" s="13" t="str" cm="1">
        <f t="array" ref="AD1701">_xlfn.IFS(AC1701=0,"Prenovato",AC1701=1,"Novato",AC1701=2,"Principiante avanzado",AC1701=3,"Competente",AC1701=4,"Proficiente",AC1701=5,"Master")</f>
        <v>Novato</v>
      </c>
      <c r="AE1701" s="13" t="s">
        <v>443</v>
      </c>
    </row>
    <row r="1702" spans="1:31" x14ac:dyDescent="0.25">
      <c r="A1702" t="s">
        <v>338</v>
      </c>
      <c r="B1702" t="s">
        <v>339</v>
      </c>
      <c r="C1702" t="s">
        <v>251</v>
      </c>
      <c r="D1702" t="s">
        <v>201</v>
      </c>
      <c r="E1702" t="s">
        <v>338</v>
      </c>
      <c r="F1702" t="s">
        <v>339</v>
      </c>
      <c r="G1702" t="s">
        <v>340</v>
      </c>
      <c r="H1702" s="4"/>
      <c r="I1702" s="1">
        <f t="shared" ca="1" si="107"/>
        <v>1487</v>
      </c>
      <c r="J1702" s="1" t="str">
        <f t="shared" ca="1" si="108"/>
        <v>3. Mayor a 6 meses</v>
      </c>
      <c r="K1702" t="str">
        <f t="shared" si="109"/>
        <v>NO</v>
      </c>
      <c r="L1702" t="s">
        <v>251</v>
      </c>
      <c r="M1702" t="s">
        <v>406</v>
      </c>
      <c r="N1702" t="s">
        <v>407</v>
      </c>
      <c r="O1702" t="s">
        <v>407</v>
      </c>
      <c r="P1702" t="str">
        <f t="shared" si="110"/>
        <v>CHRISTIAN ANTONIO CASTELLANOS VELESMORONetwork SecurityAUTOEVALUACION</v>
      </c>
      <c r="Q1702" t="str">
        <f>BASE[[#This Row],[NombresCalificado]]&amp;BASE[[#This Row],[TipoEvaluacion]]</f>
        <v>CHRISTIAN ANTONIO CASTELLANOS VELESMOROAUTOEVALUACION</v>
      </c>
      <c r="R1702">
        <v>2</v>
      </c>
      <c r="S1702" t="s">
        <v>4</v>
      </c>
      <c r="T1702" t="s">
        <v>439</v>
      </c>
      <c r="U1702" s="13">
        <v>1</v>
      </c>
      <c r="V1702" s="13" t="str" cm="1">
        <f t="array" ref="V1702">_xlfn.IFS(U1702=0,"Prenovato",U1702=1,"Novato",U1702=2,"Principiante avanzado",U1702=3,"Competente",U1702=4,"Proficiente",U1702=5,"Master")</f>
        <v>Novato</v>
      </c>
      <c r="W1702" s="13">
        <v>4</v>
      </c>
      <c r="X1702" s="13" t="str" cm="1">
        <f t="array" ref="X1702">_xlfn.IFS(W1702=0,"No evidenciado",W1702=1,"Novato",W1702=2,"Principiante avanzado",W1702=3,"Competente",W1702=4,"Proficiente",W1702=5,"Master")</f>
        <v>Proficiente</v>
      </c>
      <c r="Y1702" s="13">
        <v>3</v>
      </c>
      <c r="Z1702" s="13" t="str" cm="1">
        <f t="array" ref="Z1702">_xlfn.IFS(Y1702=0,"No evidenciado",Y1702=1,"Novato",Y1702=2,"Principiante avanzado",Y1702=3,"Competente",Y1702=4,"Proficiente",Y1702=5,"Master")</f>
        <v>Competente</v>
      </c>
      <c r="AA1702" s="13">
        <v>5</v>
      </c>
      <c r="AB1702" s="13" t="str" cm="1">
        <f t="array" ref="AB1702">_xlfn.IFS(AA1702=0,"No evidenciado",AA1702=1,"Novato",AA1702=2,"Principiante avanzado",AA1702=3,"Competente",AA1702=4,"Proficiente",AA1702=5,"Master")</f>
        <v>Master</v>
      </c>
      <c r="AC1702" s="13">
        <v>1</v>
      </c>
      <c r="AD1702" s="13" t="str" cm="1">
        <f t="array" ref="AD1702">_xlfn.IFS(AC1702=0,"Prenovato",AC1702=1,"Novato",AC1702=2,"Principiante avanzado",AC1702=3,"Competente",AC1702=4,"Proficiente",AC1702=5,"Master")</f>
        <v>Novato</v>
      </c>
      <c r="AE1702" s="13" t="s">
        <v>443</v>
      </c>
    </row>
    <row r="1703" spans="1:31" x14ac:dyDescent="0.25">
      <c r="A1703" t="s">
        <v>338</v>
      </c>
      <c r="B1703" t="s">
        <v>339</v>
      </c>
      <c r="C1703" t="s">
        <v>251</v>
      </c>
      <c r="D1703" t="s">
        <v>201</v>
      </c>
      <c r="E1703" t="s">
        <v>338</v>
      </c>
      <c r="F1703" t="s">
        <v>339</v>
      </c>
      <c r="G1703" t="s">
        <v>340</v>
      </c>
      <c r="H1703" s="4"/>
      <c r="I1703" s="1">
        <f t="shared" ca="1" si="107"/>
        <v>1487</v>
      </c>
      <c r="J1703" s="1" t="str">
        <f t="shared" ca="1" si="108"/>
        <v>3. Mayor a 6 meses</v>
      </c>
      <c r="K1703" t="str">
        <f t="shared" si="109"/>
        <v>NO</v>
      </c>
      <c r="L1703" t="s">
        <v>251</v>
      </c>
      <c r="M1703" t="s">
        <v>408</v>
      </c>
      <c r="N1703" t="s">
        <v>407</v>
      </c>
      <c r="O1703" t="s">
        <v>407</v>
      </c>
      <c r="P1703" t="str">
        <f t="shared" si="110"/>
        <v>CHRISTIAN ANTONIO CASTELLANOS VELESMOROCloud &amp; Operation SystemAUTOEVALUACION</v>
      </c>
      <c r="Q1703" t="str">
        <f>BASE[[#This Row],[NombresCalificado]]&amp;BASE[[#This Row],[TipoEvaluacion]]</f>
        <v>CHRISTIAN ANTONIO CASTELLANOS VELESMOROAUTOEVALUACION</v>
      </c>
      <c r="R1703">
        <v>2</v>
      </c>
      <c r="S1703" t="s">
        <v>4</v>
      </c>
      <c r="T1703" t="s">
        <v>439</v>
      </c>
      <c r="U1703" s="13">
        <v>1</v>
      </c>
      <c r="V1703" s="13" t="str" cm="1">
        <f t="array" ref="V1703">_xlfn.IFS(U1703=0,"Prenovato",U1703=1,"Novato",U1703=2,"Principiante avanzado",U1703=3,"Competente",U1703=4,"Proficiente",U1703=5,"Master")</f>
        <v>Novato</v>
      </c>
      <c r="W1703" s="13">
        <v>4</v>
      </c>
      <c r="X1703" s="13" t="str" cm="1">
        <f t="array" ref="X1703">_xlfn.IFS(W1703=0,"No evidenciado",W1703=1,"Novato",W1703=2,"Principiante avanzado",W1703=3,"Competente",W1703=4,"Proficiente",W1703=5,"Master")</f>
        <v>Proficiente</v>
      </c>
      <c r="Y1703" s="13">
        <v>3</v>
      </c>
      <c r="Z1703" s="13" t="str" cm="1">
        <f t="array" ref="Z1703">_xlfn.IFS(Y1703=0,"No evidenciado",Y1703=1,"Novato",Y1703=2,"Principiante avanzado",Y1703=3,"Competente",Y1703=4,"Proficiente",Y1703=5,"Master")</f>
        <v>Competente</v>
      </c>
      <c r="AA1703" s="13">
        <v>5</v>
      </c>
      <c r="AB1703" s="13" t="str" cm="1">
        <f t="array" ref="AB1703">_xlfn.IFS(AA1703=0,"No evidenciado",AA1703=1,"Novato",AA1703=2,"Principiante avanzado",AA1703=3,"Competente",AA1703=4,"Proficiente",AA1703=5,"Master")</f>
        <v>Master</v>
      </c>
      <c r="AC1703" s="13">
        <v>1</v>
      </c>
      <c r="AD1703" s="13" t="str" cm="1">
        <f t="array" ref="AD1703">_xlfn.IFS(AC1703=0,"Prenovato",AC1703=1,"Novato",AC1703=2,"Principiante avanzado",AC1703=3,"Competente",AC1703=4,"Proficiente",AC1703=5,"Master")</f>
        <v>Novato</v>
      </c>
      <c r="AE1703" s="13" t="s">
        <v>443</v>
      </c>
    </row>
    <row r="1704" spans="1:31" x14ac:dyDescent="0.25">
      <c r="A1704" t="s">
        <v>338</v>
      </c>
      <c r="B1704" t="s">
        <v>339</v>
      </c>
      <c r="C1704" t="s">
        <v>251</v>
      </c>
      <c r="D1704" t="s">
        <v>201</v>
      </c>
      <c r="E1704" t="s">
        <v>338</v>
      </c>
      <c r="F1704" t="s">
        <v>339</v>
      </c>
      <c r="G1704" t="s">
        <v>340</v>
      </c>
      <c r="H1704" s="4"/>
      <c r="I1704" s="1">
        <f t="shared" ca="1" si="107"/>
        <v>1487</v>
      </c>
      <c r="J1704" s="1" t="str">
        <f t="shared" ca="1" si="108"/>
        <v>3. Mayor a 6 meses</v>
      </c>
      <c r="K1704" t="str">
        <f t="shared" si="109"/>
        <v>NO</v>
      </c>
      <c r="L1704" t="s">
        <v>251</v>
      </c>
      <c r="M1704" t="s">
        <v>409</v>
      </c>
      <c r="N1704" t="s">
        <v>407</v>
      </c>
      <c r="O1704" t="s">
        <v>407</v>
      </c>
      <c r="P1704" t="str">
        <f t="shared" si="110"/>
        <v>CHRISTIAN ANTONIO CASTELLANOS VELESMOROSecurity Program ManagementAUTOEVALUACION</v>
      </c>
      <c r="Q1704" t="str">
        <f>BASE[[#This Row],[NombresCalificado]]&amp;BASE[[#This Row],[TipoEvaluacion]]</f>
        <v>CHRISTIAN ANTONIO CASTELLANOS VELESMOROAUTOEVALUACION</v>
      </c>
      <c r="R1704">
        <v>3</v>
      </c>
      <c r="S1704" t="s">
        <v>5</v>
      </c>
      <c r="T1704" t="s">
        <v>439</v>
      </c>
      <c r="U1704" s="13">
        <v>1</v>
      </c>
      <c r="V1704" s="13" t="str" cm="1">
        <f t="array" ref="V1704">_xlfn.IFS(U1704=0,"Prenovato",U1704=1,"Novato",U1704=2,"Principiante avanzado",U1704=3,"Competente",U1704=4,"Proficiente",U1704=5,"Master")</f>
        <v>Novato</v>
      </c>
      <c r="W1704" s="13">
        <v>4</v>
      </c>
      <c r="X1704" s="13" t="str" cm="1">
        <f t="array" ref="X1704">_xlfn.IFS(W1704=0,"No evidenciado",W1704=1,"Novato",W1704=2,"Principiante avanzado",W1704=3,"Competente",W1704=4,"Proficiente",W1704=5,"Master")</f>
        <v>Proficiente</v>
      </c>
      <c r="Y1704" s="13">
        <v>3</v>
      </c>
      <c r="Z1704" s="13" t="str" cm="1">
        <f t="array" ref="Z1704">_xlfn.IFS(Y1704=0,"No evidenciado",Y1704=1,"Novato",Y1704=2,"Principiante avanzado",Y1704=3,"Competente",Y1704=4,"Proficiente",Y1704=5,"Master")</f>
        <v>Competente</v>
      </c>
      <c r="AA1704" s="13">
        <v>5</v>
      </c>
      <c r="AB1704" s="13" t="str" cm="1">
        <f t="array" ref="AB1704">_xlfn.IFS(AA1704=0,"No evidenciado",AA1704=1,"Novato",AA1704=2,"Principiante avanzado",AA1704=3,"Competente",AA1704=4,"Proficiente",AA1704=5,"Master")</f>
        <v>Master</v>
      </c>
      <c r="AC1704" s="13">
        <v>1</v>
      </c>
      <c r="AD1704" s="13" t="str" cm="1">
        <f t="array" ref="AD1704">_xlfn.IFS(AC1704=0,"Prenovato",AC1704=1,"Novato",AC1704=2,"Principiante avanzado",AC1704=3,"Competente",AC1704=4,"Proficiente",AC1704=5,"Master")</f>
        <v>Novato</v>
      </c>
      <c r="AE1704" s="13" t="s">
        <v>443</v>
      </c>
    </row>
    <row r="1705" spans="1:31" x14ac:dyDescent="0.25">
      <c r="A1705" t="s">
        <v>338</v>
      </c>
      <c r="B1705" t="s">
        <v>339</v>
      </c>
      <c r="C1705" t="s">
        <v>251</v>
      </c>
      <c r="D1705" t="s">
        <v>201</v>
      </c>
      <c r="E1705" t="s">
        <v>338</v>
      </c>
      <c r="F1705" t="s">
        <v>339</v>
      </c>
      <c r="G1705" t="s">
        <v>340</v>
      </c>
      <c r="H1705" s="4"/>
      <c r="I1705" s="1">
        <f t="shared" ca="1" si="107"/>
        <v>1487</v>
      </c>
      <c r="J1705" s="1" t="str">
        <f t="shared" ca="1" si="108"/>
        <v>3. Mayor a 6 meses</v>
      </c>
      <c r="K1705" t="str">
        <f t="shared" si="109"/>
        <v>NO</v>
      </c>
      <c r="L1705" t="s">
        <v>251</v>
      </c>
      <c r="M1705" t="s">
        <v>410</v>
      </c>
      <c r="N1705" t="s">
        <v>411</v>
      </c>
      <c r="O1705" t="s">
        <v>411</v>
      </c>
      <c r="P1705" t="str">
        <f t="shared" si="110"/>
        <v>CHRISTIAN ANTONIO CASTELLANOS VELESMOROThreat IntelligenceAUTOEVALUACION</v>
      </c>
      <c r="Q1705" t="str">
        <f>BASE[[#This Row],[NombresCalificado]]&amp;BASE[[#This Row],[TipoEvaluacion]]</f>
        <v>CHRISTIAN ANTONIO CASTELLANOS VELESMOROAUTOEVALUACION</v>
      </c>
      <c r="R1705">
        <v>2</v>
      </c>
      <c r="S1705" t="s">
        <v>4</v>
      </c>
      <c r="T1705" t="s">
        <v>439</v>
      </c>
      <c r="U1705" s="13">
        <v>1</v>
      </c>
      <c r="V1705" s="13" t="str" cm="1">
        <f t="array" ref="V1705">_xlfn.IFS(U1705=0,"Prenovato",U1705=1,"Novato",U1705=2,"Principiante avanzado",U1705=3,"Competente",U1705=4,"Proficiente",U1705=5,"Master")</f>
        <v>Novato</v>
      </c>
      <c r="W1705" s="13">
        <v>4</v>
      </c>
      <c r="X1705" s="13" t="str" cm="1">
        <f t="array" ref="X1705">_xlfn.IFS(W1705=0,"No evidenciado",W1705=1,"Novato",W1705=2,"Principiante avanzado",W1705=3,"Competente",W1705=4,"Proficiente",W1705=5,"Master")</f>
        <v>Proficiente</v>
      </c>
      <c r="Y1705" s="13">
        <v>3</v>
      </c>
      <c r="Z1705" s="13" t="str" cm="1">
        <f t="array" ref="Z1705">_xlfn.IFS(Y1705=0,"No evidenciado",Y1705=1,"Novato",Y1705=2,"Principiante avanzado",Y1705=3,"Competente",Y1705=4,"Proficiente",Y1705=5,"Master")</f>
        <v>Competente</v>
      </c>
      <c r="AA1705" s="13">
        <v>5</v>
      </c>
      <c r="AB1705" s="13" t="str" cm="1">
        <f t="array" ref="AB1705">_xlfn.IFS(AA1705=0,"No evidenciado",AA1705=1,"Novato",AA1705=2,"Principiante avanzado",AA1705=3,"Competente",AA1705=4,"Proficiente",AA1705=5,"Master")</f>
        <v>Master</v>
      </c>
      <c r="AC1705" s="13">
        <v>1</v>
      </c>
      <c r="AD1705" s="13" t="str" cm="1">
        <f t="array" ref="AD1705">_xlfn.IFS(AC1705=0,"Prenovato",AC1705=1,"Novato",AC1705=2,"Principiante avanzado",AC1705=3,"Competente",AC1705=4,"Proficiente",AC1705=5,"Master")</f>
        <v>Novato</v>
      </c>
      <c r="AE1705" s="13" t="s">
        <v>443</v>
      </c>
    </row>
    <row r="1706" spans="1:31" x14ac:dyDescent="0.25">
      <c r="A1706" t="s">
        <v>338</v>
      </c>
      <c r="B1706" t="s">
        <v>339</v>
      </c>
      <c r="C1706" t="s">
        <v>251</v>
      </c>
      <c r="D1706" t="s">
        <v>201</v>
      </c>
      <c r="E1706" t="s">
        <v>338</v>
      </c>
      <c r="F1706" t="s">
        <v>339</v>
      </c>
      <c r="G1706" t="s">
        <v>340</v>
      </c>
      <c r="H1706" s="4"/>
      <c r="I1706" s="1">
        <f t="shared" ca="1" si="107"/>
        <v>1487</v>
      </c>
      <c r="J1706" s="1" t="str">
        <f t="shared" ca="1" si="108"/>
        <v>3. Mayor a 6 meses</v>
      </c>
      <c r="K1706" t="str">
        <f t="shared" si="109"/>
        <v>NO</v>
      </c>
      <c r="L1706" t="s">
        <v>251</v>
      </c>
      <c r="M1706" t="s">
        <v>412</v>
      </c>
      <c r="N1706" t="s">
        <v>413</v>
      </c>
      <c r="O1706" t="s">
        <v>411</v>
      </c>
      <c r="P1706" t="str">
        <f t="shared" si="110"/>
        <v>CHRISTIAN ANTONIO CASTELLANOS VELESMOROForensic AnalysisAUTOEVALUACION</v>
      </c>
      <c r="Q1706" t="str">
        <f>BASE[[#This Row],[NombresCalificado]]&amp;BASE[[#This Row],[TipoEvaluacion]]</f>
        <v>CHRISTIAN ANTONIO CASTELLANOS VELESMOROAUTOEVALUACION</v>
      </c>
      <c r="R1706">
        <v>1</v>
      </c>
      <c r="S1706" t="s">
        <v>6</v>
      </c>
      <c r="T1706" t="s">
        <v>439</v>
      </c>
      <c r="U1706" s="13">
        <v>1</v>
      </c>
      <c r="V1706" s="13" t="str" cm="1">
        <f t="array" ref="V1706">_xlfn.IFS(U1706=0,"Prenovato",U1706=1,"Novato",U1706=2,"Principiante avanzado",U1706=3,"Competente",U1706=4,"Proficiente",U1706=5,"Master")</f>
        <v>Novato</v>
      </c>
      <c r="W1706" s="13">
        <v>4</v>
      </c>
      <c r="X1706" s="13" t="str" cm="1">
        <f t="array" ref="X1706">_xlfn.IFS(W1706=0,"No evidenciado",W1706=1,"Novato",W1706=2,"Principiante avanzado",W1706=3,"Competente",W1706=4,"Proficiente",W1706=5,"Master")</f>
        <v>Proficiente</v>
      </c>
      <c r="Y1706" s="13">
        <v>3</v>
      </c>
      <c r="Z1706" s="13" t="str" cm="1">
        <f t="array" ref="Z1706">_xlfn.IFS(Y1706=0,"No evidenciado",Y1706=1,"Novato",Y1706=2,"Principiante avanzado",Y1706=3,"Competente",Y1706=4,"Proficiente",Y1706=5,"Master")</f>
        <v>Competente</v>
      </c>
      <c r="AA1706" s="13">
        <v>5</v>
      </c>
      <c r="AB1706" s="13" t="str" cm="1">
        <f t="array" ref="AB1706">_xlfn.IFS(AA1706=0,"No evidenciado",AA1706=1,"Novato",AA1706=2,"Principiante avanzado",AA1706=3,"Competente",AA1706=4,"Proficiente",AA1706=5,"Master")</f>
        <v>Master</v>
      </c>
      <c r="AC1706" s="13">
        <v>1</v>
      </c>
      <c r="AD1706" s="13" t="str" cm="1">
        <f t="array" ref="AD1706">_xlfn.IFS(AC1706=0,"Prenovato",AC1706=1,"Novato",AC1706=2,"Principiante avanzado",AC1706=3,"Competente",AC1706=4,"Proficiente",AC1706=5,"Master")</f>
        <v>Novato</v>
      </c>
      <c r="AE1706" s="13" t="s">
        <v>443</v>
      </c>
    </row>
    <row r="1707" spans="1:31" x14ac:dyDescent="0.25">
      <c r="A1707" t="s">
        <v>338</v>
      </c>
      <c r="B1707" t="s">
        <v>339</v>
      </c>
      <c r="C1707" t="s">
        <v>251</v>
      </c>
      <c r="D1707" t="s">
        <v>201</v>
      </c>
      <c r="E1707" t="s">
        <v>338</v>
      </c>
      <c r="F1707" t="s">
        <v>339</v>
      </c>
      <c r="G1707" t="s">
        <v>340</v>
      </c>
      <c r="H1707" s="4"/>
      <c r="I1707" s="1">
        <f t="shared" ca="1" si="107"/>
        <v>1487</v>
      </c>
      <c r="J1707" s="1" t="str">
        <f t="shared" ca="1" si="108"/>
        <v>3. Mayor a 6 meses</v>
      </c>
      <c r="K1707" t="str">
        <f t="shared" si="109"/>
        <v>NO</v>
      </c>
      <c r="L1707" t="s">
        <v>251</v>
      </c>
      <c r="M1707" t="s">
        <v>414</v>
      </c>
      <c r="N1707" t="s">
        <v>411</v>
      </c>
      <c r="O1707" t="s">
        <v>411</v>
      </c>
      <c r="P1707" t="str">
        <f t="shared" si="110"/>
        <v>CHRISTIAN ANTONIO CASTELLANOS VELESMOROOfensive SecurityAUTOEVALUACION</v>
      </c>
      <c r="Q1707" t="str">
        <f>BASE[[#This Row],[NombresCalificado]]&amp;BASE[[#This Row],[TipoEvaluacion]]</f>
        <v>CHRISTIAN ANTONIO CASTELLANOS VELESMOROAUTOEVALUACION</v>
      </c>
      <c r="R1707">
        <v>1</v>
      </c>
      <c r="S1707" t="s">
        <v>6</v>
      </c>
      <c r="T1707" t="s">
        <v>439</v>
      </c>
      <c r="U1707" s="13">
        <v>1</v>
      </c>
      <c r="V1707" s="13" t="str" cm="1">
        <f t="array" ref="V1707">_xlfn.IFS(U1707=0,"Prenovato",U1707=1,"Novato",U1707=2,"Principiante avanzado",U1707=3,"Competente",U1707=4,"Proficiente",U1707=5,"Master")</f>
        <v>Novato</v>
      </c>
      <c r="W1707" s="13">
        <v>4</v>
      </c>
      <c r="X1707" s="13" t="str" cm="1">
        <f t="array" ref="X1707">_xlfn.IFS(W1707=0,"No evidenciado",W1707=1,"Novato",W1707=2,"Principiante avanzado",W1707=3,"Competente",W1707=4,"Proficiente",W1707=5,"Master")</f>
        <v>Proficiente</v>
      </c>
      <c r="Y1707" s="13">
        <v>3</v>
      </c>
      <c r="Z1707" s="13" t="str" cm="1">
        <f t="array" ref="Z1707">_xlfn.IFS(Y1707=0,"No evidenciado",Y1707=1,"Novato",Y1707=2,"Principiante avanzado",Y1707=3,"Competente",Y1707=4,"Proficiente",Y1707=5,"Master")</f>
        <v>Competente</v>
      </c>
      <c r="AA1707" s="13">
        <v>5</v>
      </c>
      <c r="AB1707" s="13" t="str" cm="1">
        <f t="array" ref="AB1707">_xlfn.IFS(AA1707=0,"No evidenciado",AA1707=1,"Novato",AA1707=2,"Principiante avanzado",AA1707=3,"Competente",AA1707=4,"Proficiente",AA1707=5,"Master")</f>
        <v>Master</v>
      </c>
      <c r="AC1707" s="13">
        <v>1</v>
      </c>
      <c r="AD1707" s="13" t="str" cm="1">
        <f t="array" ref="AD1707">_xlfn.IFS(AC1707=0,"Prenovato",AC1707=1,"Novato",AC1707=2,"Principiante avanzado",AC1707=3,"Competente",AC1707=4,"Proficiente",AC1707=5,"Master")</f>
        <v>Novato</v>
      </c>
      <c r="AE1707" s="13" t="s">
        <v>443</v>
      </c>
    </row>
    <row r="1708" spans="1:31" x14ac:dyDescent="0.25">
      <c r="A1708" t="s">
        <v>344</v>
      </c>
      <c r="B1708" t="s">
        <v>345</v>
      </c>
      <c r="C1708" t="s">
        <v>367</v>
      </c>
      <c r="D1708" t="s">
        <v>201</v>
      </c>
      <c r="E1708" t="s">
        <v>344</v>
      </c>
      <c r="F1708" t="s">
        <v>345</v>
      </c>
      <c r="G1708" t="s">
        <v>346</v>
      </c>
      <c r="H1708" s="4"/>
      <c r="I1708" s="1">
        <f t="shared" ca="1" si="107"/>
        <v>1487</v>
      </c>
      <c r="J1708" s="1" t="str">
        <f t="shared" ca="1" si="108"/>
        <v>3. Mayor a 6 meses</v>
      </c>
      <c r="K1708" t="str">
        <f t="shared" si="109"/>
        <v>SI</v>
      </c>
      <c r="L1708" t="s">
        <v>367</v>
      </c>
      <c r="M1708" t="s">
        <v>426</v>
      </c>
      <c r="N1708" t="s">
        <v>425</v>
      </c>
      <c r="O1708" t="s">
        <v>425</v>
      </c>
      <c r="P1708" t="str">
        <f t="shared" si="110"/>
        <v>ANGEL RICARDO PRADO VIVANCOManejo de IncidentesEVALUACION ANTERIOR</v>
      </c>
      <c r="Q1708" t="str">
        <f>BASE[[#This Row],[NombresCalificado]]&amp;BASE[[#This Row],[TipoEvaluacion]]</f>
        <v>ANGEL RICARDO PRADO VIVANCOEVALUACION ANTERIOR</v>
      </c>
      <c r="R1708">
        <v>1</v>
      </c>
      <c r="S1708" t="s">
        <v>6</v>
      </c>
      <c r="T1708" t="s">
        <v>439</v>
      </c>
      <c r="U1708" s="13">
        <v>0</v>
      </c>
      <c r="V1708" s="13" t="str" cm="1">
        <f t="array" ref="V1708">_xlfn.IFS(U1708=0,"Prenovato",U1708=1,"Novato",U1708=2,"Principiante avanzado",U1708=3,"Competente",U1708=4,"Proficiente",U1708=5,"Master")</f>
        <v>Prenovato</v>
      </c>
      <c r="W1708" s="13">
        <v>3</v>
      </c>
      <c r="X1708" s="13" t="str" cm="1">
        <f t="array" ref="X1708">_xlfn.IFS(W1708=0,"No evidenciado",W1708=1,"Novato",W1708=2,"Principiante avanzado",W1708=3,"Competente",W1708=4,"Proficiente",W1708=5,"Master")</f>
        <v>Competente</v>
      </c>
      <c r="Y1708" s="13">
        <v>4</v>
      </c>
      <c r="Z1708" s="13" t="str" cm="1">
        <f t="array" ref="Z1708">_xlfn.IFS(Y1708=0,"No evidenciado",Y1708=1,"Novato",Y1708=2,"Principiante avanzado",Y1708=3,"Competente",Y1708=4,"Proficiente",Y1708=5,"Master")</f>
        <v>Proficiente</v>
      </c>
      <c r="AA1708" s="13">
        <v>3</v>
      </c>
      <c r="AB1708" s="13" t="str" cm="1">
        <f t="array" ref="AB1708">_xlfn.IFS(AA1708=0,"No evidenciado",AA1708=1,"Novato",AA1708=2,"Principiante avanzado",AA1708=3,"Competente",AA1708=4,"Proficiente",AA1708=5,"Master")</f>
        <v>Competente</v>
      </c>
      <c r="AC1708" s="13">
        <v>0</v>
      </c>
      <c r="AD1708" s="13" t="str" cm="1">
        <f t="array" ref="AD1708">_xlfn.IFS(AC1708=0,"Prenovato",AC1708=1,"Novato",AC1708=2,"Principiante avanzado",AC1708=3,"Competente",AC1708=4,"Proficiente",AC1708=5,"Master")</f>
        <v>Prenovato</v>
      </c>
      <c r="AE1708" s="13" t="s">
        <v>442</v>
      </c>
    </row>
    <row r="1709" spans="1:31" x14ac:dyDescent="0.25">
      <c r="A1709" t="s">
        <v>344</v>
      </c>
      <c r="B1709" t="s">
        <v>345</v>
      </c>
      <c r="C1709" t="s">
        <v>367</v>
      </c>
      <c r="D1709" t="s">
        <v>201</v>
      </c>
      <c r="E1709" t="s">
        <v>344</v>
      </c>
      <c r="F1709" t="s">
        <v>345</v>
      </c>
      <c r="G1709" t="s">
        <v>346</v>
      </c>
      <c r="H1709" s="4"/>
      <c r="I1709" s="1">
        <f t="shared" ca="1" si="107"/>
        <v>1487</v>
      </c>
      <c r="J1709" s="1" t="str">
        <f t="shared" ca="1" si="108"/>
        <v>3. Mayor a 6 meses</v>
      </c>
      <c r="K1709" t="str">
        <f t="shared" si="109"/>
        <v>SI</v>
      </c>
      <c r="L1709" t="s">
        <v>367</v>
      </c>
      <c r="M1709" t="s">
        <v>427</v>
      </c>
      <c r="N1709" t="s">
        <v>425</v>
      </c>
      <c r="O1709" t="s">
        <v>425</v>
      </c>
      <c r="P1709" t="str">
        <f t="shared" si="110"/>
        <v>ANGEL RICARDO PRADO VIVANCOProtección de datosEVALUACION ANTERIOR</v>
      </c>
      <c r="Q1709" t="str">
        <f>BASE[[#This Row],[NombresCalificado]]&amp;BASE[[#This Row],[TipoEvaluacion]]</f>
        <v>ANGEL RICARDO PRADO VIVANCOEVALUACION ANTERIOR</v>
      </c>
      <c r="R1709">
        <v>0</v>
      </c>
      <c r="S1709" t="s">
        <v>182</v>
      </c>
      <c r="T1709" t="s">
        <v>439</v>
      </c>
      <c r="U1709" s="13">
        <v>0</v>
      </c>
      <c r="V1709" s="13" t="str" cm="1">
        <f t="array" ref="V1709">_xlfn.IFS(U1709=0,"Prenovato",U1709=1,"Novato",U1709=2,"Principiante avanzado",U1709=3,"Competente",U1709=4,"Proficiente",U1709=5,"Master")</f>
        <v>Prenovato</v>
      </c>
      <c r="W1709" s="13">
        <v>3</v>
      </c>
      <c r="X1709" s="13" t="str" cm="1">
        <f t="array" ref="X1709">_xlfn.IFS(W1709=0,"No evidenciado",W1709=1,"Novato",W1709=2,"Principiante avanzado",W1709=3,"Competente",W1709=4,"Proficiente",W1709=5,"Master")</f>
        <v>Competente</v>
      </c>
      <c r="Y1709" s="13">
        <v>4</v>
      </c>
      <c r="Z1709" s="13" t="str" cm="1">
        <f t="array" ref="Z1709">_xlfn.IFS(Y1709=0,"No evidenciado",Y1709=1,"Novato",Y1709=2,"Principiante avanzado",Y1709=3,"Competente",Y1709=4,"Proficiente",Y1709=5,"Master")</f>
        <v>Proficiente</v>
      </c>
      <c r="AA1709" s="13">
        <v>3</v>
      </c>
      <c r="AB1709" s="13" t="str" cm="1">
        <f t="array" ref="AB1709">_xlfn.IFS(AA1709=0,"No evidenciado",AA1709=1,"Novato",AA1709=2,"Principiante avanzado",AA1709=3,"Competente",AA1709=4,"Proficiente",AA1709=5,"Master")</f>
        <v>Competente</v>
      </c>
      <c r="AC1709" s="13">
        <v>0</v>
      </c>
      <c r="AD1709" s="13" t="str" cm="1">
        <f t="array" ref="AD1709">_xlfn.IFS(AC1709=0,"Prenovato",AC1709=1,"Novato",AC1709=2,"Principiante avanzado",AC1709=3,"Competente",AC1709=4,"Proficiente",AC1709=5,"Master")</f>
        <v>Prenovato</v>
      </c>
      <c r="AE1709" s="13" t="s">
        <v>442</v>
      </c>
    </row>
    <row r="1710" spans="1:31" x14ac:dyDescent="0.25">
      <c r="A1710" t="s">
        <v>344</v>
      </c>
      <c r="B1710" t="s">
        <v>345</v>
      </c>
      <c r="C1710" t="s">
        <v>367</v>
      </c>
      <c r="D1710" t="s">
        <v>201</v>
      </c>
      <c r="E1710" t="s">
        <v>344</v>
      </c>
      <c r="F1710" t="s">
        <v>345</v>
      </c>
      <c r="G1710" t="s">
        <v>346</v>
      </c>
      <c r="H1710" s="4"/>
      <c r="I1710" s="1">
        <f t="shared" ca="1" si="107"/>
        <v>1487</v>
      </c>
      <c r="J1710" s="1" t="str">
        <f t="shared" ca="1" si="108"/>
        <v>3. Mayor a 6 meses</v>
      </c>
      <c r="K1710" t="str">
        <f t="shared" si="109"/>
        <v>SI</v>
      </c>
      <c r="L1710" t="s">
        <v>367</v>
      </c>
      <c r="M1710" t="s">
        <v>428</v>
      </c>
      <c r="N1710" t="s">
        <v>425</v>
      </c>
      <c r="O1710" t="s">
        <v>425</v>
      </c>
      <c r="P1710" t="str">
        <f t="shared" si="110"/>
        <v>ANGEL RICARDO PRADO VIVANCOSeguridad de OperacionesEVALUACION ANTERIOR</v>
      </c>
      <c r="Q1710" t="str">
        <f>BASE[[#This Row],[NombresCalificado]]&amp;BASE[[#This Row],[TipoEvaluacion]]</f>
        <v>ANGEL RICARDO PRADO VIVANCOEVALUACION ANTERIOR</v>
      </c>
      <c r="R1710">
        <v>1</v>
      </c>
      <c r="S1710" t="s">
        <v>6</v>
      </c>
      <c r="T1710" t="s">
        <v>439</v>
      </c>
      <c r="U1710" s="13">
        <v>0</v>
      </c>
      <c r="V1710" s="13" t="str" cm="1">
        <f t="array" ref="V1710">_xlfn.IFS(U1710=0,"Prenovato",U1710=1,"Novato",U1710=2,"Principiante avanzado",U1710=3,"Competente",U1710=4,"Proficiente",U1710=5,"Master")</f>
        <v>Prenovato</v>
      </c>
      <c r="W1710" s="13">
        <v>3</v>
      </c>
      <c r="X1710" s="13" t="str" cm="1">
        <f t="array" ref="X1710">_xlfn.IFS(W1710=0,"No evidenciado",W1710=1,"Novato",W1710=2,"Principiante avanzado",W1710=3,"Competente",W1710=4,"Proficiente",W1710=5,"Master")</f>
        <v>Competente</v>
      </c>
      <c r="Y1710" s="13">
        <v>4</v>
      </c>
      <c r="Z1710" s="13" t="str" cm="1">
        <f t="array" ref="Z1710">_xlfn.IFS(Y1710=0,"No evidenciado",Y1710=1,"Novato",Y1710=2,"Principiante avanzado",Y1710=3,"Competente",Y1710=4,"Proficiente",Y1710=5,"Master")</f>
        <v>Proficiente</v>
      </c>
      <c r="AA1710" s="13">
        <v>3</v>
      </c>
      <c r="AB1710" s="13" t="str" cm="1">
        <f t="array" ref="AB1710">_xlfn.IFS(AA1710=0,"No evidenciado",AA1710=1,"Novato",AA1710=2,"Principiante avanzado",AA1710=3,"Competente",AA1710=4,"Proficiente",AA1710=5,"Master")</f>
        <v>Competente</v>
      </c>
      <c r="AC1710" s="13">
        <v>0</v>
      </c>
      <c r="AD1710" s="13" t="str" cm="1">
        <f t="array" ref="AD1710">_xlfn.IFS(AC1710=0,"Prenovato",AC1710=1,"Novato",AC1710=2,"Principiante avanzado",AC1710=3,"Competente",AC1710=4,"Proficiente",AC1710=5,"Master")</f>
        <v>Prenovato</v>
      </c>
      <c r="AE1710" s="13" t="s">
        <v>442</v>
      </c>
    </row>
    <row r="1711" spans="1:31" x14ac:dyDescent="0.25">
      <c r="A1711" t="s">
        <v>344</v>
      </c>
      <c r="B1711" t="s">
        <v>345</v>
      </c>
      <c r="C1711" t="s">
        <v>367</v>
      </c>
      <c r="D1711" t="s">
        <v>201</v>
      </c>
      <c r="E1711" t="s">
        <v>344</v>
      </c>
      <c r="F1711" t="s">
        <v>345</v>
      </c>
      <c r="G1711" t="s">
        <v>346</v>
      </c>
      <c r="H1711" s="4"/>
      <c r="I1711" s="1">
        <f t="shared" ca="1" si="107"/>
        <v>1487</v>
      </c>
      <c r="J1711" s="1" t="str">
        <f t="shared" ca="1" si="108"/>
        <v>3. Mayor a 6 meses</v>
      </c>
      <c r="K1711" t="str">
        <f t="shared" si="109"/>
        <v>SI</v>
      </c>
      <c r="L1711" t="s">
        <v>367</v>
      </c>
      <c r="M1711" t="s">
        <v>429</v>
      </c>
      <c r="N1711" t="s">
        <v>425</v>
      </c>
      <c r="O1711" t="s">
        <v>425</v>
      </c>
      <c r="P1711" t="str">
        <f t="shared" si="110"/>
        <v>ANGEL RICARDO PRADO VIVANCOSeguridad DefensivaEVALUACION ANTERIOR</v>
      </c>
      <c r="Q1711" t="str">
        <f>BASE[[#This Row],[NombresCalificado]]&amp;BASE[[#This Row],[TipoEvaluacion]]</f>
        <v>ANGEL RICARDO PRADO VIVANCOEVALUACION ANTERIOR</v>
      </c>
      <c r="R1711">
        <v>0</v>
      </c>
      <c r="S1711" t="s">
        <v>182</v>
      </c>
      <c r="T1711" t="s">
        <v>439</v>
      </c>
      <c r="U1711" s="13">
        <v>0</v>
      </c>
      <c r="V1711" s="13" t="str" cm="1">
        <f t="array" ref="V1711">_xlfn.IFS(U1711=0,"Prenovato",U1711=1,"Novato",U1711=2,"Principiante avanzado",U1711=3,"Competente",U1711=4,"Proficiente",U1711=5,"Master")</f>
        <v>Prenovato</v>
      </c>
      <c r="W1711" s="13">
        <v>3</v>
      </c>
      <c r="X1711" s="13" t="str" cm="1">
        <f t="array" ref="X1711">_xlfn.IFS(W1711=0,"No evidenciado",W1711=1,"Novato",W1711=2,"Principiante avanzado",W1711=3,"Competente",W1711=4,"Proficiente",W1711=5,"Master")</f>
        <v>Competente</v>
      </c>
      <c r="Y1711" s="13">
        <v>4</v>
      </c>
      <c r="Z1711" s="13" t="str" cm="1">
        <f t="array" ref="Z1711">_xlfn.IFS(Y1711=0,"No evidenciado",Y1711=1,"Novato",Y1711=2,"Principiante avanzado",Y1711=3,"Competente",Y1711=4,"Proficiente",Y1711=5,"Master")</f>
        <v>Proficiente</v>
      </c>
      <c r="AA1711" s="13">
        <v>3</v>
      </c>
      <c r="AB1711" s="13" t="str" cm="1">
        <f t="array" ref="AB1711">_xlfn.IFS(AA1711=0,"No evidenciado",AA1711=1,"Novato",AA1711=2,"Principiante avanzado",AA1711=3,"Competente",AA1711=4,"Proficiente",AA1711=5,"Master")</f>
        <v>Competente</v>
      </c>
      <c r="AC1711" s="13">
        <v>0</v>
      </c>
      <c r="AD1711" s="13" t="str" cm="1">
        <f t="array" ref="AD1711">_xlfn.IFS(AC1711=0,"Prenovato",AC1711=1,"Novato",AC1711=2,"Principiante avanzado",AC1711=3,"Competente",AC1711=4,"Proficiente",AC1711=5,"Master")</f>
        <v>Prenovato</v>
      </c>
      <c r="AE1711" s="13" t="s">
        <v>442</v>
      </c>
    </row>
    <row r="1712" spans="1:31" x14ac:dyDescent="0.25">
      <c r="A1712" t="s">
        <v>344</v>
      </c>
      <c r="B1712" t="s">
        <v>345</v>
      </c>
      <c r="C1712" t="s">
        <v>367</v>
      </c>
      <c r="D1712" t="s">
        <v>201</v>
      </c>
      <c r="E1712" t="s">
        <v>344</v>
      </c>
      <c r="F1712" t="s">
        <v>345</v>
      </c>
      <c r="G1712" t="s">
        <v>346</v>
      </c>
      <c r="H1712" s="4"/>
      <c r="I1712" s="1">
        <f t="shared" ca="1" si="107"/>
        <v>1487</v>
      </c>
      <c r="J1712" s="1" t="str">
        <f t="shared" ca="1" si="108"/>
        <v>3. Mayor a 6 meses</v>
      </c>
      <c r="K1712" t="str">
        <f t="shared" si="109"/>
        <v>SI</v>
      </c>
      <c r="L1712" t="s">
        <v>367</v>
      </c>
      <c r="M1712" t="s">
        <v>430</v>
      </c>
      <c r="N1712" t="s">
        <v>425</v>
      </c>
      <c r="O1712" t="s">
        <v>425</v>
      </c>
      <c r="P1712" t="str">
        <f t="shared" si="110"/>
        <v>ANGEL RICARDO PRADO VIVANCOSeguridad OfensivaEVALUACION ANTERIOR</v>
      </c>
      <c r="Q1712" t="str">
        <f>BASE[[#This Row],[NombresCalificado]]&amp;BASE[[#This Row],[TipoEvaluacion]]</f>
        <v>ANGEL RICARDO PRADO VIVANCOEVALUACION ANTERIOR</v>
      </c>
      <c r="R1712">
        <v>0</v>
      </c>
      <c r="S1712" t="s">
        <v>182</v>
      </c>
      <c r="T1712" t="s">
        <v>439</v>
      </c>
      <c r="U1712" s="13">
        <v>0</v>
      </c>
      <c r="V1712" s="13" t="str" cm="1">
        <f t="array" ref="V1712">_xlfn.IFS(U1712=0,"Prenovato",U1712=1,"Novato",U1712=2,"Principiante avanzado",U1712=3,"Competente",U1712=4,"Proficiente",U1712=5,"Master")</f>
        <v>Prenovato</v>
      </c>
      <c r="W1712" s="13">
        <v>3</v>
      </c>
      <c r="X1712" s="13" t="str" cm="1">
        <f t="array" ref="X1712">_xlfn.IFS(W1712=0,"No evidenciado",W1712=1,"Novato",W1712=2,"Principiante avanzado",W1712=3,"Competente",W1712=4,"Proficiente",W1712=5,"Master")</f>
        <v>Competente</v>
      </c>
      <c r="Y1712" s="13">
        <v>4</v>
      </c>
      <c r="Z1712" s="13" t="str" cm="1">
        <f t="array" ref="Z1712">_xlfn.IFS(Y1712=0,"No evidenciado",Y1712=1,"Novato",Y1712=2,"Principiante avanzado",Y1712=3,"Competente",Y1712=4,"Proficiente",Y1712=5,"Master")</f>
        <v>Proficiente</v>
      </c>
      <c r="AA1712" s="13">
        <v>3</v>
      </c>
      <c r="AB1712" s="13" t="str" cm="1">
        <f t="array" ref="AB1712">_xlfn.IFS(AA1712=0,"No evidenciado",AA1712=1,"Novato",AA1712=2,"Principiante avanzado",AA1712=3,"Competente",AA1712=4,"Proficiente",AA1712=5,"Master")</f>
        <v>Competente</v>
      </c>
      <c r="AC1712" s="13">
        <v>0</v>
      </c>
      <c r="AD1712" s="13" t="str" cm="1">
        <f t="array" ref="AD1712">_xlfn.IFS(AC1712=0,"Prenovato",AC1712=1,"Novato",AC1712=2,"Principiante avanzado",AC1712=3,"Competente",AC1712=4,"Proficiente",AC1712=5,"Master")</f>
        <v>Prenovato</v>
      </c>
      <c r="AE1712" s="13" t="s">
        <v>442</v>
      </c>
    </row>
    <row r="1713" spans="1:31" x14ac:dyDescent="0.25">
      <c r="A1713" t="s">
        <v>344</v>
      </c>
      <c r="B1713" t="s">
        <v>345</v>
      </c>
      <c r="C1713" t="s">
        <v>367</v>
      </c>
      <c r="D1713" t="s">
        <v>201</v>
      </c>
      <c r="E1713" t="s">
        <v>344</v>
      </c>
      <c r="F1713" t="s">
        <v>345</v>
      </c>
      <c r="G1713" t="s">
        <v>346</v>
      </c>
      <c r="H1713" s="4"/>
      <c r="I1713" s="1">
        <f t="shared" ca="1" si="107"/>
        <v>1487</v>
      </c>
      <c r="J1713" s="1" t="str">
        <f t="shared" ca="1" si="108"/>
        <v>3. Mayor a 6 meses</v>
      </c>
      <c r="K1713" t="str">
        <f t="shared" si="109"/>
        <v>SI</v>
      </c>
      <c r="L1713" t="s">
        <v>367</v>
      </c>
      <c r="M1713" t="s">
        <v>431</v>
      </c>
      <c r="N1713" t="s">
        <v>425</v>
      </c>
      <c r="O1713" t="s">
        <v>425</v>
      </c>
      <c r="P1713" t="str">
        <f t="shared" si="110"/>
        <v>ANGEL RICARDO PRADO VIVANCOSeguridad PerimetralEVALUACION ANTERIOR</v>
      </c>
      <c r="Q1713" t="str">
        <f>BASE[[#This Row],[NombresCalificado]]&amp;BASE[[#This Row],[TipoEvaluacion]]</f>
        <v>ANGEL RICARDO PRADO VIVANCOEVALUACION ANTERIOR</v>
      </c>
      <c r="R1713">
        <v>1</v>
      </c>
      <c r="S1713" t="s">
        <v>6</v>
      </c>
      <c r="T1713" t="s">
        <v>439</v>
      </c>
      <c r="U1713" s="13">
        <v>0</v>
      </c>
      <c r="V1713" s="13" t="str" cm="1">
        <f t="array" ref="V1713">_xlfn.IFS(U1713=0,"Prenovato",U1713=1,"Novato",U1713=2,"Principiante avanzado",U1713=3,"Competente",U1713=4,"Proficiente",U1713=5,"Master")</f>
        <v>Prenovato</v>
      </c>
      <c r="W1713" s="13">
        <v>3</v>
      </c>
      <c r="X1713" s="13" t="str" cm="1">
        <f t="array" ref="X1713">_xlfn.IFS(W1713=0,"No evidenciado",W1713=1,"Novato",W1713=2,"Principiante avanzado",W1713=3,"Competente",W1713=4,"Proficiente",W1713=5,"Master")</f>
        <v>Competente</v>
      </c>
      <c r="Y1713" s="13">
        <v>4</v>
      </c>
      <c r="Z1713" s="13" t="str" cm="1">
        <f t="array" ref="Z1713">_xlfn.IFS(Y1713=0,"No evidenciado",Y1713=1,"Novato",Y1713=2,"Principiante avanzado",Y1713=3,"Competente",Y1713=4,"Proficiente",Y1713=5,"Master")</f>
        <v>Proficiente</v>
      </c>
      <c r="AA1713" s="13">
        <v>3</v>
      </c>
      <c r="AB1713" s="13" t="str" cm="1">
        <f t="array" ref="AB1713">_xlfn.IFS(AA1713=0,"No evidenciado",AA1713=1,"Novato",AA1713=2,"Principiante avanzado",AA1713=3,"Competente",AA1713=4,"Proficiente",AA1713=5,"Master")</f>
        <v>Competente</v>
      </c>
      <c r="AC1713" s="13">
        <v>0</v>
      </c>
      <c r="AD1713" s="13" t="str" cm="1">
        <f t="array" ref="AD1713">_xlfn.IFS(AC1713=0,"Prenovato",AC1713=1,"Novato",AC1713=2,"Principiante avanzado",AC1713=3,"Competente",AC1713=4,"Proficiente",AC1713=5,"Master")</f>
        <v>Prenovato</v>
      </c>
      <c r="AE1713" s="13" t="s">
        <v>442</v>
      </c>
    </row>
    <row r="1714" spans="1:31" x14ac:dyDescent="0.25">
      <c r="A1714" t="s">
        <v>344</v>
      </c>
      <c r="B1714" t="s">
        <v>345</v>
      </c>
      <c r="C1714" t="s">
        <v>367</v>
      </c>
      <c r="D1714" t="s">
        <v>201</v>
      </c>
      <c r="E1714" t="s">
        <v>344</v>
      </c>
      <c r="F1714" t="s">
        <v>345</v>
      </c>
      <c r="G1714" t="s">
        <v>346</v>
      </c>
      <c r="H1714" s="4"/>
      <c r="I1714" s="1">
        <f t="shared" ca="1" si="107"/>
        <v>1487</v>
      </c>
      <c r="J1714" s="1" t="str">
        <f t="shared" ca="1" si="108"/>
        <v>3. Mayor a 6 meses</v>
      </c>
      <c r="K1714" t="str">
        <f t="shared" si="109"/>
        <v>SI</v>
      </c>
      <c r="L1714" t="s">
        <v>367</v>
      </c>
      <c r="M1714" t="s">
        <v>424</v>
      </c>
      <c r="N1714" t="s">
        <v>425</v>
      </c>
      <c r="O1714" t="s">
        <v>425</v>
      </c>
      <c r="P1714" t="str">
        <f t="shared" si="110"/>
        <v>ANGEL RICARDO PRADO VIVANCOSistemas Operativos y CloudEVALUACION ANTERIOR</v>
      </c>
      <c r="Q1714" t="str">
        <f>BASE[[#This Row],[NombresCalificado]]&amp;BASE[[#This Row],[TipoEvaluacion]]</f>
        <v>ANGEL RICARDO PRADO VIVANCOEVALUACION ANTERIOR</v>
      </c>
      <c r="R1714">
        <v>1</v>
      </c>
      <c r="S1714" t="s">
        <v>6</v>
      </c>
      <c r="T1714" t="s">
        <v>439</v>
      </c>
      <c r="U1714" s="13">
        <v>0</v>
      </c>
      <c r="V1714" s="13" t="str" cm="1">
        <f t="array" ref="V1714">_xlfn.IFS(U1714=0,"Prenovato",U1714=1,"Novato",U1714=2,"Principiante avanzado",U1714=3,"Competente",U1714=4,"Proficiente",U1714=5,"Master")</f>
        <v>Prenovato</v>
      </c>
      <c r="W1714" s="13">
        <v>3</v>
      </c>
      <c r="X1714" s="13" t="str" cm="1">
        <f t="array" ref="X1714">_xlfn.IFS(W1714=0,"No evidenciado",W1714=1,"Novato",W1714=2,"Principiante avanzado",W1714=3,"Competente",W1714=4,"Proficiente",W1714=5,"Master")</f>
        <v>Competente</v>
      </c>
      <c r="Y1714" s="13">
        <v>4</v>
      </c>
      <c r="Z1714" s="13" t="str" cm="1">
        <f t="array" ref="Z1714">_xlfn.IFS(Y1714=0,"No evidenciado",Y1714=1,"Novato",Y1714=2,"Principiante avanzado",Y1714=3,"Competente",Y1714=4,"Proficiente",Y1714=5,"Master")</f>
        <v>Proficiente</v>
      </c>
      <c r="AA1714" s="13">
        <v>3</v>
      </c>
      <c r="AB1714" s="13" t="str" cm="1">
        <f t="array" ref="AB1714">_xlfn.IFS(AA1714=0,"No evidenciado",AA1714=1,"Novato",AA1714=2,"Principiante avanzado",AA1714=3,"Competente",AA1714=4,"Proficiente",AA1714=5,"Master")</f>
        <v>Competente</v>
      </c>
      <c r="AC1714" s="13">
        <v>0</v>
      </c>
      <c r="AD1714" s="13" t="str" cm="1">
        <f t="array" ref="AD1714">_xlfn.IFS(AC1714=0,"Prenovato",AC1714=1,"Novato",AC1714=2,"Principiante avanzado",AC1714=3,"Competente",AC1714=4,"Proficiente",AC1714=5,"Master")</f>
        <v>Prenovato</v>
      </c>
      <c r="AE1714" s="13" t="s">
        <v>442</v>
      </c>
    </row>
    <row r="1715" spans="1:31" x14ac:dyDescent="0.25">
      <c r="A1715" t="s">
        <v>344</v>
      </c>
      <c r="B1715" t="s">
        <v>345</v>
      </c>
      <c r="C1715" t="s">
        <v>251</v>
      </c>
      <c r="D1715" t="s">
        <v>201</v>
      </c>
      <c r="E1715" t="s">
        <v>344</v>
      </c>
      <c r="F1715" t="s">
        <v>345</v>
      </c>
      <c r="G1715" t="s">
        <v>346</v>
      </c>
      <c r="H1715" s="4"/>
      <c r="I1715" s="1">
        <f t="shared" ca="1" si="107"/>
        <v>1487</v>
      </c>
      <c r="J1715" s="1" t="str">
        <f t="shared" ca="1" si="108"/>
        <v>3. Mayor a 6 meses</v>
      </c>
      <c r="K1715" t="str">
        <f t="shared" si="109"/>
        <v>SI</v>
      </c>
      <c r="L1715" t="s">
        <v>251</v>
      </c>
      <c r="M1715" t="s">
        <v>414</v>
      </c>
      <c r="N1715" t="s">
        <v>411</v>
      </c>
      <c r="O1715" t="s">
        <v>411</v>
      </c>
      <c r="P1715" t="str">
        <f t="shared" si="110"/>
        <v>ANGEL RICARDO PRADO VIVANCOOfensive SecurityAUTOEVALUACION</v>
      </c>
      <c r="Q1715" t="str">
        <f>BASE[[#This Row],[NombresCalificado]]&amp;BASE[[#This Row],[TipoEvaluacion]]</f>
        <v>ANGEL RICARDO PRADO VIVANCOAUTOEVALUACION</v>
      </c>
      <c r="R1715">
        <v>0</v>
      </c>
      <c r="S1715" t="s">
        <v>182</v>
      </c>
      <c r="T1715" t="s">
        <v>439</v>
      </c>
      <c r="U1715" s="13">
        <v>0</v>
      </c>
      <c r="V1715" s="13" t="str" cm="1">
        <f t="array" ref="V1715">_xlfn.IFS(U1715=0,"Prenovato",U1715=1,"Novato",U1715=2,"Principiante avanzado",U1715=3,"Competente",U1715=4,"Proficiente",U1715=5,"Master")</f>
        <v>Prenovato</v>
      </c>
      <c r="W1715" s="13">
        <v>2</v>
      </c>
      <c r="X1715" s="13" t="str" cm="1">
        <f t="array" ref="X1715">_xlfn.IFS(W1715=0,"No evidenciado",W1715=1,"Novato",W1715=2,"Principiante avanzado",W1715=3,"Competente",W1715=4,"Proficiente",W1715=5,"Master")</f>
        <v>Principiante avanzado</v>
      </c>
      <c r="Y1715" s="13">
        <v>2</v>
      </c>
      <c r="Z1715" s="13" t="str" cm="1">
        <f t="array" ref="Z1715">_xlfn.IFS(Y1715=0,"No evidenciado",Y1715=1,"Novato",Y1715=2,"Principiante avanzado",Y1715=3,"Competente",Y1715=4,"Proficiente",Y1715=5,"Master")</f>
        <v>Principiante avanzado</v>
      </c>
      <c r="AA1715" s="13">
        <v>3</v>
      </c>
      <c r="AB1715" s="13" t="str" cm="1">
        <f t="array" ref="AB1715">_xlfn.IFS(AA1715=0,"No evidenciado",AA1715=1,"Novato",AA1715=2,"Principiante avanzado",AA1715=3,"Competente",AA1715=4,"Proficiente",AA1715=5,"Master")</f>
        <v>Competente</v>
      </c>
      <c r="AC1715" s="13">
        <v>0</v>
      </c>
      <c r="AD1715" s="13" t="str" cm="1">
        <f t="array" ref="AD1715">_xlfn.IFS(AC1715=0,"Prenovato",AC1715=1,"Novato",AC1715=2,"Principiante avanzado",AC1715=3,"Competente",AC1715=4,"Proficiente",AC1715=5,"Master")</f>
        <v>Prenovato</v>
      </c>
      <c r="AE1715" s="13" t="s">
        <v>443</v>
      </c>
    </row>
    <row r="1716" spans="1:31" x14ac:dyDescent="0.25">
      <c r="A1716" t="s">
        <v>344</v>
      </c>
      <c r="B1716" t="s">
        <v>345</v>
      </c>
      <c r="C1716" t="s">
        <v>251</v>
      </c>
      <c r="D1716" t="s">
        <v>201</v>
      </c>
      <c r="E1716" t="s">
        <v>344</v>
      </c>
      <c r="F1716" t="s">
        <v>345</v>
      </c>
      <c r="G1716" t="s">
        <v>346</v>
      </c>
      <c r="H1716" s="4"/>
      <c r="I1716" s="1">
        <f t="shared" ca="1" si="107"/>
        <v>1487</v>
      </c>
      <c r="J1716" s="1" t="str">
        <f t="shared" ca="1" si="108"/>
        <v>3. Mayor a 6 meses</v>
      </c>
      <c r="K1716" t="str">
        <f t="shared" si="109"/>
        <v>SI</v>
      </c>
      <c r="L1716" t="s">
        <v>251</v>
      </c>
      <c r="M1716" t="s">
        <v>422</v>
      </c>
      <c r="N1716" t="s">
        <v>407</v>
      </c>
      <c r="O1716" t="s">
        <v>407</v>
      </c>
      <c r="P1716" t="str">
        <f t="shared" si="110"/>
        <v>ANGEL RICARDO PRADO VIVANCOVulnerability ManagementAUTOEVALUACION</v>
      </c>
      <c r="Q1716" t="str">
        <f>BASE[[#This Row],[NombresCalificado]]&amp;BASE[[#This Row],[TipoEvaluacion]]</f>
        <v>ANGEL RICARDO PRADO VIVANCOAUTOEVALUACION</v>
      </c>
      <c r="R1716">
        <v>0</v>
      </c>
      <c r="S1716" t="s">
        <v>182</v>
      </c>
      <c r="T1716" t="s">
        <v>439</v>
      </c>
      <c r="U1716" s="13">
        <v>0</v>
      </c>
      <c r="V1716" s="13" t="str" cm="1">
        <f t="array" ref="V1716">_xlfn.IFS(U1716=0,"Prenovato",U1716=1,"Novato",U1716=2,"Principiante avanzado",U1716=3,"Competente",U1716=4,"Proficiente",U1716=5,"Master")</f>
        <v>Prenovato</v>
      </c>
      <c r="W1716" s="13">
        <v>2</v>
      </c>
      <c r="X1716" s="13" t="str" cm="1">
        <f t="array" ref="X1716">_xlfn.IFS(W1716=0,"No evidenciado",W1716=1,"Novato",W1716=2,"Principiante avanzado",W1716=3,"Competente",W1716=4,"Proficiente",W1716=5,"Master")</f>
        <v>Principiante avanzado</v>
      </c>
      <c r="Y1716" s="13">
        <v>2</v>
      </c>
      <c r="Z1716" s="13" t="str" cm="1">
        <f t="array" ref="Z1716">_xlfn.IFS(Y1716=0,"No evidenciado",Y1716=1,"Novato",Y1716=2,"Principiante avanzado",Y1716=3,"Competente",Y1716=4,"Proficiente",Y1716=5,"Master")</f>
        <v>Principiante avanzado</v>
      </c>
      <c r="AA1716" s="13">
        <v>3</v>
      </c>
      <c r="AB1716" s="13" t="str" cm="1">
        <f t="array" ref="AB1716">_xlfn.IFS(AA1716=0,"No evidenciado",AA1716=1,"Novato",AA1716=2,"Principiante avanzado",AA1716=3,"Competente",AA1716=4,"Proficiente",AA1716=5,"Master")</f>
        <v>Competente</v>
      </c>
      <c r="AC1716" s="13">
        <v>0</v>
      </c>
      <c r="AD1716" s="13" t="str" cm="1">
        <f t="array" ref="AD1716">_xlfn.IFS(AC1716=0,"Prenovato",AC1716=1,"Novato",AC1716=2,"Principiante avanzado",AC1716=3,"Competente",AC1716=4,"Proficiente",AC1716=5,"Master")</f>
        <v>Prenovato</v>
      </c>
      <c r="AE1716" s="13" t="s">
        <v>443</v>
      </c>
    </row>
    <row r="1717" spans="1:31" x14ac:dyDescent="0.25">
      <c r="A1717" t="s">
        <v>344</v>
      </c>
      <c r="B1717" t="s">
        <v>345</v>
      </c>
      <c r="C1717" t="s">
        <v>251</v>
      </c>
      <c r="D1717" t="s">
        <v>201</v>
      </c>
      <c r="E1717" t="s">
        <v>344</v>
      </c>
      <c r="F1717" t="s">
        <v>345</v>
      </c>
      <c r="G1717" t="s">
        <v>346</v>
      </c>
      <c r="H1717" s="4"/>
      <c r="I1717" s="1">
        <f t="shared" ca="1" si="107"/>
        <v>1487</v>
      </c>
      <c r="J1717" s="1" t="str">
        <f t="shared" ca="1" si="108"/>
        <v>3. Mayor a 6 meses</v>
      </c>
      <c r="K1717" t="str">
        <f t="shared" si="109"/>
        <v>SI</v>
      </c>
      <c r="L1717" t="s">
        <v>251</v>
      </c>
      <c r="M1717" t="s">
        <v>417</v>
      </c>
      <c r="N1717" t="s">
        <v>407</v>
      </c>
      <c r="O1717" t="s">
        <v>407</v>
      </c>
      <c r="P1717" t="str">
        <f t="shared" si="110"/>
        <v>ANGEL RICARDO PRADO VIVANCODefensive SecurityAUTOEVALUACION</v>
      </c>
      <c r="Q1717" t="str">
        <f>BASE[[#This Row],[NombresCalificado]]&amp;BASE[[#This Row],[TipoEvaluacion]]</f>
        <v>ANGEL RICARDO PRADO VIVANCOAUTOEVALUACION</v>
      </c>
      <c r="R1717">
        <v>0</v>
      </c>
      <c r="S1717" t="s">
        <v>182</v>
      </c>
      <c r="T1717" t="s">
        <v>439</v>
      </c>
      <c r="U1717" s="13">
        <v>0</v>
      </c>
      <c r="V1717" s="13" t="str" cm="1">
        <f t="array" ref="V1717">_xlfn.IFS(U1717=0,"Prenovato",U1717=1,"Novato",U1717=2,"Principiante avanzado",U1717=3,"Competente",U1717=4,"Proficiente",U1717=5,"Master")</f>
        <v>Prenovato</v>
      </c>
      <c r="W1717" s="13">
        <v>2</v>
      </c>
      <c r="X1717" s="13" t="str" cm="1">
        <f t="array" ref="X1717">_xlfn.IFS(W1717=0,"No evidenciado",W1717=1,"Novato",W1717=2,"Principiante avanzado",W1717=3,"Competente",W1717=4,"Proficiente",W1717=5,"Master")</f>
        <v>Principiante avanzado</v>
      </c>
      <c r="Y1717" s="13">
        <v>2</v>
      </c>
      <c r="Z1717" s="13" t="str" cm="1">
        <f t="array" ref="Z1717">_xlfn.IFS(Y1717=0,"No evidenciado",Y1717=1,"Novato",Y1717=2,"Principiante avanzado",Y1717=3,"Competente",Y1717=4,"Proficiente",Y1717=5,"Master")</f>
        <v>Principiante avanzado</v>
      </c>
      <c r="AA1717" s="13">
        <v>3</v>
      </c>
      <c r="AB1717" s="13" t="str" cm="1">
        <f t="array" ref="AB1717">_xlfn.IFS(AA1717=0,"No evidenciado",AA1717=1,"Novato",AA1717=2,"Principiante avanzado",AA1717=3,"Competente",AA1717=4,"Proficiente",AA1717=5,"Master")</f>
        <v>Competente</v>
      </c>
      <c r="AC1717" s="13">
        <v>0</v>
      </c>
      <c r="AD1717" s="13" t="str" cm="1">
        <f t="array" ref="AD1717">_xlfn.IFS(AC1717=0,"Prenovato",AC1717=1,"Novato",AC1717=2,"Principiante avanzado",AC1717=3,"Competente",AC1717=4,"Proficiente",AC1717=5,"Master")</f>
        <v>Prenovato</v>
      </c>
      <c r="AE1717" s="13" t="s">
        <v>443</v>
      </c>
    </row>
    <row r="1718" spans="1:31" x14ac:dyDescent="0.25">
      <c r="A1718" t="s">
        <v>344</v>
      </c>
      <c r="B1718" t="s">
        <v>345</v>
      </c>
      <c r="C1718" t="s">
        <v>251</v>
      </c>
      <c r="D1718" t="s">
        <v>201</v>
      </c>
      <c r="E1718" t="s">
        <v>344</v>
      </c>
      <c r="F1718" t="s">
        <v>345</v>
      </c>
      <c r="G1718" t="s">
        <v>346</v>
      </c>
      <c r="H1718" s="4"/>
      <c r="I1718" s="1">
        <f t="shared" ca="1" si="107"/>
        <v>1487</v>
      </c>
      <c r="J1718" s="1" t="str">
        <f t="shared" ca="1" si="108"/>
        <v>3. Mayor a 6 meses</v>
      </c>
      <c r="K1718" t="str">
        <f t="shared" si="109"/>
        <v>SI</v>
      </c>
      <c r="L1718" t="s">
        <v>251</v>
      </c>
      <c r="M1718" t="s">
        <v>416</v>
      </c>
      <c r="N1718" t="s">
        <v>411</v>
      </c>
      <c r="O1718" t="s">
        <v>411</v>
      </c>
      <c r="P1718" t="str">
        <f t="shared" si="110"/>
        <v>ANGEL RICARDO PRADO VIVANCOIncident ManagementAUTOEVALUACION</v>
      </c>
      <c r="Q1718" t="str">
        <f>BASE[[#This Row],[NombresCalificado]]&amp;BASE[[#This Row],[TipoEvaluacion]]</f>
        <v>ANGEL RICARDO PRADO VIVANCOAUTOEVALUACION</v>
      </c>
      <c r="R1718">
        <v>1</v>
      </c>
      <c r="S1718" t="s">
        <v>6</v>
      </c>
      <c r="T1718" t="s">
        <v>439</v>
      </c>
      <c r="U1718" s="13">
        <v>0</v>
      </c>
      <c r="V1718" s="13" t="str" cm="1">
        <f t="array" ref="V1718">_xlfn.IFS(U1718=0,"Prenovato",U1718=1,"Novato",U1718=2,"Principiante avanzado",U1718=3,"Competente",U1718=4,"Proficiente",U1718=5,"Master")</f>
        <v>Prenovato</v>
      </c>
      <c r="W1718" s="13">
        <v>2</v>
      </c>
      <c r="X1718" s="13" t="str" cm="1">
        <f t="array" ref="X1718">_xlfn.IFS(W1718=0,"No evidenciado",W1718=1,"Novato",W1718=2,"Principiante avanzado",W1718=3,"Competente",W1718=4,"Proficiente",W1718=5,"Master")</f>
        <v>Principiante avanzado</v>
      </c>
      <c r="Y1718" s="13">
        <v>2</v>
      </c>
      <c r="Z1718" s="13" t="str" cm="1">
        <f t="array" ref="Z1718">_xlfn.IFS(Y1718=0,"No evidenciado",Y1718=1,"Novato",Y1718=2,"Principiante avanzado",Y1718=3,"Competente",Y1718=4,"Proficiente",Y1718=5,"Master")</f>
        <v>Principiante avanzado</v>
      </c>
      <c r="AA1718" s="13">
        <v>3</v>
      </c>
      <c r="AB1718" s="13" t="str" cm="1">
        <f t="array" ref="AB1718">_xlfn.IFS(AA1718=0,"No evidenciado",AA1718=1,"Novato",AA1718=2,"Principiante avanzado",AA1718=3,"Competente",AA1718=4,"Proficiente",AA1718=5,"Master")</f>
        <v>Competente</v>
      </c>
      <c r="AC1718" s="13">
        <v>0</v>
      </c>
      <c r="AD1718" s="13" t="str" cm="1">
        <f t="array" ref="AD1718">_xlfn.IFS(AC1718=0,"Prenovato",AC1718=1,"Novato",AC1718=2,"Principiante avanzado",AC1718=3,"Competente",AC1718=4,"Proficiente",AC1718=5,"Master")</f>
        <v>Prenovato</v>
      </c>
      <c r="AE1718" s="13" t="s">
        <v>443</v>
      </c>
    </row>
    <row r="1719" spans="1:31" x14ac:dyDescent="0.25">
      <c r="A1719" t="s">
        <v>344</v>
      </c>
      <c r="B1719" t="s">
        <v>345</v>
      </c>
      <c r="C1719" t="s">
        <v>367</v>
      </c>
      <c r="D1719" t="s">
        <v>201</v>
      </c>
      <c r="E1719" t="s">
        <v>344</v>
      </c>
      <c r="F1719" t="s">
        <v>345</v>
      </c>
      <c r="G1719" t="s">
        <v>346</v>
      </c>
      <c r="H1719" s="4"/>
      <c r="I1719" s="1">
        <f t="shared" ca="1" si="107"/>
        <v>1487</v>
      </c>
      <c r="J1719" s="1" t="str">
        <f t="shared" ca="1" si="108"/>
        <v>3. Mayor a 6 meses</v>
      </c>
      <c r="K1719" t="str">
        <f t="shared" si="109"/>
        <v>SI</v>
      </c>
      <c r="L1719" t="s">
        <v>367</v>
      </c>
      <c r="M1719" t="s">
        <v>438</v>
      </c>
      <c r="N1719" t="s">
        <v>425</v>
      </c>
      <c r="O1719" t="s">
        <v>425</v>
      </c>
      <c r="P1719" t="str">
        <f t="shared" si="110"/>
        <v>ANGEL RICARDO PRADO VIVANCODesarrollo SeguroEVALUACION ANTERIOR</v>
      </c>
      <c r="Q1719" t="str">
        <f>BASE[[#This Row],[NombresCalificado]]&amp;BASE[[#This Row],[TipoEvaluacion]]</f>
        <v>ANGEL RICARDO PRADO VIVANCOEVALUACION ANTERIOR</v>
      </c>
      <c r="R1719">
        <v>0</v>
      </c>
      <c r="S1719" t="s">
        <v>182</v>
      </c>
      <c r="T1719" t="s">
        <v>439</v>
      </c>
      <c r="U1719" s="13">
        <v>0</v>
      </c>
      <c r="V1719" s="13" t="str" cm="1">
        <f t="array" ref="V1719">_xlfn.IFS(U1719=0,"Prenovato",U1719=1,"Novato",U1719=2,"Principiante avanzado",U1719=3,"Competente",U1719=4,"Proficiente",U1719=5,"Master")</f>
        <v>Prenovato</v>
      </c>
      <c r="W1719" s="13">
        <v>3</v>
      </c>
      <c r="X1719" s="13" t="str" cm="1">
        <f t="array" ref="X1719">_xlfn.IFS(W1719=0,"No evidenciado",W1719=1,"Novato",W1719=2,"Principiante avanzado",W1719=3,"Competente",W1719=4,"Proficiente",W1719=5,"Master")</f>
        <v>Competente</v>
      </c>
      <c r="Y1719" s="13">
        <v>4</v>
      </c>
      <c r="Z1719" s="13" t="str" cm="1">
        <f t="array" ref="Z1719">_xlfn.IFS(Y1719=0,"No evidenciado",Y1719=1,"Novato",Y1719=2,"Principiante avanzado",Y1719=3,"Competente",Y1719=4,"Proficiente",Y1719=5,"Master")</f>
        <v>Proficiente</v>
      </c>
      <c r="AA1719" s="13">
        <v>3</v>
      </c>
      <c r="AB1719" s="13" t="str" cm="1">
        <f t="array" ref="AB1719">_xlfn.IFS(AA1719=0,"No evidenciado",AA1719=1,"Novato",AA1719=2,"Principiante avanzado",AA1719=3,"Competente",AA1719=4,"Proficiente",AA1719=5,"Master")</f>
        <v>Competente</v>
      </c>
      <c r="AC1719" s="13">
        <v>0</v>
      </c>
      <c r="AD1719" s="13" t="str" cm="1">
        <f t="array" ref="AD1719">_xlfn.IFS(AC1719=0,"Prenovato",AC1719=1,"Novato",AC1719=2,"Principiante avanzado",AC1719=3,"Competente",AC1719=4,"Proficiente",AC1719=5,"Master")</f>
        <v>Prenovato</v>
      </c>
      <c r="AE1719" s="13" t="s">
        <v>442</v>
      </c>
    </row>
    <row r="1720" spans="1:31" x14ac:dyDescent="0.25">
      <c r="A1720" t="s">
        <v>344</v>
      </c>
      <c r="B1720" t="s">
        <v>345</v>
      </c>
      <c r="C1720" t="s">
        <v>367</v>
      </c>
      <c r="D1720" t="s">
        <v>201</v>
      </c>
      <c r="E1720" t="s">
        <v>344</v>
      </c>
      <c r="F1720" t="s">
        <v>345</v>
      </c>
      <c r="G1720" t="s">
        <v>346</v>
      </c>
      <c r="H1720" s="4"/>
      <c r="I1720" s="1">
        <f t="shared" ca="1" si="107"/>
        <v>1487</v>
      </c>
      <c r="J1720" s="1" t="str">
        <f t="shared" ca="1" si="108"/>
        <v>3. Mayor a 6 meses</v>
      </c>
      <c r="K1720" t="str">
        <f t="shared" si="109"/>
        <v>SI</v>
      </c>
      <c r="L1720" t="s">
        <v>367</v>
      </c>
      <c r="M1720" t="s">
        <v>432</v>
      </c>
      <c r="N1720" t="s">
        <v>425</v>
      </c>
      <c r="O1720" t="s">
        <v>425</v>
      </c>
      <c r="P1720" t="str">
        <f t="shared" si="110"/>
        <v>ANGEL RICARDO PRADO VIVANCOFrameworks de CiberseguridadEVALUACION ANTERIOR</v>
      </c>
      <c r="Q1720" t="str">
        <f>BASE[[#This Row],[NombresCalificado]]&amp;BASE[[#This Row],[TipoEvaluacion]]</f>
        <v>ANGEL RICARDO PRADO VIVANCOEVALUACION ANTERIOR</v>
      </c>
      <c r="R1720">
        <v>1</v>
      </c>
      <c r="S1720" t="s">
        <v>6</v>
      </c>
      <c r="T1720" t="s">
        <v>439</v>
      </c>
      <c r="U1720" s="13">
        <v>0</v>
      </c>
      <c r="V1720" s="13" t="str" cm="1">
        <f t="array" ref="V1720">_xlfn.IFS(U1720=0,"Prenovato",U1720=1,"Novato",U1720=2,"Principiante avanzado",U1720=3,"Competente",U1720=4,"Proficiente",U1720=5,"Master")</f>
        <v>Prenovato</v>
      </c>
      <c r="W1720" s="13">
        <v>3</v>
      </c>
      <c r="X1720" s="13" t="str" cm="1">
        <f t="array" ref="X1720">_xlfn.IFS(W1720=0,"No evidenciado",W1720=1,"Novato",W1720=2,"Principiante avanzado",W1720=3,"Competente",W1720=4,"Proficiente",W1720=5,"Master")</f>
        <v>Competente</v>
      </c>
      <c r="Y1720" s="13">
        <v>4</v>
      </c>
      <c r="Z1720" s="13" t="str" cm="1">
        <f t="array" ref="Z1720">_xlfn.IFS(Y1720=0,"No evidenciado",Y1720=1,"Novato",Y1720=2,"Principiante avanzado",Y1720=3,"Competente",Y1720=4,"Proficiente",Y1720=5,"Master")</f>
        <v>Proficiente</v>
      </c>
      <c r="AA1720" s="13">
        <v>3</v>
      </c>
      <c r="AB1720" s="13" t="str" cm="1">
        <f t="array" ref="AB1720">_xlfn.IFS(AA1720=0,"No evidenciado",AA1720=1,"Novato",AA1720=2,"Principiante avanzado",AA1720=3,"Competente",AA1720=4,"Proficiente",AA1720=5,"Master")</f>
        <v>Competente</v>
      </c>
      <c r="AC1720" s="13">
        <v>0</v>
      </c>
      <c r="AD1720" s="13" t="str" cm="1">
        <f t="array" ref="AD1720">_xlfn.IFS(AC1720=0,"Prenovato",AC1720=1,"Novato",AC1720=2,"Principiante avanzado",AC1720=3,"Competente",AC1720=4,"Proficiente",AC1720=5,"Master")</f>
        <v>Prenovato</v>
      </c>
      <c r="AE1720" s="13" t="s">
        <v>442</v>
      </c>
    </row>
    <row r="1721" spans="1:31" x14ac:dyDescent="0.25">
      <c r="A1721" t="s">
        <v>344</v>
      </c>
      <c r="B1721" t="s">
        <v>345</v>
      </c>
      <c r="C1721" t="s">
        <v>367</v>
      </c>
      <c r="D1721" t="s">
        <v>201</v>
      </c>
      <c r="E1721" t="s">
        <v>344</v>
      </c>
      <c r="F1721" t="s">
        <v>345</v>
      </c>
      <c r="G1721" t="s">
        <v>346</v>
      </c>
      <c r="H1721" s="4"/>
      <c r="I1721" s="1">
        <f t="shared" ca="1" si="107"/>
        <v>1487</v>
      </c>
      <c r="J1721" s="1" t="str">
        <f t="shared" ca="1" si="108"/>
        <v>3. Mayor a 6 meses</v>
      </c>
      <c r="K1721" t="str">
        <f t="shared" si="109"/>
        <v>SI</v>
      </c>
      <c r="L1721" t="s">
        <v>367</v>
      </c>
      <c r="M1721" t="s">
        <v>433</v>
      </c>
      <c r="N1721" t="s">
        <v>425</v>
      </c>
      <c r="O1721" t="s">
        <v>425</v>
      </c>
      <c r="P1721" t="str">
        <f t="shared" si="110"/>
        <v>ANGEL RICARDO PRADO VIVANCOGestión de IdentidadesEVALUACION ANTERIOR</v>
      </c>
      <c r="Q1721" t="str">
        <f>BASE[[#This Row],[NombresCalificado]]&amp;BASE[[#This Row],[TipoEvaluacion]]</f>
        <v>ANGEL RICARDO PRADO VIVANCOEVALUACION ANTERIOR</v>
      </c>
      <c r="R1721">
        <v>3</v>
      </c>
      <c r="S1721" t="s">
        <v>5</v>
      </c>
      <c r="T1721" t="s">
        <v>439</v>
      </c>
      <c r="U1721" s="13">
        <v>0</v>
      </c>
      <c r="V1721" s="13" t="str" cm="1">
        <f t="array" ref="V1721">_xlfn.IFS(U1721=0,"Prenovato",U1721=1,"Novato",U1721=2,"Principiante avanzado",U1721=3,"Competente",U1721=4,"Proficiente",U1721=5,"Master")</f>
        <v>Prenovato</v>
      </c>
      <c r="W1721" s="13">
        <v>3</v>
      </c>
      <c r="X1721" s="13" t="str" cm="1">
        <f t="array" ref="X1721">_xlfn.IFS(W1721=0,"No evidenciado",W1721=1,"Novato",W1721=2,"Principiante avanzado",W1721=3,"Competente",W1721=4,"Proficiente",W1721=5,"Master")</f>
        <v>Competente</v>
      </c>
      <c r="Y1721" s="13">
        <v>4</v>
      </c>
      <c r="Z1721" s="13" t="str" cm="1">
        <f t="array" ref="Z1721">_xlfn.IFS(Y1721=0,"No evidenciado",Y1721=1,"Novato",Y1721=2,"Principiante avanzado",Y1721=3,"Competente",Y1721=4,"Proficiente",Y1721=5,"Master")</f>
        <v>Proficiente</v>
      </c>
      <c r="AA1721" s="13">
        <v>3</v>
      </c>
      <c r="AB1721" s="13" t="str" cm="1">
        <f t="array" ref="AB1721">_xlfn.IFS(AA1721=0,"No evidenciado",AA1721=1,"Novato",AA1721=2,"Principiante avanzado",AA1721=3,"Competente",AA1721=4,"Proficiente",AA1721=5,"Master")</f>
        <v>Competente</v>
      </c>
      <c r="AC1721" s="13">
        <v>0</v>
      </c>
      <c r="AD1721" s="13" t="str" cm="1">
        <f t="array" ref="AD1721">_xlfn.IFS(AC1721=0,"Prenovato",AC1721=1,"Novato",AC1721=2,"Principiante avanzado",AC1721=3,"Competente",AC1721=4,"Proficiente",AC1721=5,"Master")</f>
        <v>Prenovato</v>
      </c>
      <c r="AE1721" s="13" t="s">
        <v>442</v>
      </c>
    </row>
    <row r="1722" spans="1:31" x14ac:dyDescent="0.25">
      <c r="A1722" t="s">
        <v>344</v>
      </c>
      <c r="B1722" t="s">
        <v>345</v>
      </c>
      <c r="C1722" t="s">
        <v>367</v>
      </c>
      <c r="D1722" t="s">
        <v>201</v>
      </c>
      <c r="E1722" t="s">
        <v>344</v>
      </c>
      <c r="F1722" t="s">
        <v>345</v>
      </c>
      <c r="G1722" t="s">
        <v>346</v>
      </c>
      <c r="H1722" s="4"/>
      <c r="I1722" s="1">
        <f t="shared" ca="1" si="107"/>
        <v>1487</v>
      </c>
      <c r="J1722" s="1" t="str">
        <f t="shared" ca="1" si="108"/>
        <v>3. Mayor a 6 meses</v>
      </c>
      <c r="K1722" t="str">
        <f t="shared" si="109"/>
        <v>SI</v>
      </c>
      <c r="L1722" t="s">
        <v>367</v>
      </c>
      <c r="M1722" t="s">
        <v>434</v>
      </c>
      <c r="N1722" t="s">
        <v>425</v>
      </c>
      <c r="O1722" t="s">
        <v>425</v>
      </c>
      <c r="P1722" t="str">
        <f t="shared" si="110"/>
        <v>ANGEL RICARDO PRADO VIVANCOGestión de VulnerabilidadesEVALUACION ANTERIOR</v>
      </c>
      <c r="Q1722" t="str">
        <f>BASE[[#This Row],[NombresCalificado]]&amp;BASE[[#This Row],[TipoEvaluacion]]</f>
        <v>ANGEL RICARDO PRADO VIVANCOEVALUACION ANTERIOR</v>
      </c>
      <c r="R1722">
        <v>1</v>
      </c>
      <c r="S1722" t="s">
        <v>6</v>
      </c>
      <c r="T1722" t="s">
        <v>439</v>
      </c>
      <c r="U1722" s="13">
        <v>0</v>
      </c>
      <c r="V1722" s="13" t="str" cm="1">
        <f t="array" ref="V1722">_xlfn.IFS(U1722=0,"Prenovato",U1722=1,"Novato",U1722=2,"Principiante avanzado",U1722=3,"Competente",U1722=4,"Proficiente",U1722=5,"Master")</f>
        <v>Prenovato</v>
      </c>
      <c r="W1722" s="13">
        <v>3</v>
      </c>
      <c r="X1722" s="13" t="str" cm="1">
        <f t="array" ref="X1722">_xlfn.IFS(W1722=0,"No evidenciado",W1722=1,"Novato",W1722=2,"Principiante avanzado",W1722=3,"Competente",W1722=4,"Proficiente",W1722=5,"Master")</f>
        <v>Competente</v>
      </c>
      <c r="Y1722" s="13">
        <v>4</v>
      </c>
      <c r="Z1722" s="13" t="str" cm="1">
        <f t="array" ref="Z1722">_xlfn.IFS(Y1722=0,"No evidenciado",Y1722=1,"Novato",Y1722=2,"Principiante avanzado",Y1722=3,"Competente",Y1722=4,"Proficiente",Y1722=5,"Master")</f>
        <v>Proficiente</v>
      </c>
      <c r="AA1722" s="13">
        <v>3</v>
      </c>
      <c r="AB1722" s="13" t="str" cm="1">
        <f t="array" ref="AB1722">_xlfn.IFS(AA1722=0,"No evidenciado",AA1722=1,"Novato",AA1722=2,"Principiante avanzado",AA1722=3,"Competente",AA1722=4,"Proficiente",AA1722=5,"Master")</f>
        <v>Competente</v>
      </c>
      <c r="AC1722" s="13">
        <v>0</v>
      </c>
      <c r="AD1722" s="13" t="str" cm="1">
        <f t="array" ref="AD1722">_xlfn.IFS(AC1722=0,"Prenovato",AC1722=1,"Novato",AC1722=2,"Principiante avanzado",AC1722=3,"Competente",AC1722=4,"Proficiente",AC1722=5,"Master")</f>
        <v>Prenovato</v>
      </c>
      <c r="AE1722" s="13" t="s">
        <v>442</v>
      </c>
    </row>
    <row r="1723" spans="1:31" x14ac:dyDescent="0.25">
      <c r="A1723" t="s">
        <v>344</v>
      </c>
      <c r="B1723" t="s">
        <v>345</v>
      </c>
      <c r="C1723" t="s">
        <v>367</v>
      </c>
      <c r="D1723" t="s">
        <v>201</v>
      </c>
      <c r="E1723" t="s">
        <v>344</v>
      </c>
      <c r="F1723" t="s">
        <v>345</v>
      </c>
      <c r="G1723" t="s">
        <v>346</v>
      </c>
      <c r="H1723" s="4"/>
      <c r="I1723" s="1">
        <f t="shared" ca="1" si="107"/>
        <v>1487</v>
      </c>
      <c r="J1723" s="1" t="str">
        <f t="shared" ca="1" si="108"/>
        <v>3. Mayor a 6 meses</v>
      </c>
      <c r="K1723" t="str">
        <f t="shared" si="109"/>
        <v>SI</v>
      </c>
      <c r="L1723" t="s">
        <v>367</v>
      </c>
      <c r="M1723" t="s">
        <v>435</v>
      </c>
      <c r="N1723" t="s">
        <v>425</v>
      </c>
      <c r="O1723" t="s">
        <v>425</v>
      </c>
      <c r="P1723" t="str">
        <f t="shared" si="110"/>
        <v>ANGEL RICARDO PRADO VIVANCOIdentificación temprana de riesgosEVALUACION ANTERIOR</v>
      </c>
      <c r="Q1723" t="str">
        <f>BASE[[#This Row],[NombresCalificado]]&amp;BASE[[#This Row],[TipoEvaluacion]]</f>
        <v>ANGEL RICARDO PRADO VIVANCOEVALUACION ANTERIOR</v>
      </c>
      <c r="R1723">
        <v>1</v>
      </c>
      <c r="S1723" t="s">
        <v>6</v>
      </c>
      <c r="T1723" t="s">
        <v>439</v>
      </c>
      <c r="U1723" s="13">
        <v>0</v>
      </c>
      <c r="V1723" s="13" t="str" cm="1">
        <f t="array" ref="V1723">_xlfn.IFS(U1723=0,"Prenovato",U1723=1,"Novato",U1723=2,"Principiante avanzado",U1723=3,"Competente",U1723=4,"Proficiente",U1723=5,"Master")</f>
        <v>Prenovato</v>
      </c>
      <c r="W1723" s="13">
        <v>3</v>
      </c>
      <c r="X1723" s="13" t="str" cm="1">
        <f t="array" ref="X1723">_xlfn.IFS(W1723=0,"No evidenciado",W1723=1,"Novato",W1723=2,"Principiante avanzado",W1723=3,"Competente",W1723=4,"Proficiente",W1723=5,"Master")</f>
        <v>Competente</v>
      </c>
      <c r="Y1723" s="13">
        <v>4</v>
      </c>
      <c r="Z1723" s="13" t="str" cm="1">
        <f t="array" ref="Z1723">_xlfn.IFS(Y1723=0,"No evidenciado",Y1723=1,"Novato",Y1723=2,"Principiante avanzado",Y1723=3,"Competente",Y1723=4,"Proficiente",Y1723=5,"Master")</f>
        <v>Proficiente</v>
      </c>
      <c r="AA1723" s="13">
        <v>3</v>
      </c>
      <c r="AB1723" s="13" t="str" cm="1">
        <f t="array" ref="AB1723">_xlfn.IFS(AA1723=0,"No evidenciado",AA1723=1,"Novato",AA1723=2,"Principiante avanzado",AA1723=3,"Competente",AA1723=4,"Proficiente",AA1723=5,"Master")</f>
        <v>Competente</v>
      </c>
      <c r="AC1723" s="13">
        <v>0</v>
      </c>
      <c r="AD1723" s="13" t="str" cm="1">
        <f t="array" ref="AD1723">_xlfn.IFS(AC1723=0,"Prenovato",AC1723=1,"Novato",AC1723=2,"Principiante avanzado",AC1723=3,"Competente",AC1723=4,"Proficiente",AC1723=5,"Master")</f>
        <v>Prenovato</v>
      </c>
      <c r="AE1723" s="13" t="s">
        <v>442</v>
      </c>
    </row>
    <row r="1724" spans="1:31" x14ac:dyDescent="0.25">
      <c r="A1724" t="s">
        <v>344</v>
      </c>
      <c r="B1724" t="s">
        <v>345</v>
      </c>
      <c r="C1724" t="s">
        <v>367</v>
      </c>
      <c r="D1724" t="s">
        <v>201</v>
      </c>
      <c r="E1724" t="s">
        <v>344</v>
      </c>
      <c r="F1724" t="s">
        <v>345</v>
      </c>
      <c r="G1724" t="s">
        <v>346</v>
      </c>
      <c r="H1724" s="4"/>
      <c r="I1724" s="1">
        <f t="shared" ca="1" si="107"/>
        <v>1487</v>
      </c>
      <c r="J1724" s="1" t="str">
        <f t="shared" ca="1" si="108"/>
        <v>3. Mayor a 6 meses</v>
      </c>
      <c r="K1724" t="str">
        <f t="shared" si="109"/>
        <v>SI</v>
      </c>
      <c r="L1724" t="s">
        <v>367</v>
      </c>
      <c r="M1724" t="s">
        <v>436</v>
      </c>
      <c r="N1724" t="s">
        <v>425</v>
      </c>
      <c r="O1724" t="s">
        <v>425</v>
      </c>
      <c r="P1724" t="str">
        <f t="shared" si="110"/>
        <v>ANGEL RICARDO PRADO VIVANCOInteligencia de AmenazasEVALUACION ANTERIOR</v>
      </c>
      <c r="Q1724" t="str">
        <f>BASE[[#This Row],[NombresCalificado]]&amp;BASE[[#This Row],[TipoEvaluacion]]</f>
        <v>ANGEL RICARDO PRADO VIVANCOEVALUACION ANTERIOR</v>
      </c>
      <c r="R1724">
        <v>0</v>
      </c>
      <c r="S1724" t="s">
        <v>182</v>
      </c>
      <c r="T1724" t="s">
        <v>439</v>
      </c>
      <c r="U1724" s="13">
        <v>0</v>
      </c>
      <c r="V1724" s="13" t="str" cm="1">
        <f t="array" ref="V1724">_xlfn.IFS(U1724=0,"Prenovato",U1724=1,"Novato",U1724=2,"Principiante avanzado",U1724=3,"Competente",U1724=4,"Proficiente",U1724=5,"Master")</f>
        <v>Prenovato</v>
      </c>
      <c r="W1724" s="13">
        <v>3</v>
      </c>
      <c r="X1724" s="13" t="str" cm="1">
        <f t="array" ref="X1724">_xlfn.IFS(W1724=0,"No evidenciado",W1724=1,"Novato",W1724=2,"Principiante avanzado",W1724=3,"Competente",W1724=4,"Proficiente",W1724=5,"Master")</f>
        <v>Competente</v>
      </c>
      <c r="Y1724" s="13">
        <v>4</v>
      </c>
      <c r="Z1724" s="13" t="str" cm="1">
        <f t="array" ref="Z1724">_xlfn.IFS(Y1724=0,"No evidenciado",Y1724=1,"Novato",Y1724=2,"Principiante avanzado",Y1724=3,"Competente",Y1724=4,"Proficiente",Y1724=5,"Master")</f>
        <v>Proficiente</v>
      </c>
      <c r="AA1724" s="13">
        <v>3</v>
      </c>
      <c r="AB1724" s="13" t="str" cm="1">
        <f t="array" ref="AB1724">_xlfn.IFS(AA1724=0,"No evidenciado",AA1724=1,"Novato",AA1724=2,"Principiante avanzado",AA1724=3,"Competente",AA1724=4,"Proficiente",AA1724=5,"Master")</f>
        <v>Competente</v>
      </c>
      <c r="AC1724" s="13">
        <v>0</v>
      </c>
      <c r="AD1724" s="13" t="str" cm="1">
        <f t="array" ref="AD1724">_xlfn.IFS(AC1724=0,"Prenovato",AC1724=1,"Novato",AC1724=2,"Principiante avanzado",AC1724=3,"Competente",AC1724=4,"Proficiente",AC1724=5,"Master")</f>
        <v>Prenovato</v>
      </c>
      <c r="AE1724" s="13" t="s">
        <v>442</v>
      </c>
    </row>
    <row r="1725" spans="1:31" x14ac:dyDescent="0.25">
      <c r="A1725" t="s">
        <v>344</v>
      </c>
      <c r="B1725" t="s">
        <v>345</v>
      </c>
      <c r="C1725" t="s">
        <v>251</v>
      </c>
      <c r="D1725" t="s">
        <v>201</v>
      </c>
      <c r="E1725" t="s">
        <v>344</v>
      </c>
      <c r="F1725" t="s">
        <v>345</v>
      </c>
      <c r="G1725" t="s">
        <v>346</v>
      </c>
      <c r="H1725" s="4"/>
      <c r="I1725" s="1">
        <f t="shared" ca="1" si="107"/>
        <v>1487</v>
      </c>
      <c r="J1725" s="1" t="str">
        <f t="shared" ca="1" si="108"/>
        <v>3. Mayor a 6 meses</v>
      </c>
      <c r="K1725" t="str">
        <f t="shared" si="109"/>
        <v>SI</v>
      </c>
      <c r="L1725" t="s">
        <v>251</v>
      </c>
      <c r="M1725" t="s">
        <v>412</v>
      </c>
      <c r="N1725" t="s">
        <v>413</v>
      </c>
      <c r="O1725" t="s">
        <v>411</v>
      </c>
      <c r="P1725" t="str">
        <f t="shared" si="110"/>
        <v>ANGEL RICARDO PRADO VIVANCOForensic AnalysisAUTOEVALUACION</v>
      </c>
      <c r="Q1725" t="str">
        <f>BASE[[#This Row],[NombresCalificado]]&amp;BASE[[#This Row],[TipoEvaluacion]]</f>
        <v>ANGEL RICARDO PRADO VIVANCOAUTOEVALUACION</v>
      </c>
      <c r="R1725">
        <v>0</v>
      </c>
      <c r="S1725" t="s">
        <v>182</v>
      </c>
      <c r="T1725" t="s">
        <v>439</v>
      </c>
      <c r="U1725" s="13">
        <v>0</v>
      </c>
      <c r="V1725" s="13" t="str" cm="1">
        <f t="array" ref="V1725">_xlfn.IFS(U1725=0,"Prenovato",U1725=1,"Novato",U1725=2,"Principiante avanzado",U1725=3,"Competente",U1725=4,"Proficiente",U1725=5,"Master")</f>
        <v>Prenovato</v>
      </c>
      <c r="W1725" s="13">
        <v>2</v>
      </c>
      <c r="X1725" s="13" t="str" cm="1">
        <f t="array" ref="X1725">_xlfn.IFS(W1725=0,"No evidenciado",W1725=1,"Novato",W1725=2,"Principiante avanzado",W1725=3,"Competente",W1725=4,"Proficiente",W1725=5,"Master")</f>
        <v>Principiante avanzado</v>
      </c>
      <c r="Y1725" s="13">
        <v>2</v>
      </c>
      <c r="Z1725" s="13" t="str" cm="1">
        <f t="array" ref="Z1725">_xlfn.IFS(Y1725=0,"No evidenciado",Y1725=1,"Novato",Y1725=2,"Principiante avanzado",Y1725=3,"Competente",Y1725=4,"Proficiente",Y1725=5,"Master")</f>
        <v>Principiante avanzado</v>
      </c>
      <c r="AA1725" s="13">
        <v>3</v>
      </c>
      <c r="AB1725" s="13" t="str" cm="1">
        <f t="array" ref="AB1725">_xlfn.IFS(AA1725=0,"No evidenciado",AA1725=1,"Novato",AA1725=2,"Principiante avanzado",AA1725=3,"Competente",AA1725=4,"Proficiente",AA1725=5,"Master")</f>
        <v>Competente</v>
      </c>
      <c r="AC1725" s="13">
        <v>0</v>
      </c>
      <c r="AD1725" s="13" t="str" cm="1">
        <f t="array" ref="AD1725">_xlfn.IFS(AC1725=0,"Prenovato",AC1725=1,"Novato",AC1725=2,"Principiante avanzado",AC1725=3,"Competente",AC1725=4,"Proficiente",AC1725=5,"Master")</f>
        <v>Prenovato</v>
      </c>
      <c r="AE1725" s="13" t="s">
        <v>443</v>
      </c>
    </row>
    <row r="1726" spans="1:31" x14ac:dyDescent="0.25">
      <c r="A1726" t="s">
        <v>344</v>
      </c>
      <c r="B1726" t="s">
        <v>345</v>
      </c>
      <c r="C1726" t="s">
        <v>251</v>
      </c>
      <c r="D1726" t="s">
        <v>201</v>
      </c>
      <c r="E1726" t="s">
        <v>344</v>
      </c>
      <c r="F1726" t="s">
        <v>345</v>
      </c>
      <c r="G1726" t="s">
        <v>346</v>
      </c>
      <c r="H1726" s="4"/>
      <c r="I1726" s="1">
        <f t="shared" ca="1" si="107"/>
        <v>1487</v>
      </c>
      <c r="J1726" s="1" t="str">
        <f t="shared" ca="1" si="108"/>
        <v>3. Mayor a 6 meses</v>
      </c>
      <c r="K1726" t="str">
        <f t="shared" si="109"/>
        <v>SI</v>
      </c>
      <c r="L1726" t="s">
        <v>251</v>
      </c>
      <c r="M1726" t="s">
        <v>410</v>
      </c>
      <c r="N1726" t="s">
        <v>411</v>
      </c>
      <c r="O1726" t="s">
        <v>411</v>
      </c>
      <c r="P1726" t="str">
        <f t="shared" si="110"/>
        <v>ANGEL RICARDO PRADO VIVANCOThreat IntelligenceAUTOEVALUACION</v>
      </c>
      <c r="Q1726" t="str">
        <f>BASE[[#This Row],[NombresCalificado]]&amp;BASE[[#This Row],[TipoEvaluacion]]</f>
        <v>ANGEL RICARDO PRADO VIVANCOAUTOEVALUACION</v>
      </c>
      <c r="R1726">
        <v>2</v>
      </c>
      <c r="S1726" t="s">
        <v>4</v>
      </c>
      <c r="T1726" t="s">
        <v>439</v>
      </c>
      <c r="U1726" s="13">
        <v>0</v>
      </c>
      <c r="V1726" s="13" t="str" cm="1">
        <f t="array" ref="V1726">_xlfn.IFS(U1726=0,"Prenovato",U1726=1,"Novato",U1726=2,"Principiante avanzado",U1726=3,"Competente",U1726=4,"Proficiente",U1726=5,"Master")</f>
        <v>Prenovato</v>
      </c>
      <c r="W1726" s="13">
        <v>2</v>
      </c>
      <c r="X1726" s="13" t="str" cm="1">
        <f t="array" ref="X1726">_xlfn.IFS(W1726=0,"No evidenciado",W1726=1,"Novato",W1726=2,"Principiante avanzado",W1726=3,"Competente",W1726=4,"Proficiente",W1726=5,"Master")</f>
        <v>Principiante avanzado</v>
      </c>
      <c r="Y1726" s="13">
        <v>2</v>
      </c>
      <c r="Z1726" s="13" t="str" cm="1">
        <f t="array" ref="Z1726">_xlfn.IFS(Y1726=0,"No evidenciado",Y1726=1,"Novato",Y1726=2,"Principiante avanzado",Y1726=3,"Competente",Y1726=4,"Proficiente",Y1726=5,"Master")</f>
        <v>Principiante avanzado</v>
      </c>
      <c r="AA1726" s="13">
        <v>3</v>
      </c>
      <c r="AB1726" s="13" t="str" cm="1">
        <f t="array" ref="AB1726">_xlfn.IFS(AA1726=0,"No evidenciado",AA1726=1,"Novato",AA1726=2,"Principiante avanzado",AA1726=3,"Competente",AA1726=4,"Proficiente",AA1726=5,"Master")</f>
        <v>Competente</v>
      </c>
      <c r="AC1726" s="13">
        <v>0</v>
      </c>
      <c r="AD1726" s="13" t="str" cm="1">
        <f t="array" ref="AD1726">_xlfn.IFS(AC1726=0,"Prenovato",AC1726=1,"Novato",AC1726=2,"Principiante avanzado",AC1726=3,"Competente",AC1726=4,"Proficiente",AC1726=5,"Master")</f>
        <v>Prenovato</v>
      </c>
      <c r="AE1726" s="13" t="s">
        <v>443</v>
      </c>
    </row>
    <row r="1727" spans="1:31" x14ac:dyDescent="0.25">
      <c r="A1727" t="s">
        <v>344</v>
      </c>
      <c r="B1727" t="s">
        <v>345</v>
      </c>
      <c r="C1727" t="s">
        <v>251</v>
      </c>
      <c r="D1727" t="s">
        <v>201</v>
      </c>
      <c r="E1727" t="s">
        <v>344</v>
      </c>
      <c r="F1727" t="s">
        <v>345</v>
      </c>
      <c r="G1727" t="s">
        <v>346</v>
      </c>
      <c r="H1727" s="4"/>
      <c r="I1727" s="1">
        <f t="shared" ca="1" si="107"/>
        <v>1487</v>
      </c>
      <c r="J1727" s="1" t="str">
        <f t="shared" ca="1" si="108"/>
        <v>3. Mayor a 6 meses</v>
      </c>
      <c r="K1727" t="str">
        <f t="shared" si="109"/>
        <v>SI</v>
      </c>
      <c r="L1727" t="s">
        <v>251</v>
      </c>
      <c r="M1727" t="s">
        <v>406</v>
      </c>
      <c r="N1727" t="s">
        <v>407</v>
      </c>
      <c r="O1727" t="s">
        <v>407</v>
      </c>
      <c r="P1727" t="str">
        <f t="shared" si="110"/>
        <v>ANGEL RICARDO PRADO VIVANCONetwork SecurityAUTOEVALUACION</v>
      </c>
      <c r="Q1727" t="str">
        <f>BASE[[#This Row],[NombresCalificado]]&amp;BASE[[#This Row],[TipoEvaluacion]]</f>
        <v>ANGEL RICARDO PRADO VIVANCOAUTOEVALUACION</v>
      </c>
      <c r="R1727">
        <v>0</v>
      </c>
      <c r="S1727" t="s">
        <v>182</v>
      </c>
      <c r="T1727" t="s">
        <v>439</v>
      </c>
      <c r="U1727" s="13">
        <v>0</v>
      </c>
      <c r="V1727" s="13" t="str" cm="1">
        <f t="array" ref="V1727">_xlfn.IFS(U1727=0,"Prenovato",U1727=1,"Novato",U1727=2,"Principiante avanzado",U1727=3,"Competente",U1727=4,"Proficiente",U1727=5,"Master")</f>
        <v>Prenovato</v>
      </c>
      <c r="W1727" s="13">
        <v>2</v>
      </c>
      <c r="X1727" s="13" t="str" cm="1">
        <f t="array" ref="X1727">_xlfn.IFS(W1727=0,"No evidenciado",W1727=1,"Novato",W1727=2,"Principiante avanzado",W1727=3,"Competente",W1727=4,"Proficiente",W1727=5,"Master")</f>
        <v>Principiante avanzado</v>
      </c>
      <c r="Y1727" s="13">
        <v>2</v>
      </c>
      <c r="Z1727" s="13" t="str" cm="1">
        <f t="array" ref="Z1727">_xlfn.IFS(Y1727=0,"No evidenciado",Y1727=1,"Novato",Y1727=2,"Principiante avanzado",Y1727=3,"Competente",Y1727=4,"Proficiente",Y1727=5,"Master")</f>
        <v>Principiante avanzado</v>
      </c>
      <c r="AA1727" s="13">
        <v>3</v>
      </c>
      <c r="AB1727" s="13" t="str" cm="1">
        <f t="array" ref="AB1727">_xlfn.IFS(AA1727=0,"No evidenciado",AA1727=1,"Novato",AA1727=2,"Principiante avanzado",AA1727=3,"Competente",AA1727=4,"Proficiente",AA1727=5,"Master")</f>
        <v>Competente</v>
      </c>
      <c r="AC1727" s="13">
        <v>0</v>
      </c>
      <c r="AD1727" s="13" t="str" cm="1">
        <f t="array" ref="AD1727">_xlfn.IFS(AC1727=0,"Prenovato",AC1727=1,"Novato",AC1727=2,"Principiante avanzado",AC1727=3,"Competente",AC1727=4,"Proficiente",AC1727=5,"Master")</f>
        <v>Prenovato</v>
      </c>
      <c r="AE1727" s="13" t="s">
        <v>443</v>
      </c>
    </row>
    <row r="1728" spans="1:31" x14ac:dyDescent="0.25">
      <c r="A1728" t="s">
        <v>344</v>
      </c>
      <c r="B1728" t="s">
        <v>345</v>
      </c>
      <c r="C1728" t="s">
        <v>251</v>
      </c>
      <c r="D1728" t="s">
        <v>201</v>
      </c>
      <c r="E1728" t="s">
        <v>344</v>
      </c>
      <c r="F1728" t="s">
        <v>345</v>
      </c>
      <c r="G1728" t="s">
        <v>346</v>
      </c>
      <c r="H1728" s="4"/>
      <c r="I1728" s="1">
        <f t="shared" ca="1" si="107"/>
        <v>1487</v>
      </c>
      <c r="J1728" s="1" t="str">
        <f t="shared" ca="1" si="108"/>
        <v>3. Mayor a 6 meses</v>
      </c>
      <c r="K1728" t="str">
        <f t="shared" si="109"/>
        <v>SI</v>
      </c>
      <c r="L1728" t="s">
        <v>251</v>
      </c>
      <c r="M1728" t="s">
        <v>419</v>
      </c>
      <c r="N1728" t="s">
        <v>413</v>
      </c>
      <c r="O1728" t="s">
        <v>411</v>
      </c>
      <c r="P1728" t="str">
        <f t="shared" si="110"/>
        <v>ANGEL RICARDO PRADO VIVANCOCryptography &amp; Data ProtectionAUTOEVALUACION</v>
      </c>
      <c r="Q1728" t="str">
        <f>BASE[[#This Row],[NombresCalificado]]&amp;BASE[[#This Row],[TipoEvaluacion]]</f>
        <v>ANGEL RICARDO PRADO VIVANCOAUTOEVALUACION</v>
      </c>
      <c r="R1728">
        <v>1</v>
      </c>
      <c r="S1728" t="s">
        <v>6</v>
      </c>
      <c r="T1728" t="s">
        <v>439</v>
      </c>
      <c r="U1728" s="13">
        <v>0</v>
      </c>
      <c r="V1728" s="13" t="str" cm="1">
        <f t="array" ref="V1728">_xlfn.IFS(U1728=0,"Prenovato",U1728=1,"Novato",U1728=2,"Principiante avanzado",U1728=3,"Competente",U1728=4,"Proficiente",U1728=5,"Master")</f>
        <v>Prenovato</v>
      </c>
      <c r="W1728" s="13">
        <v>2</v>
      </c>
      <c r="X1728" s="13" t="str" cm="1">
        <f t="array" ref="X1728">_xlfn.IFS(W1728=0,"No evidenciado",W1728=1,"Novato",W1728=2,"Principiante avanzado",W1728=3,"Competente",W1728=4,"Proficiente",W1728=5,"Master")</f>
        <v>Principiante avanzado</v>
      </c>
      <c r="Y1728" s="13">
        <v>2</v>
      </c>
      <c r="Z1728" s="13" t="str" cm="1">
        <f t="array" ref="Z1728">_xlfn.IFS(Y1728=0,"No evidenciado",Y1728=1,"Novato",Y1728=2,"Principiante avanzado",Y1728=3,"Competente",Y1728=4,"Proficiente",Y1728=5,"Master")</f>
        <v>Principiante avanzado</v>
      </c>
      <c r="AA1728" s="13">
        <v>3</v>
      </c>
      <c r="AB1728" s="13" t="str" cm="1">
        <f t="array" ref="AB1728">_xlfn.IFS(AA1728=0,"No evidenciado",AA1728=1,"Novato",AA1728=2,"Principiante avanzado",AA1728=3,"Competente",AA1728=4,"Proficiente",AA1728=5,"Master")</f>
        <v>Competente</v>
      </c>
      <c r="AC1728" s="13">
        <v>0</v>
      </c>
      <c r="AD1728" s="13" t="str" cm="1">
        <f t="array" ref="AD1728">_xlfn.IFS(AC1728=0,"Prenovato",AC1728=1,"Novato",AC1728=2,"Principiante avanzado",AC1728=3,"Competente",AC1728=4,"Proficiente",AC1728=5,"Master")</f>
        <v>Prenovato</v>
      </c>
      <c r="AE1728" s="13" t="s">
        <v>443</v>
      </c>
    </row>
    <row r="1729" spans="1:31" x14ac:dyDescent="0.25">
      <c r="A1729" t="s">
        <v>344</v>
      </c>
      <c r="B1729" t="s">
        <v>345</v>
      </c>
      <c r="C1729" t="s">
        <v>251</v>
      </c>
      <c r="D1729" t="s">
        <v>201</v>
      </c>
      <c r="E1729" t="s">
        <v>344</v>
      </c>
      <c r="F1729" t="s">
        <v>345</v>
      </c>
      <c r="G1729" t="s">
        <v>346</v>
      </c>
      <c r="H1729" s="4"/>
      <c r="I1729" s="1">
        <f t="shared" ca="1" si="107"/>
        <v>1487</v>
      </c>
      <c r="J1729" s="1" t="str">
        <f t="shared" ca="1" si="108"/>
        <v>3. Mayor a 6 meses</v>
      </c>
      <c r="K1729" t="str">
        <f t="shared" si="109"/>
        <v>SI</v>
      </c>
      <c r="L1729" t="s">
        <v>251</v>
      </c>
      <c r="M1729" t="s">
        <v>418</v>
      </c>
      <c r="N1729" t="s">
        <v>407</v>
      </c>
      <c r="O1729" t="s">
        <v>407</v>
      </c>
      <c r="P1729" t="str">
        <f t="shared" si="110"/>
        <v>ANGEL RICARDO PRADO VIVANCOSDLC Y DevSecOpsAUTOEVALUACION</v>
      </c>
      <c r="Q1729" t="str">
        <f>BASE[[#This Row],[NombresCalificado]]&amp;BASE[[#This Row],[TipoEvaluacion]]</f>
        <v>ANGEL RICARDO PRADO VIVANCOAUTOEVALUACION</v>
      </c>
      <c r="R1729">
        <v>0</v>
      </c>
      <c r="S1729" t="s">
        <v>182</v>
      </c>
      <c r="T1729" t="s">
        <v>439</v>
      </c>
      <c r="U1729" s="13">
        <v>0</v>
      </c>
      <c r="V1729" s="13" t="str" cm="1">
        <f t="array" ref="V1729">_xlfn.IFS(U1729=0,"Prenovato",U1729=1,"Novato",U1729=2,"Principiante avanzado",U1729=3,"Competente",U1729=4,"Proficiente",U1729=5,"Master")</f>
        <v>Prenovato</v>
      </c>
      <c r="W1729" s="13">
        <v>2</v>
      </c>
      <c r="X1729" s="13" t="str" cm="1">
        <f t="array" ref="X1729">_xlfn.IFS(W1729=0,"No evidenciado",W1729=1,"Novato",W1729=2,"Principiante avanzado",W1729=3,"Competente",W1729=4,"Proficiente",W1729=5,"Master")</f>
        <v>Principiante avanzado</v>
      </c>
      <c r="Y1729" s="13">
        <v>2</v>
      </c>
      <c r="Z1729" s="13" t="str" cm="1">
        <f t="array" ref="Z1729">_xlfn.IFS(Y1729=0,"No evidenciado",Y1729=1,"Novato",Y1729=2,"Principiante avanzado",Y1729=3,"Competente",Y1729=4,"Proficiente",Y1729=5,"Master")</f>
        <v>Principiante avanzado</v>
      </c>
      <c r="AA1729" s="13">
        <v>3</v>
      </c>
      <c r="AB1729" s="13" t="str" cm="1">
        <f t="array" ref="AB1729">_xlfn.IFS(AA1729=0,"No evidenciado",AA1729=1,"Novato",AA1729=2,"Principiante avanzado",AA1729=3,"Competente",AA1729=4,"Proficiente",AA1729=5,"Master")</f>
        <v>Competente</v>
      </c>
      <c r="AC1729" s="13">
        <v>0</v>
      </c>
      <c r="AD1729" s="13" t="str" cm="1">
        <f t="array" ref="AD1729">_xlfn.IFS(AC1729=0,"Prenovato",AC1729=1,"Novato",AC1729=2,"Principiante avanzado",AC1729=3,"Competente",AC1729=4,"Proficiente",AC1729=5,"Master")</f>
        <v>Prenovato</v>
      </c>
      <c r="AE1729" s="13" t="s">
        <v>443</v>
      </c>
    </row>
    <row r="1730" spans="1:31" x14ac:dyDescent="0.25">
      <c r="A1730" t="s">
        <v>344</v>
      </c>
      <c r="B1730" t="s">
        <v>345</v>
      </c>
      <c r="C1730" t="s">
        <v>251</v>
      </c>
      <c r="D1730" t="s">
        <v>201</v>
      </c>
      <c r="E1730" t="s">
        <v>344</v>
      </c>
      <c r="F1730" t="s">
        <v>345</v>
      </c>
      <c r="G1730" t="s">
        <v>346</v>
      </c>
      <c r="H1730" s="4"/>
      <c r="I1730" s="1">
        <f t="shared" ca="1" si="107"/>
        <v>1487</v>
      </c>
      <c r="J1730" s="1" t="str">
        <f t="shared" ca="1" si="108"/>
        <v>3. Mayor a 6 meses</v>
      </c>
      <c r="K1730" t="str">
        <f t="shared" si="109"/>
        <v>SI</v>
      </c>
      <c r="L1730" t="s">
        <v>251</v>
      </c>
      <c r="M1730" t="s">
        <v>408</v>
      </c>
      <c r="N1730" t="s">
        <v>407</v>
      </c>
      <c r="O1730" t="s">
        <v>407</v>
      </c>
      <c r="P1730" t="str">
        <f t="shared" si="110"/>
        <v>ANGEL RICARDO PRADO VIVANCOCloud &amp; Operation SystemAUTOEVALUACION</v>
      </c>
      <c r="Q1730" t="str">
        <f>BASE[[#This Row],[NombresCalificado]]&amp;BASE[[#This Row],[TipoEvaluacion]]</f>
        <v>ANGEL RICARDO PRADO VIVANCOAUTOEVALUACION</v>
      </c>
      <c r="R1730">
        <v>1</v>
      </c>
      <c r="S1730" t="s">
        <v>6</v>
      </c>
      <c r="T1730" t="s">
        <v>439</v>
      </c>
      <c r="U1730" s="13">
        <v>0</v>
      </c>
      <c r="V1730" s="13" t="str" cm="1">
        <f t="array" ref="V1730">_xlfn.IFS(U1730=0,"Prenovato",U1730=1,"Novato",U1730=2,"Principiante avanzado",U1730=3,"Competente",U1730=4,"Proficiente",U1730=5,"Master")</f>
        <v>Prenovato</v>
      </c>
      <c r="W1730" s="13">
        <v>2</v>
      </c>
      <c r="X1730" s="13" t="str" cm="1">
        <f t="array" ref="X1730">_xlfn.IFS(W1730=0,"No evidenciado",W1730=1,"Novato",W1730=2,"Principiante avanzado",W1730=3,"Competente",W1730=4,"Proficiente",W1730=5,"Master")</f>
        <v>Principiante avanzado</v>
      </c>
      <c r="Y1730" s="13">
        <v>2</v>
      </c>
      <c r="Z1730" s="13" t="str" cm="1">
        <f t="array" ref="Z1730">_xlfn.IFS(Y1730=0,"No evidenciado",Y1730=1,"Novato",Y1730=2,"Principiante avanzado",Y1730=3,"Competente",Y1730=4,"Proficiente",Y1730=5,"Master")</f>
        <v>Principiante avanzado</v>
      </c>
      <c r="AA1730" s="13">
        <v>3</v>
      </c>
      <c r="AB1730" s="13" t="str" cm="1">
        <f t="array" ref="AB1730">_xlfn.IFS(AA1730=0,"No evidenciado",AA1730=1,"Novato",AA1730=2,"Principiante avanzado",AA1730=3,"Competente",AA1730=4,"Proficiente",AA1730=5,"Master")</f>
        <v>Competente</v>
      </c>
      <c r="AC1730" s="13">
        <v>0</v>
      </c>
      <c r="AD1730" s="13" t="str" cm="1">
        <f t="array" ref="AD1730">_xlfn.IFS(AC1730=0,"Prenovato",AC1730=1,"Novato",AC1730=2,"Principiante avanzado",AC1730=3,"Competente",AC1730=4,"Proficiente",AC1730=5,"Master")</f>
        <v>Prenovato</v>
      </c>
      <c r="AE1730" s="13" t="s">
        <v>443</v>
      </c>
    </row>
    <row r="1731" spans="1:31" x14ac:dyDescent="0.25">
      <c r="A1731" t="s">
        <v>344</v>
      </c>
      <c r="B1731" t="s">
        <v>345</v>
      </c>
      <c r="C1731" t="s">
        <v>251</v>
      </c>
      <c r="D1731" t="s">
        <v>201</v>
      </c>
      <c r="E1731" t="s">
        <v>344</v>
      </c>
      <c r="F1731" t="s">
        <v>345</v>
      </c>
      <c r="G1731" t="s">
        <v>346</v>
      </c>
      <c r="H1731" s="4"/>
      <c r="I1731" s="1">
        <f t="shared" ref="I1731:I1794" ca="1" si="111">DATEDIF(H1731,TODAY(),"m")</f>
        <v>1487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IF(COUNTIFS($E$2:$E$2700,E1731,$O$2:$O$2700,"PRINCIPAL",$R$2:$R$2700,0)&gt;0,"SI","NO")</f>
        <v>SI</v>
      </c>
      <c r="L1731" t="s">
        <v>251</v>
      </c>
      <c r="M1731" t="s">
        <v>409</v>
      </c>
      <c r="N1731" t="s">
        <v>407</v>
      </c>
      <c r="O1731" t="s">
        <v>407</v>
      </c>
      <c r="P1731" t="str">
        <f t="shared" ref="P1731:P1794" si="114">F1731&amp;M1731&amp;AE1731</f>
        <v>ANGEL RICARDO PRADO VIVANCOSecurity Program ManagementAUTOEVALUACION</v>
      </c>
      <c r="Q1731" t="str">
        <f>BASE[[#This Row],[NombresCalificado]]&amp;BASE[[#This Row],[TipoEvaluacion]]</f>
        <v>ANGEL RICARDO PRADO VIVANCOAUTOEVALUACION</v>
      </c>
      <c r="R1731">
        <v>2</v>
      </c>
      <c r="S1731" t="s">
        <v>4</v>
      </c>
      <c r="T1731" t="s">
        <v>439</v>
      </c>
      <c r="U1731" s="13">
        <v>0</v>
      </c>
      <c r="V1731" s="13" t="str" cm="1">
        <f t="array" ref="V1731">_xlfn.IFS(U1731=0,"Prenovato",U1731=1,"Novato",U1731=2,"Principiante avanzado",U1731=3,"Competente",U1731=4,"Proficiente",U1731=5,"Master")</f>
        <v>Prenovato</v>
      </c>
      <c r="W1731" s="13">
        <v>2</v>
      </c>
      <c r="X1731" s="13" t="str" cm="1">
        <f t="array" ref="X1731">_xlfn.IFS(W1731=0,"No evidenciado",W1731=1,"Novato",W1731=2,"Principiante avanzado",W1731=3,"Competente",W1731=4,"Proficiente",W1731=5,"Master")</f>
        <v>Principiante avanzado</v>
      </c>
      <c r="Y1731" s="13">
        <v>2</v>
      </c>
      <c r="Z1731" s="13" t="str" cm="1">
        <f t="array" ref="Z1731">_xlfn.IFS(Y1731=0,"No evidenciado",Y1731=1,"Novato",Y1731=2,"Principiante avanzado",Y1731=3,"Competente",Y1731=4,"Proficiente",Y1731=5,"Master")</f>
        <v>Principiante avanzado</v>
      </c>
      <c r="AA1731" s="13">
        <v>3</v>
      </c>
      <c r="AB1731" s="13" t="str" cm="1">
        <f t="array" ref="AB1731">_xlfn.IFS(AA1731=0,"No evidenciado",AA1731=1,"Novato",AA1731=2,"Principiante avanzado",AA1731=3,"Competente",AA1731=4,"Proficiente",AA1731=5,"Master")</f>
        <v>Competente</v>
      </c>
      <c r="AC1731" s="13">
        <v>0</v>
      </c>
      <c r="AD1731" s="13" t="str" cm="1">
        <f t="array" ref="AD1731">_xlfn.IFS(AC1731=0,"Prenovato",AC1731=1,"Novato",AC1731=2,"Principiante avanzado",AC1731=3,"Competente",AC1731=4,"Proficiente",AC1731=5,"Master")</f>
        <v>Prenovato</v>
      </c>
      <c r="AE1731" s="13" t="s">
        <v>443</v>
      </c>
    </row>
    <row r="1732" spans="1:31" x14ac:dyDescent="0.25">
      <c r="A1732" t="s">
        <v>344</v>
      </c>
      <c r="B1732" t="s">
        <v>345</v>
      </c>
      <c r="C1732" t="s">
        <v>251</v>
      </c>
      <c r="D1732" t="s">
        <v>201</v>
      </c>
      <c r="E1732" t="s">
        <v>344</v>
      </c>
      <c r="F1732" t="s">
        <v>345</v>
      </c>
      <c r="G1732" t="s">
        <v>346</v>
      </c>
      <c r="H1732" s="4"/>
      <c r="I1732" s="1">
        <f t="shared" ca="1" si="111"/>
        <v>1487</v>
      </c>
      <c r="J1732" s="1" t="str">
        <f t="shared" ca="1" si="112"/>
        <v>3. Mayor a 6 meses</v>
      </c>
      <c r="K1732" t="str">
        <f t="shared" si="113"/>
        <v>SI</v>
      </c>
      <c r="L1732" t="s">
        <v>251</v>
      </c>
      <c r="M1732" t="s">
        <v>420</v>
      </c>
      <c r="N1732" t="s">
        <v>413</v>
      </c>
      <c r="O1732" t="s">
        <v>411</v>
      </c>
      <c r="P1732" t="str">
        <f t="shared" si="114"/>
        <v>ANGEL RICARDO PRADO VIVANCOIdentity &amp; Access ManagementAUTOEVALUACION</v>
      </c>
      <c r="Q1732" t="str">
        <f>BASE[[#This Row],[NombresCalificado]]&amp;BASE[[#This Row],[TipoEvaluacion]]</f>
        <v>ANGEL RICARDO PRADO VIVANCOAUTOEVALUACION</v>
      </c>
      <c r="R1732">
        <v>2</v>
      </c>
      <c r="S1732" t="s">
        <v>4</v>
      </c>
      <c r="T1732" t="s">
        <v>439</v>
      </c>
      <c r="U1732" s="13">
        <v>0</v>
      </c>
      <c r="V1732" s="13" t="str" cm="1">
        <f t="array" ref="V1732">_xlfn.IFS(U1732=0,"Prenovato",U1732=1,"Novato",U1732=2,"Principiante avanzado",U1732=3,"Competente",U1732=4,"Proficiente",U1732=5,"Master")</f>
        <v>Prenovato</v>
      </c>
      <c r="W1732" s="13">
        <v>2</v>
      </c>
      <c r="X1732" s="13" t="str" cm="1">
        <f t="array" ref="X1732">_xlfn.IFS(W1732=0,"No evidenciado",W1732=1,"Novato",W1732=2,"Principiante avanzado",W1732=3,"Competente",W1732=4,"Proficiente",W1732=5,"Master")</f>
        <v>Principiante avanzado</v>
      </c>
      <c r="Y1732" s="13">
        <v>2</v>
      </c>
      <c r="Z1732" s="13" t="str" cm="1">
        <f t="array" ref="Z1732">_xlfn.IFS(Y1732=0,"No evidenciado",Y1732=1,"Novato",Y1732=2,"Principiante avanzado",Y1732=3,"Competente",Y1732=4,"Proficiente",Y1732=5,"Master")</f>
        <v>Principiante avanzado</v>
      </c>
      <c r="AA1732" s="13">
        <v>3</v>
      </c>
      <c r="AB1732" s="13" t="str" cm="1">
        <f t="array" ref="AB1732">_xlfn.IFS(AA1732=0,"No evidenciado",AA1732=1,"Novato",AA1732=2,"Principiante avanzado",AA1732=3,"Competente",AA1732=4,"Proficiente",AA1732=5,"Master")</f>
        <v>Competente</v>
      </c>
      <c r="AC1732" s="13">
        <v>0</v>
      </c>
      <c r="AD1732" s="13" t="str" cm="1">
        <f t="array" ref="AD1732">_xlfn.IFS(AC1732=0,"Prenovato",AC1732=1,"Novato",AC1732=2,"Principiante avanzado",AC1732=3,"Competente",AC1732=4,"Proficiente",AC1732=5,"Master")</f>
        <v>Prenovato</v>
      </c>
      <c r="AE1732" s="13" t="s">
        <v>443</v>
      </c>
    </row>
    <row r="1733" spans="1:31" x14ac:dyDescent="0.25">
      <c r="A1733" t="s">
        <v>344</v>
      </c>
      <c r="B1733" t="s">
        <v>345</v>
      </c>
      <c r="C1733" t="s">
        <v>251</v>
      </c>
      <c r="D1733" t="s">
        <v>201</v>
      </c>
      <c r="E1733" t="s">
        <v>344</v>
      </c>
      <c r="F1733" t="s">
        <v>345</v>
      </c>
      <c r="G1733" t="s">
        <v>346</v>
      </c>
      <c r="H1733" s="4"/>
      <c r="I1733" s="1">
        <f t="shared" ca="1" si="111"/>
        <v>1487</v>
      </c>
      <c r="J1733" s="1" t="str">
        <f t="shared" ca="1" si="112"/>
        <v>3. Mayor a 6 meses</v>
      </c>
      <c r="K1733" t="str">
        <f t="shared" si="113"/>
        <v>SI</v>
      </c>
      <c r="L1733" t="s">
        <v>251</v>
      </c>
      <c r="M1733" t="s">
        <v>415</v>
      </c>
      <c r="N1733" t="s">
        <v>413</v>
      </c>
      <c r="O1733" t="s">
        <v>411</v>
      </c>
      <c r="P1733" t="str">
        <f t="shared" si="114"/>
        <v>ANGEL RICARDO PRADO VIVANCOSecurity Process AutomationAUTOEVALUACION</v>
      </c>
      <c r="Q1733" t="str">
        <f>BASE[[#This Row],[NombresCalificado]]&amp;BASE[[#This Row],[TipoEvaluacion]]</f>
        <v>ANGEL RICARDO PRADO VIVANCOAUTOEVALUACION</v>
      </c>
      <c r="R1733">
        <v>1</v>
      </c>
      <c r="S1733" t="s">
        <v>6</v>
      </c>
      <c r="T1733" t="s">
        <v>439</v>
      </c>
      <c r="U1733" s="13">
        <v>0</v>
      </c>
      <c r="V1733" s="13" t="str" cm="1">
        <f t="array" ref="V1733">_xlfn.IFS(U1733=0,"Prenovato",U1733=1,"Novato",U1733=2,"Principiante avanzado",U1733=3,"Competente",U1733=4,"Proficiente",U1733=5,"Master")</f>
        <v>Prenovato</v>
      </c>
      <c r="W1733" s="13">
        <v>2</v>
      </c>
      <c r="X1733" s="13" t="str" cm="1">
        <f t="array" ref="X1733">_xlfn.IFS(W1733=0,"No evidenciado",W1733=1,"Novato",W1733=2,"Principiante avanzado",W1733=3,"Competente",W1733=4,"Proficiente",W1733=5,"Master")</f>
        <v>Principiante avanzado</v>
      </c>
      <c r="Y1733" s="13">
        <v>2</v>
      </c>
      <c r="Z1733" s="13" t="str" cm="1">
        <f t="array" ref="Z1733">_xlfn.IFS(Y1733=0,"No evidenciado",Y1733=1,"Novato",Y1733=2,"Principiante avanzado",Y1733=3,"Competente",Y1733=4,"Proficiente",Y1733=5,"Master")</f>
        <v>Principiante avanzado</v>
      </c>
      <c r="AA1733" s="13">
        <v>3</v>
      </c>
      <c r="AB1733" s="13" t="str" cm="1">
        <f t="array" ref="AB1733">_xlfn.IFS(AA1733=0,"No evidenciado",AA1733=1,"Novato",AA1733=2,"Principiante avanzado",AA1733=3,"Competente",AA1733=4,"Proficiente",AA1733=5,"Master")</f>
        <v>Competente</v>
      </c>
      <c r="AC1733" s="13">
        <v>0</v>
      </c>
      <c r="AD1733" s="13" t="str" cm="1">
        <f t="array" ref="AD1733">_xlfn.IFS(AC1733=0,"Prenovato",AC1733=1,"Novato",AC1733=2,"Principiante avanzado",AC1733=3,"Competente",AC1733=4,"Proficiente",AC1733=5,"Master")</f>
        <v>Prenovato</v>
      </c>
      <c r="AE1733" s="13" t="s">
        <v>443</v>
      </c>
    </row>
    <row r="1734" spans="1:31" x14ac:dyDescent="0.25">
      <c r="A1734" t="s">
        <v>344</v>
      </c>
      <c r="B1734" t="s">
        <v>345</v>
      </c>
      <c r="C1734" t="s">
        <v>251</v>
      </c>
      <c r="D1734" t="s">
        <v>201</v>
      </c>
      <c r="E1734" t="s">
        <v>344</v>
      </c>
      <c r="F1734" t="s">
        <v>345</v>
      </c>
      <c r="G1734" t="s">
        <v>346</v>
      </c>
      <c r="H1734" s="4"/>
      <c r="I1734" s="1">
        <f t="shared" ca="1" si="111"/>
        <v>1487</v>
      </c>
      <c r="J1734" s="1" t="str">
        <f t="shared" ca="1" si="112"/>
        <v>3. Mayor a 6 meses</v>
      </c>
      <c r="K1734" t="str">
        <f t="shared" si="113"/>
        <v>SI</v>
      </c>
      <c r="L1734" t="s">
        <v>251</v>
      </c>
      <c r="M1734" t="s">
        <v>423</v>
      </c>
      <c r="N1734" t="s">
        <v>411</v>
      </c>
      <c r="O1734" t="s">
        <v>411</v>
      </c>
      <c r="P1734" t="str">
        <f t="shared" si="114"/>
        <v>ANGEL RICARDO PRADO VIVANCOSecurity AssessmentAUTOEVALUACION</v>
      </c>
      <c r="Q1734" t="str">
        <f>BASE[[#This Row],[NombresCalificado]]&amp;BASE[[#This Row],[TipoEvaluacion]]</f>
        <v>ANGEL RICARDO PRADO VIVANCOAUTOEVALUACION</v>
      </c>
      <c r="R1734">
        <v>0</v>
      </c>
      <c r="S1734" t="s">
        <v>182</v>
      </c>
      <c r="T1734" t="s">
        <v>439</v>
      </c>
      <c r="U1734" s="13">
        <v>0</v>
      </c>
      <c r="V1734" s="13" t="str" cm="1">
        <f t="array" ref="V1734">_xlfn.IFS(U1734=0,"Prenovato",U1734=1,"Novato",U1734=2,"Principiante avanzado",U1734=3,"Competente",U1734=4,"Proficiente",U1734=5,"Master")</f>
        <v>Prenovato</v>
      </c>
      <c r="W1734" s="13">
        <v>2</v>
      </c>
      <c r="X1734" s="13" t="str" cm="1">
        <f t="array" ref="X1734">_xlfn.IFS(W1734=0,"No evidenciado",W1734=1,"Novato",W1734=2,"Principiante avanzado",W1734=3,"Competente",W1734=4,"Proficiente",W1734=5,"Master")</f>
        <v>Principiante avanzado</v>
      </c>
      <c r="Y1734" s="13">
        <v>2</v>
      </c>
      <c r="Z1734" s="13" t="str" cm="1">
        <f t="array" ref="Z1734">_xlfn.IFS(Y1734=0,"No evidenciado",Y1734=1,"Novato",Y1734=2,"Principiante avanzado",Y1734=3,"Competente",Y1734=4,"Proficiente",Y1734=5,"Master")</f>
        <v>Principiante avanzado</v>
      </c>
      <c r="AA1734" s="13">
        <v>3</v>
      </c>
      <c r="AB1734" s="13" t="str" cm="1">
        <f t="array" ref="AB1734">_xlfn.IFS(AA1734=0,"No evidenciado",AA1734=1,"Novato",AA1734=2,"Principiante avanzado",AA1734=3,"Competente",AA1734=4,"Proficiente",AA1734=5,"Master")</f>
        <v>Competente</v>
      </c>
      <c r="AC1734" s="13">
        <v>0</v>
      </c>
      <c r="AD1734" s="13" t="str" cm="1">
        <f t="array" ref="AD1734">_xlfn.IFS(AC1734=0,"Prenovato",AC1734=1,"Novato",AC1734=2,"Principiante avanzado",AC1734=3,"Competente",AC1734=4,"Proficiente",AC1734=5,"Master")</f>
        <v>Prenovato</v>
      </c>
      <c r="AE1734" s="13" t="s">
        <v>443</v>
      </c>
    </row>
    <row r="1735" spans="1:31" x14ac:dyDescent="0.25">
      <c r="A1735" t="s">
        <v>344</v>
      </c>
      <c r="B1735" t="s">
        <v>345</v>
      </c>
      <c r="C1735" t="s">
        <v>251</v>
      </c>
      <c r="D1735" t="s">
        <v>201</v>
      </c>
      <c r="E1735" t="s">
        <v>344</v>
      </c>
      <c r="F1735" t="s">
        <v>345</v>
      </c>
      <c r="G1735" t="s">
        <v>346</v>
      </c>
      <c r="H1735" s="4"/>
      <c r="I1735" s="1">
        <f t="shared" ca="1" si="111"/>
        <v>1487</v>
      </c>
      <c r="J1735" s="1" t="str">
        <f t="shared" ca="1" si="112"/>
        <v>3. Mayor a 6 meses</v>
      </c>
      <c r="K1735" t="str">
        <f t="shared" si="113"/>
        <v>SI</v>
      </c>
      <c r="L1735" t="s">
        <v>251</v>
      </c>
      <c r="M1735" t="s">
        <v>421</v>
      </c>
      <c r="N1735" t="s">
        <v>411</v>
      </c>
      <c r="O1735" t="s">
        <v>411</v>
      </c>
      <c r="P1735" t="str">
        <f t="shared" si="114"/>
        <v>ANGEL RICARDO PRADO VIVANCOFrameworks &amp; Security ArchitectureAUTOEVALUACION</v>
      </c>
      <c r="Q1735" t="str">
        <f>BASE[[#This Row],[NombresCalificado]]&amp;BASE[[#This Row],[TipoEvaluacion]]</f>
        <v>ANGEL RICARDO PRADO VIVANCOAUTOEVALUACION</v>
      </c>
      <c r="R1735">
        <v>0</v>
      </c>
      <c r="S1735" t="s">
        <v>182</v>
      </c>
      <c r="T1735" t="s">
        <v>439</v>
      </c>
      <c r="U1735" s="13">
        <v>0</v>
      </c>
      <c r="V1735" s="13" t="str" cm="1">
        <f t="array" ref="V1735">_xlfn.IFS(U1735=0,"Prenovato",U1735=1,"Novato",U1735=2,"Principiante avanzado",U1735=3,"Competente",U1735=4,"Proficiente",U1735=5,"Master")</f>
        <v>Prenovato</v>
      </c>
      <c r="W1735" s="13">
        <v>2</v>
      </c>
      <c r="X1735" s="13" t="str" cm="1">
        <f t="array" ref="X1735">_xlfn.IFS(W1735=0,"No evidenciado",W1735=1,"Novato",W1735=2,"Principiante avanzado",W1735=3,"Competente",W1735=4,"Proficiente",W1735=5,"Master")</f>
        <v>Principiante avanzado</v>
      </c>
      <c r="Y1735" s="13">
        <v>2</v>
      </c>
      <c r="Z1735" s="13" t="str" cm="1">
        <f t="array" ref="Z1735">_xlfn.IFS(Y1735=0,"No evidenciado",Y1735=1,"Novato",Y1735=2,"Principiante avanzado",Y1735=3,"Competente",Y1735=4,"Proficiente",Y1735=5,"Master")</f>
        <v>Principiante avanzado</v>
      </c>
      <c r="AA1735" s="13">
        <v>3</v>
      </c>
      <c r="AB1735" s="13" t="str" cm="1">
        <f t="array" ref="AB1735">_xlfn.IFS(AA1735=0,"No evidenciado",AA1735=1,"Novato",AA1735=2,"Principiante avanzado",AA1735=3,"Competente",AA1735=4,"Proficiente",AA1735=5,"Master")</f>
        <v>Competente</v>
      </c>
      <c r="AC1735" s="13">
        <v>0</v>
      </c>
      <c r="AD1735" s="13" t="str" cm="1">
        <f t="array" ref="AD1735">_xlfn.IFS(AC1735=0,"Prenovato",AC1735=1,"Novato",AC1735=2,"Principiante avanzado",AC1735=3,"Competente",AC1735=4,"Proficiente",AC1735=5,"Master")</f>
        <v>Prenovato</v>
      </c>
      <c r="AE1735" s="13" t="s">
        <v>443</v>
      </c>
    </row>
    <row r="1736" spans="1:31" x14ac:dyDescent="0.25">
      <c r="A1736" t="s">
        <v>344</v>
      </c>
      <c r="B1736" t="s">
        <v>345</v>
      </c>
      <c r="C1736" t="s">
        <v>367</v>
      </c>
      <c r="D1736" t="s">
        <v>201</v>
      </c>
      <c r="E1736" t="s">
        <v>344</v>
      </c>
      <c r="F1736" t="s">
        <v>345</v>
      </c>
      <c r="G1736" t="s">
        <v>346</v>
      </c>
      <c r="H1736" s="4"/>
      <c r="I1736" s="1">
        <f t="shared" ca="1" si="111"/>
        <v>1487</v>
      </c>
      <c r="J1736" s="1" t="str">
        <f t="shared" ca="1" si="112"/>
        <v>3. Mayor a 6 meses</v>
      </c>
      <c r="K1736" t="str">
        <f t="shared" si="113"/>
        <v>SI</v>
      </c>
      <c r="L1736" t="s">
        <v>367</v>
      </c>
      <c r="M1736" t="s">
        <v>437</v>
      </c>
      <c r="N1736" t="s">
        <v>425</v>
      </c>
      <c r="O1736" t="s">
        <v>425</v>
      </c>
      <c r="P1736" t="str">
        <f t="shared" si="114"/>
        <v>ANGEL RICARDO PRADO VIVANCOInvestigación Forense DigitalEVALUACION ANTERIOR</v>
      </c>
      <c r="Q1736" t="str">
        <f>BASE[[#This Row],[NombresCalificado]]&amp;BASE[[#This Row],[TipoEvaluacion]]</f>
        <v>ANGEL RICARDO PRADO VIVANCOEVALUACION ANTERIOR</v>
      </c>
      <c r="R1736">
        <v>0</v>
      </c>
      <c r="S1736" t="s">
        <v>182</v>
      </c>
      <c r="T1736" t="s">
        <v>439</v>
      </c>
      <c r="U1736" s="13">
        <v>0</v>
      </c>
      <c r="V1736" s="13" t="str" cm="1">
        <f t="array" ref="V1736">_xlfn.IFS(U1736=0,"Prenovato",U1736=1,"Novato",U1736=2,"Principiante avanzado",U1736=3,"Competente",U1736=4,"Proficiente",U1736=5,"Master")</f>
        <v>Prenovato</v>
      </c>
      <c r="W1736" s="13">
        <v>3</v>
      </c>
      <c r="X1736" s="13" t="str" cm="1">
        <f t="array" ref="X1736">_xlfn.IFS(W1736=0,"No evidenciado",W1736=1,"Novato",W1736=2,"Principiante avanzado",W1736=3,"Competente",W1736=4,"Proficiente",W1736=5,"Master")</f>
        <v>Competente</v>
      </c>
      <c r="Y1736" s="13">
        <v>4</v>
      </c>
      <c r="Z1736" s="13" t="str" cm="1">
        <f t="array" ref="Z1736">_xlfn.IFS(Y1736=0,"No evidenciado",Y1736=1,"Novato",Y1736=2,"Principiante avanzado",Y1736=3,"Competente",Y1736=4,"Proficiente",Y1736=5,"Master")</f>
        <v>Proficiente</v>
      </c>
      <c r="AA1736" s="13">
        <v>3</v>
      </c>
      <c r="AB1736" s="13" t="str" cm="1">
        <f t="array" ref="AB1736">_xlfn.IFS(AA1736=0,"No evidenciado",AA1736=1,"Novato",AA1736=2,"Principiante avanzado",AA1736=3,"Competente",AA1736=4,"Proficiente",AA1736=5,"Master")</f>
        <v>Competente</v>
      </c>
      <c r="AC1736" s="13">
        <v>0</v>
      </c>
      <c r="AD1736" s="13" t="str" cm="1">
        <f t="array" ref="AD1736">_xlfn.IFS(AC1736=0,"Prenovato",AC1736=1,"Novato",AC1736=2,"Principiante avanzado",AC1736=3,"Competente",AC1736=4,"Proficiente",AC1736=5,"Master")</f>
        <v>Prenovato</v>
      </c>
      <c r="AE1736" s="13" t="s">
        <v>442</v>
      </c>
    </row>
    <row r="1737" spans="1:31" x14ac:dyDescent="0.25">
      <c r="A1737" t="s">
        <v>395</v>
      </c>
      <c r="B1737" t="s">
        <v>396</v>
      </c>
      <c r="C1737" t="s">
        <v>250</v>
      </c>
      <c r="D1737" t="s">
        <v>201</v>
      </c>
      <c r="E1737" t="s">
        <v>395</v>
      </c>
      <c r="F1737" t="s">
        <v>396</v>
      </c>
      <c r="G1737" t="s">
        <v>397</v>
      </c>
      <c r="H1737" s="4"/>
      <c r="I1737" s="1">
        <f t="shared" ca="1" si="111"/>
        <v>1487</v>
      </c>
      <c r="J1737" s="1" t="str">
        <f t="shared" ca="1" si="112"/>
        <v>3. Mayor a 6 meses</v>
      </c>
      <c r="K1737" t="str">
        <f t="shared" si="113"/>
        <v>NO</v>
      </c>
      <c r="L1737" t="s">
        <v>250</v>
      </c>
      <c r="M1737" t="s">
        <v>429</v>
      </c>
      <c r="N1737" t="s">
        <v>425</v>
      </c>
      <c r="O1737" t="s">
        <v>425</v>
      </c>
      <c r="P1737" t="str">
        <f t="shared" si="114"/>
        <v>LUIS ANGEL TOMA TOMASeguridad DefensivaEVALUACION ANTERIOR</v>
      </c>
      <c r="Q1737" t="str">
        <f>BASE[[#This Row],[NombresCalificado]]&amp;BASE[[#This Row],[TipoEvaluacion]]</f>
        <v>LUIS ANGEL TOMA TOMAEVALUACION ANTERIOR</v>
      </c>
      <c r="R1737">
        <v>2</v>
      </c>
      <c r="S1737" t="s">
        <v>4</v>
      </c>
      <c r="T1737" t="s">
        <v>439</v>
      </c>
      <c r="U1737" s="13">
        <v>2</v>
      </c>
      <c r="V1737" s="13" t="str" cm="1">
        <f t="array" ref="V1737">_xlfn.IFS(U1737=0,"Prenovato",U1737=1,"Novato",U1737=2,"Principiante avanzado",U1737=3,"Competente",U1737=4,"Proficiente",U1737=5,"Master")</f>
        <v>Principiante avanzado</v>
      </c>
      <c r="W1737" s="13">
        <v>3</v>
      </c>
      <c r="X1737" s="13" t="str" cm="1">
        <f t="array" ref="X1737">_xlfn.IFS(W1737=0,"No evidenciado",W1737=1,"Novato",W1737=2,"Principiante avanzado",W1737=3,"Competente",W1737=4,"Proficiente",W1737=5,"Master")</f>
        <v>Competente</v>
      </c>
      <c r="Y1737" s="13">
        <v>3</v>
      </c>
      <c r="Z1737" s="13" t="str" cm="1">
        <f t="array" ref="Z1737">_xlfn.IFS(Y1737=0,"No evidenciado",Y1737=1,"Novato",Y1737=2,"Principiante avanzado",Y1737=3,"Competente",Y1737=4,"Proficiente",Y1737=5,"Master")</f>
        <v>Competente</v>
      </c>
      <c r="AA1737" s="13">
        <v>3</v>
      </c>
      <c r="AB1737" s="13" t="str" cm="1">
        <f t="array" ref="AB1737">_xlfn.IFS(AA1737=0,"No evidenciado",AA1737=1,"Novato",AA1737=2,"Principiante avanzado",AA1737=3,"Competente",AA1737=4,"Proficiente",AA1737=5,"Master")</f>
        <v>Competente</v>
      </c>
      <c r="AC1737" s="13">
        <v>2</v>
      </c>
      <c r="AD1737" s="13" t="str" cm="1">
        <f t="array" ref="AD1737">_xlfn.IFS(AC1737=0,"Prenovato",AC1737=1,"Novato",AC1737=2,"Principiante avanzado",AC1737=3,"Competente",AC1737=4,"Proficiente",AC1737=5,"Master")</f>
        <v>Principiante avanzado</v>
      </c>
      <c r="AE1737" s="13" t="s">
        <v>442</v>
      </c>
    </row>
    <row r="1738" spans="1:31" x14ac:dyDescent="0.25">
      <c r="A1738" t="s">
        <v>395</v>
      </c>
      <c r="B1738" t="s">
        <v>396</v>
      </c>
      <c r="C1738" t="s">
        <v>250</v>
      </c>
      <c r="D1738" t="s">
        <v>201</v>
      </c>
      <c r="E1738" t="s">
        <v>395</v>
      </c>
      <c r="F1738" t="s">
        <v>396</v>
      </c>
      <c r="G1738" t="s">
        <v>397</v>
      </c>
      <c r="H1738" s="4"/>
      <c r="I1738" s="1">
        <f t="shared" ca="1" si="111"/>
        <v>1487</v>
      </c>
      <c r="J1738" s="1" t="str">
        <f t="shared" ca="1" si="112"/>
        <v>3. Mayor a 6 meses</v>
      </c>
      <c r="K1738" t="str">
        <f t="shared" si="113"/>
        <v>NO</v>
      </c>
      <c r="L1738" t="s">
        <v>250</v>
      </c>
      <c r="M1738" t="s">
        <v>430</v>
      </c>
      <c r="N1738" t="s">
        <v>425</v>
      </c>
      <c r="O1738" t="s">
        <v>425</v>
      </c>
      <c r="P1738" t="str">
        <f t="shared" si="114"/>
        <v>LUIS ANGEL TOMA TOMASeguridad OfensivaEVALUACION ANTERIOR</v>
      </c>
      <c r="Q1738" t="str">
        <f>BASE[[#This Row],[NombresCalificado]]&amp;BASE[[#This Row],[TipoEvaluacion]]</f>
        <v>LUIS ANGEL TOMA TOMAEVALUACION ANTERIOR</v>
      </c>
      <c r="R1738">
        <v>3</v>
      </c>
      <c r="S1738" t="s">
        <v>5</v>
      </c>
      <c r="T1738" t="s">
        <v>439</v>
      </c>
      <c r="U1738" s="13">
        <v>2</v>
      </c>
      <c r="V1738" s="13" t="str" cm="1">
        <f t="array" ref="V1738">_xlfn.IFS(U1738=0,"Prenovato",U1738=1,"Novato",U1738=2,"Principiante avanzado",U1738=3,"Competente",U1738=4,"Proficiente",U1738=5,"Master")</f>
        <v>Principiante avanzado</v>
      </c>
      <c r="W1738" s="13">
        <v>3</v>
      </c>
      <c r="X1738" s="13" t="str" cm="1">
        <f t="array" ref="X1738">_xlfn.IFS(W1738=0,"No evidenciado",W1738=1,"Novato",W1738=2,"Principiante avanzado",W1738=3,"Competente",W1738=4,"Proficiente",W1738=5,"Master")</f>
        <v>Competente</v>
      </c>
      <c r="Y1738" s="13">
        <v>3</v>
      </c>
      <c r="Z1738" s="13" t="str" cm="1">
        <f t="array" ref="Z1738">_xlfn.IFS(Y1738=0,"No evidenciado",Y1738=1,"Novato",Y1738=2,"Principiante avanzado",Y1738=3,"Competente",Y1738=4,"Proficiente",Y1738=5,"Master")</f>
        <v>Competente</v>
      </c>
      <c r="AA1738" s="13">
        <v>3</v>
      </c>
      <c r="AB1738" s="13" t="str" cm="1">
        <f t="array" ref="AB1738">_xlfn.IFS(AA1738=0,"No evidenciado",AA1738=1,"Novato",AA1738=2,"Principiante avanzado",AA1738=3,"Competente",AA1738=4,"Proficiente",AA1738=5,"Master")</f>
        <v>Competente</v>
      </c>
      <c r="AC1738" s="13">
        <v>2</v>
      </c>
      <c r="AD1738" s="13" t="str" cm="1">
        <f t="array" ref="AD1738">_xlfn.IFS(AC1738=0,"Prenovato",AC1738=1,"Novato",AC1738=2,"Principiante avanzado",AC1738=3,"Competente",AC1738=4,"Proficiente",AC1738=5,"Master")</f>
        <v>Principiante avanzado</v>
      </c>
      <c r="AE1738" s="13" t="s">
        <v>442</v>
      </c>
    </row>
    <row r="1739" spans="1:31" x14ac:dyDescent="0.25">
      <c r="A1739" t="s">
        <v>395</v>
      </c>
      <c r="B1739" t="s">
        <v>396</v>
      </c>
      <c r="C1739" t="s">
        <v>250</v>
      </c>
      <c r="D1739" t="s">
        <v>201</v>
      </c>
      <c r="E1739" t="s">
        <v>395</v>
      </c>
      <c r="F1739" t="s">
        <v>396</v>
      </c>
      <c r="G1739" t="s">
        <v>397</v>
      </c>
      <c r="H1739" s="4"/>
      <c r="I1739" s="1">
        <f t="shared" ca="1" si="111"/>
        <v>1487</v>
      </c>
      <c r="J1739" s="1" t="str">
        <f t="shared" ca="1" si="112"/>
        <v>3. Mayor a 6 meses</v>
      </c>
      <c r="K1739" t="str">
        <f t="shared" si="113"/>
        <v>NO</v>
      </c>
      <c r="L1739" t="s">
        <v>250</v>
      </c>
      <c r="M1739" t="s">
        <v>431</v>
      </c>
      <c r="N1739" t="s">
        <v>425</v>
      </c>
      <c r="O1739" t="s">
        <v>425</v>
      </c>
      <c r="P1739" t="str">
        <f t="shared" si="114"/>
        <v>LUIS ANGEL TOMA TOMASeguridad PerimetralEVALUACION ANTERIOR</v>
      </c>
      <c r="Q1739" t="str">
        <f>BASE[[#This Row],[NombresCalificado]]&amp;BASE[[#This Row],[TipoEvaluacion]]</f>
        <v>LUIS ANGEL TOMA TOMAEVALUACION ANTERIOR</v>
      </c>
      <c r="R1739">
        <v>4</v>
      </c>
      <c r="S1739" t="s">
        <v>7</v>
      </c>
      <c r="T1739" t="s">
        <v>439</v>
      </c>
      <c r="U1739" s="13">
        <v>2</v>
      </c>
      <c r="V1739" s="13" t="str" cm="1">
        <f t="array" ref="V1739">_xlfn.IFS(U1739=0,"Prenovato",U1739=1,"Novato",U1739=2,"Principiante avanzado",U1739=3,"Competente",U1739=4,"Proficiente",U1739=5,"Master")</f>
        <v>Principiante avanzado</v>
      </c>
      <c r="W1739" s="13">
        <v>3</v>
      </c>
      <c r="X1739" s="13" t="str" cm="1">
        <f t="array" ref="X1739">_xlfn.IFS(W1739=0,"No evidenciado",W1739=1,"Novato",W1739=2,"Principiante avanzado",W1739=3,"Competente",W1739=4,"Proficiente",W1739=5,"Master")</f>
        <v>Competente</v>
      </c>
      <c r="Y1739" s="13">
        <v>3</v>
      </c>
      <c r="Z1739" s="13" t="str" cm="1">
        <f t="array" ref="Z1739">_xlfn.IFS(Y1739=0,"No evidenciado",Y1739=1,"Novato",Y1739=2,"Principiante avanzado",Y1739=3,"Competente",Y1739=4,"Proficiente",Y1739=5,"Master")</f>
        <v>Competente</v>
      </c>
      <c r="AA1739" s="13">
        <v>3</v>
      </c>
      <c r="AB1739" s="13" t="str" cm="1">
        <f t="array" ref="AB1739">_xlfn.IFS(AA1739=0,"No evidenciado",AA1739=1,"Novato",AA1739=2,"Principiante avanzado",AA1739=3,"Competente",AA1739=4,"Proficiente",AA1739=5,"Master")</f>
        <v>Competente</v>
      </c>
      <c r="AC1739" s="13">
        <v>2</v>
      </c>
      <c r="AD1739" s="13" t="str" cm="1">
        <f t="array" ref="AD1739">_xlfn.IFS(AC1739=0,"Prenovato",AC1739=1,"Novato",AC1739=2,"Principiante avanzado",AC1739=3,"Competente",AC1739=4,"Proficiente",AC1739=5,"Master")</f>
        <v>Principiante avanzado</v>
      </c>
      <c r="AE1739" s="13" t="s">
        <v>442</v>
      </c>
    </row>
    <row r="1740" spans="1:31" x14ac:dyDescent="0.25">
      <c r="A1740" t="s">
        <v>395</v>
      </c>
      <c r="B1740" t="s">
        <v>396</v>
      </c>
      <c r="C1740" t="s">
        <v>250</v>
      </c>
      <c r="D1740" t="s">
        <v>201</v>
      </c>
      <c r="E1740" t="s">
        <v>395</v>
      </c>
      <c r="F1740" t="s">
        <v>396</v>
      </c>
      <c r="G1740" t="s">
        <v>397</v>
      </c>
      <c r="H1740" s="4"/>
      <c r="I1740" s="1">
        <f t="shared" ca="1" si="111"/>
        <v>1487</v>
      </c>
      <c r="J1740" s="1" t="str">
        <f t="shared" ca="1" si="112"/>
        <v>3. Mayor a 6 meses</v>
      </c>
      <c r="K1740" t="str">
        <f t="shared" si="113"/>
        <v>NO</v>
      </c>
      <c r="L1740" t="s">
        <v>250</v>
      </c>
      <c r="M1740" t="s">
        <v>424</v>
      </c>
      <c r="N1740" t="s">
        <v>425</v>
      </c>
      <c r="O1740" t="s">
        <v>425</v>
      </c>
      <c r="P1740" t="str">
        <f t="shared" si="114"/>
        <v>LUIS ANGEL TOMA TOMASistemas Operativos y CloudEVALUACION ANTERIOR</v>
      </c>
      <c r="Q1740" t="str">
        <f>BASE[[#This Row],[NombresCalificado]]&amp;BASE[[#This Row],[TipoEvaluacion]]</f>
        <v>LUIS ANGEL TOMA TOMAEVALUACION ANTERIOR</v>
      </c>
      <c r="R1740">
        <v>3</v>
      </c>
      <c r="S1740" t="s">
        <v>5</v>
      </c>
      <c r="T1740" t="s">
        <v>439</v>
      </c>
      <c r="U1740" s="13">
        <v>2</v>
      </c>
      <c r="V1740" s="13" t="str" cm="1">
        <f t="array" ref="V1740">_xlfn.IFS(U1740=0,"Prenovato",U1740=1,"Novato",U1740=2,"Principiante avanzado",U1740=3,"Competente",U1740=4,"Proficiente",U1740=5,"Master")</f>
        <v>Principiante avanzado</v>
      </c>
      <c r="W1740" s="13">
        <v>3</v>
      </c>
      <c r="X1740" s="13" t="str" cm="1">
        <f t="array" ref="X1740">_xlfn.IFS(W1740=0,"No evidenciado",W1740=1,"Novato",W1740=2,"Principiante avanzado",W1740=3,"Competente",W1740=4,"Proficiente",W1740=5,"Master")</f>
        <v>Competente</v>
      </c>
      <c r="Y1740" s="13">
        <v>3</v>
      </c>
      <c r="Z1740" s="13" t="str" cm="1">
        <f t="array" ref="Z1740">_xlfn.IFS(Y1740=0,"No evidenciado",Y1740=1,"Novato",Y1740=2,"Principiante avanzado",Y1740=3,"Competente",Y1740=4,"Proficiente",Y1740=5,"Master")</f>
        <v>Competente</v>
      </c>
      <c r="AA1740" s="13">
        <v>3</v>
      </c>
      <c r="AB1740" s="13" t="str" cm="1">
        <f t="array" ref="AB1740">_xlfn.IFS(AA1740=0,"No evidenciado",AA1740=1,"Novato",AA1740=2,"Principiante avanzado",AA1740=3,"Competente",AA1740=4,"Proficiente",AA1740=5,"Master")</f>
        <v>Competente</v>
      </c>
      <c r="AC1740" s="13">
        <v>2</v>
      </c>
      <c r="AD1740" s="13" t="str" cm="1">
        <f t="array" ref="AD1740">_xlfn.IFS(AC1740=0,"Prenovato",AC1740=1,"Novato",AC1740=2,"Principiante avanzado",AC1740=3,"Competente",AC1740=4,"Proficiente",AC1740=5,"Master")</f>
        <v>Principiante avanzado</v>
      </c>
      <c r="AE1740" s="13" t="s">
        <v>442</v>
      </c>
    </row>
    <row r="1741" spans="1:31" x14ac:dyDescent="0.25">
      <c r="A1741" t="s">
        <v>395</v>
      </c>
      <c r="B1741" t="s">
        <v>396</v>
      </c>
      <c r="C1741" t="s">
        <v>250</v>
      </c>
      <c r="D1741" t="s">
        <v>201</v>
      </c>
      <c r="E1741" t="s">
        <v>395</v>
      </c>
      <c r="F1741" t="s">
        <v>396</v>
      </c>
      <c r="G1741" t="s">
        <v>397</v>
      </c>
      <c r="H1741" s="4"/>
      <c r="I1741" s="1">
        <f t="shared" ca="1" si="111"/>
        <v>1487</v>
      </c>
      <c r="J1741" s="1" t="str">
        <f t="shared" ca="1" si="112"/>
        <v>3. Mayor a 6 meses</v>
      </c>
      <c r="K1741" t="str">
        <f t="shared" si="113"/>
        <v>NO</v>
      </c>
      <c r="L1741" t="s">
        <v>250</v>
      </c>
      <c r="M1741" t="s">
        <v>435</v>
      </c>
      <c r="N1741" t="s">
        <v>425</v>
      </c>
      <c r="O1741" t="s">
        <v>425</v>
      </c>
      <c r="P1741" t="str">
        <f t="shared" si="114"/>
        <v>LUIS ANGEL TOMA TOMAIdentificación temprana de riesgosEVALUACION ANTERIOR</v>
      </c>
      <c r="Q1741" t="str">
        <f>BASE[[#This Row],[NombresCalificado]]&amp;BASE[[#This Row],[TipoEvaluacion]]</f>
        <v>LUIS ANGEL TOMA TOMAEVALUACION ANTERIOR</v>
      </c>
      <c r="R1741">
        <v>1</v>
      </c>
      <c r="S1741" t="s">
        <v>6</v>
      </c>
      <c r="T1741" t="s">
        <v>439</v>
      </c>
      <c r="U1741" s="13">
        <v>2</v>
      </c>
      <c r="V1741" s="13" t="str" cm="1">
        <f t="array" ref="V1741">_xlfn.IFS(U1741=0,"Prenovato",U1741=1,"Novato",U1741=2,"Principiante avanzado",U1741=3,"Competente",U1741=4,"Proficiente",U1741=5,"Master")</f>
        <v>Principiante avanzado</v>
      </c>
      <c r="W1741" s="13">
        <v>3</v>
      </c>
      <c r="X1741" s="13" t="str" cm="1">
        <f t="array" ref="X1741">_xlfn.IFS(W1741=0,"No evidenciado",W1741=1,"Novato",W1741=2,"Principiante avanzado",W1741=3,"Competente",W1741=4,"Proficiente",W1741=5,"Master")</f>
        <v>Competente</v>
      </c>
      <c r="Y1741" s="13">
        <v>3</v>
      </c>
      <c r="Z1741" s="13" t="str" cm="1">
        <f t="array" ref="Z1741">_xlfn.IFS(Y1741=0,"No evidenciado",Y1741=1,"Novato",Y1741=2,"Principiante avanzado",Y1741=3,"Competente",Y1741=4,"Proficiente",Y1741=5,"Master")</f>
        <v>Competente</v>
      </c>
      <c r="AA1741" s="13">
        <v>3</v>
      </c>
      <c r="AB1741" s="13" t="str" cm="1">
        <f t="array" ref="AB1741">_xlfn.IFS(AA1741=0,"No evidenciado",AA1741=1,"Novato",AA1741=2,"Principiante avanzado",AA1741=3,"Competente",AA1741=4,"Proficiente",AA1741=5,"Master")</f>
        <v>Competente</v>
      </c>
      <c r="AC1741" s="13">
        <v>2</v>
      </c>
      <c r="AD1741" s="13" t="str" cm="1">
        <f t="array" ref="AD1741">_xlfn.IFS(AC1741=0,"Prenovato",AC1741=1,"Novato",AC1741=2,"Principiante avanzado",AC1741=3,"Competente",AC1741=4,"Proficiente",AC1741=5,"Master")</f>
        <v>Principiante avanzado</v>
      </c>
      <c r="AE1741" s="13" t="s">
        <v>442</v>
      </c>
    </row>
    <row r="1742" spans="1:31" x14ac:dyDescent="0.25">
      <c r="A1742" t="s">
        <v>395</v>
      </c>
      <c r="B1742" t="s">
        <v>396</v>
      </c>
      <c r="C1742" t="s">
        <v>250</v>
      </c>
      <c r="D1742" t="s">
        <v>201</v>
      </c>
      <c r="E1742" t="s">
        <v>395</v>
      </c>
      <c r="F1742" t="s">
        <v>396</v>
      </c>
      <c r="G1742" t="s">
        <v>397</v>
      </c>
      <c r="H1742" s="4"/>
      <c r="I1742" s="1">
        <f t="shared" ca="1" si="111"/>
        <v>1487</v>
      </c>
      <c r="J1742" s="1" t="str">
        <f t="shared" ca="1" si="112"/>
        <v>3. Mayor a 6 meses</v>
      </c>
      <c r="K1742" t="str">
        <f t="shared" si="113"/>
        <v>NO</v>
      </c>
      <c r="L1742" t="s">
        <v>250</v>
      </c>
      <c r="M1742" t="s">
        <v>436</v>
      </c>
      <c r="N1742" t="s">
        <v>425</v>
      </c>
      <c r="O1742" t="s">
        <v>425</v>
      </c>
      <c r="P1742" t="str">
        <f t="shared" si="114"/>
        <v>LUIS ANGEL TOMA TOMAInteligencia de AmenazasEVALUACION ANTERIOR</v>
      </c>
      <c r="Q1742" t="str">
        <f>BASE[[#This Row],[NombresCalificado]]&amp;BASE[[#This Row],[TipoEvaluacion]]</f>
        <v>LUIS ANGEL TOMA TOMAEVALUACION ANTERIOR</v>
      </c>
      <c r="R1742">
        <v>2</v>
      </c>
      <c r="S1742" t="s">
        <v>4</v>
      </c>
      <c r="T1742" t="s">
        <v>439</v>
      </c>
      <c r="U1742" s="13">
        <v>2</v>
      </c>
      <c r="V1742" s="13" t="str" cm="1">
        <f t="array" ref="V1742">_xlfn.IFS(U1742=0,"Prenovato",U1742=1,"Novato",U1742=2,"Principiante avanzado",U1742=3,"Competente",U1742=4,"Proficiente",U1742=5,"Master")</f>
        <v>Principiante avanzado</v>
      </c>
      <c r="W1742" s="13">
        <v>3</v>
      </c>
      <c r="X1742" s="13" t="str" cm="1">
        <f t="array" ref="X1742">_xlfn.IFS(W1742=0,"No evidenciado",W1742=1,"Novato",W1742=2,"Principiante avanzado",W1742=3,"Competente",W1742=4,"Proficiente",W1742=5,"Master")</f>
        <v>Competente</v>
      </c>
      <c r="Y1742" s="13">
        <v>3</v>
      </c>
      <c r="Z1742" s="13" t="str" cm="1">
        <f t="array" ref="Z1742">_xlfn.IFS(Y1742=0,"No evidenciado",Y1742=1,"Novato",Y1742=2,"Principiante avanzado",Y1742=3,"Competente",Y1742=4,"Proficiente",Y1742=5,"Master")</f>
        <v>Competente</v>
      </c>
      <c r="AA1742" s="13">
        <v>3</v>
      </c>
      <c r="AB1742" s="13" t="str" cm="1">
        <f t="array" ref="AB1742">_xlfn.IFS(AA1742=0,"No evidenciado",AA1742=1,"Novato",AA1742=2,"Principiante avanzado",AA1742=3,"Competente",AA1742=4,"Proficiente",AA1742=5,"Master")</f>
        <v>Competente</v>
      </c>
      <c r="AC1742" s="13">
        <v>2</v>
      </c>
      <c r="AD1742" s="13" t="str" cm="1">
        <f t="array" ref="AD1742">_xlfn.IFS(AC1742=0,"Prenovato",AC1742=1,"Novato",AC1742=2,"Principiante avanzado",AC1742=3,"Competente",AC1742=4,"Proficiente",AC1742=5,"Master")</f>
        <v>Principiante avanzado</v>
      </c>
      <c r="AE1742" s="13" t="s">
        <v>442</v>
      </c>
    </row>
    <row r="1743" spans="1:31" x14ac:dyDescent="0.25">
      <c r="A1743" t="s">
        <v>395</v>
      </c>
      <c r="B1743" t="s">
        <v>396</v>
      </c>
      <c r="C1743" t="s">
        <v>250</v>
      </c>
      <c r="D1743" t="s">
        <v>201</v>
      </c>
      <c r="E1743" t="s">
        <v>395</v>
      </c>
      <c r="F1743" t="s">
        <v>396</v>
      </c>
      <c r="G1743" t="s">
        <v>397</v>
      </c>
      <c r="H1743" s="4"/>
      <c r="I1743" s="1">
        <f t="shared" ca="1" si="111"/>
        <v>1487</v>
      </c>
      <c r="J1743" s="1" t="str">
        <f t="shared" ca="1" si="112"/>
        <v>3. Mayor a 6 meses</v>
      </c>
      <c r="K1743" t="str">
        <f t="shared" si="113"/>
        <v>NO</v>
      </c>
      <c r="L1743" t="s">
        <v>250</v>
      </c>
      <c r="M1743" t="s">
        <v>437</v>
      </c>
      <c r="N1743" t="s">
        <v>425</v>
      </c>
      <c r="O1743" t="s">
        <v>425</v>
      </c>
      <c r="P1743" t="str">
        <f t="shared" si="114"/>
        <v>LUIS ANGEL TOMA TOMAInvestigación Forense DigitalEVALUACION ANTERIOR</v>
      </c>
      <c r="Q1743" t="str">
        <f>BASE[[#This Row],[NombresCalificado]]&amp;BASE[[#This Row],[TipoEvaluacion]]</f>
        <v>LUIS ANGEL TOMA TOMAEVALUACION ANTERIOR</v>
      </c>
      <c r="R1743">
        <v>2</v>
      </c>
      <c r="S1743" t="s">
        <v>4</v>
      </c>
      <c r="T1743" t="s">
        <v>439</v>
      </c>
      <c r="U1743" s="13">
        <v>2</v>
      </c>
      <c r="V1743" s="13" t="str" cm="1">
        <f t="array" ref="V1743">_xlfn.IFS(U1743=0,"Prenovato",U1743=1,"Novato",U1743=2,"Principiante avanzado",U1743=3,"Competente",U1743=4,"Proficiente",U1743=5,"Master")</f>
        <v>Principiante avanzado</v>
      </c>
      <c r="W1743" s="13">
        <v>3</v>
      </c>
      <c r="X1743" s="13" t="str" cm="1">
        <f t="array" ref="X1743">_xlfn.IFS(W1743=0,"No evidenciado",W1743=1,"Novato",W1743=2,"Principiante avanzado",W1743=3,"Competente",W1743=4,"Proficiente",W1743=5,"Master")</f>
        <v>Competente</v>
      </c>
      <c r="Y1743" s="13">
        <v>3</v>
      </c>
      <c r="Z1743" s="13" t="str" cm="1">
        <f t="array" ref="Z1743">_xlfn.IFS(Y1743=0,"No evidenciado",Y1743=1,"Novato",Y1743=2,"Principiante avanzado",Y1743=3,"Competente",Y1743=4,"Proficiente",Y1743=5,"Master")</f>
        <v>Competente</v>
      </c>
      <c r="AA1743" s="13">
        <v>3</v>
      </c>
      <c r="AB1743" s="13" t="str" cm="1">
        <f t="array" ref="AB1743">_xlfn.IFS(AA1743=0,"No evidenciado",AA1743=1,"Novato",AA1743=2,"Principiante avanzado",AA1743=3,"Competente",AA1743=4,"Proficiente",AA1743=5,"Master")</f>
        <v>Competente</v>
      </c>
      <c r="AC1743" s="13">
        <v>2</v>
      </c>
      <c r="AD1743" s="13" t="str" cm="1">
        <f t="array" ref="AD1743">_xlfn.IFS(AC1743=0,"Prenovato",AC1743=1,"Novato",AC1743=2,"Principiante avanzado",AC1743=3,"Competente",AC1743=4,"Proficiente",AC1743=5,"Master")</f>
        <v>Principiante avanzado</v>
      </c>
      <c r="AE1743" s="13" t="s">
        <v>442</v>
      </c>
    </row>
    <row r="1744" spans="1:31" x14ac:dyDescent="0.25">
      <c r="A1744" t="s">
        <v>395</v>
      </c>
      <c r="B1744" t="s">
        <v>396</v>
      </c>
      <c r="C1744" t="s">
        <v>250</v>
      </c>
      <c r="D1744" t="s">
        <v>201</v>
      </c>
      <c r="E1744" t="s">
        <v>395</v>
      </c>
      <c r="F1744" t="s">
        <v>396</v>
      </c>
      <c r="G1744" t="s">
        <v>397</v>
      </c>
      <c r="H1744" s="4"/>
      <c r="I1744" s="1">
        <f t="shared" ca="1" si="111"/>
        <v>1487</v>
      </c>
      <c r="J1744" s="1" t="str">
        <f t="shared" ca="1" si="112"/>
        <v>3. Mayor a 6 meses</v>
      </c>
      <c r="K1744" t="str">
        <f t="shared" si="113"/>
        <v>NO</v>
      </c>
      <c r="L1744" t="s">
        <v>250</v>
      </c>
      <c r="M1744" t="s">
        <v>426</v>
      </c>
      <c r="N1744" t="s">
        <v>425</v>
      </c>
      <c r="O1744" t="s">
        <v>425</v>
      </c>
      <c r="P1744" t="str">
        <f t="shared" si="114"/>
        <v>LUIS ANGEL TOMA TOMAManejo de IncidentesEVALUACION ANTERIOR</v>
      </c>
      <c r="Q1744" t="str">
        <f>BASE[[#This Row],[NombresCalificado]]&amp;BASE[[#This Row],[TipoEvaluacion]]</f>
        <v>LUIS ANGEL TOMA TOMAEVALUACION ANTERIOR</v>
      </c>
      <c r="R1744">
        <v>2</v>
      </c>
      <c r="S1744" t="s">
        <v>4</v>
      </c>
      <c r="T1744" t="s">
        <v>439</v>
      </c>
      <c r="U1744" s="13">
        <v>2</v>
      </c>
      <c r="V1744" s="13" t="str" cm="1">
        <f t="array" ref="V1744">_xlfn.IFS(U1744=0,"Prenovato",U1744=1,"Novato",U1744=2,"Principiante avanzado",U1744=3,"Competente",U1744=4,"Proficiente",U1744=5,"Master")</f>
        <v>Principiante avanzado</v>
      </c>
      <c r="W1744" s="13">
        <v>3</v>
      </c>
      <c r="X1744" s="13" t="str" cm="1">
        <f t="array" ref="X1744">_xlfn.IFS(W1744=0,"No evidenciado",W1744=1,"Novato",W1744=2,"Principiante avanzado",W1744=3,"Competente",W1744=4,"Proficiente",W1744=5,"Master")</f>
        <v>Competente</v>
      </c>
      <c r="Y1744" s="13">
        <v>3</v>
      </c>
      <c r="Z1744" s="13" t="str" cm="1">
        <f t="array" ref="Z1744">_xlfn.IFS(Y1744=0,"No evidenciado",Y1744=1,"Novato",Y1744=2,"Principiante avanzado",Y1744=3,"Competente",Y1744=4,"Proficiente",Y1744=5,"Master")</f>
        <v>Competente</v>
      </c>
      <c r="AA1744" s="13">
        <v>3</v>
      </c>
      <c r="AB1744" s="13" t="str" cm="1">
        <f t="array" ref="AB1744">_xlfn.IFS(AA1744=0,"No evidenciado",AA1744=1,"Novato",AA1744=2,"Principiante avanzado",AA1744=3,"Competente",AA1744=4,"Proficiente",AA1744=5,"Master")</f>
        <v>Competente</v>
      </c>
      <c r="AC1744" s="13">
        <v>2</v>
      </c>
      <c r="AD1744" s="13" t="str" cm="1">
        <f t="array" ref="AD1744">_xlfn.IFS(AC1744=0,"Prenovato",AC1744=1,"Novato",AC1744=2,"Principiante avanzado",AC1744=3,"Competente",AC1744=4,"Proficiente",AC1744=5,"Master")</f>
        <v>Principiante avanzado</v>
      </c>
      <c r="AE1744" s="13" t="s">
        <v>442</v>
      </c>
    </row>
    <row r="1745" spans="1:31" x14ac:dyDescent="0.25">
      <c r="A1745" t="s">
        <v>395</v>
      </c>
      <c r="B1745" t="s">
        <v>396</v>
      </c>
      <c r="C1745" t="s">
        <v>250</v>
      </c>
      <c r="D1745" t="s">
        <v>201</v>
      </c>
      <c r="E1745" t="s">
        <v>395</v>
      </c>
      <c r="F1745" t="s">
        <v>396</v>
      </c>
      <c r="G1745" t="s">
        <v>397</v>
      </c>
      <c r="H1745" s="4"/>
      <c r="I1745" s="1">
        <f t="shared" ca="1" si="111"/>
        <v>1487</v>
      </c>
      <c r="J1745" s="1" t="str">
        <f t="shared" ca="1" si="112"/>
        <v>3. Mayor a 6 meses</v>
      </c>
      <c r="K1745" t="str">
        <f t="shared" si="113"/>
        <v>NO</v>
      </c>
      <c r="L1745" t="s">
        <v>250</v>
      </c>
      <c r="M1745" t="s">
        <v>427</v>
      </c>
      <c r="N1745" t="s">
        <v>425</v>
      </c>
      <c r="O1745" t="s">
        <v>425</v>
      </c>
      <c r="P1745" t="str">
        <f t="shared" si="114"/>
        <v>LUIS ANGEL TOMA TOMAProtección de datosEVALUACION ANTERIOR</v>
      </c>
      <c r="Q1745" t="str">
        <f>BASE[[#This Row],[NombresCalificado]]&amp;BASE[[#This Row],[TipoEvaluacion]]</f>
        <v>LUIS ANGEL TOMA TOMAEVALUACION ANTERIOR</v>
      </c>
      <c r="R1745">
        <v>2</v>
      </c>
      <c r="S1745" t="s">
        <v>4</v>
      </c>
      <c r="T1745" t="s">
        <v>439</v>
      </c>
      <c r="U1745" s="13">
        <v>2</v>
      </c>
      <c r="V1745" s="13" t="str" cm="1">
        <f t="array" ref="V1745">_xlfn.IFS(U1745=0,"Prenovato",U1745=1,"Novato",U1745=2,"Principiante avanzado",U1745=3,"Competente",U1745=4,"Proficiente",U1745=5,"Master")</f>
        <v>Principiante avanzado</v>
      </c>
      <c r="W1745" s="13">
        <v>3</v>
      </c>
      <c r="X1745" s="13" t="str" cm="1">
        <f t="array" ref="X1745">_xlfn.IFS(W1745=0,"No evidenciado",W1745=1,"Novato",W1745=2,"Principiante avanzado",W1745=3,"Competente",W1745=4,"Proficiente",W1745=5,"Master")</f>
        <v>Competente</v>
      </c>
      <c r="Y1745" s="13">
        <v>3</v>
      </c>
      <c r="Z1745" s="13" t="str" cm="1">
        <f t="array" ref="Z1745">_xlfn.IFS(Y1745=0,"No evidenciado",Y1745=1,"Novato",Y1745=2,"Principiante avanzado",Y1745=3,"Competente",Y1745=4,"Proficiente",Y1745=5,"Master")</f>
        <v>Competente</v>
      </c>
      <c r="AA1745" s="13">
        <v>3</v>
      </c>
      <c r="AB1745" s="13" t="str" cm="1">
        <f t="array" ref="AB1745">_xlfn.IFS(AA1745=0,"No evidenciado",AA1745=1,"Novato",AA1745=2,"Principiante avanzado",AA1745=3,"Competente",AA1745=4,"Proficiente",AA1745=5,"Master")</f>
        <v>Competente</v>
      </c>
      <c r="AC1745" s="13">
        <v>2</v>
      </c>
      <c r="AD1745" s="13" t="str" cm="1">
        <f t="array" ref="AD1745">_xlfn.IFS(AC1745=0,"Prenovato",AC1745=1,"Novato",AC1745=2,"Principiante avanzado",AC1745=3,"Competente",AC1745=4,"Proficiente",AC1745=5,"Master")</f>
        <v>Principiante avanzado</v>
      </c>
      <c r="AE1745" s="13" t="s">
        <v>442</v>
      </c>
    </row>
    <row r="1746" spans="1:31" x14ac:dyDescent="0.25">
      <c r="A1746" t="s">
        <v>395</v>
      </c>
      <c r="B1746" t="s">
        <v>396</v>
      </c>
      <c r="C1746" t="s">
        <v>250</v>
      </c>
      <c r="D1746" t="s">
        <v>201</v>
      </c>
      <c r="E1746" t="s">
        <v>395</v>
      </c>
      <c r="F1746" t="s">
        <v>396</v>
      </c>
      <c r="G1746" t="s">
        <v>397</v>
      </c>
      <c r="H1746" s="4"/>
      <c r="I1746" s="1">
        <f t="shared" ca="1" si="111"/>
        <v>1487</v>
      </c>
      <c r="J1746" s="1" t="str">
        <f t="shared" ca="1" si="112"/>
        <v>3. Mayor a 6 meses</v>
      </c>
      <c r="K1746" t="str">
        <f t="shared" si="113"/>
        <v>NO</v>
      </c>
      <c r="L1746" t="s">
        <v>250</v>
      </c>
      <c r="M1746" t="s">
        <v>428</v>
      </c>
      <c r="N1746" t="s">
        <v>425</v>
      </c>
      <c r="O1746" t="s">
        <v>425</v>
      </c>
      <c r="P1746" t="str">
        <f t="shared" si="114"/>
        <v>LUIS ANGEL TOMA TOMASeguridad de OperacionesEVALUACION ANTERIOR</v>
      </c>
      <c r="Q1746" t="str">
        <f>BASE[[#This Row],[NombresCalificado]]&amp;BASE[[#This Row],[TipoEvaluacion]]</f>
        <v>LUIS ANGEL TOMA TOMAEVALUACION ANTERIOR</v>
      </c>
      <c r="R1746">
        <v>3</v>
      </c>
      <c r="S1746" t="s">
        <v>5</v>
      </c>
      <c r="T1746" t="s">
        <v>439</v>
      </c>
      <c r="U1746" s="13">
        <v>2</v>
      </c>
      <c r="V1746" s="13" t="str" cm="1">
        <f t="array" ref="V1746">_xlfn.IFS(U1746=0,"Prenovato",U1746=1,"Novato",U1746=2,"Principiante avanzado",U1746=3,"Competente",U1746=4,"Proficiente",U1746=5,"Master")</f>
        <v>Principiante avanzado</v>
      </c>
      <c r="W1746" s="13">
        <v>3</v>
      </c>
      <c r="X1746" s="13" t="str" cm="1">
        <f t="array" ref="X1746">_xlfn.IFS(W1746=0,"No evidenciado",W1746=1,"Novato",W1746=2,"Principiante avanzado",W1746=3,"Competente",W1746=4,"Proficiente",W1746=5,"Master")</f>
        <v>Competente</v>
      </c>
      <c r="Y1746" s="13">
        <v>3</v>
      </c>
      <c r="Z1746" s="13" t="str" cm="1">
        <f t="array" ref="Z1746">_xlfn.IFS(Y1746=0,"No evidenciado",Y1746=1,"Novato",Y1746=2,"Principiante avanzado",Y1746=3,"Competente",Y1746=4,"Proficiente",Y1746=5,"Master")</f>
        <v>Competente</v>
      </c>
      <c r="AA1746" s="13">
        <v>3</v>
      </c>
      <c r="AB1746" s="13" t="str" cm="1">
        <f t="array" ref="AB1746">_xlfn.IFS(AA1746=0,"No evidenciado",AA1746=1,"Novato",AA1746=2,"Principiante avanzado",AA1746=3,"Competente",AA1746=4,"Proficiente",AA1746=5,"Master")</f>
        <v>Competente</v>
      </c>
      <c r="AC1746" s="13">
        <v>2</v>
      </c>
      <c r="AD1746" s="13" t="str" cm="1">
        <f t="array" ref="AD1746">_xlfn.IFS(AC1746=0,"Prenovato",AC1746=1,"Novato",AC1746=2,"Principiante avanzado",AC1746=3,"Competente",AC1746=4,"Proficiente",AC1746=5,"Master")</f>
        <v>Principiante avanzado</v>
      </c>
      <c r="AE1746" s="13" t="s">
        <v>442</v>
      </c>
    </row>
    <row r="1747" spans="1:31" x14ac:dyDescent="0.25">
      <c r="A1747" t="s">
        <v>395</v>
      </c>
      <c r="B1747" t="s">
        <v>396</v>
      </c>
      <c r="C1747" t="s">
        <v>250</v>
      </c>
      <c r="D1747" t="s">
        <v>201</v>
      </c>
      <c r="E1747" t="s">
        <v>395</v>
      </c>
      <c r="F1747" t="s">
        <v>396</v>
      </c>
      <c r="G1747" t="s">
        <v>397</v>
      </c>
      <c r="H1747" s="4"/>
      <c r="I1747" s="1">
        <f t="shared" ca="1" si="111"/>
        <v>1487</v>
      </c>
      <c r="J1747" s="1" t="str">
        <f t="shared" ca="1" si="112"/>
        <v>3. Mayor a 6 meses</v>
      </c>
      <c r="K1747" t="str">
        <f t="shared" si="113"/>
        <v>NO</v>
      </c>
      <c r="L1747" t="s">
        <v>250</v>
      </c>
      <c r="M1747" t="s">
        <v>438</v>
      </c>
      <c r="N1747" t="s">
        <v>425</v>
      </c>
      <c r="O1747" t="s">
        <v>425</v>
      </c>
      <c r="P1747" t="str">
        <f t="shared" si="114"/>
        <v>LUIS ANGEL TOMA TOMADesarrollo SeguroEVALUACION ANTERIOR</v>
      </c>
      <c r="Q1747" t="str">
        <f>BASE[[#This Row],[NombresCalificado]]&amp;BASE[[#This Row],[TipoEvaluacion]]</f>
        <v>LUIS ANGEL TOMA TOMAEVALUACION ANTERIOR</v>
      </c>
      <c r="R1747">
        <v>1</v>
      </c>
      <c r="S1747" t="s">
        <v>6</v>
      </c>
      <c r="T1747" t="s">
        <v>439</v>
      </c>
      <c r="U1747" s="13">
        <v>2</v>
      </c>
      <c r="V1747" s="13" t="str" cm="1">
        <f t="array" ref="V1747">_xlfn.IFS(U1747=0,"Prenovato",U1747=1,"Novato",U1747=2,"Principiante avanzado",U1747=3,"Competente",U1747=4,"Proficiente",U1747=5,"Master")</f>
        <v>Principiante avanzado</v>
      </c>
      <c r="W1747" s="13">
        <v>3</v>
      </c>
      <c r="X1747" s="13" t="str" cm="1">
        <f t="array" ref="X1747">_xlfn.IFS(W1747=0,"No evidenciado",W1747=1,"Novato",W1747=2,"Principiante avanzado",W1747=3,"Competente",W1747=4,"Proficiente",W1747=5,"Master")</f>
        <v>Competente</v>
      </c>
      <c r="Y1747" s="13">
        <v>3</v>
      </c>
      <c r="Z1747" s="13" t="str" cm="1">
        <f t="array" ref="Z1747">_xlfn.IFS(Y1747=0,"No evidenciado",Y1747=1,"Novato",Y1747=2,"Principiante avanzado",Y1747=3,"Competente",Y1747=4,"Proficiente",Y1747=5,"Master")</f>
        <v>Competente</v>
      </c>
      <c r="AA1747" s="13">
        <v>3</v>
      </c>
      <c r="AB1747" s="13" t="str" cm="1">
        <f t="array" ref="AB1747">_xlfn.IFS(AA1747=0,"No evidenciado",AA1747=1,"Novato",AA1747=2,"Principiante avanzado",AA1747=3,"Competente",AA1747=4,"Proficiente",AA1747=5,"Master")</f>
        <v>Competente</v>
      </c>
      <c r="AC1747" s="13">
        <v>2</v>
      </c>
      <c r="AD1747" s="13" t="str" cm="1">
        <f t="array" ref="AD1747">_xlfn.IFS(AC1747=0,"Prenovato",AC1747=1,"Novato",AC1747=2,"Principiante avanzado",AC1747=3,"Competente",AC1747=4,"Proficiente",AC1747=5,"Master")</f>
        <v>Principiante avanzado</v>
      </c>
      <c r="AE1747" s="13" t="s">
        <v>442</v>
      </c>
    </row>
    <row r="1748" spans="1:31" x14ac:dyDescent="0.25">
      <c r="A1748" t="s">
        <v>395</v>
      </c>
      <c r="B1748" t="s">
        <v>396</v>
      </c>
      <c r="C1748" t="s">
        <v>250</v>
      </c>
      <c r="D1748" t="s">
        <v>201</v>
      </c>
      <c r="E1748" t="s">
        <v>395</v>
      </c>
      <c r="F1748" t="s">
        <v>396</v>
      </c>
      <c r="G1748" t="s">
        <v>397</v>
      </c>
      <c r="H1748" s="4"/>
      <c r="I1748" s="1">
        <f t="shared" ca="1" si="111"/>
        <v>1487</v>
      </c>
      <c r="J1748" s="1" t="str">
        <f t="shared" ca="1" si="112"/>
        <v>3. Mayor a 6 meses</v>
      </c>
      <c r="K1748" t="str">
        <f t="shared" si="113"/>
        <v>NO</v>
      </c>
      <c r="L1748" t="s">
        <v>250</v>
      </c>
      <c r="M1748" t="s">
        <v>432</v>
      </c>
      <c r="N1748" t="s">
        <v>425</v>
      </c>
      <c r="O1748" t="s">
        <v>425</v>
      </c>
      <c r="P1748" t="str">
        <f t="shared" si="114"/>
        <v>LUIS ANGEL TOMA TOMAFrameworks de CiberseguridadEVALUACION ANTERIOR</v>
      </c>
      <c r="Q1748" t="str">
        <f>BASE[[#This Row],[NombresCalificado]]&amp;BASE[[#This Row],[TipoEvaluacion]]</f>
        <v>LUIS ANGEL TOMA TOMAEVALUACION ANTERIOR</v>
      </c>
      <c r="R1748">
        <v>1</v>
      </c>
      <c r="S1748" t="s">
        <v>6</v>
      </c>
      <c r="T1748" t="s">
        <v>439</v>
      </c>
      <c r="U1748" s="13">
        <v>2</v>
      </c>
      <c r="V1748" s="13" t="str" cm="1">
        <f t="array" ref="V1748">_xlfn.IFS(U1748=0,"Prenovato",U1748=1,"Novato",U1748=2,"Principiante avanzado",U1748=3,"Competente",U1748=4,"Proficiente",U1748=5,"Master")</f>
        <v>Principiante avanzado</v>
      </c>
      <c r="W1748" s="13">
        <v>3</v>
      </c>
      <c r="X1748" s="13" t="str" cm="1">
        <f t="array" ref="X1748">_xlfn.IFS(W1748=0,"No evidenciado",W1748=1,"Novato",W1748=2,"Principiante avanzado",W1748=3,"Competente",W1748=4,"Proficiente",W1748=5,"Master")</f>
        <v>Competente</v>
      </c>
      <c r="Y1748" s="13">
        <v>3</v>
      </c>
      <c r="Z1748" s="13" t="str" cm="1">
        <f t="array" ref="Z1748">_xlfn.IFS(Y1748=0,"No evidenciado",Y1748=1,"Novato",Y1748=2,"Principiante avanzado",Y1748=3,"Competente",Y1748=4,"Proficiente",Y1748=5,"Master")</f>
        <v>Competente</v>
      </c>
      <c r="AA1748" s="13">
        <v>3</v>
      </c>
      <c r="AB1748" s="13" t="str" cm="1">
        <f t="array" ref="AB1748">_xlfn.IFS(AA1748=0,"No evidenciado",AA1748=1,"Novato",AA1748=2,"Principiante avanzado",AA1748=3,"Competente",AA1748=4,"Proficiente",AA1748=5,"Master")</f>
        <v>Competente</v>
      </c>
      <c r="AC1748" s="13">
        <v>2</v>
      </c>
      <c r="AD1748" s="13" t="str" cm="1">
        <f t="array" ref="AD1748">_xlfn.IFS(AC1748=0,"Prenovato",AC1748=1,"Novato",AC1748=2,"Principiante avanzado",AC1748=3,"Competente",AC1748=4,"Proficiente",AC1748=5,"Master")</f>
        <v>Principiante avanzado</v>
      </c>
      <c r="AE1748" s="13" t="s">
        <v>442</v>
      </c>
    </row>
    <row r="1749" spans="1:31" x14ac:dyDescent="0.25">
      <c r="A1749" t="s">
        <v>395</v>
      </c>
      <c r="B1749" t="s">
        <v>396</v>
      </c>
      <c r="C1749" t="s">
        <v>250</v>
      </c>
      <c r="D1749" t="s">
        <v>201</v>
      </c>
      <c r="E1749" t="s">
        <v>395</v>
      </c>
      <c r="F1749" t="s">
        <v>396</v>
      </c>
      <c r="G1749" t="s">
        <v>397</v>
      </c>
      <c r="H1749" s="4"/>
      <c r="I1749" s="1">
        <f t="shared" ca="1" si="111"/>
        <v>1487</v>
      </c>
      <c r="J1749" s="1" t="str">
        <f t="shared" ca="1" si="112"/>
        <v>3. Mayor a 6 meses</v>
      </c>
      <c r="K1749" t="str">
        <f t="shared" si="113"/>
        <v>NO</v>
      </c>
      <c r="L1749" t="s">
        <v>250</v>
      </c>
      <c r="M1749" t="s">
        <v>433</v>
      </c>
      <c r="N1749" t="s">
        <v>425</v>
      </c>
      <c r="O1749" t="s">
        <v>425</v>
      </c>
      <c r="P1749" t="str">
        <f t="shared" si="114"/>
        <v>LUIS ANGEL TOMA TOMAGestión de IdentidadesEVALUACION ANTERIOR</v>
      </c>
      <c r="Q1749" t="str">
        <f>BASE[[#This Row],[NombresCalificado]]&amp;BASE[[#This Row],[TipoEvaluacion]]</f>
        <v>LUIS ANGEL TOMA TOMAEVALUACION ANTERIOR</v>
      </c>
      <c r="R1749">
        <v>3</v>
      </c>
      <c r="S1749" t="s">
        <v>5</v>
      </c>
      <c r="T1749" t="s">
        <v>439</v>
      </c>
      <c r="U1749" s="13">
        <v>2</v>
      </c>
      <c r="V1749" s="13" t="str" cm="1">
        <f t="array" ref="V1749">_xlfn.IFS(U1749=0,"Prenovato",U1749=1,"Novato",U1749=2,"Principiante avanzado",U1749=3,"Competente",U1749=4,"Proficiente",U1749=5,"Master")</f>
        <v>Principiante avanzado</v>
      </c>
      <c r="W1749" s="13">
        <v>3</v>
      </c>
      <c r="X1749" s="13" t="str" cm="1">
        <f t="array" ref="X1749">_xlfn.IFS(W1749=0,"No evidenciado",W1749=1,"Novato",W1749=2,"Principiante avanzado",W1749=3,"Competente",W1749=4,"Proficiente",W1749=5,"Master")</f>
        <v>Competente</v>
      </c>
      <c r="Y1749" s="13">
        <v>3</v>
      </c>
      <c r="Z1749" s="13" t="str" cm="1">
        <f t="array" ref="Z1749">_xlfn.IFS(Y1749=0,"No evidenciado",Y1749=1,"Novato",Y1749=2,"Principiante avanzado",Y1749=3,"Competente",Y1749=4,"Proficiente",Y1749=5,"Master")</f>
        <v>Competente</v>
      </c>
      <c r="AA1749" s="13">
        <v>3</v>
      </c>
      <c r="AB1749" s="13" t="str" cm="1">
        <f t="array" ref="AB1749">_xlfn.IFS(AA1749=0,"No evidenciado",AA1749=1,"Novato",AA1749=2,"Principiante avanzado",AA1749=3,"Competente",AA1749=4,"Proficiente",AA1749=5,"Master")</f>
        <v>Competente</v>
      </c>
      <c r="AC1749" s="13">
        <v>2</v>
      </c>
      <c r="AD1749" s="13" t="str" cm="1">
        <f t="array" ref="AD1749">_xlfn.IFS(AC1749=0,"Prenovato",AC1749=1,"Novato",AC1749=2,"Principiante avanzado",AC1749=3,"Competente",AC1749=4,"Proficiente",AC1749=5,"Master")</f>
        <v>Principiante avanzado</v>
      </c>
      <c r="AE1749" s="13" t="s">
        <v>442</v>
      </c>
    </row>
    <row r="1750" spans="1:31" x14ac:dyDescent="0.25">
      <c r="A1750" t="s">
        <v>395</v>
      </c>
      <c r="B1750" t="s">
        <v>396</v>
      </c>
      <c r="C1750" t="s">
        <v>250</v>
      </c>
      <c r="D1750" t="s">
        <v>201</v>
      </c>
      <c r="E1750" t="s">
        <v>395</v>
      </c>
      <c r="F1750" t="s">
        <v>396</v>
      </c>
      <c r="G1750" t="s">
        <v>397</v>
      </c>
      <c r="H1750" s="4"/>
      <c r="I1750" s="1">
        <f t="shared" ca="1" si="111"/>
        <v>1487</v>
      </c>
      <c r="J1750" s="1" t="str">
        <f t="shared" ca="1" si="112"/>
        <v>3. Mayor a 6 meses</v>
      </c>
      <c r="K1750" t="str">
        <f t="shared" si="113"/>
        <v>NO</v>
      </c>
      <c r="L1750" t="s">
        <v>250</v>
      </c>
      <c r="M1750" t="s">
        <v>434</v>
      </c>
      <c r="N1750" t="s">
        <v>425</v>
      </c>
      <c r="O1750" t="s">
        <v>425</v>
      </c>
      <c r="P1750" t="str">
        <f t="shared" si="114"/>
        <v>LUIS ANGEL TOMA TOMAGestión de VulnerabilidadesEVALUACION ANTERIOR</v>
      </c>
      <c r="Q1750" t="str">
        <f>BASE[[#This Row],[NombresCalificado]]&amp;BASE[[#This Row],[TipoEvaluacion]]</f>
        <v>LUIS ANGEL TOMA TOMAEVALUACION ANTERIOR</v>
      </c>
      <c r="R1750">
        <v>2</v>
      </c>
      <c r="S1750" t="s">
        <v>4</v>
      </c>
      <c r="T1750" t="s">
        <v>439</v>
      </c>
      <c r="U1750" s="13">
        <v>2</v>
      </c>
      <c r="V1750" s="13" t="str" cm="1">
        <f t="array" ref="V1750">_xlfn.IFS(U1750=0,"Prenovato",U1750=1,"Novato",U1750=2,"Principiante avanzado",U1750=3,"Competente",U1750=4,"Proficiente",U1750=5,"Master")</f>
        <v>Principiante avanzado</v>
      </c>
      <c r="W1750" s="13">
        <v>3</v>
      </c>
      <c r="X1750" s="13" t="str" cm="1">
        <f t="array" ref="X1750">_xlfn.IFS(W1750=0,"No evidenciado",W1750=1,"Novato",W1750=2,"Principiante avanzado",W1750=3,"Competente",W1750=4,"Proficiente",W1750=5,"Master")</f>
        <v>Competente</v>
      </c>
      <c r="Y1750" s="13">
        <v>3</v>
      </c>
      <c r="Z1750" s="13" t="str" cm="1">
        <f t="array" ref="Z1750">_xlfn.IFS(Y1750=0,"No evidenciado",Y1750=1,"Novato",Y1750=2,"Principiante avanzado",Y1750=3,"Competente",Y1750=4,"Proficiente",Y1750=5,"Master")</f>
        <v>Competente</v>
      </c>
      <c r="AA1750" s="13">
        <v>3</v>
      </c>
      <c r="AB1750" s="13" t="str" cm="1">
        <f t="array" ref="AB1750">_xlfn.IFS(AA1750=0,"No evidenciado",AA1750=1,"Novato",AA1750=2,"Principiante avanzado",AA1750=3,"Competente",AA1750=4,"Proficiente",AA1750=5,"Master")</f>
        <v>Competente</v>
      </c>
      <c r="AC1750" s="13">
        <v>2</v>
      </c>
      <c r="AD1750" s="13" t="str" cm="1">
        <f t="array" ref="AD1750">_xlfn.IFS(AC1750=0,"Prenovato",AC1750=1,"Novato",AC1750=2,"Principiante avanzado",AC1750=3,"Competente",AC1750=4,"Proficiente",AC1750=5,"Master")</f>
        <v>Principiante avanzado</v>
      </c>
      <c r="AE1750" s="13" t="s">
        <v>442</v>
      </c>
    </row>
    <row r="1751" spans="1:31" x14ac:dyDescent="0.25">
      <c r="A1751" t="s">
        <v>260</v>
      </c>
      <c r="B1751" t="s">
        <v>261</v>
      </c>
      <c r="C1751" t="s">
        <v>251</v>
      </c>
      <c r="D1751" t="s">
        <v>201</v>
      </c>
      <c r="E1751" t="s">
        <v>260</v>
      </c>
      <c r="F1751" t="s">
        <v>261</v>
      </c>
      <c r="G1751" t="s">
        <v>262</v>
      </c>
      <c r="H1751" s="4"/>
      <c r="I1751" s="1">
        <f t="shared" ca="1" si="111"/>
        <v>1487</v>
      </c>
      <c r="J1751" s="1" t="str">
        <f t="shared" ca="1" si="112"/>
        <v>3. Mayor a 6 meses</v>
      </c>
      <c r="K1751" t="str">
        <f t="shared" si="113"/>
        <v>NO</v>
      </c>
      <c r="L1751" t="s">
        <v>251</v>
      </c>
      <c r="M1751" t="s">
        <v>416</v>
      </c>
      <c r="N1751" t="s">
        <v>411</v>
      </c>
      <c r="O1751" t="s">
        <v>411</v>
      </c>
      <c r="P1751" t="str">
        <f t="shared" si="114"/>
        <v>JHONATTAN SABINO LLANOS CUEVAIncident ManagementAUTOEVALUACION</v>
      </c>
      <c r="Q1751" t="str">
        <f>BASE[[#This Row],[NombresCalificado]]&amp;BASE[[#This Row],[TipoEvaluacion]]</f>
        <v>JHONATTAN SABINO LLANOS CUEVAAUTOEVALUACION</v>
      </c>
      <c r="R1751">
        <v>3</v>
      </c>
      <c r="S1751" t="s">
        <v>5</v>
      </c>
      <c r="T1751" t="s">
        <v>439</v>
      </c>
      <c r="U1751" s="13">
        <v>2</v>
      </c>
      <c r="V1751" s="13" t="str" cm="1">
        <f t="array" ref="V1751">_xlfn.IFS(U1751=0,"Prenovato",U1751=1,"Novato",U1751=2,"Principiante avanzado",U1751=3,"Competente",U1751=4,"Proficiente",U1751=5,"Master")</f>
        <v>Principiante avanzado</v>
      </c>
      <c r="W1751" s="13">
        <v>4</v>
      </c>
      <c r="X1751" s="13" t="str" cm="1">
        <f t="array" ref="X1751">_xlfn.IFS(W1751=0,"No evidenciado",W1751=1,"Novato",W1751=2,"Principiante avanzado",W1751=3,"Competente",W1751=4,"Proficiente",W1751=5,"Master")</f>
        <v>Proficiente</v>
      </c>
      <c r="Y1751" s="13">
        <v>3</v>
      </c>
      <c r="Z1751" s="13" t="str" cm="1">
        <f t="array" ref="Z1751">_xlfn.IFS(Y1751=0,"No evidenciado",Y1751=1,"Novato",Y1751=2,"Principiante avanzado",Y1751=3,"Competente",Y1751=4,"Proficiente",Y1751=5,"Master")</f>
        <v>Competente</v>
      </c>
      <c r="AA1751" s="13">
        <v>4</v>
      </c>
      <c r="AB1751" s="13" t="str" cm="1">
        <f t="array" ref="AB1751">_xlfn.IFS(AA1751=0,"No evidenciado",AA1751=1,"Novato",AA1751=2,"Principiante avanzado",AA1751=3,"Competente",AA1751=4,"Proficiente",AA1751=5,"Master")</f>
        <v>Proficiente</v>
      </c>
      <c r="AC1751" s="13">
        <v>2</v>
      </c>
      <c r="AD1751" s="13" t="str" cm="1">
        <f t="array" ref="AD1751">_xlfn.IFS(AC1751=0,"Prenovato",AC1751=1,"Novato",AC1751=2,"Principiante avanzado",AC1751=3,"Competente",AC1751=4,"Proficiente",AC1751=5,"Master")</f>
        <v>Principiante avanzado</v>
      </c>
      <c r="AE1751" s="13" t="s">
        <v>443</v>
      </c>
    </row>
    <row r="1752" spans="1:31" x14ac:dyDescent="0.25">
      <c r="A1752" t="s">
        <v>260</v>
      </c>
      <c r="B1752" t="s">
        <v>261</v>
      </c>
      <c r="C1752" t="s">
        <v>251</v>
      </c>
      <c r="D1752" t="s">
        <v>201</v>
      </c>
      <c r="E1752" t="s">
        <v>260</v>
      </c>
      <c r="F1752" t="s">
        <v>261</v>
      </c>
      <c r="G1752" t="s">
        <v>262</v>
      </c>
      <c r="H1752" s="4"/>
      <c r="I1752" s="1">
        <f t="shared" ca="1" si="111"/>
        <v>1487</v>
      </c>
      <c r="J1752" s="1" t="str">
        <f t="shared" ca="1" si="112"/>
        <v>3. Mayor a 6 meses</v>
      </c>
      <c r="K1752" t="str">
        <f t="shared" si="113"/>
        <v>NO</v>
      </c>
      <c r="L1752" t="s">
        <v>251</v>
      </c>
      <c r="M1752" t="s">
        <v>417</v>
      </c>
      <c r="N1752" t="s">
        <v>407</v>
      </c>
      <c r="O1752" t="s">
        <v>407</v>
      </c>
      <c r="P1752" t="str">
        <f t="shared" si="114"/>
        <v>JHONATTAN SABINO LLANOS CUEVADefensive SecurityAUTOEVALUACION</v>
      </c>
      <c r="Q1752" t="str">
        <f>BASE[[#This Row],[NombresCalificado]]&amp;BASE[[#This Row],[TipoEvaluacion]]</f>
        <v>JHONATTAN SABINO LLANOS CUEVAAUTOEVALUACION</v>
      </c>
      <c r="R1752">
        <v>3</v>
      </c>
      <c r="S1752" t="s">
        <v>5</v>
      </c>
      <c r="T1752" t="s">
        <v>439</v>
      </c>
      <c r="U1752" s="13">
        <v>2</v>
      </c>
      <c r="V1752" s="13" t="str" cm="1">
        <f t="array" ref="V1752">_xlfn.IFS(U1752=0,"Prenovato",U1752=1,"Novato",U1752=2,"Principiante avanzado",U1752=3,"Competente",U1752=4,"Proficiente",U1752=5,"Master")</f>
        <v>Principiante avanzado</v>
      </c>
      <c r="W1752" s="13">
        <v>4</v>
      </c>
      <c r="X1752" s="13" t="str" cm="1">
        <f t="array" ref="X1752">_xlfn.IFS(W1752=0,"No evidenciado",W1752=1,"Novato",W1752=2,"Principiante avanzado",W1752=3,"Competente",W1752=4,"Proficiente",W1752=5,"Master")</f>
        <v>Proficiente</v>
      </c>
      <c r="Y1752" s="13">
        <v>3</v>
      </c>
      <c r="Z1752" s="13" t="str" cm="1">
        <f t="array" ref="Z1752">_xlfn.IFS(Y1752=0,"No evidenciado",Y1752=1,"Novato",Y1752=2,"Principiante avanzado",Y1752=3,"Competente",Y1752=4,"Proficiente",Y1752=5,"Master")</f>
        <v>Competente</v>
      </c>
      <c r="AA1752" s="13">
        <v>4</v>
      </c>
      <c r="AB1752" s="13" t="str" cm="1">
        <f t="array" ref="AB1752">_xlfn.IFS(AA1752=0,"No evidenciado",AA1752=1,"Novato",AA1752=2,"Principiante avanzado",AA1752=3,"Competente",AA1752=4,"Proficiente",AA1752=5,"Master")</f>
        <v>Proficiente</v>
      </c>
      <c r="AC1752" s="13">
        <v>2</v>
      </c>
      <c r="AD1752" s="13" t="str" cm="1">
        <f t="array" ref="AD1752">_xlfn.IFS(AC1752=0,"Prenovato",AC1752=1,"Novato",AC1752=2,"Principiante avanzado",AC1752=3,"Competente",AC1752=4,"Proficiente",AC1752=5,"Master")</f>
        <v>Principiante avanzado</v>
      </c>
      <c r="AE1752" s="13" t="s">
        <v>443</v>
      </c>
    </row>
    <row r="1753" spans="1:31" x14ac:dyDescent="0.25">
      <c r="A1753" t="s">
        <v>260</v>
      </c>
      <c r="B1753" t="s">
        <v>261</v>
      </c>
      <c r="C1753" t="s">
        <v>251</v>
      </c>
      <c r="D1753" t="s">
        <v>201</v>
      </c>
      <c r="E1753" t="s">
        <v>260</v>
      </c>
      <c r="F1753" t="s">
        <v>261</v>
      </c>
      <c r="G1753" t="s">
        <v>262</v>
      </c>
      <c r="H1753" s="4"/>
      <c r="I1753" s="1">
        <f t="shared" ca="1" si="111"/>
        <v>1487</v>
      </c>
      <c r="J1753" s="1" t="str">
        <f t="shared" ca="1" si="112"/>
        <v>3. Mayor a 6 meses</v>
      </c>
      <c r="K1753" t="str">
        <f t="shared" si="113"/>
        <v>NO</v>
      </c>
      <c r="L1753" t="s">
        <v>251</v>
      </c>
      <c r="M1753" t="s">
        <v>414</v>
      </c>
      <c r="N1753" t="s">
        <v>411</v>
      </c>
      <c r="O1753" t="s">
        <v>411</v>
      </c>
      <c r="P1753" t="str">
        <f t="shared" si="114"/>
        <v>JHONATTAN SABINO LLANOS CUEVAOfensive SecurityAUTOEVALUACION</v>
      </c>
      <c r="Q1753" t="str">
        <f>BASE[[#This Row],[NombresCalificado]]&amp;BASE[[#This Row],[TipoEvaluacion]]</f>
        <v>JHONATTAN SABINO LLANOS CUEVAAUTOEVALUACION</v>
      </c>
      <c r="R1753">
        <v>2</v>
      </c>
      <c r="S1753" t="s">
        <v>4</v>
      </c>
      <c r="T1753" t="s">
        <v>439</v>
      </c>
      <c r="U1753" s="13">
        <v>2</v>
      </c>
      <c r="V1753" s="13" t="str" cm="1">
        <f t="array" ref="V1753">_xlfn.IFS(U1753=0,"Prenovato",U1753=1,"Novato",U1753=2,"Principiante avanzado",U1753=3,"Competente",U1753=4,"Proficiente",U1753=5,"Master")</f>
        <v>Principiante avanzado</v>
      </c>
      <c r="W1753" s="13">
        <v>4</v>
      </c>
      <c r="X1753" s="13" t="str" cm="1">
        <f t="array" ref="X1753">_xlfn.IFS(W1753=0,"No evidenciado",W1753=1,"Novato",W1753=2,"Principiante avanzado",W1753=3,"Competente",W1753=4,"Proficiente",W1753=5,"Master")</f>
        <v>Proficiente</v>
      </c>
      <c r="Y1753" s="13">
        <v>3</v>
      </c>
      <c r="Z1753" s="13" t="str" cm="1">
        <f t="array" ref="Z1753">_xlfn.IFS(Y1753=0,"No evidenciado",Y1753=1,"Novato",Y1753=2,"Principiante avanzado",Y1753=3,"Competente",Y1753=4,"Proficiente",Y1753=5,"Master")</f>
        <v>Competente</v>
      </c>
      <c r="AA1753" s="13">
        <v>4</v>
      </c>
      <c r="AB1753" s="13" t="str" cm="1">
        <f t="array" ref="AB1753">_xlfn.IFS(AA1753=0,"No evidenciado",AA1753=1,"Novato",AA1753=2,"Principiante avanzado",AA1753=3,"Competente",AA1753=4,"Proficiente",AA1753=5,"Master")</f>
        <v>Proficiente</v>
      </c>
      <c r="AC1753" s="13">
        <v>2</v>
      </c>
      <c r="AD1753" s="13" t="str" cm="1">
        <f t="array" ref="AD1753">_xlfn.IFS(AC1753=0,"Prenovato",AC1753=1,"Novato",AC1753=2,"Principiante avanzado",AC1753=3,"Competente",AC1753=4,"Proficiente",AC1753=5,"Master")</f>
        <v>Principiante avanzado</v>
      </c>
      <c r="AE1753" s="13" t="s">
        <v>443</v>
      </c>
    </row>
    <row r="1754" spans="1:31" x14ac:dyDescent="0.25">
      <c r="A1754" t="s">
        <v>260</v>
      </c>
      <c r="B1754" t="s">
        <v>261</v>
      </c>
      <c r="C1754" t="s">
        <v>251</v>
      </c>
      <c r="D1754" t="s">
        <v>201</v>
      </c>
      <c r="E1754" t="s">
        <v>260</v>
      </c>
      <c r="F1754" t="s">
        <v>261</v>
      </c>
      <c r="G1754" t="s">
        <v>262</v>
      </c>
      <c r="H1754" s="4"/>
      <c r="I1754" s="1">
        <f t="shared" ca="1" si="111"/>
        <v>1487</v>
      </c>
      <c r="J1754" s="1" t="str">
        <f t="shared" ca="1" si="112"/>
        <v>3. Mayor a 6 meses</v>
      </c>
      <c r="K1754" t="str">
        <f t="shared" si="113"/>
        <v>NO</v>
      </c>
      <c r="L1754" t="s">
        <v>251</v>
      </c>
      <c r="M1754" t="s">
        <v>412</v>
      </c>
      <c r="N1754" t="s">
        <v>413</v>
      </c>
      <c r="O1754" t="s">
        <v>411</v>
      </c>
      <c r="P1754" t="str">
        <f t="shared" si="114"/>
        <v>JHONATTAN SABINO LLANOS CUEVAForensic AnalysisAUTOEVALUACION</v>
      </c>
      <c r="Q1754" t="str">
        <f>BASE[[#This Row],[NombresCalificado]]&amp;BASE[[#This Row],[TipoEvaluacion]]</f>
        <v>JHONATTAN SABINO LLANOS CUEVAAUTOEVALUACION</v>
      </c>
      <c r="R1754">
        <v>3</v>
      </c>
      <c r="S1754" t="s">
        <v>5</v>
      </c>
      <c r="T1754" t="s">
        <v>439</v>
      </c>
      <c r="U1754" s="13">
        <v>2</v>
      </c>
      <c r="V1754" s="13" t="str" cm="1">
        <f t="array" ref="V1754">_xlfn.IFS(U1754=0,"Prenovato",U1754=1,"Novato",U1754=2,"Principiante avanzado",U1754=3,"Competente",U1754=4,"Proficiente",U1754=5,"Master")</f>
        <v>Principiante avanzado</v>
      </c>
      <c r="W1754" s="13">
        <v>4</v>
      </c>
      <c r="X1754" s="13" t="str" cm="1">
        <f t="array" ref="X1754">_xlfn.IFS(W1754=0,"No evidenciado",W1754=1,"Novato",W1754=2,"Principiante avanzado",W1754=3,"Competente",W1754=4,"Proficiente",W1754=5,"Master")</f>
        <v>Proficiente</v>
      </c>
      <c r="Y1754" s="13">
        <v>3</v>
      </c>
      <c r="Z1754" s="13" t="str" cm="1">
        <f t="array" ref="Z1754">_xlfn.IFS(Y1754=0,"No evidenciado",Y1754=1,"Novato",Y1754=2,"Principiante avanzado",Y1754=3,"Competente",Y1754=4,"Proficiente",Y1754=5,"Master")</f>
        <v>Competente</v>
      </c>
      <c r="AA1754" s="13">
        <v>4</v>
      </c>
      <c r="AB1754" s="13" t="str" cm="1">
        <f t="array" ref="AB1754">_xlfn.IFS(AA1754=0,"No evidenciado",AA1754=1,"Novato",AA1754=2,"Principiante avanzado",AA1754=3,"Competente",AA1754=4,"Proficiente",AA1754=5,"Master")</f>
        <v>Proficiente</v>
      </c>
      <c r="AC1754" s="13">
        <v>2</v>
      </c>
      <c r="AD1754" s="13" t="str" cm="1">
        <f t="array" ref="AD1754">_xlfn.IFS(AC1754=0,"Prenovato",AC1754=1,"Novato",AC1754=2,"Principiante avanzado",AC1754=3,"Competente",AC1754=4,"Proficiente",AC1754=5,"Master")</f>
        <v>Principiante avanzado</v>
      </c>
      <c r="AE1754" s="13" t="s">
        <v>443</v>
      </c>
    </row>
    <row r="1755" spans="1:31" x14ac:dyDescent="0.25">
      <c r="A1755" t="s">
        <v>260</v>
      </c>
      <c r="B1755" t="s">
        <v>261</v>
      </c>
      <c r="C1755" t="s">
        <v>251</v>
      </c>
      <c r="D1755" t="s">
        <v>201</v>
      </c>
      <c r="E1755" t="s">
        <v>260</v>
      </c>
      <c r="F1755" t="s">
        <v>261</v>
      </c>
      <c r="G1755" t="s">
        <v>262</v>
      </c>
      <c r="H1755" s="4"/>
      <c r="I1755" s="1">
        <f t="shared" ca="1" si="111"/>
        <v>1487</v>
      </c>
      <c r="J1755" s="1" t="str">
        <f t="shared" ca="1" si="112"/>
        <v>3. Mayor a 6 meses</v>
      </c>
      <c r="K1755" t="str">
        <f t="shared" si="113"/>
        <v>NO</v>
      </c>
      <c r="L1755" t="s">
        <v>251</v>
      </c>
      <c r="M1755" t="s">
        <v>422</v>
      </c>
      <c r="N1755" t="s">
        <v>407</v>
      </c>
      <c r="O1755" t="s">
        <v>407</v>
      </c>
      <c r="P1755" t="str">
        <f t="shared" si="114"/>
        <v>JHONATTAN SABINO LLANOS CUEVAVulnerability ManagementAUTOEVALUACION</v>
      </c>
      <c r="Q1755" t="str">
        <f>BASE[[#This Row],[NombresCalificado]]&amp;BASE[[#This Row],[TipoEvaluacion]]</f>
        <v>JHONATTAN SABINO LLANOS CUEVAAUTOEVALUACION</v>
      </c>
      <c r="R1755">
        <v>3</v>
      </c>
      <c r="S1755" t="s">
        <v>5</v>
      </c>
      <c r="T1755" t="s">
        <v>439</v>
      </c>
      <c r="U1755" s="13">
        <v>2</v>
      </c>
      <c r="V1755" s="13" t="str" cm="1">
        <f t="array" ref="V1755">_xlfn.IFS(U1755=0,"Prenovato",U1755=1,"Novato",U1755=2,"Principiante avanzado",U1755=3,"Competente",U1755=4,"Proficiente",U1755=5,"Master")</f>
        <v>Principiante avanzado</v>
      </c>
      <c r="W1755" s="13">
        <v>4</v>
      </c>
      <c r="X1755" s="13" t="str" cm="1">
        <f t="array" ref="X1755">_xlfn.IFS(W1755=0,"No evidenciado",W1755=1,"Novato",W1755=2,"Principiante avanzado",W1755=3,"Competente",W1755=4,"Proficiente",W1755=5,"Master")</f>
        <v>Proficiente</v>
      </c>
      <c r="Y1755" s="13">
        <v>3</v>
      </c>
      <c r="Z1755" s="13" t="str" cm="1">
        <f t="array" ref="Z1755">_xlfn.IFS(Y1755=0,"No evidenciado",Y1755=1,"Novato",Y1755=2,"Principiante avanzado",Y1755=3,"Competente",Y1755=4,"Proficiente",Y1755=5,"Master")</f>
        <v>Competente</v>
      </c>
      <c r="AA1755" s="13">
        <v>4</v>
      </c>
      <c r="AB1755" s="13" t="str" cm="1">
        <f t="array" ref="AB1755">_xlfn.IFS(AA1755=0,"No evidenciado",AA1755=1,"Novato",AA1755=2,"Principiante avanzado",AA1755=3,"Competente",AA1755=4,"Proficiente",AA1755=5,"Master")</f>
        <v>Proficiente</v>
      </c>
      <c r="AC1755" s="13">
        <v>2</v>
      </c>
      <c r="AD1755" s="13" t="str" cm="1">
        <f t="array" ref="AD1755">_xlfn.IFS(AC1755=0,"Prenovato",AC1755=1,"Novato",AC1755=2,"Principiante avanzado",AC1755=3,"Competente",AC1755=4,"Proficiente",AC1755=5,"Master")</f>
        <v>Principiante avanzado</v>
      </c>
      <c r="AE1755" s="13" t="s">
        <v>443</v>
      </c>
    </row>
    <row r="1756" spans="1:31" x14ac:dyDescent="0.25">
      <c r="A1756" t="s">
        <v>260</v>
      </c>
      <c r="B1756" t="s">
        <v>261</v>
      </c>
      <c r="C1756" t="s">
        <v>251</v>
      </c>
      <c r="D1756" t="s">
        <v>201</v>
      </c>
      <c r="E1756" t="s">
        <v>260</v>
      </c>
      <c r="F1756" t="s">
        <v>261</v>
      </c>
      <c r="G1756" t="s">
        <v>262</v>
      </c>
      <c r="H1756" s="4"/>
      <c r="I1756" s="1">
        <f t="shared" ca="1" si="111"/>
        <v>1487</v>
      </c>
      <c r="J1756" s="1" t="str">
        <f t="shared" ca="1" si="112"/>
        <v>3. Mayor a 6 meses</v>
      </c>
      <c r="K1756" t="str">
        <f t="shared" si="113"/>
        <v>NO</v>
      </c>
      <c r="L1756" t="s">
        <v>251</v>
      </c>
      <c r="M1756" t="s">
        <v>419</v>
      </c>
      <c r="N1756" t="s">
        <v>413</v>
      </c>
      <c r="O1756" t="s">
        <v>411</v>
      </c>
      <c r="P1756" t="str">
        <f t="shared" si="114"/>
        <v>JHONATTAN SABINO LLANOS CUEVACryptography &amp; Data ProtectionAUTOEVALUACION</v>
      </c>
      <c r="Q1756" t="str">
        <f>BASE[[#This Row],[NombresCalificado]]&amp;BASE[[#This Row],[TipoEvaluacion]]</f>
        <v>JHONATTAN SABINO LLANOS CUEVAAUTOEVALUACION</v>
      </c>
      <c r="R1756">
        <v>3</v>
      </c>
      <c r="S1756" t="s">
        <v>5</v>
      </c>
      <c r="T1756" t="s">
        <v>439</v>
      </c>
      <c r="U1756" s="13">
        <v>2</v>
      </c>
      <c r="V1756" s="13" t="str" cm="1">
        <f t="array" ref="V1756">_xlfn.IFS(U1756=0,"Prenovato",U1756=1,"Novato",U1756=2,"Principiante avanzado",U1756=3,"Competente",U1756=4,"Proficiente",U1756=5,"Master")</f>
        <v>Principiante avanzado</v>
      </c>
      <c r="W1756" s="13">
        <v>4</v>
      </c>
      <c r="X1756" s="13" t="str" cm="1">
        <f t="array" ref="X1756">_xlfn.IFS(W1756=0,"No evidenciado",W1756=1,"Novato",W1756=2,"Principiante avanzado",W1756=3,"Competente",W1756=4,"Proficiente",W1756=5,"Master")</f>
        <v>Proficiente</v>
      </c>
      <c r="Y1756" s="13">
        <v>3</v>
      </c>
      <c r="Z1756" s="13" t="str" cm="1">
        <f t="array" ref="Z1756">_xlfn.IFS(Y1756=0,"No evidenciado",Y1756=1,"Novato",Y1756=2,"Principiante avanzado",Y1756=3,"Competente",Y1756=4,"Proficiente",Y1756=5,"Master")</f>
        <v>Competente</v>
      </c>
      <c r="AA1756" s="13">
        <v>4</v>
      </c>
      <c r="AB1756" s="13" t="str" cm="1">
        <f t="array" ref="AB1756">_xlfn.IFS(AA1756=0,"No evidenciado",AA1756=1,"Novato",AA1756=2,"Principiante avanzado",AA1756=3,"Competente",AA1756=4,"Proficiente",AA1756=5,"Master")</f>
        <v>Proficiente</v>
      </c>
      <c r="AC1756" s="13">
        <v>2</v>
      </c>
      <c r="AD1756" s="13" t="str" cm="1">
        <f t="array" ref="AD1756">_xlfn.IFS(AC1756=0,"Prenovato",AC1756=1,"Novato",AC1756=2,"Principiante avanzado",AC1756=3,"Competente",AC1756=4,"Proficiente",AC1756=5,"Master")</f>
        <v>Principiante avanzado</v>
      </c>
      <c r="AE1756" s="13" t="s">
        <v>443</v>
      </c>
    </row>
    <row r="1757" spans="1:31" x14ac:dyDescent="0.25">
      <c r="A1757" t="s">
        <v>260</v>
      </c>
      <c r="B1757" t="s">
        <v>261</v>
      </c>
      <c r="C1757" t="s">
        <v>250</v>
      </c>
      <c r="D1757" t="s">
        <v>201</v>
      </c>
      <c r="E1757" t="s">
        <v>260</v>
      </c>
      <c r="F1757" t="s">
        <v>261</v>
      </c>
      <c r="G1757" t="s">
        <v>262</v>
      </c>
      <c r="H1757" s="4"/>
      <c r="I1757" s="1">
        <f t="shared" ca="1" si="111"/>
        <v>1487</v>
      </c>
      <c r="J1757" s="1" t="str">
        <f t="shared" ca="1" si="112"/>
        <v>3. Mayor a 6 meses</v>
      </c>
      <c r="K1757" t="str">
        <f t="shared" si="113"/>
        <v>NO</v>
      </c>
      <c r="L1757" t="s">
        <v>250</v>
      </c>
      <c r="M1757" t="s">
        <v>438</v>
      </c>
      <c r="N1757" t="s">
        <v>425</v>
      </c>
      <c r="O1757" t="s">
        <v>425</v>
      </c>
      <c r="P1757" t="str">
        <f t="shared" si="114"/>
        <v>JHONATTAN SABINO LLANOS CUEVADesarrollo SeguroEVALUACION ANTERIOR</v>
      </c>
      <c r="Q1757" t="str">
        <f>BASE[[#This Row],[NombresCalificado]]&amp;BASE[[#This Row],[TipoEvaluacion]]</f>
        <v>JHONATTAN SABINO LLANOS CUEVAEVALUACION ANTERIOR</v>
      </c>
      <c r="R1757">
        <v>2</v>
      </c>
      <c r="S1757" t="s">
        <v>4</v>
      </c>
      <c r="T1757" t="s">
        <v>439</v>
      </c>
      <c r="U1757" s="13">
        <v>3</v>
      </c>
      <c r="V1757" s="13" t="str" cm="1">
        <f t="array" ref="V1757">_xlfn.IFS(U1757=0,"Prenovato",U1757=1,"Novato",U1757=2,"Principiante avanzado",U1757=3,"Competente",U1757=4,"Proficiente",U1757=5,"Master")</f>
        <v>Competente</v>
      </c>
      <c r="W1757" s="13">
        <v>4</v>
      </c>
      <c r="X1757" s="13" t="str" cm="1">
        <f t="array" ref="X1757">_xlfn.IFS(W1757=0,"No evidenciado",W1757=1,"Novato",W1757=2,"Principiante avanzado",W1757=3,"Competente",W1757=4,"Proficiente",W1757=5,"Master")</f>
        <v>Proficiente</v>
      </c>
      <c r="Y1757" s="13">
        <v>4</v>
      </c>
      <c r="Z1757" s="13" t="str" cm="1">
        <f t="array" ref="Z1757">_xlfn.IFS(Y1757=0,"No evidenciado",Y1757=1,"Novato",Y1757=2,"Principiante avanzado",Y1757=3,"Competente",Y1757=4,"Proficiente",Y1757=5,"Master")</f>
        <v>Proficiente</v>
      </c>
      <c r="AA1757" s="13">
        <v>4</v>
      </c>
      <c r="AB1757" s="13" t="str" cm="1">
        <f t="array" ref="AB1757">_xlfn.IFS(AA1757=0,"No evidenciado",AA1757=1,"Novato",AA1757=2,"Principiante avanzado",AA1757=3,"Competente",AA1757=4,"Proficiente",AA1757=5,"Master")</f>
        <v>Proficiente</v>
      </c>
      <c r="AC1757" s="13">
        <v>3</v>
      </c>
      <c r="AD1757" s="13" t="str" cm="1">
        <f t="array" ref="AD1757">_xlfn.IFS(AC1757=0,"Prenovato",AC1757=1,"Novato",AC1757=2,"Principiante avanzado",AC1757=3,"Competente",AC1757=4,"Proficiente",AC1757=5,"Master")</f>
        <v>Competente</v>
      </c>
      <c r="AE1757" s="13" t="s">
        <v>442</v>
      </c>
    </row>
    <row r="1758" spans="1:31" x14ac:dyDescent="0.25">
      <c r="A1758" t="s">
        <v>260</v>
      </c>
      <c r="B1758" t="s">
        <v>261</v>
      </c>
      <c r="C1758" t="s">
        <v>250</v>
      </c>
      <c r="D1758" t="s">
        <v>201</v>
      </c>
      <c r="E1758" t="s">
        <v>260</v>
      </c>
      <c r="F1758" t="s">
        <v>261</v>
      </c>
      <c r="G1758" t="s">
        <v>262</v>
      </c>
      <c r="H1758" s="4"/>
      <c r="I1758" s="1">
        <f t="shared" ca="1" si="111"/>
        <v>1487</v>
      </c>
      <c r="J1758" s="1" t="str">
        <f t="shared" ca="1" si="112"/>
        <v>3. Mayor a 6 meses</v>
      </c>
      <c r="K1758" t="str">
        <f t="shared" si="113"/>
        <v>NO</v>
      </c>
      <c r="L1758" t="s">
        <v>250</v>
      </c>
      <c r="M1758" t="s">
        <v>432</v>
      </c>
      <c r="N1758" t="s">
        <v>425</v>
      </c>
      <c r="O1758" t="s">
        <v>425</v>
      </c>
      <c r="P1758" t="str">
        <f t="shared" si="114"/>
        <v>JHONATTAN SABINO LLANOS CUEVAFrameworks de CiberseguridadEVALUACION ANTERIOR</v>
      </c>
      <c r="Q1758" t="str">
        <f>BASE[[#This Row],[NombresCalificado]]&amp;BASE[[#This Row],[TipoEvaluacion]]</f>
        <v>JHONATTAN SABINO LLANOS CUEVAEVALUACION ANTERIOR</v>
      </c>
      <c r="R1758">
        <v>3</v>
      </c>
      <c r="S1758" t="s">
        <v>5</v>
      </c>
      <c r="T1758" t="s">
        <v>439</v>
      </c>
      <c r="U1758" s="13">
        <v>3</v>
      </c>
      <c r="V1758" s="13" t="str" cm="1">
        <f t="array" ref="V1758">_xlfn.IFS(U1758=0,"Prenovato",U1758=1,"Novato",U1758=2,"Principiante avanzado",U1758=3,"Competente",U1758=4,"Proficiente",U1758=5,"Master")</f>
        <v>Competente</v>
      </c>
      <c r="W1758" s="13">
        <v>4</v>
      </c>
      <c r="X1758" s="13" t="str" cm="1">
        <f t="array" ref="X1758">_xlfn.IFS(W1758=0,"No evidenciado",W1758=1,"Novato",W1758=2,"Principiante avanzado",W1758=3,"Competente",W1758=4,"Proficiente",W1758=5,"Master")</f>
        <v>Proficiente</v>
      </c>
      <c r="Y1758" s="13">
        <v>4</v>
      </c>
      <c r="Z1758" s="13" t="str" cm="1">
        <f t="array" ref="Z1758">_xlfn.IFS(Y1758=0,"No evidenciado",Y1758=1,"Novato",Y1758=2,"Principiante avanzado",Y1758=3,"Competente",Y1758=4,"Proficiente",Y1758=5,"Master")</f>
        <v>Proficiente</v>
      </c>
      <c r="AA1758" s="13">
        <v>4</v>
      </c>
      <c r="AB1758" s="13" t="str" cm="1">
        <f t="array" ref="AB1758">_xlfn.IFS(AA1758=0,"No evidenciado",AA1758=1,"Novato",AA1758=2,"Principiante avanzado",AA1758=3,"Competente",AA1758=4,"Proficiente",AA1758=5,"Master")</f>
        <v>Proficiente</v>
      </c>
      <c r="AC1758" s="13">
        <v>3</v>
      </c>
      <c r="AD1758" s="13" t="str" cm="1">
        <f t="array" ref="AD1758">_xlfn.IFS(AC1758=0,"Prenovato",AC1758=1,"Novato",AC1758=2,"Principiante avanzado",AC1758=3,"Competente",AC1758=4,"Proficiente",AC1758=5,"Master")</f>
        <v>Competente</v>
      </c>
      <c r="AE1758" s="13" t="s">
        <v>442</v>
      </c>
    </row>
    <row r="1759" spans="1:31" x14ac:dyDescent="0.25">
      <c r="A1759" t="s">
        <v>260</v>
      </c>
      <c r="B1759" t="s">
        <v>261</v>
      </c>
      <c r="C1759" t="s">
        <v>251</v>
      </c>
      <c r="D1759" t="s">
        <v>201</v>
      </c>
      <c r="E1759" t="s">
        <v>260</v>
      </c>
      <c r="F1759" t="s">
        <v>261</v>
      </c>
      <c r="G1759" t="s">
        <v>262</v>
      </c>
      <c r="H1759" s="4"/>
      <c r="I1759" s="1">
        <f t="shared" ca="1" si="111"/>
        <v>1487</v>
      </c>
      <c r="J1759" s="1" t="str">
        <f t="shared" ca="1" si="112"/>
        <v>3. Mayor a 6 meses</v>
      </c>
      <c r="K1759" t="str">
        <f t="shared" si="113"/>
        <v>NO</v>
      </c>
      <c r="L1759" t="s">
        <v>251</v>
      </c>
      <c r="M1759" t="s">
        <v>421</v>
      </c>
      <c r="N1759" t="s">
        <v>411</v>
      </c>
      <c r="O1759" t="s">
        <v>411</v>
      </c>
      <c r="P1759" t="str">
        <f t="shared" si="114"/>
        <v>JHONATTAN SABINO LLANOS CUEVAFrameworks &amp; Security ArchitectureAUTOEVALUACION</v>
      </c>
      <c r="Q1759" t="str">
        <f>BASE[[#This Row],[NombresCalificado]]&amp;BASE[[#This Row],[TipoEvaluacion]]</f>
        <v>JHONATTAN SABINO LLANOS CUEVAAUTOEVALUACION</v>
      </c>
      <c r="R1759">
        <v>3</v>
      </c>
      <c r="S1759" t="s">
        <v>5</v>
      </c>
      <c r="T1759" t="s">
        <v>439</v>
      </c>
      <c r="U1759" s="13">
        <v>2</v>
      </c>
      <c r="V1759" s="13" t="str" cm="1">
        <f t="array" ref="V1759">_xlfn.IFS(U1759=0,"Prenovato",U1759=1,"Novato",U1759=2,"Principiante avanzado",U1759=3,"Competente",U1759=4,"Proficiente",U1759=5,"Master")</f>
        <v>Principiante avanzado</v>
      </c>
      <c r="W1759" s="13">
        <v>4</v>
      </c>
      <c r="X1759" s="13" t="str" cm="1">
        <f t="array" ref="X1759">_xlfn.IFS(W1759=0,"No evidenciado",W1759=1,"Novato",W1759=2,"Principiante avanzado",W1759=3,"Competente",W1759=4,"Proficiente",W1759=5,"Master")</f>
        <v>Proficiente</v>
      </c>
      <c r="Y1759" s="13">
        <v>3</v>
      </c>
      <c r="Z1759" s="13" t="str" cm="1">
        <f t="array" ref="Z1759">_xlfn.IFS(Y1759=0,"No evidenciado",Y1759=1,"Novato",Y1759=2,"Principiante avanzado",Y1759=3,"Competente",Y1759=4,"Proficiente",Y1759=5,"Master")</f>
        <v>Competente</v>
      </c>
      <c r="AA1759" s="13">
        <v>4</v>
      </c>
      <c r="AB1759" s="13" t="str" cm="1">
        <f t="array" ref="AB1759">_xlfn.IFS(AA1759=0,"No evidenciado",AA1759=1,"Novato",AA1759=2,"Principiante avanzado",AA1759=3,"Competente",AA1759=4,"Proficiente",AA1759=5,"Master")</f>
        <v>Proficiente</v>
      </c>
      <c r="AC1759" s="13">
        <v>2</v>
      </c>
      <c r="AD1759" s="13" t="str" cm="1">
        <f t="array" ref="AD1759">_xlfn.IFS(AC1759=0,"Prenovato",AC1759=1,"Novato",AC1759=2,"Principiante avanzado",AC1759=3,"Competente",AC1759=4,"Proficiente",AC1759=5,"Master")</f>
        <v>Principiante avanzado</v>
      </c>
      <c r="AE1759" s="13" t="s">
        <v>443</v>
      </c>
    </row>
    <row r="1760" spans="1:31" x14ac:dyDescent="0.25">
      <c r="A1760" t="s">
        <v>260</v>
      </c>
      <c r="B1760" t="s">
        <v>261</v>
      </c>
      <c r="C1760" t="s">
        <v>251</v>
      </c>
      <c r="D1760" t="s">
        <v>201</v>
      </c>
      <c r="E1760" t="s">
        <v>260</v>
      </c>
      <c r="F1760" t="s">
        <v>261</v>
      </c>
      <c r="G1760" t="s">
        <v>262</v>
      </c>
      <c r="H1760" s="4"/>
      <c r="I1760" s="1">
        <f t="shared" ca="1" si="111"/>
        <v>1487</v>
      </c>
      <c r="J1760" s="1" t="str">
        <f t="shared" ca="1" si="112"/>
        <v>3. Mayor a 6 meses</v>
      </c>
      <c r="K1760" t="str">
        <f t="shared" si="113"/>
        <v>NO</v>
      </c>
      <c r="L1760" t="s">
        <v>251</v>
      </c>
      <c r="M1760" t="s">
        <v>420</v>
      </c>
      <c r="N1760" t="s">
        <v>413</v>
      </c>
      <c r="O1760" t="s">
        <v>411</v>
      </c>
      <c r="P1760" t="str">
        <f t="shared" si="114"/>
        <v>JHONATTAN SABINO LLANOS CUEVAIdentity &amp; Access ManagementAUTOEVALUACION</v>
      </c>
      <c r="Q1760" t="str">
        <f>BASE[[#This Row],[NombresCalificado]]&amp;BASE[[#This Row],[TipoEvaluacion]]</f>
        <v>JHONATTAN SABINO LLANOS CUEVAAUTOEVALUACION</v>
      </c>
      <c r="R1760">
        <v>3</v>
      </c>
      <c r="S1760" t="s">
        <v>5</v>
      </c>
      <c r="T1760" t="s">
        <v>439</v>
      </c>
      <c r="U1760" s="13">
        <v>2</v>
      </c>
      <c r="V1760" s="13" t="str" cm="1">
        <f t="array" ref="V1760">_xlfn.IFS(U1760=0,"Prenovato",U1760=1,"Novato",U1760=2,"Principiante avanzado",U1760=3,"Competente",U1760=4,"Proficiente",U1760=5,"Master")</f>
        <v>Principiante avanzado</v>
      </c>
      <c r="W1760" s="13">
        <v>4</v>
      </c>
      <c r="X1760" s="13" t="str" cm="1">
        <f t="array" ref="X1760">_xlfn.IFS(W1760=0,"No evidenciado",W1760=1,"Novato",W1760=2,"Principiante avanzado",W1760=3,"Competente",W1760=4,"Proficiente",W1760=5,"Master")</f>
        <v>Proficiente</v>
      </c>
      <c r="Y1760" s="13">
        <v>3</v>
      </c>
      <c r="Z1760" s="13" t="str" cm="1">
        <f t="array" ref="Z1760">_xlfn.IFS(Y1760=0,"No evidenciado",Y1760=1,"Novato",Y1760=2,"Principiante avanzado",Y1760=3,"Competente",Y1760=4,"Proficiente",Y1760=5,"Master")</f>
        <v>Competente</v>
      </c>
      <c r="AA1760" s="13">
        <v>4</v>
      </c>
      <c r="AB1760" s="13" t="str" cm="1">
        <f t="array" ref="AB1760">_xlfn.IFS(AA1760=0,"No evidenciado",AA1760=1,"Novato",AA1760=2,"Principiante avanzado",AA1760=3,"Competente",AA1760=4,"Proficiente",AA1760=5,"Master")</f>
        <v>Proficiente</v>
      </c>
      <c r="AC1760" s="13">
        <v>2</v>
      </c>
      <c r="AD1760" s="13" t="str" cm="1">
        <f t="array" ref="AD1760">_xlfn.IFS(AC1760=0,"Prenovato",AC1760=1,"Novato",AC1760=2,"Principiante avanzado",AC1760=3,"Competente",AC1760=4,"Proficiente",AC1760=5,"Master")</f>
        <v>Principiante avanzado</v>
      </c>
      <c r="AE1760" s="13" t="s">
        <v>443</v>
      </c>
    </row>
    <row r="1761" spans="1:31" x14ac:dyDescent="0.25">
      <c r="A1761" t="s">
        <v>260</v>
      </c>
      <c r="B1761" t="s">
        <v>261</v>
      </c>
      <c r="C1761" t="s">
        <v>251</v>
      </c>
      <c r="D1761" t="s">
        <v>201</v>
      </c>
      <c r="E1761" t="s">
        <v>260</v>
      </c>
      <c r="F1761" t="s">
        <v>261</v>
      </c>
      <c r="G1761" t="s">
        <v>262</v>
      </c>
      <c r="H1761" s="4"/>
      <c r="I1761" s="1">
        <f t="shared" ca="1" si="111"/>
        <v>1487</v>
      </c>
      <c r="J1761" s="1" t="str">
        <f t="shared" ca="1" si="112"/>
        <v>3. Mayor a 6 meses</v>
      </c>
      <c r="K1761" t="str">
        <f t="shared" si="113"/>
        <v>NO</v>
      </c>
      <c r="L1761" t="s">
        <v>251</v>
      </c>
      <c r="M1761" t="s">
        <v>408</v>
      </c>
      <c r="N1761" t="s">
        <v>407</v>
      </c>
      <c r="O1761" t="s">
        <v>407</v>
      </c>
      <c r="P1761" t="str">
        <f t="shared" si="114"/>
        <v>JHONATTAN SABINO LLANOS CUEVACloud &amp; Operation SystemAUTOEVALUACION</v>
      </c>
      <c r="Q1761" t="str">
        <f>BASE[[#This Row],[NombresCalificado]]&amp;BASE[[#This Row],[TipoEvaluacion]]</f>
        <v>JHONATTAN SABINO LLANOS CUEVAAUTOEVALUACION</v>
      </c>
      <c r="R1761">
        <v>3</v>
      </c>
      <c r="S1761" t="s">
        <v>5</v>
      </c>
      <c r="T1761" t="s">
        <v>439</v>
      </c>
      <c r="U1761" s="13">
        <v>2</v>
      </c>
      <c r="V1761" s="13" t="str" cm="1">
        <f t="array" ref="V1761">_xlfn.IFS(U1761=0,"Prenovato",U1761=1,"Novato",U1761=2,"Principiante avanzado",U1761=3,"Competente",U1761=4,"Proficiente",U1761=5,"Master")</f>
        <v>Principiante avanzado</v>
      </c>
      <c r="W1761" s="13">
        <v>4</v>
      </c>
      <c r="X1761" s="13" t="str" cm="1">
        <f t="array" ref="X1761">_xlfn.IFS(W1761=0,"No evidenciado",W1761=1,"Novato",W1761=2,"Principiante avanzado",W1761=3,"Competente",W1761=4,"Proficiente",W1761=5,"Master")</f>
        <v>Proficiente</v>
      </c>
      <c r="Y1761" s="13">
        <v>3</v>
      </c>
      <c r="Z1761" s="13" t="str" cm="1">
        <f t="array" ref="Z1761">_xlfn.IFS(Y1761=0,"No evidenciado",Y1761=1,"Novato",Y1761=2,"Principiante avanzado",Y1761=3,"Competente",Y1761=4,"Proficiente",Y1761=5,"Master")</f>
        <v>Competente</v>
      </c>
      <c r="AA1761" s="13">
        <v>4</v>
      </c>
      <c r="AB1761" s="13" t="str" cm="1">
        <f t="array" ref="AB1761">_xlfn.IFS(AA1761=0,"No evidenciado",AA1761=1,"Novato",AA1761=2,"Principiante avanzado",AA1761=3,"Competente",AA1761=4,"Proficiente",AA1761=5,"Master")</f>
        <v>Proficiente</v>
      </c>
      <c r="AC1761" s="13">
        <v>2</v>
      </c>
      <c r="AD1761" s="13" t="str" cm="1">
        <f t="array" ref="AD1761">_xlfn.IFS(AC1761=0,"Prenovato",AC1761=1,"Novato",AC1761=2,"Principiante avanzado",AC1761=3,"Competente",AC1761=4,"Proficiente",AC1761=5,"Master")</f>
        <v>Principiante avanzado</v>
      </c>
      <c r="AE1761" s="13" t="s">
        <v>443</v>
      </c>
    </row>
    <row r="1762" spans="1:31" x14ac:dyDescent="0.25">
      <c r="A1762" t="s">
        <v>260</v>
      </c>
      <c r="B1762" t="s">
        <v>261</v>
      </c>
      <c r="C1762" t="s">
        <v>251</v>
      </c>
      <c r="D1762" t="s">
        <v>201</v>
      </c>
      <c r="E1762" t="s">
        <v>260</v>
      </c>
      <c r="F1762" t="s">
        <v>261</v>
      </c>
      <c r="G1762" t="s">
        <v>262</v>
      </c>
      <c r="H1762" s="4"/>
      <c r="I1762" s="1">
        <f t="shared" ca="1" si="111"/>
        <v>1487</v>
      </c>
      <c r="J1762" s="1" t="str">
        <f t="shared" ca="1" si="112"/>
        <v>3. Mayor a 6 meses</v>
      </c>
      <c r="K1762" t="str">
        <f t="shared" si="113"/>
        <v>NO</v>
      </c>
      <c r="L1762" t="s">
        <v>251</v>
      </c>
      <c r="M1762" t="s">
        <v>410</v>
      </c>
      <c r="N1762" t="s">
        <v>411</v>
      </c>
      <c r="O1762" t="s">
        <v>411</v>
      </c>
      <c r="P1762" t="str">
        <f t="shared" si="114"/>
        <v>JHONATTAN SABINO LLANOS CUEVAThreat IntelligenceAUTOEVALUACION</v>
      </c>
      <c r="Q1762" t="str">
        <f>BASE[[#This Row],[NombresCalificado]]&amp;BASE[[#This Row],[TipoEvaluacion]]</f>
        <v>JHONATTAN SABINO LLANOS CUEVAAUTOEVALUACION</v>
      </c>
      <c r="R1762">
        <v>3</v>
      </c>
      <c r="S1762" t="s">
        <v>5</v>
      </c>
      <c r="T1762" t="s">
        <v>439</v>
      </c>
      <c r="U1762" s="13">
        <v>2</v>
      </c>
      <c r="V1762" s="13" t="str" cm="1">
        <f t="array" ref="V1762">_xlfn.IFS(U1762=0,"Prenovato",U1762=1,"Novato",U1762=2,"Principiante avanzado",U1762=3,"Competente",U1762=4,"Proficiente",U1762=5,"Master")</f>
        <v>Principiante avanzado</v>
      </c>
      <c r="W1762" s="13">
        <v>4</v>
      </c>
      <c r="X1762" s="13" t="str" cm="1">
        <f t="array" ref="X1762">_xlfn.IFS(W1762=0,"No evidenciado",W1762=1,"Novato",W1762=2,"Principiante avanzado",W1762=3,"Competente",W1762=4,"Proficiente",W1762=5,"Master")</f>
        <v>Proficiente</v>
      </c>
      <c r="Y1762" s="13">
        <v>3</v>
      </c>
      <c r="Z1762" s="13" t="str" cm="1">
        <f t="array" ref="Z1762">_xlfn.IFS(Y1762=0,"No evidenciado",Y1762=1,"Novato",Y1762=2,"Principiante avanzado",Y1762=3,"Competente",Y1762=4,"Proficiente",Y1762=5,"Master")</f>
        <v>Competente</v>
      </c>
      <c r="AA1762" s="13">
        <v>4</v>
      </c>
      <c r="AB1762" s="13" t="str" cm="1">
        <f t="array" ref="AB1762">_xlfn.IFS(AA1762=0,"No evidenciado",AA1762=1,"Novato",AA1762=2,"Principiante avanzado",AA1762=3,"Competente",AA1762=4,"Proficiente",AA1762=5,"Master")</f>
        <v>Proficiente</v>
      </c>
      <c r="AC1762" s="13">
        <v>2</v>
      </c>
      <c r="AD1762" s="13" t="str" cm="1">
        <f t="array" ref="AD1762">_xlfn.IFS(AC1762=0,"Prenovato",AC1762=1,"Novato",AC1762=2,"Principiante avanzado",AC1762=3,"Competente",AC1762=4,"Proficiente",AC1762=5,"Master")</f>
        <v>Principiante avanzado</v>
      </c>
      <c r="AE1762" s="13" t="s">
        <v>443</v>
      </c>
    </row>
    <row r="1763" spans="1:31" x14ac:dyDescent="0.25">
      <c r="A1763" t="s">
        <v>260</v>
      </c>
      <c r="B1763" t="s">
        <v>261</v>
      </c>
      <c r="C1763" t="s">
        <v>251</v>
      </c>
      <c r="D1763" t="s">
        <v>201</v>
      </c>
      <c r="E1763" t="s">
        <v>260</v>
      </c>
      <c r="F1763" t="s">
        <v>261</v>
      </c>
      <c r="G1763" t="s">
        <v>262</v>
      </c>
      <c r="H1763" s="4"/>
      <c r="I1763" s="1">
        <f t="shared" ca="1" si="111"/>
        <v>1487</v>
      </c>
      <c r="J1763" s="1" t="str">
        <f t="shared" ca="1" si="112"/>
        <v>3. Mayor a 6 meses</v>
      </c>
      <c r="K1763" t="str">
        <f t="shared" si="113"/>
        <v>NO</v>
      </c>
      <c r="L1763" t="s">
        <v>251</v>
      </c>
      <c r="M1763" t="s">
        <v>409</v>
      </c>
      <c r="N1763" t="s">
        <v>407</v>
      </c>
      <c r="O1763" t="s">
        <v>407</v>
      </c>
      <c r="P1763" t="str">
        <f t="shared" si="114"/>
        <v>JHONATTAN SABINO LLANOS CUEVASecurity Program ManagementAUTOEVALUACION</v>
      </c>
      <c r="Q1763" t="str">
        <f>BASE[[#This Row],[NombresCalificado]]&amp;BASE[[#This Row],[TipoEvaluacion]]</f>
        <v>JHONATTAN SABINO LLANOS CUEVAAUTOEVALUACION</v>
      </c>
      <c r="R1763">
        <v>3</v>
      </c>
      <c r="S1763" t="s">
        <v>5</v>
      </c>
      <c r="T1763" t="s">
        <v>439</v>
      </c>
      <c r="U1763" s="13">
        <v>2</v>
      </c>
      <c r="V1763" s="13" t="str" cm="1">
        <f t="array" ref="V1763">_xlfn.IFS(U1763=0,"Prenovato",U1763=1,"Novato",U1763=2,"Principiante avanzado",U1763=3,"Competente",U1763=4,"Proficiente",U1763=5,"Master")</f>
        <v>Principiante avanzado</v>
      </c>
      <c r="W1763" s="13">
        <v>4</v>
      </c>
      <c r="X1763" s="13" t="str" cm="1">
        <f t="array" ref="X1763">_xlfn.IFS(W1763=0,"No evidenciado",W1763=1,"Novato",W1763=2,"Principiante avanzado",W1763=3,"Competente",W1763=4,"Proficiente",W1763=5,"Master")</f>
        <v>Proficiente</v>
      </c>
      <c r="Y1763" s="13">
        <v>3</v>
      </c>
      <c r="Z1763" s="13" t="str" cm="1">
        <f t="array" ref="Z1763">_xlfn.IFS(Y1763=0,"No evidenciado",Y1763=1,"Novato",Y1763=2,"Principiante avanzado",Y1763=3,"Competente",Y1763=4,"Proficiente",Y1763=5,"Master")</f>
        <v>Competente</v>
      </c>
      <c r="AA1763" s="13">
        <v>4</v>
      </c>
      <c r="AB1763" s="13" t="str" cm="1">
        <f t="array" ref="AB1763">_xlfn.IFS(AA1763=0,"No evidenciado",AA1763=1,"Novato",AA1763=2,"Principiante avanzado",AA1763=3,"Competente",AA1763=4,"Proficiente",AA1763=5,"Master")</f>
        <v>Proficiente</v>
      </c>
      <c r="AC1763" s="13">
        <v>2</v>
      </c>
      <c r="AD1763" s="13" t="str" cm="1">
        <f t="array" ref="AD1763">_xlfn.IFS(AC1763=0,"Prenovato",AC1763=1,"Novato",AC1763=2,"Principiante avanzado",AC1763=3,"Competente",AC1763=4,"Proficiente",AC1763=5,"Master")</f>
        <v>Principiante avanzado</v>
      </c>
      <c r="AE1763" s="13" t="s">
        <v>443</v>
      </c>
    </row>
    <row r="1764" spans="1:31" x14ac:dyDescent="0.25">
      <c r="A1764" t="s">
        <v>260</v>
      </c>
      <c r="B1764" t="s">
        <v>261</v>
      </c>
      <c r="C1764" t="s">
        <v>251</v>
      </c>
      <c r="D1764" t="s">
        <v>201</v>
      </c>
      <c r="E1764" t="s">
        <v>260</v>
      </c>
      <c r="F1764" t="s">
        <v>261</v>
      </c>
      <c r="G1764" t="s">
        <v>262</v>
      </c>
      <c r="H1764" s="4"/>
      <c r="I1764" s="1">
        <f t="shared" ca="1" si="111"/>
        <v>1487</v>
      </c>
      <c r="J1764" s="1" t="str">
        <f t="shared" ca="1" si="112"/>
        <v>3. Mayor a 6 meses</v>
      </c>
      <c r="K1764" t="str">
        <f t="shared" si="113"/>
        <v>NO</v>
      </c>
      <c r="L1764" t="s">
        <v>251</v>
      </c>
      <c r="M1764" t="s">
        <v>418</v>
      </c>
      <c r="N1764" t="s">
        <v>407</v>
      </c>
      <c r="O1764" t="s">
        <v>407</v>
      </c>
      <c r="P1764" t="str">
        <f t="shared" si="114"/>
        <v>JHONATTAN SABINO LLANOS CUEVASDLC Y DevSecOpsAUTOEVALUACION</v>
      </c>
      <c r="Q1764" t="str">
        <f>BASE[[#This Row],[NombresCalificado]]&amp;BASE[[#This Row],[TipoEvaluacion]]</f>
        <v>JHONATTAN SABINO LLANOS CUEVAAUTOEVALUACION</v>
      </c>
      <c r="R1764">
        <v>2</v>
      </c>
      <c r="S1764" t="s">
        <v>4</v>
      </c>
      <c r="T1764" t="s">
        <v>439</v>
      </c>
      <c r="U1764" s="13">
        <v>2</v>
      </c>
      <c r="V1764" s="13" t="str" cm="1">
        <f t="array" ref="V1764">_xlfn.IFS(U1764=0,"Prenovato",U1764=1,"Novato",U1764=2,"Principiante avanzado",U1764=3,"Competente",U1764=4,"Proficiente",U1764=5,"Master")</f>
        <v>Principiante avanzado</v>
      </c>
      <c r="W1764" s="13">
        <v>4</v>
      </c>
      <c r="X1764" s="13" t="str" cm="1">
        <f t="array" ref="X1764">_xlfn.IFS(W1764=0,"No evidenciado",W1764=1,"Novato",W1764=2,"Principiante avanzado",W1764=3,"Competente",W1764=4,"Proficiente",W1764=5,"Master")</f>
        <v>Proficiente</v>
      </c>
      <c r="Y1764" s="13">
        <v>3</v>
      </c>
      <c r="Z1764" s="13" t="str" cm="1">
        <f t="array" ref="Z1764">_xlfn.IFS(Y1764=0,"No evidenciado",Y1764=1,"Novato",Y1764=2,"Principiante avanzado",Y1764=3,"Competente",Y1764=4,"Proficiente",Y1764=5,"Master")</f>
        <v>Competente</v>
      </c>
      <c r="AA1764" s="13">
        <v>4</v>
      </c>
      <c r="AB1764" s="13" t="str" cm="1">
        <f t="array" ref="AB1764">_xlfn.IFS(AA1764=0,"No evidenciado",AA1764=1,"Novato",AA1764=2,"Principiante avanzado",AA1764=3,"Competente",AA1764=4,"Proficiente",AA1764=5,"Master")</f>
        <v>Proficiente</v>
      </c>
      <c r="AC1764" s="13">
        <v>2</v>
      </c>
      <c r="AD1764" s="13" t="str" cm="1">
        <f t="array" ref="AD1764">_xlfn.IFS(AC1764=0,"Prenovato",AC1764=1,"Novato",AC1764=2,"Principiante avanzado",AC1764=3,"Competente",AC1764=4,"Proficiente",AC1764=5,"Master")</f>
        <v>Principiante avanzado</v>
      </c>
      <c r="AE1764" s="13" t="s">
        <v>443</v>
      </c>
    </row>
    <row r="1765" spans="1:31" x14ac:dyDescent="0.25">
      <c r="A1765" t="s">
        <v>260</v>
      </c>
      <c r="B1765" t="s">
        <v>261</v>
      </c>
      <c r="C1765" t="s">
        <v>251</v>
      </c>
      <c r="D1765" t="s">
        <v>201</v>
      </c>
      <c r="E1765" t="s">
        <v>260</v>
      </c>
      <c r="F1765" t="s">
        <v>261</v>
      </c>
      <c r="G1765" t="s">
        <v>262</v>
      </c>
      <c r="H1765" s="4"/>
      <c r="I1765" s="1">
        <f t="shared" ca="1" si="111"/>
        <v>1487</v>
      </c>
      <c r="J1765" s="1" t="str">
        <f t="shared" ca="1" si="112"/>
        <v>3. Mayor a 6 meses</v>
      </c>
      <c r="K1765" t="str">
        <f t="shared" si="113"/>
        <v>NO</v>
      </c>
      <c r="L1765" t="s">
        <v>251</v>
      </c>
      <c r="M1765" t="s">
        <v>423</v>
      </c>
      <c r="N1765" t="s">
        <v>411</v>
      </c>
      <c r="O1765" t="s">
        <v>411</v>
      </c>
      <c r="P1765" t="str">
        <f t="shared" si="114"/>
        <v>JHONATTAN SABINO LLANOS CUEVASecurity AssessmentAUTOEVALUACION</v>
      </c>
      <c r="Q1765" t="str">
        <f>BASE[[#This Row],[NombresCalificado]]&amp;BASE[[#This Row],[TipoEvaluacion]]</f>
        <v>JHONATTAN SABINO LLANOS CUEVAAUTOEVALUACION</v>
      </c>
      <c r="R1765">
        <v>3</v>
      </c>
      <c r="S1765" t="s">
        <v>5</v>
      </c>
      <c r="T1765" t="s">
        <v>439</v>
      </c>
      <c r="U1765" s="13">
        <v>2</v>
      </c>
      <c r="V1765" s="13" t="str" cm="1">
        <f t="array" ref="V1765">_xlfn.IFS(U1765=0,"Prenovato",U1765=1,"Novato",U1765=2,"Principiante avanzado",U1765=3,"Competente",U1765=4,"Proficiente",U1765=5,"Master")</f>
        <v>Principiante avanzado</v>
      </c>
      <c r="W1765" s="13">
        <v>4</v>
      </c>
      <c r="X1765" s="13" t="str" cm="1">
        <f t="array" ref="X1765">_xlfn.IFS(W1765=0,"No evidenciado",W1765=1,"Novato",W1765=2,"Principiante avanzado",W1765=3,"Competente",W1765=4,"Proficiente",W1765=5,"Master")</f>
        <v>Proficiente</v>
      </c>
      <c r="Y1765" s="13">
        <v>3</v>
      </c>
      <c r="Z1765" s="13" t="str" cm="1">
        <f t="array" ref="Z1765">_xlfn.IFS(Y1765=0,"No evidenciado",Y1765=1,"Novato",Y1765=2,"Principiante avanzado",Y1765=3,"Competente",Y1765=4,"Proficiente",Y1765=5,"Master")</f>
        <v>Competente</v>
      </c>
      <c r="AA1765" s="13">
        <v>4</v>
      </c>
      <c r="AB1765" s="13" t="str" cm="1">
        <f t="array" ref="AB1765">_xlfn.IFS(AA1765=0,"No evidenciado",AA1765=1,"Novato",AA1765=2,"Principiante avanzado",AA1765=3,"Competente",AA1765=4,"Proficiente",AA1765=5,"Master")</f>
        <v>Proficiente</v>
      </c>
      <c r="AC1765" s="13">
        <v>2</v>
      </c>
      <c r="AD1765" s="13" t="str" cm="1">
        <f t="array" ref="AD1765">_xlfn.IFS(AC1765=0,"Prenovato",AC1765=1,"Novato",AC1765=2,"Principiante avanzado",AC1765=3,"Competente",AC1765=4,"Proficiente",AC1765=5,"Master")</f>
        <v>Principiante avanzado</v>
      </c>
      <c r="AE1765" s="13" t="s">
        <v>443</v>
      </c>
    </row>
    <row r="1766" spans="1:31" x14ac:dyDescent="0.25">
      <c r="A1766" t="s">
        <v>260</v>
      </c>
      <c r="B1766" t="s">
        <v>261</v>
      </c>
      <c r="C1766" t="s">
        <v>251</v>
      </c>
      <c r="D1766" t="s">
        <v>201</v>
      </c>
      <c r="E1766" t="s">
        <v>260</v>
      </c>
      <c r="F1766" t="s">
        <v>261</v>
      </c>
      <c r="G1766" t="s">
        <v>262</v>
      </c>
      <c r="H1766" s="4"/>
      <c r="I1766" s="1">
        <f t="shared" ca="1" si="111"/>
        <v>1487</v>
      </c>
      <c r="J1766" s="1" t="str">
        <f t="shared" ca="1" si="112"/>
        <v>3. Mayor a 6 meses</v>
      </c>
      <c r="K1766" t="str">
        <f t="shared" si="113"/>
        <v>NO</v>
      </c>
      <c r="L1766" t="s">
        <v>251</v>
      </c>
      <c r="M1766" t="s">
        <v>415</v>
      </c>
      <c r="N1766" t="s">
        <v>413</v>
      </c>
      <c r="O1766" t="s">
        <v>411</v>
      </c>
      <c r="P1766" t="str">
        <f t="shared" si="114"/>
        <v>JHONATTAN SABINO LLANOS CUEVASecurity Process AutomationAUTOEVALUACION</v>
      </c>
      <c r="Q1766" t="str">
        <f>BASE[[#This Row],[NombresCalificado]]&amp;BASE[[#This Row],[TipoEvaluacion]]</f>
        <v>JHONATTAN SABINO LLANOS CUEVAAUTOEVALUACION</v>
      </c>
      <c r="R1766">
        <v>2</v>
      </c>
      <c r="S1766" t="s">
        <v>4</v>
      </c>
      <c r="T1766" t="s">
        <v>439</v>
      </c>
      <c r="U1766" s="13">
        <v>2</v>
      </c>
      <c r="V1766" s="13" t="str" cm="1">
        <f t="array" ref="V1766">_xlfn.IFS(U1766=0,"Prenovato",U1766=1,"Novato",U1766=2,"Principiante avanzado",U1766=3,"Competente",U1766=4,"Proficiente",U1766=5,"Master")</f>
        <v>Principiante avanzado</v>
      </c>
      <c r="W1766" s="13">
        <v>4</v>
      </c>
      <c r="X1766" s="13" t="str" cm="1">
        <f t="array" ref="X1766">_xlfn.IFS(W1766=0,"No evidenciado",W1766=1,"Novato",W1766=2,"Principiante avanzado",W1766=3,"Competente",W1766=4,"Proficiente",W1766=5,"Master")</f>
        <v>Proficiente</v>
      </c>
      <c r="Y1766" s="13">
        <v>3</v>
      </c>
      <c r="Z1766" s="13" t="str" cm="1">
        <f t="array" ref="Z1766">_xlfn.IFS(Y1766=0,"No evidenciado",Y1766=1,"Novato",Y1766=2,"Principiante avanzado",Y1766=3,"Competente",Y1766=4,"Proficiente",Y1766=5,"Master")</f>
        <v>Competente</v>
      </c>
      <c r="AA1766" s="13">
        <v>4</v>
      </c>
      <c r="AB1766" s="13" t="str" cm="1">
        <f t="array" ref="AB1766">_xlfn.IFS(AA1766=0,"No evidenciado",AA1766=1,"Novato",AA1766=2,"Principiante avanzado",AA1766=3,"Competente",AA1766=4,"Proficiente",AA1766=5,"Master")</f>
        <v>Proficiente</v>
      </c>
      <c r="AC1766" s="13">
        <v>2</v>
      </c>
      <c r="AD1766" s="13" t="str" cm="1">
        <f t="array" ref="AD1766">_xlfn.IFS(AC1766=0,"Prenovato",AC1766=1,"Novato",AC1766=2,"Principiante avanzado",AC1766=3,"Competente",AC1766=4,"Proficiente",AC1766=5,"Master")</f>
        <v>Principiante avanzado</v>
      </c>
      <c r="AE1766" s="13" t="s">
        <v>443</v>
      </c>
    </row>
    <row r="1767" spans="1:31" x14ac:dyDescent="0.25">
      <c r="A1767" t="s">
        <v>260</v>
      </c>
      <c r="B1767" t="s">
        <v>261</v>
      </c>
      <c r="C1767" t="s">
        <v>251</v>
      </c>
      <c r="D1767" t="s">
        <v>201</v>
      </c>
      <c r="E1767" t="s">
        <v>260</v>
      </c>
      <c r="F1767" t="s">
        <v>261</v>
      </c>
      <c r="G1767" t="s">
        <v>262</v>
      </c>
      <c r="H1767" s="4"/>
      <c r="I1767" s="1">
        <f t="shared" ca="1" si="111"/>
        <v>1487</v>
      </c>
      <c r="J1767" s="1" t="str">
        <f t="shared" ca="1" si="112"/>
        <v>3. Mayor a 6 meses</v>
      </c>
      <c r="K1767" t="str">
        <f t="shared" si="113"/>
        <v>NO</v>
      </c>
      <c r="L1767" t="s">
        <v>251</v>
      </c>
      <c r="M1767" t="s">
        <v>406</v>
      </c>
      <c r="N1767" t="s">
        <v>407</v>
      </c>
      <c r="O1767" t="s">
        <v>407</v>
      </c>
      <c r="P1767" t="str">
        <f t="shared" si="114"/>
        <v>JHONATTAN SABINO LLANOS CUEVANetwork SecurityAUTOEVALUACION</v>
      </c>
      <c r="Q1767" t="str">
        <f>BASE[[#This Row],[NombresCalificado]]&amp;BASE[[#This Row],[TipoEvaluacion]]</f>
        <v>JHONATTAN SABINO LLANOS CUEVAAUTOEVALUACION</v>
      </c>
      <c r="R1767">
        <v>3</v>
      </c>
      <c r="S1767" t="s">
        <v>5</v>
      </c>
      <c r="T1767" t="s">
        <v>439</v>
      </c>
      <c r="U1767" s="13">
        <v>2</v>
      </c>
      <c r="V1767" s="13" t="str" cm="1">
        <f t="array" ref="V1767">_xlfn.IFS(U1767=0,"Prenovato",U1767=1,"Novato",U1767=2,"Principiante avanzado",U1767=3,"Competente",U1767=4,"Proficiente",U1767=5,"Master")</f>
        <v>Principiante avanzado</v>
      </c>
      <c r="W1767" s="13">
        <v>4</v>
      </c>
      <c r="X1767" s="13" t="str" cm="1">
        <f t="array" ref="X1767">_xlfn.IFS(W1767=0,"No evidenciado",W1767=1,"Novato",W1767=2,"Principiante avanzado",W1767=3,"Competente",W1767=4,"Proficiente",W1767=5,"Master")</f>
        <v>Proficiente</v>
      </c>
      <c r="Y1767" s="13">
        <v>3</v>
      </c>
      <c r="Z1767" s="13" t="str" cm="1">
        <f t="array" ref="Z1767">_xlfn.IFS(Y1767=0,"No evidenciado",Y1767=1,"Novato",Y1767=2,"Principiante avanzado",Y1767=3,"Competente",Y1767=4,"Proficiente",Y1767=5,"Master")</f>
        <v>Competente</v>
      </c>
      <c r="AA1767" s="13">
        <v>4</v>
      </c>
      <c r="AB1767" s="13" t="str" cm="1">
        <f t="array" ref="AB1767">_xlfn.IFS(AA1767=0,"No evidenciado",AA1767=1,"Novato",AA1767=2,"Principiante avanzado",AA1767=3,"Competente",AA1767=4,"Proficiente",AA1767=5,"Master")</f>
        <v>Proficiente</v>
      </c>
      <c r="AC1767" s="13">
        <v>2</v>
      </c>
      <c r="AD1767" s="13" t="str" cm="1">
        <f t="array" ref="AD1767">_xlfn.IFS(AC1767=0,"Prenovato",AC1767=1,"Novato",AC1767=2,"Principiante avanzado",AC1767=3,"Competente",AC1767=4,"Proficiente",AC1767=5,"Master")</f>
        <v>Principiante avanzado</v>
      </c>
      <c r="AE1767" s="13" t="s">
        <v>443</v>
      </c>
    </row>
    <row r="1768" spans="1:31" x14ac:dyDescent="0.25">
      <c r="A1768" t="s">
        <v>260</v>
      </c>
      <c r="B1768" t="s">
        <v>261</v>
      </c>
      <c r="C1768" t="s">
        <v>250</v>
      </c>
      <c r="D1768" t="s">
        <v>201</v>
      </c>
      <c r="E1768" t="s">
        <v>260</v>
      </c>
      <c r="F1768" t="s">
        <v>261</v>
      </c>
      <c r="G1768" t="s">
        <v>262</v>
      </c>
      <c r="H1768" s="4"/>
      <c r="I1768" s="1">
        <f t="shared" ca="1" si="111"/>
        <v>1487</v>
      </c>
      <c r="J1768" s="1" t="str">
        <f t="shared" ca="1" si="112"/>
        <v>3. Mayor a 6 meses</v>
      </c>
      <c r="K1768" t="str">
        <f t="shared" si="113"/>
        <v>NO</v>
      </c>
      <c r="L1768" t="s">
        <v>250</v>
      </c>
      <c r="M1768" t="s">
        <v>427</v>
      </c>
      <c r="N1768" t="s">
        <v>425</v>
      </c>
      <c r="O1768" t="s">
        <v>425</v>
      </c>
      <c r="P1768" t="str">
        <f t="shared" si="114"/>
        <v>JHONATTAN SABINO LLANOS CUEVAProtección de datosEVALUACION ANTERIOR</v>
      </c>
      <c r="Q1768" t="str">
        <f>BASE[[#This Row],[NombresCalificado]]&amp;BASE[[#This Row],[TipoEvaluacion]]</f>
        <v>JHONATTAN SABINO LLANOS CUEVAEVALUACION ANTERIOR</v>
      </c>
      <c r="R1768">
        <v>3</v>
      </c>
      <c r="S1768" t="s">
        <v>5</v>
      </c>
      <c r="T1768" t="s">
        <v>439</v>
      </c>
      <c r="U1768" s="13">
        <v>3</v>
      </c>
      <c r="V1768" s="13" t="str" cm="1">
        <f t="array" ref="V1768">_xlfn.IFS(U1768=0,"Prenovato",U1768=1,"Novato",U1768=2,"Principiante avanzado",U1768=3,"Competente",U1768=4,"Proficiente",U1768=5,"Master")</f>
        <v>Competente</v>
      </c>
      <c r="W1768" s="13">
        <v>4</v>
      </c>
      <c r="X1768" s="13" t="str" cm="1">
        <f t="array" ref="X1768">_xlfn.IFS(W1768=0,"No evidenciado",W1768=1,"Novato",W1768=2,"Principiante avanzado",W1768=3,"Competente",W1768=4,"Proficiente",W1768=5,"Master")</f>
        <v>Proficiente</v>
      </c>
      <c r="Y1768" s="13">
        <v>4</v>
      </c>
      <c r="Z1768" s="13" t="str" cm="1">
        <f t="array" ref="Z1768">_xlfn.IFS(Y1768=0,"No evidenciado",Y1768=1,"Novato",Y1768=2,"Principiante avanzado",Y1768=3,"Competente",Y1768=4,"Proficiente",Y1768=5,"Master")</f>
        <v>Proficiente</v>
      </c>
      <c r="AA1768" s="13">
        <v>4</v>
      </c>
      <c r="AB1768" s="13" t="str" cm="1">
        <f t="array" ref="AB1768">_xlfn.IFS(AA1768=0,"No evidenciado",AA1768=1,"Novato",AA1768=2,"Principiante avanzado",AA1768=3,"Competente",AA1768=4,"Proficiente",AA1768=5,"Master")</f>
        <v>Proficiente</v>
      </c>
      <c r="AC1768" s="13">
        <v>3</v>
      </c>
      <c r="AD1768" s="13" t="str" cm="1">
        <f t="array" ref="AD1768">_xlfn.IFS(AC1768=0,"Prenovato",AC1768=1,"Novato",AC1768=2,"Principiante avanzado",AC1768=3,"Competente",AC1768=4,"Proficiente",AC1768=5,"Master")</f>
        <v>Competente</v>
      </c>
      <c r="AE1768" s="13" t="s">
        <v>442</v>
      </c>
    </row>
    <row r="1769" spans="1:31" x14ac:dyDescent="0.25">
      <c r="A1769" t="s">
        <v>260</v>
      </c>
      <c r="B1769" t="s">
        <v>261</v>
      </c>
      <c r="C1769" t="s">
        <v>250</v>
      </c>
      <c r="D1769" t="s">
        <v>201</v>
      </c>
      <c r="E1769" t="s">
        <v>260</v>
      </c>
      <c r="F1769" t="s">
        <v>261</v>
      </c>
      <c r="G1769" t="s">
        <v>262</v>
      </c>
      <c r="H1769" s="4"/>
      <c r="I1769" s="1">
        <f t="shared" ca="1" si="111"/>
        <v>1487</v>
      </c>
      <c r="J1769" s="1" t="str">
        <f t="shared" ca="1" si="112"/>
        <v>3. Mayor a 6 meses</v>
      </c>
      <c r="K1769" t="str">
        <f t="shared" si="113"/>
        <v>NO</v>
      </c>
      <c r="L1769" t="s">
        <v>250</v>
      </c>
      <c r="M1769" t="s">
        <v>428</v>
      </c>
      <c r="N1769" t="s">
        <v>425</v>
      </c>
      <c r="O1769" t="s">
        <v>425</v>
      </c>
      <c r="P1769" t="str">
        <f t="shared" si="114"/>
        <v>JHONATTAN SABINO LLANOS CUEVASeguridad de OperacionesEVALUACION ANTERIOR</v>
      </c>
      <c r="Q1769" t="str">
        <f>BASE[[#This Row],[NombresCalificado]]&amp;BASE[[#This Row],[TipoEvaluacion]]</f>
        <v>JHONATTAN SABINO LLANOS CUEVAEVALUACION ANTERIOR</v>
      </c>
      <c r="R1769">
        <v>3</v>
      </c>
      <c r="S1769" t="s">
        <v>5</v>
      </c>
      <c r="T1769" t="s">
        <v>439</v>
      </c>
      <c r="U1769" s="13">
        <v>3</v>
      </c>
      <c r="V1769" s="13" t="str" cm="1">
        <f t="array" ref="V1769">_xlfn.IFS(U1769=0,"Prenovato",U1769=1,"Novato",U1769=2,"Principiante avanzado",U1769=3,"Competente",U1769=4,"Proficiente",U1769=5,"Master")</f>
        <v>Competente</v>
      </c>
      <c r="W1769" s="13">
        <v>4</v>
      </c>
      <c r="X1769" s="13" t="str" cm="1">
        <f t="array" ref="X1769">_xlfn.IFS(W1769=0,"No evidenciado",W1769=1,"Novato",W1769=2,"Principiante avanzado",W1769=3,"Competente",W1769=4,"Proficiente",W1769=5,"Master")</f>
        <v>Proficiente</v>
      </c>
      <c r="Y1769" s="13">
        <v>4</v>
      </c>
      <c r="Z1769" s="13" t="str" cm="1">
        <f t="array" ref="Z1769">_xlfn.IFS(Y1769=0,"No evidenciado",Y1769=1,"Novato",Y1769=2,"Principiante avanzado",Y1769=3,"Competente",Y1769=4,"Proficiente",Y1769=5,"Master")</f>
        <v>Proficiente</v>
      </c>
      <c r="AA1769" s="13">
        <v>4</v>
      </c>
      <c r="AB1769" s="13" t="str" cm="1">
        <f t="array" ref="AB1769">_xlfn.IFS(AA1769=0,"No evidenciado",AA1769=1,"Novato",AA1769=2,"Principiante avanzado",AA1769=3,"Competente",AA1769=4,"Proficiente",AA1769=5,"Master")</f>
        <v>Proficiente</v>
      </c>
      <c r="AC1769" s="13">
        <v>3</v>
      </c>
      <c r="AD1769" s="13" t="str" cm="1">
        <f t="array" ref="AD1769">_xlfn.IFS(AC1769=0,"Prenovato",AC1769=1,"Novato",AC1769=2,"Principiante avanzado",AC1769=3,"Competente",AC1769=4,"Proficiente",AC1769=5,"Master")</f>
        <v>Competente</v>
      </c>
      <c r="AE1769" s="13" t="s">
        <v>442</v>
      </c>
    </row>
    <row r="1770" spans="1:31" x14ac:dyDescent="0.25">
      <c r="A1770" t="s">
        <v>260</v>
      </c>
      <c r="B1770" t="s">
        <v>261</v>
      </c>
      <c r="C1770" t="s">
        <v>250</v>
      </c>
      <c r="D1770" t="s">
        <v>201</v>
      </c>
      <c r="E1770" t="s">
        <v>260</v>
      </c>
      <c r="F1770" t="s">
        <v>261</v>
      </c>
      <c r="G1770" t="s">
        <v>262</v>
      </c>
      <c r="H1770" s="4"/>
      <c r="I1770" s="1">
        <f t="shared" ca="1" si="111"/>
        <v>1487</v>
      </c>
      <c r="J1770" s="1" t="str">
        <f t="shared" ca="1" si="112"/>
        <v>3. Mayor a 6 meses</v>
      </c>
      <c r="K1770" t="str">
        <f t="shared" si="113"/>
        <v>NO</v>
      </c>
      <c r="L1770" t="s">
        <v>250</v>
      </c>
      <c r="M1770" t="s">
        <v>429</v>
      </c>
      <c r="N1770" t="s">
        <v>425</v>
      </c>
      <c r="O1770" t="s">
        <v>425</v>
      </c>
      <c r="P1770" t="str">
        <f t="shared" si="114"/>
        <v>JHONATTAN SABINO LLANOS CUEVASeguridad DefensivaEVALUACION ANTERIOR</v>
      </c>
      <c r="Q1770" t="str">
        <f>BASE[[#This Row],[NombresCalificado]]&amp;BASE[[#This Row],[TipoEvaluacion]]</f>
        <v>JHONATTAN SABINO LLANOS CUEVAEVALUACION ANTERIOR</v>
      </c>
      <c r="R1770">
        <v>3</v>
      </c>
      <c r="S1770" t="s">
        <v>5</v>
      </c>
      <c r="T1770" t="s">
        <v>439</v>
      </c>
      <c r="U1770" s="13">
        <v>3</v>
      </c>
      <c r="V1770" s="13" t="str" cm="1">
        <f t="array" ref="V1770">_xlfn.IFS(U1770=0,"Prenovato",U1770=1,"Novato",U1770=2,"Principiante avanzado",U1770=3,"Competente",U1770=4,"Proficiente",U1770=5,"Master")</f>
        <v>Competente</v>
      </c>
      <c r="W1770" s="13">
        <v>4</v>
      </c>
      <c r="X1770" s="13" t="str" cm="1">
        <f t="array" ref="X1770">_xlfn.IFS(W1770=0,"No evidenciado",W1770=1,"Novato",W1770=2,"Principiante avanzado",W1770=3,"Competente",W1770=4,"Proficiente",W1770=5,"Master")</f>
        <v>Proficiente</v>
      </c>
      <c r="Y1770" s="13">
        <v>4</v>
      </c>
      <c r="Z1770" s="13" t="str" cm="1">
        <f t="array" ref="Z1770">_xlfn.IFS(Y1770=0,"No evidenciado",Y1770=1,"Novato",Y1770=2,"Principiante avanzado",Y1770=3,"Competente",Y1770=4,"Proficiente",Y1770=5,"Master")</f>
        <v>Proficiente</v>
      </c>
      <c r="AA1770" s="13">
        <v>4</v>
      </c>
      <c r="AB1770" s="13" t="str" cm="1">
        <f t="array" ref="AB1770">_xlfn.IFS(AA1770=0,"No evidenciado",AA1770=1,"Novato",AA1770=2,"Principiante avanzado",AA1770=3,"Competente",AA1770=4,"Proficiente",AA1770=5,"Master")</f>
        <v>Proficiente</v>
      </c>
      <c r="AC1770" s="13">
        <v>3</v>
      </c>
      <c r="AD1770" s="13" t="str" cm="1">
        <f t="array" ref="AD1770">_xlfn.IFS(AC1770=0,"Prenovato",AC1770=1,"Novato",AC1770=2,"Principiante avanzado",AC1770=3,"Competente",AC1770=4,"Proficiente",AC1770=5,"Master")</f>
        <v>Competente</v>
      </c>
      <c r="AE1770" s="13" t="s">
        <v>442</v>
      </c>
    </row>
    <row r="1771" spans="1:31" x14ac:dyDescent="0.25">
      <c r="A1771" t="s">
        <v>260</v>
      </c>
      <c r="B1771" t="s">
        <v>261</v>
      </c>
      <c r="C1771" t="s">
        <v>250</v>
      </c>
      <c r="D1771" t="s">
        <v>201</v>
      </c>
      <c r="E1771" t="s">
        <v>260</v>
      </c>
      <c r="F1771" t="s">
        <v>261</v>
      </c>
      <c r="G1771" t="s">
        <v>262</v>
      </c>
      <c r="H1771" s="4"/>
      <c r="I1771" s="1">
        <f t="shared" ca="1" si="111"/>
        <v>1487</v>
      </c>
      <c r="J1771" s="1" t="str">
        <f t="shared" ca="1" si="112"/>
        <v>3. Mayor a 6 meses</v>
      </c>
      <c r="K1771" t="str">
        <f t="shared" si="113"/>
        <v>NO</v>
      </c>
      <c r="L1771" t="s">
        <v>250</v>
      </c>
      <c r="M1771" t="s">
        <v>430</v>
      </c>
      <c r="N1771" t="s">
        <v>425</v>
      </c>
      <c r="O1771" t="s">
        <v>425</v>
      </c>
      <c r="P1771" t="str">
        <f t="shared" si="114"/>
        <v>JHONATTAN SABINO LLANOS CUEVASeguridad OfensivaEVALUACION ANTERIOR</v>
      </c>
      <c r="Q1771" t="str">
        <f>BASE[[#This Row],[NombresCalificado]]&amp;BASE[[#This Row],[TipoEvaluacion]]</f>
        <v>JHONATTAN SABINO LLANOS CUEVAEVALUACION ANTERIOR</v>
      </c>
      <c r="R1771">
        <v>3</v>
      </c>
      <c r="S1771" t="s">
        <v>5</v>
      </c>
      <c r="T1771" t="s">
        <v>439</v>
      </c>
      <c r="U1771" s="13">
        <v>3</v>
      </c>
      <c r="V1771" s="13" t="str" cm="1">
        <f t="array" ref="V1771">_xlfn.IFS(U1771=0,"Prenovato",U1771=1,"Novato",U1771=2,"Principiante avanzado",U1771=3,"Competente",U1771=4,"Proficiente",U1771=5,"Master")</f>
        <v>Competente</v>
      </c>
      <c r="W1771" s="13">
        <v>4</v>
      </c>
      <c r="X1771" s="13" t="str" cm="1">
        <f t="array" ref="X1771">_xlfn.IFS(W1771=0,"No evidenciado",W1771=1,"Novato",W1771=2,"Principiante avanzado",W1771=3,"Competente",W1771=4,"Proficiente",W1771=5,"Master")</f>
        <v>Proficiente</v>
      </c>
      <c r="Y1771" s="13">
        <v>4</v>
      </c>
      <c r="Z1771" s="13" t="str" cm="1">
        <f t="array" ref="Z1771">_xlfn.IFS(Y1771=0,"No evidenciado",Y1771=1,"Novato",Y1771=2,"Principiante avanzado",Y1771=3,"Competente",Y1771=4,"Proficiente",Y1771=5,"Master")</f>
        <v>Proficiente</v>
      </c>
      <c r="AA1771" s="13">
        <v>4</v>
      </c>
      <c r="AB1771" s="13" t="str" cm="1">
        <f t="array" ref="AB1771">_xlfn.IFS(AA1771=0,"No evidenciado",AA1771=1,"Novato",AA1771=2,"Principiante avanzado",AA1771=3,"Competente",AA1771=4,"Proficiente",AA1771=5,"Master")</f>
        <v>Proficiente</v>
      </c>
      <c r="AC1771" s="13">
        <v>3</v>
      </c>
      <c r="AD1771" s="13" t="str" cm="1">
        <f t="array" ref="AD1771">_xlfn.IFS(AC1771=0,"Prenovato",AC1771=1,"Novato",AC1771=2,"Principiante avanzado",AC1771=3,"Competente",AC1771=4,"Proficiente",AC1771=5,"Master")</f>
        <v>Competente</v>
      </c>
      <c r="AE1771" s="13" t="s">
        <v>442</v>
      </c>
    </row>
    <row r="1772" spans="1:31" x14ac:dyDescent="0.25">
      <c r="A1772" t="s">
        <v>260</v>
      </c>
      <c r="B1772" t="s">
        <v>261</v>
      </c>
      <c r="C1772" t="s">
        <v>250</v>
      </c>
      <c r="D1772" t="s">
        <v>201</v>
      </c>
      <c r="E1772" t="s">
        <v>260</v>
      </c>
      <c r="F1772" t="s">
        <v>261</v>
      </c>
      <c r="G1772" t="s">
        <v>262</v>
      </c>
      <c r="H1772" s="4"/>
      <c r="I1772" s="1">
        <f t="shared" ca="1" si="111"/>
        <v>1487</v>
      </c>
      <c r="J1772" s="1" t="str">
        <f t="shared" ca="1" si="112"/>
        <v>3. Mayor a 6 meses</v>
      </c>
      <c r="K1772" t="str">
        <f t="shared" si="113"/>
        <v>NO</v>
      </c>
      <c r="L1772" t="s">
        <v>250</v>
      </c>
      <c r="M1772" t="s">
        <v>431</v>
      </c>
      <c r="N1772" t="s">
        <v>425</v>
      </c>
      <c r="O1772" t="s">
        <v>425</v>
      </c>
      <c r="P1772" t="str">
        <f t="shared" si="114"/>
        <v>JHONATTAN SABINO LLANOS CUEVASeguridad PerimetralEVALUACION ANTERIOR</v>
      </c>
      <c r="Q1772" t="str">
        <f>BASE[[#This Row],[NombresCalificado]]&amp;BASE[[#This Row],[TipoEvaluacion]]</f>
        <v>JHONATTAN SABINO LLANOS CUEVAEVALUACION ANTERIOR</v>
      </c>
      <c r="R1772">
        <v>3</v>
      </c>
      <c r="S1772" t="s">
        <v>5</v>
      </c>
      <c r="T1772" t="s">
        <v>439</v>
      </c>
      <c r="U1772" s="13">
        <v>3</v>
      </c>
      <c r="V1772" s="13" t="str" cm="1">
        <f t="array" ref="V1772">_xlfn.IFS(U1772=0,"Prenovato",U1772=1,"Novato",U1772=2,"Principiante avanzado",U1772=3,"Competente",U1772=4,"Proficiente",U1772=5,"Master")</f>
        <v>Competente</v>
      </c>
      <c r="W1772" s="13">
        <v>4</v>
      </c>
      <c r="X1772" s="13" t="str" cm="1">
        <f t="array" ref="X1772">_xlfn.IFS(W1772=0,"No evidenciado",W1772=1,"Novato",W1772=2,"Principiante avanzado",W1772=3,"Competente",W1772=4,"Proficiente",W1772=5,"Master")</f>
        <v>Proficiente</v>
      </c>
      <c r="Y1772" s="13">
        <v>4</v>
      </c>
      <c r="Z1772" s="13" t="str" cm="1">
        <f t="array" ref="Z1772">_xlfn.IFS(Y1772=0,"No evidenciado",Y1772=1,"Novato",Y1772=2,"Principiante avanzado",Y1772=3,"Competente",Y1772=4,"Proficiente",Y1772=5,"Master")</f>
        <v>Proficiente</v>
      </c>
      <c r="AA1772" s="13">
        <v>4</v>
      </c>
      <c r="AB1772" s="13" t="str" cm="1">
        <f t="array" ref="AB1772">_xlfn.IFS(AA1772=0,"No evidenciado",AA1772=1,"Novato",AA1772=2,"Principiante avanzado",AA1772=3,"Competente",AA1772=4,"Proficiente",AA1772=5,"Master")</f>
        <v>Proficiente</v>
      </c>
      <c r="AC1772" s="13">
        <v>3</v>
      </c>
      <c r="AD1772" s="13" t="str" cm="1">
        <f t="array" ref="AD1772">_xlfn.IFS(AC1772=0,"Prenovato",AC1772=1,"Novato",AC1772=2,"Principiante avanzado",AC1772=3,"Competente",AC1772=4,"Proficiente",AC1772=5,"Master")</f>
        <v>Competente</v>
      </c>
      <c r="AE1772" s="13" t="s">
        <v>442</v>
      </c>
    </row>
    <row r="1773" spans="1:31" x14ac:dyDescent="0.25">
      <c r="A1773" t="s">
        <v>260</v>
      </c>
      <c r="B1773" t="s">
        <v>261</v>
      </c>
      <c r="C1773" t="s">
        <v>250</v>
      </c>
      <c r="D1773" t="s">
        <v>201</v>
      </c>
      <c r="E1773" t="s">
        <v>260</v>
      </c>
      <c r="F1773" t="s">
        <v>261</v>
      </c>
      <c r="G1773" t="s">
        <v>262</v>
      </c>
      <c r="H1773" s="4"/>
      <c r="I1773" s="1">
        <f t="shared" ca="1" si="111"/>
        <v>1487</v>
      </c>
      <c r="J1773" s="1" t="str">
        <f t="shared" ca="1" si="112"/>
        <v>3. Mayor a 6 meses</v>
      </c>
      <c r="K1773" t="str">
        <f t="shared" si="113"/>
        <v>NO</v>
      </c>
      <c r="L1773" t="s">
        <v>250</v>
      </c>
      <c r="M1773" t="s">
        <v>424</v>
      </c>
      <c r="N1773" t="s">
        <v>425</v>
      </c>
      <c r="O1773" t="s">
        <v>425</v>
      </c>
      <c r="P1773" t="str">
        <f t="shared" si="114"/>
        <v>JHONATTAN SABINO LLANOS CUEVASistemas Operativos y CloudEVALUACION ANTERIOR</v>
      </c>
      <c r="Q1773" t="str">
        <f>BASE[[#This Row],[NombresCalificado]]&amp;BASE[[#This Row],[TipoEvaluacion]]</f>
        <v>JHONATTAN SABINO LLANOS CUEVAEVALUACION ANTERIOR</v>
      </c>
      <c r="R1773">
        <v>3</v>
      </c>
      <c r="S1773" t="s">
        <v>5</v>
      </c>
      <c r="T1773" t="s">
        <v>439</v>
      </c>
      <c r="U1773" s="13">
        <v>3</v>
      </c>
      <c r="V1773" s="13" t="str" cm="1">
        <f t="array" ref="V1773">_xlfn.IFS(U1773=0,"Prenovato",U1773=1,"Novato",U1773=2,"Principiante avanzado",U1773=3,"Competente",U1773=4,"Proficiente",U1773=5,"Master")</f>
        <v>Competente</v>
      </c>
      <c r="W1773" s="13">
        <v>4</v>
      </c>
      <c r="X1773" s="13" t="str" cm="1">
        <f t="array" ref="X1773">_xlfn.IFS(W1773=0,"No evidenciado",W1773=1,"Novato",W1773=2,"Principiante avanzado",W1773=3,"Competente",W1773=4,"Proficiente",W1773=5,"Master")</f>
        <v>Proficiente</v>
      </c>
      <c r="Y1773" s="13">
        <v>4</v>
      </c>
      <c r="Z1773" s="13" t="str" cm="1">
        <f t="array" ref="Z1773">_xlfn.IFS(Y1773=0,"No evidenciado",Y1773=1,"Novato",Y1773=2,"Principiante avanzado",Y1773=3,"Competente",Y1773=4,"Proficiente",Y1773=5,"Master")</f>
        <v>Proficiente</v>
      </c>
      <c r="AA1773" s="13">
        <v>4</v>
      </c>
      <c r="AB1773" s="13" t="str" cm="1">
        <f t="array" ref="AB1773">_xlfn.IFS(AA1773=0,"No evidenciado",AA1773=1,"Novato",AA1773=2,"Principiante avanzado",AA1773=3,"Competente",AA1773=4,"Proficiente",AA1773=5,"Master")</f>
        <v>Proficiente</v>
      </c>
      <c r="AC1773" s="13">
        <v>3</v>
      </c>
      <c r="AD1773" s="13" t="str" cm="1">
        <f t="array" ref="AD1773">_xlfn.IFS(AC1773=0,"Prenovato",AC1773=1,"Novato",AC1773=2,"Principiante avanzado",AC1773=3,"Competente",AC1773=4,"Proficiente",AC1773=5,"Master")</f>
        <v>Competente</v>
      </c>
      <c r="AE1773" s="13" t="s">
        <v>442</v>
      </c>
    </row>
    <row r="1774" spans="1:31" x14ac:dyDescent="0.25">
      <c r="A1774" t="s">
        <v>260</v>
      </c>
      <c r="B1774" t="s">
        <v>261</v>
      </c>
      <c r="C1774" t="s">
        <v>250</v>
      </c>
      <c r="D1774" t="s">
        <v>201</v>
      </c>
      <c r="E1774" t="s">
        <v>260</v>
      </c>
      <c r="F1774" t="s">
        <v>261</v>
      </c>
      <c r="G1774" t="s">
        <v>262</v>
      </c>
      <c r="H1774" s="4"/>
      <c r="I1774" s="1">
        <f t="shared" ca="1" si="111"/>
        <v>1487</v>
      </c>
      <c r="J1774" s="1" t="str">
        <f t="shared" ca="1" si="112"/>
        <v>3. Mayor a 6 meses</v>
      </c>
      <c r="K1774" t="str">
        <f t="shared" si="113"/>
        <v>NO</v>
      </c>
      <c r="L1774" t="s">
        <v>250</v>
      </c>
      <c r="M1774" t="s">
        <v>433</v>
      </c>
      <c r="N1774" t="s">
        <v>425</v>
      </c>
      <c r="O1774" t="s">
        <v>425</v>
      </c>
      <c r="P1774" t="str">
        <f t="shared" si="114"/>
        <v>JHONATTAN SABINO LLANOS CUEVAGestión de IdentidadesEVALUACION ANTERIOR</v>
      </c>
      <c r="Q1774" t="str">
        <f>BASE[[#This Row],[NombresCalificado]]&amp;BASE[[#This Row],[TipoEvaluacion]]</f>
        <v>JHONATTAN SABINO LLANOS CUEVAEVALUACION ANTERIOR</v>
      </c>
      <c r="R1774">
        <v>4</v>
      </c>
      <c r="S1774" t="s">
        <v>7</v>
      </c>
      <c r="T1774" t="s">
        <v>439</v>
      </c>
      <c r="U1774" s="13">
        <v>3</v>
      </c>
      <c r="V1774" s="13" t="str" cm="1">
        <f t="array" ref="V1774">_xlfn.IFS(U1774=0,"Prenovato",U1774=1,"Novato",U1774=2,"Principiante avanzado",U1774=3,"Competente",U1774=4,"Proficiente",U1774=5,"Master")</f>
        <v>Competente</v>
      </c>
      <c r="W1774" s="13">
        <v>4</v>
      </c>
      <c r="X1774" s="13" t="str" cm="1">
        <f t="array" ref="X1774">_xlfn.IFS(W1774=0,"No evidenciado",W1774=1,"Novato",W1774=2,"Principiante avanzado",W1774=3,"Competente",W1774=4,"Proficiente",W1774=5,"Master")</f>
        <v>Proficiente</v>
      </c>
      <c r="Y1774" s="13">
        <v>4</v>
      </c>
      <c r="Z1774" s="13" t="str" cm="1">
        <f t="array" ref="Z1774">_xlfn.IFS(Y1774=0,"No evidenciado",Y1774=1,"Novato",Y1774=2,"Principiante avanzado",Y1774=3,"Competente",Y1774=4,"Proficiente",Y1774=5,"Master")</f>
        <v>Proficiente</v>
      </c>
      <c r="AA1774" s="13">
        <v>4</v>
      </c>
      <c r="AB1774" s="13" t="str" cm="1">
        <f t="array" ref="AB1774">_xlfn.IFS(AA1774=0,"No evidenciado",AA1774=1,"Novato",AA1774=2,"Principiante avanzado",AA1774=3,"Competente",AA1774=4,"Proficiente",AA1774=5,"Master")</f>
        <v>Proficiente</v>
      </c>
      <c r="AC1774" s="13">
        <v>3</v>
      </c>
      <c r="AD1774" s="13" t="str" cm="1">
        <f t="array" ref="AD1774">_xlfn.IFS(AC1774=0,"Prenovato",AC1774=1,"Novato",AC1774=2,"Principiante avanzado",AC1774=3,"Competente",AC1774=4,"Proficiente",AC1774=5,"Master")</f>
        <v>Competente</v>
      </c>
      <c r="AE1774" s="13" t="s">
        <v>442</v>
      </c>
    </row>
    <row r="1775" spans="1:31" x14ac:dyDescent="0.25">
      <c r="A1775" t="s">
        <v>260</v>
      </c>
      <c r="B1775" t="s">
        <v>261</v>
      </c>
      <c r="C1775" t="s">
        <v>250</v>
      </c>
      <c r="D1775" t="s">
        <v>201</v>
      </c>
      <c r="E1775" t="s">
        <v>260</v>
      </c>
      <c r="F1775" t="s">
        <v>261</v>
      </c>
      <c r="G1775" t="s">
        <v>262</v>
      </c>
      <c r="H1775" s="4"/>
      <c r="I1775" s="1">
        <f t="shared" ca="1" si="111"/>
        <v>1487</v>
      </c>
      <c r="J1775" s="1" t="str">
        <f t="shared" ca="1" si="112"/>
        <v>3. Mayor a 6 meses</v>
      </c>
      <c r="K1775" t="str">
        <f t="shared" si="113"/>
        <v>NO</v>
      </c>
      <c r="L1775" t="s">
        <v>250</v>
      </c>
      <c r="M1775" t="s">
        <v>434</v>
      </c>
      <c r="N1775" t="s">
        <v>425</v>
      </c>
      <c r="O1775" t="s">
        <v>425</v>
      </c>
      <c r="P1775" t="str">
        <f t="shared" si="114"/>
        <v>JHONATTAN SABINO LLANOS CUEVAGestión de VulnerabilidadesEVALUACION ANTERIOR</v>
      </c>
      <c r="Q1775" t="str">
        <f>BASE[[#This Row],[NombresCalificado]]&amp;BASE[[#This Row],[TipoEvaluacion]]</f>
        <v>JHONATTAN SABINO LLANOS CUEVAEVALUACION ANTERIOR</v>
      </c>
      <c r="R1775">
        <v>3</v>
      </c>
      <c r="S1775" t="s">
        <v>5</v>
      </c>
      <c r="T1775" t="s">
        <v>439</v>
      </c>
      <c r="U1775" s="13">
        <v>3</v>
      </c>
      <c r="V1775" s="13" t="str" cm="1">
        <f t="array" ref="V1775">_xlfn.IFS(U1775=0,"Prenovato",U1775=1,"Novato",U1775=2,"Principiante avanzado",U1775=3,"Competente",U1775=4,"Proficiente",U1775=5,"Master")</f>
        <v>Competente</v>
      </c>
      <c r="W1775" s="13">
        <v>4</v>
      </c>
      <c r="X1775" s="13" t="str" cm="1">
        <f t="array" ref="X1775">_xlfn.IFS(W1775=0,"No evidenciado",W1775=1,"Novato",W1775=2,"Principiante avanzado",W1775=3,"Competente",W1775=4,"Proficiente",W1775=5,"Master")</f>
        <v>Proficiente</v>
      </c>
      <c r="Y1775" s="13">
        <v>4</v>
      </c>
      <c r="Z1775" s="13" t="str" cm="1">
        <f t="array" ref="Z1775">_xlfn.IFS(Y1775=0,"No evidenciado",Y1775=1,"Novato",Y1775=2,"Principiante avanzado",Y1775=3,"Competente",Y1775=4,"Proficiente",Y1775=5,"Master")</f>
        <v>Proficiente</v>
      </c>
      <c r="AA1775" s="13">
        <v>4</v>
      </c>
      <c r="AB1775" s="13" t="str" cm="1">
        <f t="array" ref="AB1775">_xlfn.IFS(AA1775=0,"No evidenciado",AA1775=1,"Novato",AA1775=2,"Principiante avanzado",AA1775=3,"Competente",AA1775=4,"Proficiente",AA1775=5,"Master")</f>
        <v>Proficiente</v>
      </c>
      <c r="AC1775" s="13">
        <v>3</v>
      </c>
      <c r="AD1775" s="13" t="str" cm="1">
        <f t="array" ref="AD1775">_xlfn.IFS(AC1775=0,"Prenovato",AC1775=1,"Novato",AC1775=2,"Principiante avanzado",AC1775=3,"Competente",AC1775=4,"Proficiente",AC1775=5,"Master")</f>
        <v>Competente</v>
      </c>
      <c r="AE1775" s="13" t="s">
        <v>442</v>
      </c>
    </row>
    <row r="1776" spans="1:31" x14ac:dyDescent="0.25">
      <c r="A1776" t="s">
        <v>260</v>
      </c>
      <c r="B1776" t="s">
        <v>261</v>
      </c>
      <c r="C1776" t="s">
        <v>250</v>
      </c>
      <c r="D1776" t="s">
        <v>201</v>
      </c>
      <c r="E1776" t="s">
        <v>260</v>
      </c>
      <c r="F1776" t="s">
        <v>261</v>
      </c>
      <c r="G1776" t="s">
        <v>262</v>
      </c>
      <c r="H1776" s="4"/>
      <c r="I1776" s="1">
        <f t="shared" ca="1" si="111"/>
        <v>1487</v>
      </c>
      <c r="J1776" s="1" t="str">
        <f t="shared" ca="1" si="112"/>
        <v>3. Mayor a 6 meses</v>
      </c>
      <c r="K1776" t="str">
        <f t="shared" si="113"/>
        <v>NO</v>
      </c>
      <c r="L1776" t="s">
        <v>250</v>
      </c>
      <c r="M1776" t="s">
        <v>435</v>
      </c>
      <c r="N1776" t="s">
        <v>425</v>
      </c>
      <c r="O1776" t="s">
        <v>425</v>
      </c>
      <c r="P1776" t="str">
        <f t="shared" si="114"/>
        <v>JHONATTAN SABINO LLANOS CUEVAIdentificación temprana de riesgosEVALUACION ANTERIOR</v>
      </c>
      <c r="Q1776" t="str">
        <f>BASE[[#This Row],[NombresCalificado]]&amp;BASE[[#This Row],[TipoEvaluacion]]</f>
        <v>JHONATTAN SABINO LLANOS CUEVAEVALUACION ANTERIOR</v>
      </c>
      <c r="R1776">
        <v>3</v>
      </c>
      <c r="S1776" t="s">
        <v>5</v>
      </c>
      <c r="T1776" t="s">
        <v>439</v>
      </c>
      <c r="U1776" s="13">
        <v>3</v>
      </c>
      <c r="V1776" s="13" t="str" cm="1">
        <f t="array" ref="V1776">_xlfn.IFS(U1776=0,"Prenovato",U1776=1,"Novato",U1776=2,"Principiante avanzado",U1776=3,"Competente",U1776=4,"Proficiente",U1776=5,"Master")</f>
        <v>Competente</v>
      </c>
      <c r="W1776" s="13">
        <v>4</v>
      </c>
      <c r="X1776" s="13" t="str" cm="1">
        <f t="array" ref="X1776">_xlfn.IFS(W1776=0,"No evidenciado",W1776=1,"Novato",W1776=2,"Principiante avanzado",W1776=3,"Competente",W1776=4,"Proficiente",W1776=5,"Master")</f>
        <v>Proficiente</v>
      </c>
      <c r="Y1776" s="13">
        <v>4</v>
      </c>
      <c r="Z1776" s="13" t="str" cm="1">
        <f t="array" ref="Z1776">_xlfn.IFS(Y1776=0,"No evidenciado",Y1776=1,"Novato",Y1776=2,"Principiante avanzado",Y1776=3,"Competente",Y1776=4,"Proficiente",Y1776=5,"Master")</f>
        <v>Proficiente</v>
      </c>
      <c r="AA1776" s="13">
        <v>4</v>
      </c>
      <c r="AB1776" s="13" t="str" cm="1">
        <f t="array" ref="AB1776">_xlfn.IFS(AA1776=0,"No evidenciado",AA1776=1,"Novato",AA1776=2,"Principiante avanzado",AA1776=3,"Competente",AA1776=4,"Proficiente",AA1776=5,"Master")</f>
        <v>Proficiente</v>
      </c>
      <c r="AC1776" s="13">
        <v>3</v>
      </c>
      <c r="AD1776" s="13" t="str" cm="1">
        <f t="array" ref="AD1776">_xlfn.IFS(AC1776=0,"Prenovato",AC1776=1,"Novato",AC1776=2,"Principiante avanzado",AC1776=3,"Competente",AC1776=4,"Proficiente",AC1776=5,"Master")</f>
        <v>Competente</v>
      </c>
      <c r="AE1776" s="13" t="s">
        <v>442</v>
      </c>
    </row>
    <row r="1777" spans="1:31" x14ac:dyDescent="0.25">
      <c r="A1777" t="s">
        <v>260</v>
      </c>
      <c r="B1777" t="s">
        <v>261</v>
      </c>
      <c r="C1777" t="s">
        <v>250</v>
      </c>
      <c r="D1777" t="s">
        <v>201</v>
      </c>
      <c r="E1777" t="s">
        <v>260</v>
      </c>
      <c r="F1777" t="s">
        <v>261</v>
      </c>
      <c r="G1777" t="s">
        <v>262</v>
      </c>
      <c r="H1777" s="4"/>
      <c r="I1777" s="1">
        <f t="shared" ca="1" si="111"/>
        <v>1487</v>
      </c>
      <c r="J1777" s="1" t="str">
        <f t="shared" ca="1" si="112"/>
        <v>3. Mayor a 6 meses</v>
      </c>
      <c r="K1777" t="str">
        <f t="shared" si="113"/>
        <v>NO</v>
      </c>
      <c r="L1777" t="s">
        <v>250</v>
      </c>
      <c r="M1777" t="s">
        <v>436</v>
      </c>
      <c r="N1777" t="s">
        <v>425</v>
      </c>
      <c r="O1777" t="s">
        <v>425</v>
      </c>
      <c r="P1777" t="str">
        <f t="shared" si="114"/>
        <v>JHONATTAN SABINO LLANOS CUEVAInteligencia de AmenazasEVALUACION ANTERIOR</v>
      </c>
      <c r="Q1777" t="str">
        <f>BASE[[#This Row],[NombresCalificado]]&amp;BASE[[#This Row],[TipoEvaluacion]]</f>
        <v>JHONATTAN SABINO LLANOS CUEVAEVALUACION ANTERIOR</v>
      </c>
      <c r="R1777">
        <v>3</v>
      </c>
      <c r="S1777" t="s">
        <v>5</v>
      </c>
      <c r="T1777" t="s">
        <v>439</v>
      </c>
      <c r="U1777" s="13">
        <v>3</v>
      </c>
      <c r="V1777" s="13" t="str" cm="1">
        <f t="array" ref="V1777">_xlfn.IFS(U1777=0,"Prenovato",U1777=1,"Novato",U1777=2,"Principiante avanzado",U1777=3,"Competente",U1777=4,"Proficiente",U1777=5,"Master")</f>
        <v>Competente</v>
      </c>
      <c r="W1777" s="13">
        <v>4</v>
      </c>
      <c r="X1777" s="13" t="str" cm="1">
        <f t="array" ref="X1777">_xlfn.IFS(W1777=0,"No evidenciado",W1777=1,"Novato",W1777=2,"Principiante avanzado",W1777=3,"Competente",W1777=4,"Proficiente",W1777=5,"Master")</f>
        <v>Proficiente</v>
      </c>
      <c r="Y1777" s="13">
        <v>4</v>
      </c>
      <c r="Z1777" s="13" t="str" cm="1">
        <f t="array" ref="Z1777">_xlfn.IFS(Y1777=0,"No evidenciado",Y1777=1,"Novato",Y1777=2,"Principiante avanzado",Y1777=3,"Competente",Y1777=4,"Proficiente",Y1777=5,"Master")</f>
        <v>Proficiente</v>
      </c>
      <c r="AA1777" s="13">
        <v>4</v>
      </c>
      <c r="AB1777" s="13" t="str" cm="1">
        <f t="array" ref="AB1777">_xlfn.IFS(AA1777=0,"No evidenciado",AA1777=1,"Novato",AA1777=2,"Principiante avanzado",AA1777=3,"Competente",AA1777=4,"Proficiente",AA1777=5,"Master")</f>
        <v>Proficiente</v>
      </c>
      <c r="AC1777" s="13">
        <v>3</v>
      </c>
      <c r="AD1777" s="13" t="str" cm="1">
        <f t="array" ref="AD1777">_xlfn.IFS(AC1777=0,"Prenovato",AC1777=1,"Novato",AC1777=2,"Principiante avanzado",AC1777=3,"Competente",AC1777=4,"Proficiente",AC1777=5,"Master")</f>
        <v>Competente</v>
      </c>
      <c r="AE1777" s="13" t="s">
        <v>442</v>
      </c>
    </row>
    <row r="1778" spans="1:31" x14ac:dyDescent="0.25">
      <c r="A1778" t="s">
        <v>260</v>
      </c>
      <c r="B1778" t="s">
        <v>261</v>
      </c>
      <c r="C1778" t="s">
        <v>250</v>
      </c>
      <c r="D1778" t="s">
        <v>201</v>
      </c>
      <c r="E1778" t="s">
        <v>260</v>
      </c>
      <c r="F1778" t="s">
        <v>261</v>
      </c>
      <c r="G1778" t="s">
        <v>262</v>
      </c>
      <c r="H1778" s="4"/>
      <c r="I1778" s="1">
        <f t="shared" ca="1" si="111"/>
        <v>1487</v>
      </c>
      <c r="J1778" s="1" t="str">
        <f t="shared" ca="1" si="112"/>
        <v>3. Mayor a 6 meses</v>
      </c>
      <c r="K1778" t="str">
        <f t="shared" si="113"/>
        <v>NO</v>
      </c>
      <c r="L1778" t="s">
        <v>250</v>
      </c>
      <c r="M1778" t="s">
        <v>437</v>
      </c>
      <c r="N1778" t="s">
        <v>425</v>
      </c>
      <c r="O1778" t="s">
        <v>425</v>
      </c>
      <c r="P1778" t="str">
        <f t="shared" si="114"/>
        <v>JHONATTAN SABINO LLANOS CUEVAInvestigación Forense DigitalEVALUACION ANTERIOR</v>
      </c>
      <c r="Q1778" t="str">
        <f>BASE[[#This Row],[NombresCalificado]]&amp;BASE[[#This Row],[TipoEvaluacion]]</f>
        <v>JHONATTAN SABINO LLANOS CUEVAEVALUACION ANTERIOR</v>
      </c>
      <c r="R1778">
        <v>2</v>
      </c>
      <c r="S1778" t="s">
        <v>4</v>
      </c>
      <c r="T1778" t="s">
        <v>439</v>
      </c>
      <c r="U1778" s="13">
        <v>3</v>
      </c>
      <c r="V1778" s="13" t="str" cm="1">
        <f t="array" ref="V1778">_xlfn.IFS(U1778=0,"Prenovato",U1778=1,"Novato",U1778=2,"Principiante avanzado",U1778=3,"Competente",U1778=4,"Proficiente",U1778=5,"Master")</f>
        <v>Competente</v>
      </c>
      <c r="W1778" s="13">
        <v>4</v>
      </c>
      <c r="X1778" s="13" t="str" cm="1">
        <f t="array" ref="X1778">_xlfn.IFS(W1778=0,"No evidenciado",W1778=1,"Novato",W1778=2,"Principiante avanzado",W1778=3,"Competente",W1778=4,"Proficiente",W1778=5,"Master")</f>
        <v>Proficiente</v>
      </c>
      <c r="Y1778" s="13">
        <v>4</v>
      </c>
      <c r="Z1778" s="13" t="str" cm="1">
        <f t="array" ref="Z1778">_xlfn.IFS(Y1778=0,"No evidenciado",Y1778=1,"Novato",Y1778=2,"Principiante avanzado",Y1778=3,"Competente",Y1778=4,"Proficiente",Y1778=5,"Master")</f>
        <v>Proficiente</v>
      </c>
      <c r="AA1778" s="13">
        <v>4</v>
      </c>
      <c r="AB1778" s="13" t="str" cm="1">
        <f t="array" ref="AB1778">_xlfn.IFS(AA1778=0,"No evidenciado",AA1778=1,"Novato",AA1778=2,"Principiante avanzado",AA1778=3,"Competente",AA1778=4,"Proficiente",AA1778=5,"Master")</f>
        <v>Proficiente</v>
      </c>
      <c r="AC1778" s="13">
        <v>3</v>
      </c>
      <c r="AD1778" s="13" t="str" cm="1">
        <f t="array" ref="AD1778">_xlfn.IFS(AC1778=0,"Prenovato",AC1778=1,"Novato",AC1778=2,"Principiante avanzado",AC1778=3,"Competente",AC1778=4,"Proficiente",AC1778=5,"Master")</f>
        <v>Competente</v>
      </c>
      <c r="AE1778" s="13" t="s">
        <v>442</v>
      </c>
    </row>
    <row r="1779" spans="1:31" x14ac:dyDescent="0.25">
      <c r="A1779" t="s">
        <v>260</v>
      </c>
      <c r="B1779" t="s">
        <v>261</v>
      </c>
      <c r="C1779" t="s">
        <v>250</v>
      </c>
      <c r="D1779" t="s">
        <v>201</v>
      </c>
      <c r="E1779" t="s">
        <v>260</v>
      </c>
      <c r="F1779" t="s">
        <v>261</v>
      </c>
      <c r="G1779" t="s">
        <v>262</v>
      </c>
      <c r="H1779" s="4"/>
      <c r="I1779" s="1">
        <f t="shared" ca="1" si="111"/>
        <v>1487</v>
      </c>
      <c r="J1779" s="1" t="str">
        <f t="shared" ca="1" si="112"/>
        <v>3. Mayor a 6 meses</v>
      </c>
      <c r="K1779" t="str">
        <f t="shared" si="113"/>
        <v>NO</v>
      </c>
      <c r="L1779" t="s">
        <v>250</v>
      </c>
      <c r="M1779" t="s">
        <v>426</v>
      </c>
      <c r="N1779" t="s">
        <v>425</v>
      </c>
      <c r="O1779" t="s">
        <v>425</v>
      </c>
      <c r="P1779" t="str">
        <f t="shared" si="114"/>
        <v>JHONATTAN SABINO LLANOS CUEVAManejo de IncidentesEVALUACION ANTERIOR</v>
      </c>
      <c r="Q1779" t="str">
        <f>BASE[[#This Row],[NombresCalificado]]&amp;BASE[[#This Row],[TipoEvaluacion]]</f>
        <v>JHONATTAN SABINO LLANOS CUEVAEVALUACION ANTERIOR</v>
      </c>
      <c r="R1779">
        <v>3</v>
      </c>
      <c r="S1779" t="s">
        <v>5</v>
      </c>
      <c r="T1779" t="s">
        <v>439</v>
      </c>
      <c r="U1779" s="13">
        <v>3</v>
      </c>
      <c r="V1779" s="13" t="str" cm="1">
        <f t="array" ref="V1779">_xlfn.IFS(U1779=0,"Prenovato",U1779=1,"Novato",U1779=2,"Principiante avanzado",U1779=3,"Competente",U1779=4,"Proficiente",U1779=5,"Master")</f>
        <v>Competente</v>
      </c>
      <c r="W1779" s="13">
        <v>4</v>
      </c>
      <c r="X1779" s="13" t="str" cm="1">
        <f t="array" ref="X1779">_xlfn.IFS(W1779=0,"No evidenciado",W1779=1,"Novato",W1779=2,"Principiante avanzado",W1779=3,"Competente",W1779=4,"Proficiente",W1779=5,"Master")</f>
        <v>Proficiente</v>
      </c>
      <c r="Y1779" s="13">
        <v>4</v>
      </c>
      <c r="Z1779" s="13" t="str" cm="1">
        <f t="array" ref="Z1779">_xlfn.IFS(Y1779=0,"No evidenciado",Y1779=1,"Novato",Y1779=2,"Principiante avanzado",Y1779=3,"Competente",Y1779=4,"Proficiente",Y1779=5,"Master")</f>
        <v>Proficiente</v>
      </c>
      <c r="AA1779" s="13">
        <v>4</v>
      </c>
      <c r="AB1779" s="13" t="str" cm="1">
        <f t="array" ref="AB1779">_xlfn.IFS(AA1779=0,"No evidenciado",AA1779=1,"Novato",AA1779=2,"Principiante avanzado",AA1779=3,"Competente",AA1779=4,"Proficiente",AA1779=5,"Master")</f>
        <v>Proficiente</v>
      </c>
      <c r="AC1779" s="13">
        <v>3</v>
      </c>
      <c r="AD1779" s="13" t="str" cm="1">
        <f t="array" ref="AD1779">_xlfn.IFS(AC1779=0,"Prenovato",AC1779=1,"Novato",AC1779=2,"Principiante avanzado",AC1779=3,"Competente",AC1779=4,"Proficiente",AC1779=5,"Master")</f>
        <v>Competente</v>
      </c>
      <c r="AE1779" s="13" t="s">
        <v>442</v>
      </c>
    </row>
    <row r="1780" spans="1:31" x14ac:dyDescent="0.25">
      <c r="A1780" t="s">
        <v>205</v>
      </c>
      <c r="B1780" t="s">
        <v>206</v>
      </c>
      <c r="C1780" t="s">
        <v>251</v>
      </c>
      <c r="D1780" t="s">
        <v>201</v>
      </c>
      <c r="E1780" t="s">
        <v>205</v>
      </c>
      <c r="F1780" t="s">
        <v>206</v>
      </c>
      <c r="G1780" t="s">
        <v>207</v>
      </c>
      <c r="H1780" s="4"/>
      <c r="I1780" s="1">
        <f t="shared" ca="1" si="111"/>
        <v>1487</v>
      </c>
      <c r="J1780" s="1" t="str">
        <f t="shared" ca="1" si="112"/>
        <v>3. Mayor a 6 meses</v>
      </c>
      <c r="K1780" t="str">
        <f t="shared" si="113"/>
        <v>NO</v>
      </c>
      <c r="L1780" t="s">
        <v>251</v>
      </c>
      <c r="M1780" t="s">
        <v>408</v>
      </c>
      <c r="N1780" t="s">
        <v>407</v>
      </c>
      <c r="O1780" t="s">
        <v>407</v>
      </c>
      <c r="P1780" t="str">
        <f t="shared" si="114"/>
        <v>NAUM DE LA CRUZ AMARCloud &amp; Operation SystemAUTOEVALUACION</v>
      </c>
      <c r="Q1780" t="str">
        <f>BASE[[#This Row],[NombresCalificado]]&amp;BASE[[#This Row],[TipoEvaluacion]]</f>
        <v>NAUM DE LA CRUZ AMARAUTOEVALUACION</v>
      </c>
      <c r="R1780">
        <v>4</v>
      </c>
      <c r="S1780" t="s">
        <v>7</v>
      </c>
      <c r="T1780" t="s">
        <v>439</v>
      </c>
      <c r="U1780" s="13">
        <v>1</v>
      </c>
      <c r="V1780" s="13" t="str" cm="1">
        <f t="array" ref="V1780">_xlfn.IFS(U1780=0,"Prenovato",U1780=1,"Novato",U1780=2,"Principiante avanzado",U1780=3,"Competente",U1780=4,"Proficiente",U1780=5,"Master")</f>
        <v>Novato</v>
      </c>
      <c r="W1780" s="13">
        <v>5</v>
      </c>
      <c r="X1780" s="13" t="str" cm="1">
        <f t="array" ref="X1780">_xlfn.IFS(W1780=0,"No evidenciado",W1780=1,"Novato",W1780=2,"Principiante avanzado",W1780=3,"Competente",W1780=4,"Proficiente",W1780=5,"Master")</f>
        <v>Master</v>
      </c>
      <c r="Y1780" s="13">
        <v>5</v>
      </c>
      <c r="Z1780" s="13" t="str" cm="1">
        <f t="array" ref="Z1780">_xlfn.IFS(Y1780=0,"No evidenciado",Y1780=1,"Novato",Y1780=2,"Principiante avanzado",Y1780=3,"Competente",Y1780=4,"Proficiente",Y1780=5,"Master")</f>
        <v>Master</v>
      </c>
      <c r="AA1780" s="13">
        <v>5</v>
      </c>
      <c r="AB1780" s="13" t="str" cm="1">
        <f t="array" ref="AB1780">_xlfn.IFS(AA1780=0,"No evidenciado",AA1780=1,"Novato",AA1780=2,"Principiante avanzado",AA1780=3,"Competente",AA1780=4,"Proficiente",AA1780=5,"Master")</f>
        <v>Master</v>
      </c>
      <c r="AC1780" s="13">
        <v>1</v>
      </c>
      <c r="AD1780" s="13" t="str" cm="1">
        <f t="array" ref="AD1780">_xlfn.IFS(AC1780=0,"Prenovato",AC1780=1,"Novato",AC1780=2,"Principiante avanzado",AC1780=3,"Competente",AC1780=4,"Proficiente",AC1780=5,"Master")</f>
        <v>Novato</v>
      </c>
      <c r="AE1780" s="13" t="s">
        <v>443</v>
      </c>
    </row>
    <row r="1781" spans="1:31" x14ac:dyDescent="0.25">
      <c r="A1781" t="s">
        <v>205</v>
      </c>
      <c r="B1781" t="s">
        <v>206</v>
      </c>
      <c r="C1781" t="s">
        <v>251</v>
      </c>
      <c r="D1781" t="s">
        <v>201</v>
      </c>
      <c r="E1781" t="s">
        <v>205</v>
      </c>
      <c r="F1781" t="s">
        <v>206</v>
      </c>
      <c r="G1781" t="s">
        <v>207</v>
      </c>
      <c r="H1781" s="4"/>
      <c r="I1781" s="1">
        <f t="shared" ca="1" si="111"/>
        <v>1487</v>
      </c>
      <c r="J1781" s="1" t="str">
        <f t="shared" ca="1" si="112"/>
        <v>3. Mayor a 6 meses</v>
      </c>
      <c r="K1781" t="str">
        <f t="shared" si="113"/>
        <v>NO</v>
      </c>
      <c r="L1781" t="s">
        <v>251</v>
      </c>
      <c r="M1781" t="s">
        <v>421</v>
      </c>
      <c r="N1781" t="s">
        <v>411</v>
      </c>
      <c r="O1781" t="s">
        <v>411</v>
      </c>
      <c r="P1781" t="str">
        <f t="shared" si="114"/>
        <v>NAUM DE LA CRUZ AMARFrameworks &amp; Security ArchitectureAUTOEVALUACION</v>
      </c>
      <c r="Q1781" t="str">
        <f>BASE[[#This Row],[NombresCalificado]]&amp;BASE[[#This Row],[TipoEvaluacion]]</f>
        <v>NAUM DE LA CRUZ AMARAUTOEVALUACION</v>
      </c>
      <c r="R1781">
        <v>1</v>
      </c>
      <c r="S1781" t="s">
        <v>6</v>
      </c>
      <c r="T1781" t="s">
        <v>439</v>
      </c>
      <c r="U1781" s="13">
        <v>1</v>
      </c>
      <c r="V1781" s="13" t="str" cm="1">
        <f t="array" ref="V1781">_xlfn.IFS(U1781=0,"Prenovato",U1781=1,"Novato",U1781=2,"Principiante avanzado",U1781=3,"Competente",U1781=4,"Proficiente",U1781=5,"Master")</f>
        <v>Novato</v>
      </c>
      <c r="W1781" s="13">
        <v>5</v>
      </c>
      <c r="X1781" s="13" t="str" cm="1">
        <f t="array" ref="X1781">_xlfn.IFS(W1781=0,"No evidenciado",W1781=1,"Novato",W1781=2,"Principiante avanzado",W1781=3,"Competente",W1781=4,"Proficiente",W1781=5,"Master")</f>
        <v>Master</v>
      </c>
      <c r="Y1781" s="13">
        <v>5</v>
      </c>
      <c r="Z1781" s="13" t="str" cm="1">
        <f t="array" ref="Z1781">_xlfn.IFS(Y1781=0,"No evidenciado",Y1781=1,"Novato",Y1781=2,"Principiante avanzado",Y1781=3,"Competente",Y1781=4,"Proficiente",Y1781=5,"Master")</f>
        <v>Master</v>
      </c>
      <c r="AA1781" s="13">
        <v>5</v>
      </c>
      <c r="AB1781" s="13" t="str" cm="1">
        <f t="array" ref="AB1781">_xlfn.IFS(AA1781=0,"No evidenciado",AA1781=1,"Novato",AA1781=2,"Principiante avanzado",AA1781=3,"Competente",AA1781=4,"Proficiente",AA1781=5,"Master")</f>
        <v>Master</v>
      </c>
      <c r="AC1781" s="13">
        <v>1</v>
      </c>
      <c r="AD1781" s="13" t="str" cm="1">
        <f t="array" ref="AD1781">_xlfn.IFS(AC1781=0,"Prenovato",AC1781=1,"Novato",AC1781=2,"Principiante avanzado",AC1781=3,"Competente",AC1781=4,"Proficiente",AC1781=5,"Master")</f>
        <v>Novato</v>
      </c>
      <c r="AE1781" s="13" t="s">
        <v>443</v>
      </c>
    </row>
    <row r="1782" spans="1:31" x14ac:dyDescent="0.25">
      <c r="A1782" t="s">
        <v>205</v>
      </c>
      <c r="B1782" t="s">
        <v>206</v>
      </c>
      <c r="C1782" t="s">
        <v>251</v>
      </c>
      <c r="D1782" t="s">
        <v>201</v>
      </c>
      <c r="E1782" t="s">
        <v>205</v>
      </c>
      <c r="F1782" t="s">
        <v>206</v>
      </c>
      <c r="G1782" t="s">
        <v>207</v>
      </c>
      <c r="H1782" s="4"/>
      <c r="I1782" s="1">
        <f t="shared" ca="1" si="111"/>
        <v>1487</v>
      </c>
      <c r="J1782" s="1" t="str">
        <f t="shared" ca="1" si="112"/>
        <v>3. Mayor a 6 meses</v>
      </c>
      <c r="K1782" t="str">
        <f t="shared" si="113"/>
        <v>NO</v>
      </c>
      <c r="L1782" t="s">
        <v>251</v>
      </c>
      <c r="M1782" t="s">
        <v>415</v>
      </c>
      <c r="N1782" t="s">
        <v>413</v>
      </c>
      <c r="O1782" t="s">
        <v>411</v>
      </c>
      <c r="P1782" t="str">
        <f t="shared" si="114"/>
        <v>NAUM DE LA CRUZ AMARSecurity Process AutomationAUTOEVALUACION</v>
      </c>
      <c r="Q1782" t="str">
        <f>BASE[[#This Row],[NombresCalificado]]&amp;BASE[[#This Row],[TipoEvaluacion]]</f>
        <v>NAUM DE LA CRUZ AMARAUTOEVALUACION</v>
      </c>
      <c r="R1782">
        <v>1</v>
      </c>
      <c r="S1782" t="s">
        <v>6</v>
      </c>
      <c r="T1782" t="s">
        <v>439</v>
      </c>
      <c r="U1782" s="13">
        <v>1</v>
      </c>
      <c r="V1782" s="13" t="str" cm="1">
        <f t="array" ref="V1782">_xlfn.IFS(U1782=0,"Prenovato",U1782=1,"Novato",U1782=2,"Principiante avanzado",U1782=3,"Competente",U1782=4,"Proficiente",U1782=5,"Master")</f>
        <v>Novato</v>
      </c>
      <c r="W1782" s="13">
        <v>5</v>
      </c>
      <c r="X1782" s="13" t="str" cm="1">
        <f t="array" ref="X1782">_xlfn.IFS(W1782=0,"No evidenciado",W1782=1,"Novato",W1782=2,"Principiante avanzado",W1782=3,"Competente",W1782=4,"Proficiente",W1782=5,"Master")</f>
        <v>Master</v>
      </c>
      <c r="Y1782" s="13">
        <v>5</v>
      </c>
      <c r="Z1782" s="13" t="str" cm="1">
        <f t="array" ref="Z1782">_xlfn.IFS(Y1782=0,"No evidenciado",Y1782=1,"Novato",Y1782=2,"Principiante avanzado",Y1782=3,"Competente",Y1782=4,"Proficiente",Y1782=5,"Master")</f>
        <v>Master</v>
      </c>
      <c r="AA1782" s="13">
        <v>5</v>
      </c>
      <c r="AB1782" s="13" t="str" cm="1">
        <f t="array" ref="AB1782">_xlfn.IFS(AA1782=0,"No evidenciado",AA1782=1,"Novato",AA1782=2,"Principiante avanzado",AA1782=3,"Competente",AA1782=4,"Proficiente",AA1782=5,"Master")</f>
        <v>Master</v>
      </c>
      <c r="AC1782" s="13">
        <v>1</v>
      </c>
      <c r="AD1782" s="13" t="str" cm="1">
        <f t="array" ref="AD1782">_xlfn.IFS(AC1782=0,"Prenovato",AC1782=1,"Novato",AC1782=2,"Principiante avanzado",AC1782=3,"Competente",AC1782=4,"Proficiente",AC1782=5,"Master")</f>
        <v>Novato</v>
      </c>
      <c r="AE1782" s="13" t="s">
        <v>443</v>
      </c>
    </row>
    <row r="1783" spans="1:31" x14ac:dyDescent="0.25">
      <c r="A1783" t="s">
        <v>205</v>
      </c>
      <c r="B1783" t="s">
        <v>206</v>
      </c>
      <c r="C1783" t="s">
        <v>251</v>
      </c>
      <c r="D1783" t="s">
        <v>201</v>
      </c>
      <c r="E1783" t="s">
        <v>205</v>
      </c>
      <c r="F1783" t="s">
        <v>206</v>
      </c>
      <c r="G1783" t="s">
        <v>207</v>
      </c>
      <c r="H1783" s="4"/>
      <c r="I1783" s="1">
        <f t="shared" ca="1" si="111"/>
        <v>1487</v>
      </c>
      <c r="J1783" s="1" t="str">
        <f t="shared" ca="1" si="112"/>
        <v>3. Mayor a 6 meses</v>
      </c>
      <c r="K1783" t="str">
        <f t="shared" si="113"/>
        <v>NO</v>
      </c>
      <c r="L1783" t="s">
        <v>251</v>
      </c>
      <c r="M1783" t="s">
        <v>422</v>
      </c>
      <c r="N1783" t="s">
        <v>407</v>
      </c>
      <c r="O1783" t="s">
        <v>407</v>
      </c>
      <c r="P1783" t="str">
        <f t="shared" si="114"/>
        <v>NAUM DE LA CRUZ AMARVulnerability ManagementAUTOEVALUACION</v>
      </c>
      <c r="Q1783" t="str">
        <f>BASE[[#This Row],[NombresCalificado]]&amp;BASE[[#This Row],[TipoEvaluacion]]</f>
        <v>NAUM DE LA CRUZ AMARAUTOEVALUACION</v>
      </c>
      <c r="R1783">
        <v>2</v>
      </c>
      <c r="S1783" t="s">
        <v>4</v>
      </c>
      <c r="T1783" t="s">
        <v>439</v>
      </c>
      <c r="U1783" s="13">
        <v>1</v>
      </c>
      <c r="V1783" s="13" t="str" cm="1">
        <f t="array" ref="V1783">_xlfn.IFS(U1783=0,"Prenovato",U1783=1,"Novato",U1783=2,"Principiante avanzado",U1783=3,"Competente",U1783=4,"Proficiente",U1783=5,"Master")</f>
        <v>Novato</v>
      </c>
      <c r="W1783" s="13">
        <v>5</v>
      </c>
      <c r="X1783" s="13" t="str" cm="1">
        <f t="array" ref="X1783">_xlfn.IFS(W1783=0,"No evidenciado",W1783=1,"Novato",W1783=2,"Principiante avanzado",W1783=3,"Competente",W1783=4,"Proficiente",W1783=5,"Master")</f>
        <v>Master</v>
      </c>
      <c r="Y1783" s="13">
        <v>5</v>
      </c>
      <c r="Z1783" s="13" t="str" cm="1">
        <f t="array" ref="Z1783">_xlfn.IFS(Y1783=0,"No evidenciado",Y1783=1,"Novato",Y1783=2,"Principiante avanzado",Y1783=3,"Competente",Y1783=4,"Proficiente",Y1783=5,"Master")</f>
        <v>Master</v>
      </c>
      <c r="AA1783" s="13">
        <v>5</v>
      </c>
      <c r="AB1783" s="13" t="str" cm="1">
        <f t="array" ref="AB1783">_xlfn.IFS(AA1783=0,"No evidenciado",AA1783=1,"Novato",AA1783=2,"Principiante avanzado",AA1783=3,"Competente",AA1783=4,"Proficiente",AA1783=5,"Master")</f>
        <v>Master</v>
      </c>
      <c r="AC1783" s="13">
        <v>1</v>
      </c>
      <c r="AD1783" s="13" t="str" cm="1">
        <f t="array" ref="AD1783">_xlfn.IFS(AC1783=0,"Prenovato",AC1783=1,"Novato",AC1783=2,"Principiante avanzado",AC1783=3,"Competente",AC1783=4,"Proficiente",AC1783=5,"Master")</f>
        <v>Novato</v>
      </c>
      <c r="AE1783" s="13" t="s">
        <v>443</v>
      </c>
    </row>
    <row r="1784" spans="1:31" x14ac:dyDescent="0.25">
      <c r="A1784" t="s">
        <v>205</v>
      </c>
      <c r="B1784" t="s">
        <v>206</v>
      </c>
      <c r="C1784" t="s">
        <v>251</v>
      </c>
      <c r="D1784" t="s">
        <v>201</v>
      </c>
      <c r="E1784" t="s">
        <v>205</v>
      </c>
      <c r="F1784" t="s">
        <v>206</v>
      </c>
      <c r="G1784" t="s">
        <v>207</v>
      </c>
      <c r="H1784" s="4"/>
      <c r="I1784" s="1">
        <f t="shared" ca="1" si="111"/>
        <v>1487</v>
      </c>
      <c r="J1784" s="1" t="str">
        <f t="shared" ca="1" si="112"/>
        <v>3. Mayor a 6 meses</v>
      </c>
      <c r="K1784" t="str">
        <f t="shared" si="113"/>
        <v>NO</v>
      </c>
      <c r="L1784" t="s">
        <v>251</v>
      </c>
      <c r="M1784" t="s">
        <v>418</v>
      </c>
      <c r="N1784" t="s">
        <v>407</v>
      </c>
      <c r="O1784" t="s">
        <v>407</v>
      </c>
      <c r="P1784" t="str">
        <f t="shared" si="114"/>
        <v>NAUM DE LA CRUZ AMARSDLC Y DevSecOpsAUTOEVALUACION</v>
      </c>
      <c r="Q1784" t="str">
        <f>BASE[[#This Row],[NombresCalificado]]&amp;BASE[[#This Row],[TipoEvaluacion]]</f>
        <v>NAUM DE LA CRUZ AMARAUTOEVALUACION</v>
      </c>
      <c r="R1784">
        <v>1</v>
      </c>
      <c r="S1784" t="s">
        <v>6</v>
      </c>
      <c r="T1784" t="s">
        <v>439</v>
      </c>
      <c r="U1784" s="13">
        <v>1</v>
      </c>
      <c r="V1784" s="13" t="str" cm="1">
        <f t="array" ref="V1784">_xlfn.IFS(U1784=0,"Prenovato",U1784=1,"Novato",U1784=2,"Principiante avanzado",U1784=3,"Competente",U1784=4,"Proficiente",U1784=5,"Master")</f>
        <v>Novato</v>
      </c>
      <c r="W1784" s="13">
        <v>5</v>
      </c>
      <c r="X1784" s="13" t="str" cm="1">
        <f t="array" ref="X1784">_xlfn.IFS(W1784=0,"No evidenciado",W1784=1,"Novato",W1784=2,"Principiante avanzado",W1784=3,"Competente",W1784=4,"Proficiente",W1784=5,"Master")</f>
        <v>Master</v>
      </c>
      <c r="Y1784" s="13">
        <v>5</v>
      </c>
      <c r="Z1784" s="13" t="str" cm="1">
        <f t="array" ref="Z1784">_xlfn.IFS(Y1784=0,"No evidenciado",Y1784=1,"Novato",Y1784=2,"Principiante avanzado",Y1784=3,"Competente",Y1784=4,"Proficiente",Y1784=5,"Master")</f>
        <v>Master</v>
      </c>
      <c r="AA1784" s="13">
        <v>5</v>
      </c>
      <c r="AB1784" s="13" t="str" cm="1">
        <f t="array" ref="AB1784">_xlfn.IFS(AA1784=0,"No evidenciado",AA1784=1,"Novato",AA1784=2,"Principiante avanzado",AA1784=3,"Competente",AA1784=4,"Proficiente",AA1784=5,"Master")</f>
        <v>Master</v>
      </c>
      <c r="AC1784" s="13">
        <v>1</v>
      </c>
      <c r="AD1784" s="13" t="str" cm="1">
        <f t="array" ref="AD1784">_xlfn.IFS(AC1784=0,"Prenovato",AC1784=1,"Novato",AC1784=2,"Principiante avanzado",AC1784=3,"Competente",AC1784=4,"Proficiente",AC1784=5,"Master")</f>
        <v>Novato</v>
      </c>
      <c r="AE1784" s="13" t="s">
        <v>443</v>
      </c>
    </row>
    <row r="1785" spans="1:31" x14ac:dyDescent="0.25">
      <c r="A1785" t="s">
        <v>205</v>
      </c>
      <c r="B1785" t="s">
        <v>206</v>
      </c>
      <c r="C1785" t="s">
        <v>251</v>
      </c>
      <c r="D1785" t="s">
        <v>201</v>
      </c>
      <c r="E1785" t="s">
        <v>205</v>
      </c>
      <c r="F1785" t="s">
        <v>206</v>
      </c>
      <c r="G1785" t="s">
        <v>207</v>
      </c>
      <c r="H1785" s="4"/>
      <c r="I1785" s="1">
        <f t="shared" ca="1" si="111"/>
        <v>1487</v>
      </c>
      <c r="J1785" s="1" t="str">
        <f t="shared" ca="1" si="112"/>
        <v>3. Mayor a 6 meses</v>
      </c>
      <c r="K1785" t="str">
        <f t="shared" si="113"/>
        <v>NO</v>
      </c>
      <c r="L1785" t="s">
        <v>251</v>
      </c>
      <c r="M1785" t="s">
        <v>423</v>
      </c>
      <c r="N1785" t="s">
        <v>411</v>
      </c>
      <c r="O1785" t="s">
        <v>411</v>
      </c>
      <c r="P1785" t="str">
        <f t="shared" si="114"/>
        <v>NAUM DE LA CRUZ AMARSecurity AssessmentAUTOEVALUACION</v>
      </c>
      <c r="Q1785" t="str">
        <f>BASE[[#This Row],[NombresCalificado]]&amp;BASE[[#This Row],[TipoEvaluacion]]</f>
        <v>NAUM DE LA CRUZ AMARAUTOEVALUACION</v>
      </c>
      <c r="R1785">
        <v>3</v>
      </c>
      <c r="S1785" t="s">
        <v>5</v>
      </c>
      <c r="T1785" t="s">
        <v>439</v>
      </c>
      <c r="U1785" s="13">
        <v>1</v>
      </c>
      <c r="V1785" s="13" t="str" cm="1">
        <f t="array" ref="V1785">_xlfn.IFS(U1785=0,"Prenovato",U1785=1,"Novato",U1785=2,"Principiante avanzado",U1785=3,"Competente",U1785=4,"Proficiente",U1785=5,"Master")</f>
        <v>Novato</v>
      </c>
      <c r="W1785" s="13">
        <v>5</v>
      </c>
      <c r="X1785" s="13" t="str" cm="1">
        <f t="array" ref="X1785">_xlfn.IFS(W1785=0,"No evidenciado",W1785=1,"Novato",W1785=2,"Principiante avanzado",W1785=3,"Competente",W1785=4,"Proficiente",W1785=5,"Master")</f>
        <v>Master</v>
      </c>
      <c r="Y1785" s="13">
        <v>5</v>
      </c>
      <c r="Z1785" s="13" t="str" cm="1">
        <f t="array" ref="Z1785">_xlfn.IFS(Y1785=0,"No evidenciado",Y1785=1,"Novato",Y1785=2,"Principiante avanzado",Y1785=3,"Competente",Y1785=4,"Proficiente",Y1785=5,"Master")</f>
        <v>Master</v>
      </c>
      <c r="AA1785" s="13">
        <v>5</v>
      </c>
      <c r="AB1785" s="13" t="str" cm="1">
        <f t="array" ref="AB1785">_xlfn.IFS(AA1785=0,"No evidenciado",AA1785=1,"Novato",AA1785=2,"Principiante avanzado",AA1785=3,"Competente",AA1785=4,"Proficiente",AA1785=5,"Master")</f>
        <v>Master</v>
      </c>
      <c r="AC1785" s="13">
        <v>1</v>
      </c>
      <c r="AD1785" s="13" t="str" cm="1">
        <f t="array" ref="AD1785">_xlfn.IFS(AC1785=0,"Prenovato",AC1785=1,"Novato",AC1785=2,"Principiante avanzado",AC1785=3,"Competente",AC1785=4,"Proficiente",AC1785=5,"Master")</f>
        <v>Novato</v>
      </c>
      <c r="AE1785" s="13" t="s">
        <v>443</v>
      </c>
    </row>
    <row r="1786" spans="1:31" x14ac:dyDescent="0.25">
      <c r="A1786" t="s">
        <v>205</v>
      </c>
      <c r="B1786" t="s">
        <v>206</v>
      </c>
      <c r="C1786" t="s">
        <v>251</v>
      </c>
      <c r="D1786" t="s">
        <v>201</v>
      </c>
      <c r="E1786" t="s">
        <v>205</v>
      </c>
      <c r="F1786" t="s">
        <v>206</v>
      </c>
      <c r="G1786" t="s">
        <v>207</v>
      </c>
      <c r="H1786" s="4"/>
      <c r="I1786" s="1">
        <f t="shared" ca="1" si="111"/>
        <v>1487</v>
      </c>
      <c r="J1786" s="1" t="str">
        <f t="shared" ca="1" si="112"/>
        <v>3. Mayor a 6 meses</v>
      </c>
      <c r="K1786" t="str">
        <f t="shared" si="113"/>
        <v>NO</v>
      </c>
      <c r="L1786" t="s">
        <v>251</v>
      </c>
      <c r="M1786" t="s">
        <v>420</v>
      </c>
      <c r="N1786" t="s">
        <v>413</v>
      </c>
      <c r="O1786" t="s">
        <v>411</v>
      </c>
      <c r="P1786" t="str">
        <f t="shared" si="114"/>
        <v>NAUM DE LA CRUZ AMARIdentity &amp; Access ManagementAUTOEVALUACION</v>
      </c>
      <c r="Q1786" t="str">
        <f>BASE[[#This Row],[NombresCalificado]]&amp;BASE[[#This Row],[TipoEvaluacion]]</f>
        <v>NAUM DE LA CRUZ AMARAUTOEVALUACION</v>
      </c>
      <c r="R1786">
        <v>2</v>
      </c>
      <c r="S1786" t="s">
        <v>4</v>
      </c>
      <c r="T1786" t="s">
        <v>439</v>
      </c>
      <c r="U1786" s="13">
        <v>1</v>
      </c>
      <c r="V1786" s="13" t="str" cm="1">
        <f t="array" ref="V1786">_xlfn.IFS(U1786=0,"Prenovato",U1786=1,"Novato",U1786=2,"Principiante avanzado",U1786=3,"Competente",U1786=4,"Proficiente",U1786=5,"Master")</f>
        <v>Novato</v>
      </c>
      <c r="W1786" s="13">
        <v>5</v>
      </c>
      <c r="X1786" s="13" t="str" cm="1">
        <f t="array" ref="X1786">_xlfn.IFS(W1786=0,"No evidenciado",W1786=1,"Novato",W1786=2,"Principiante avanzado",W1786=3,"Competente",W1786=4,"Proficiente",W1786=5,"Master")</f>
        <v>Master</v>
      </c>
      <c r="Y1786" s="13">
        <v>5</v>
      </c>
      <c r="Z1786" s="13" t="str" cm="1">
        <f t="array" ref="Z1786">_xlfn.IFS(Y1786=0,"No evidenciado",Y1786=1,"Novato",Y1786=2,"Principiante avanzado",Y1786=3,"Competente",Y1786=4,"Proficiente",Y1786=5,"Master")</f>
        <v>Master</v>
      </c>
      <c r="AA1786" s="13">
        <v>5</v>
      </c>
      <c r="AB1786" s="13" t="str" cm="1">
        <f t="array" ref="AB1786">_xlfn.IFS(AA1786=0,"No evidenciado",AA1786=1,"Novato",AA1786=2,"Principiante avanzado",AA1786=3,"Competente",AA1786=4,"Proficiente",AA1786=5,"Master")</f>
        <v>Master</v>
      </c>
      <c r="AC1786" s="13">
        <v>1</v>
      </c>
      <c r="AD1786" s="13" t="str" cm="1">
        <f t="array" ref="AD1786">_xlfn.IFS(AC1786=0,"Prenovato",AC1786=1,"Novato",AC1786=2,"Principiante avanzado",AC1786=3,"Competente",AC1786=4,"Proficiente",AC1786=5,"Master")</f>
        <v>Novato</v>
      </c>
      <c r="AE1786" s="13" t="s">
        <v>443</v>
      </c>
    </row>
    <row r="1787" spans="1:31" x14ac:dyDescent="0.25">
      <c r="A1787" t="s">
        <v>205</v>
      </c>
      <c r="B1787" t="s">
        <v>206</v>
      </c>
      <c r="C1787" t="s">
        <v>251</v>
      </c>
      <c r="D1787" t="s">
        <v>201</v>
      </c>
      <c r="E1787" t="s">
        <v>205</v>
      </c>
      <c r="F1787" t="s">
        <v>206</v>
      </c>
      <c r="G1787" t="s">
        <v>207</v>
      </c>
      <c r="H1787" s="4"/>
      <c r="I1787" s="1">
        <f t="shared" ca="1" si="111"/>
        <v>1487</v>
      </c>
      <c r="J1787" s="1" t="str">
        <f t="shared" ca="1" si="112"/>
        <v>3. Mayor a 6 meses</v>
      </c>
      <c r="K1787" t="str">
        <f t="shared" si="113"/>
        <v>NO</v>
      </c>
      <c r="L1787" t="s">
        <v>251</v>
      </c>
      <c r="M1787" t="s">
        <v>412</v>
      </c>
      <c r="N1787" t="s">
        <v>413</v>
      </c>
      <c r="O1787" t="s">
        <v>411</v>
      </c>
      <c r="P1787" t="str">
        <f t="shared" si="114"/>
        <v>NAUM DE LA CRUZ AMARForensic AnalysisAUTOEVALUACION</v>
      </c>
      <c r="Q1787" t="str">
        <f>BASE[[#This Row],[NombresCalificado]]&amp;BASE[[#This Row],[TipoEvaluacion]]</f>
        <v>NAUM DE LA CRUZ AMARAUTOEVALUACION</v>
      </c>
      <c r="R1787">
        <v>1</v>
      </c>
      <c r="S1787" t="s">
        <v>6</v>
      </c>
      <c r="T1787" t="s">
        <v>439</v>
      </c>
      <c r="U1787" s="13">
        <v>1</v>
      </c>
      <c r="V1787" s="13" t="str" cm="1">
        <f t="array" ref="V1787">_xlfn.IFS(U1787=0,"Prenovato",U1787=1,"Novato",U1787=2,"Principiante avanzado",U1787=3,"Competente",U1787=4,"Proficiente",U1787=5,"Master")</f>
        <v>Novato</v>
      </c>
      <c r="W1787" s="13">
        <v>5</v>
      </c>
      <c r="X1787" s="13" t="str" cm="1">
        <f t="array" ref="X1787">_xlfn.IFS(W1787=0,"No evidenciado",W1787=1,"Novato",W1787=2,"Principiante avanzado",W1787=3,"Competente",W1787=4,"Proficiente",W1787=5,"Master")</f>
        <v>Master</v>
      </c>
      <c r="Y1787" s="13">
        <v>5</v>
      </c>
      <c r="Z1787" s="13" t="str" cm="1">
        <f t="array" ref="Z1787">_xlfn.IFS(Y1787=0,"No evidenciado",Y1787=1,"Novato",Y1787=2,"Principiante avanzado",Y1787=3,"Competente",Y1787=4,"Proficiente",Y1787=5,"Master")</f>
        <v>Master</v>
      </c>
      <c r="AA1787" s="13">
        <v>5</v>
      </c>
      <c r="AB1787" s="13" t="str" cm="1">
        <f t="array" ref="AB1787">_xlfn.IFS(AA1787=0,"No evidenciado",AA1787=1,"Novato",AA1787=2,"Principiante avanzado",AA1787=3,"Competente",AA1787=4,"Proficiente",AA1787=5,"Master")</f>
        <v>Master</v>
      </c>
      <c r="AC1787" s="13">
        <v>1</v>
      </c>
      <c r="AD1787" s="13" t="str" cm="1">
        <f t="array" ref="AD1787">_xlfn.IFS(AC1787=0,"Prenovato",AC1787=1,"Novato",AC1787=2,"Principiante avanzado",AC1787=3,"Competente",AC1787=4,"Proficiente",AC1787=5,"Master")</f>
        <v>Novato</v>
      </c>
      <c r="AE1787" s="13" t="s">
        <v>443</v>
      </c>
    </row>
    <row r="1788" spans="1:31" x14ac:dyDescent="0.25">
      <c r="A1788" t="s">
        <v>205</v>
      </c>
      <c r="B1788" t="s">
        <v>206</v>
      </c>
      <c r="C1788" t="s">
        <v>251</v>
      </c>
      <c r="D1788" t="s">
        <v>201</v>
      </c>
      <c r="E1788" t="s">
        <v>205</v>
      </c>
      <c r="F1788" t="s">
        <v>206</v>
      </c>
      <c r="G1788" t="s">
        <v>207</v>
      </c>
      <c r="H1788" s="4"/>
      <c r="I1788" s="1">
        <f t="shared" ca="1" si="111"/>
        <v>1487</v>
      </c>
      <c r="J1788" s="1" t="str">
        <f t="shared" ca="1" si="112"/>
        <v>3. Mayor a 6 meses</v>
      </c>
      <c r="K1788" t="str">
        <f t="shared" si="113"/>
        <v>NO</v>
      </c>
      <c r="L1788" t="s">
        <v>251</v>
      </c>
      <c r="M1788" t="s">
        <v>410</v>
      </c>
      <c r="N1788" t="s">
        <v>411</v>
      </c>
      <c r="O1788" t="s">
        <v>411</v>
      </c>
      <c r="P1788" t="str">
        <f t="shared" si="114"/>
        <v>NAUM DE LA CRUZ AMARThreat IntelligenceAUTOEVALUACION</v>
      </c>
      <c r="Q1788" t="str">
        <f>BASE[[#This Row],[NombresCalificado]]&amp;BASE[[#This Row],[TipoEvaluacion]]</f>
        <v>NAUM DE LA CRUZ AMARAUTOEVALUACION</v>
      </c>
      <c r="R1788">
        <v>4</v>
      </c>
      <c r="S1788" t="s">
        <v>7</v>
      </c>
      <c r="T1788" t="s">
        <v>439</v>
      </c>
      <c r="U1788" s="13">
        <v>1</v>
      </c>
      <c r="V1788" s="13" t="str" cm="1">
        <f t="array" ref="V1788">_xlfn.IFS(U1788=0,"Prenovato",U1788=1,"Novato",U1788=2,"Principiante avanzado",U1788=3,"Competente",U1788=4,"Proficiente",U1788=5,"Master")</f>
        <v>Novato</v>
      </c>
      <c r="W1788" s="13">
        <v>5</v>
      </c>
      <c r="X1788" s="13" t="str" cm="1">
        <f t="array" ref="X1788">_xlfn.IFS(W1788=0,"No evidenciado",W1788=1,"Novato",W1788=2,"Principiante avanzado",W1788=3,"Competente",W1788=4,"Proficiente",W1788=5,"Master")</f>
        <v>Master</v>
      </c>
      <c r="Y1788" s="13">
        <v>5</v>
      </c>
      <c r="Z1788" s="13" t="str" cm="1">
        <f t="array" ref="Z1788">_xlfn.IFS(Y1788=0,"No evidenciado",Y1788=1,"Novato",Y1788=2,"Principiante avanzado",Y1788=3,"Competente",Y1788=4,"Proficiente",Y1788=5,"Master")</f>
        <v>Master</v>
      </c>
      <c r="AA1788" s="13">
        <v>5</v>
      </c>
      <c r="AB1788" s="13" t="str" cm="1">
        <f t="array" ref="AB1788">_xlfn.IFS(AA1788=0,"No evidenciado",AA1788=1,"Novato",AA1788=2,"Principiante avanzado",AA1788=3,"Competente",AA1788=4,"Proficiente",AA1788=5,"Master")</f>
        <v>Master</v>
      </c>
      <c r="AC1788" s="13">
        <v>1</v>
      </c>
      <c r="AD1788" s="13" t="str" cm="1">
        <f t="array" ref="AD1788">_xlfn.IFS(AC1788=0,"Prenovato",AC1788=1,"Novato",AC1788=2,"Principiante avanzado",AC1788=3,"Competente",AC1788=4,"Proficiente",AC1788=5,"Master")</f>
        <v>Novato</v>
      </c>
      <c r="AE1788" s="13" t="s">
        <v>443</v>
      </c>
    </row>
    <row r="1789" spans="1:31" x14ac:dyDescent="0.25">
      <c r="A1789" t="s">
        <v>205</v>
      </c>
      <c r="B1789" t="s">
        <v>206</v>
      </c>
      <c r="C1789" t="s">
        <v>251</v>
      </c>
      <c r="D1789" t="s">
        <v>201</v>
      </c>
      <c r="E1789" t="s">
        <v>205</v>
      </c>
      <c r="F1789" t="s">
        <v>206</v>
      </c>
      <c r="G1789" t="s">
        <v>207</v>
      </c>
      <c r="H1789" s="4"/>
      <c r="I1789" s="1">
        <f t="shared" ca="1" si="111"/>
        <v>1487</v>
      </c>
      <c r="J1789" s="1" t="str">
        <f t="shared" ca="1" si="112"/>
        <v>3. Mayor a 6 meses</v>
      </c>
      <c r="K1789" t="str">
        <f t="shared" si="113"/>
        <v>NO</v>
      </c>
      <c r="L1789" t="s">
        <v>251</v>
      </c>
      <c r="M1789" t="s">
        <v>406</v>
      </c>
      <c r="N1789" t="s">
        <v>407</v>
      </c>
      <c r="O1789" t="s">
        <v>407</v>
      </c>
      <c r="P1789" t="str">
        <f t="shared" si="114"/>
        <v>NAUM DE LA CRUZ AMARNetwork SecurityAUTOEVALUACION</v>
      </c>
      <c r="Q1789" t="str">
        <f>BASE[[#This Row],[NombresCalificado]]&amp;BASE[[#This Row],[TipoEvaluacion]]</f>
        <v>NAUM DE LA CRUZ AMARAUTOEVALUACION</v>
      </c>
      <c r="R1789">
        <v>4</v>
      </c>
      <c r="S1789" t="s">
        <v>7</v>
      </c>
      <c r="T1789" t="s">
        <v>439</v>
      </c>
      <c r="U1789" s="13">
        <v>1</v>
      </c>
      <c r="V1789" s="13" t="str" cm="1">
        <f t="array" ref="V1789">_xlfn.IFS(U1789=0,"Prenovato",U1789=1,"Novato",U1789=2,"Principiante avanzado",U1789=3,"Competente",U1789=4,"Proficiente",U1789=5,"Master")</f>
        <v>Novato</v>
      </c>
      <c r="W1789" s="13">
        <v>5</v>
      </c>
      <c r="X1789" s="13" t="str" cm="1">
        <f t="array" ref="X1789">_xlfn.IFS(W1789=0,"No evidenciado",W1789=1,"Novato",W1789=2,"Principiante avanzado",W1789=3,"Competente",W1789=4,"Proficiente",W1789=5,"Master")</f>
        <v>Master</v>
      </c>
      <c r="Y1789" s="13">
        <v>5</v>
      </c>
      <c r="Z1789" s="13" t="str" cm="1">
        <f t="array" ref="Z1789">_xlfn.IFS(Y1789=0,"No evidenciado",Y1789=1,"Novato",Y1789=2,"Principiante avanzado",Y1789=3,"Competente",Y1789=4,"Proficiente",Y1789=5,"Master")</f>
        <v>Master</v>
      </c>
      <c r="AA1789" s="13">
        <v>5</v>
      </c>
      <c r="AB1789" s="13" t="str" cm="1">
        <f t="array" ref="AB1789">_xlfn.IFS(AA1789=0,"No evidenciado",AA1789=1,"Novato",AA1789=2,"Principiante avanzado",AA1789=3,"Competente",AA1789=4,"Proficiente",AA1789=5,"Master")</f>
        <v>Master</v>
      </c>
      <c r="AC1789" s="13">
        <v>1</v>
      </c>
      <c r="AD1789" s="13" t="str" cm="1">
        <f t="array" ref="AD1789">_xlfn.IFS(AC1789=0,"Prenovato",AC1789=1,"Novato",AC1789=2,"Principiante avanzado",AC1789=3,"Competente",AC1789=4,"Proficiente",AC1789=5,"Master")</f>
        <v>Novato</v>
      </c>
      <c r="AE1789" s="13" t="s">
        <v>443</v>
      </c>
    </row>
    <row r="1790" spans="1:31" x14ac:dyDescent="0.25">
      <c r="A1790" t="s">
        <v>205</v>
      </c>
      <c r="B1790" t="s">
        <v>206</v>
      </c>
      <c r="C1790" t="s">
        <v>251</v>
      </c>
      <c r="D1790" t="s">
        <v>201</v>
      </c>
      <c r="E1790" t="s">
        <v>205</v>
      </c>
      <c r="F1790" t="s">
        <v>206</v>
      </c>
      <c r="G1790" t="s">
        <v>207</v>
      </c>
      <c r="H1790" s="4"/>
      <c r="I1790" s="1">
        <f t="shared" ca="1" si="111"/>
        <v>1487</v>
      </c>
      <c r="J1790" s="1" t="str">
        <f t="shared" ca="1" si="112"/>
        <v>3. Mayor a 6 meses</v>
      </c>
      <c r="K1790" t="str">
        <f t="shared" si="113"/>
        <v>NO</v>
      </c>
      <c r="L1790" t="s">
        <v>251</v>
      </c>
      <c r="M1790" t="s">
        <v>409</v>
      </c>
      <c r="N1790" t="s">
        <v>407</v>
      </c>
      <c r="O1790" t="s">
        <v>407</v>
      </c>
      <c r="P1790" t="str">
        <f t="shared" si="114"/>
        <v>NAUM DE LA CRUZ AMARSecurity Program ManagementAUTOEVALUACION</v>
      </c>
      <c r="Q1790" t="str">
        <f>BASE[[#This Row],[NombresCalificado]]&amp;BASE[[#This Row],[TipoEvaluacion]]</f>
        <v>NAUM DE LA CRUZ AMARAUTOEVALUACION</v>
      </c>
      <c r="R1790">
        <v>4</v>
      </c>
      <c r="S1790" t="s">
        <v>7</v>
      </c>
      <c r="T1790" t="s">
        <v>439</v>
      </c>
      <c r="U1790" s="13">
        <v>1</v>
      </c>
      <c r="V1790" s="13" t="str" cm="1">
        <f t="array" ref="V1790">_xlfn.IFS(U1790=0,"Prenovato",U1790=1,"Novato",U1790=2,"Principiante avanzado",U1790=3,"Competente",U1790=4,"Proficiente",U1790=5,"Master")</f>
        <v>Novato</v>
      </c>
      <c r="W1790" s="13">
        <v>5</v>
      </c>
      <c r="X1790" s="13" t="str" cm="1">
        <f t="array" ref="X1790">_xlfn.IFS(W1790=0,"No evidenciado",W1790=1,"Novato",W1790=2,"Principiante avanzado",W1790=3,"Competente",W1790=4,"Proficiente",W1790=5,"Master")</f>
        <v>Master</v>
      </c>
      <c r="Y1790" s="13">
        <v>5</v>
      </c>
      <c r="Z1790" s="13" t="str" cm="1">
        <f t="array" ref="Z1790">_xlfn.IFS(Y1790=0,"No evidenciado",Y1790=1,"Novato",Y1790=2,"Principiante avanzado",Y1790=3,"Competente",Y1790=4,"Proficiente",Y1790=5,"Master")</f>
        <v>Master</v>
      </c>
      <c r="AA1790" s="13">
        <v>5</v>
      </c>
      <c r="AB1790" s="13" t="str" cm="1">
        <f t="array" ref="AB1790">_xlfn.IFS(AA1790=0,"No evidenciado",AA1790=1,"Novato",AA1790=2,"Principiante avanzado",AA1790=3,"Competente",AA1790=4,"Proficiente",AA1790=5,"Master")</f>
        <v>Master</v>
      </c>
      <c r="AC1790" s="13">
        <v>1</v>
      </c>
      <c r="AD1790" s="13" t="str" cm="1">
        <f t="array" ref="AD1790">_xlfn.IFS(AC1790=0,"Prenovato",AC1790=1,"Novato",AC1790=2,"Principiante avanzado",AC1790=3,"Competente",AC1790=4,"Proficiente",AC1790=5,"Master")</f>
        <v>Novato</v>
      </c>
      <c r="AE1790" s="13" t="s">
        <v>443</v>
      </c>
    </row>
    <row r="1791" spans="1:31" x14ac:dyDescent="0.25">
      <c r="A1791" t="s">
        <v>205</v>
      </c>
      <c r="B1791" t="s">
        <v>206</v>
      </c>
      <c r="C1791" t="s">
        <v>251</v>
      </c>
      <c r="D1791" t="s">
        <v>201</v>
      </c>
      <c r="E1791" t="s">
        <v>205</v>
      </c>
      <c r="F1791" t="s">
        <v>206</v>
      </c>
      <c r="G1791" t="s">
        <v>207</v>
      </c>
      <c r="H1791" s="4"/>
      <c r="I1791" s="1">
        <f t="shared" ca="1" si="111"/>
        <v>1487</v>
      </c>
      <c r="J1791" s="1" t="str">
        <f t="shared" ca="1" si="112"/>
        <v>3. Mayor a 6 meses</v>
      </c>
      <c r="K1791" t="str">
        <f t="shared" si="113"/>
        <v>NO</v>
      </c>
      <c r="L1791" t="s">
        <v>251</v>
      </c>
      <c r="M1791" t="s">
        <v>416</v>
      </c>
      <c r="N1791" t="s">
        <v>411</v>
      </c>
      <c r="O1791" t="s">
        <v>411</v>
      </c>
      <c r="P1791" t="str">
        <f t="shared" si="114"/>
        <v>NAUM DE LA CRUZ AMARIncident ManagementAUTOEVALUACION</v>
      </c>
      <c r="Q1791" t="str">
        <f>BASE[[#This Row],[NombresCalificado]]&amp;BASE[[#This Row],[TipoEvaluacion]]</f>
        <v>NAUM DE LA CRUZ AMARAUTOEVALUACION</v>
      </c>
      <c r="R1791">
        <v>1</v>
      </c>
      <c r="S1791" t="s">
        <v>6</v>
      </c>
      <c r="T1791" t="s">
        <v>439</v>
      </c>
      <c r="U1791" s="13">
        <v>1</v>
      </c>
      <c r="V1791" s="13" t="str" cm="1">
        <f t="array" ref="V1791">_xlfn.IFS(U1791=0,"Prenovato",U1791=1,"Novato",U1791=2,"Principiante avanzado",U1791=3,"Competente",U1791=4,"Proficiente",U1791=5,"Master")</f>
        <v>Novato</v>
      </c>
      <c r="W1791" s="13">
        <v>5</v>
      </c>
      <c r="X1791" s="13" t="str" cm="1">
        <f t="array" ref="X1791">_xlfn.IFS(W1791=0,"No evidenciado",W1791=1,"Novato",W1791=2,"Principiante avanzado",W1791=3,"Competente",W1791=4,"Proficiente",W1791=5,"Master")</f>
        <v>Master</v>
      </c>
      <c r="Y1791" s="13">
        <v>5</v>
      </c>
      <c r="Z1791" s="13" t="str" cm="1">
        <f t="array" ref="Z1791">_xlfn.IFS(Y1791=0,"No evidenciado",Y1791=1,"Novato",Y1791=2,"Principiante avanzado",Y1791=3,"Competente",Y1791=4,"Proficiente",Y1791=5,"Master")</f>
        <v>Master</v>
      </c>
      <c r="AA1791" s="13">
        <v>5</v>
      </c>
      <c r="AB1791" s="13" t="str" cm="1">
        <f t="array" ref="AB1791">_xlfn.IFS(AA1791=0,"No evidenciado",AA1791=1,"Novato",AA1791=2,"Principiante avanzado",AA1791=3,"Competente",AA1791=4,"Proficiente",AA1791=5,"Master")</f>
        <v>Master</v>
      </c>
      <c r="AC1791" s="13">
        <v>1</v>
      </c>
      <c r="AD1791" s="13" t="str" cm="1">
        <f t="array" ref="AD1791">_xlfn.IFS(AC1791=0,"Prenovato",AC1791=1,"Novato",AC1791=2,"Principiante avanzado",AC1791=3,"Competente",AC1791=4,"Proficiente",AC1791=5,"Master")</f>
        <v>Novato</v>
      </c>
      <c r="AE1791" s="13" t="s">
        <v>443</v>
      </c>
    </row>
    <row r="1792" spans="1:31" x14ac:dyDescent="0.25">
      <c r="A1792" t="s">
        <v>205</v>
      </c>
      <c r="B1792" t="s">
        <v>206</v>
      </c>
      <c r="C1792" t="s">
        <v>251</v>
      </c>
      <c r="D1792" t="s">
        <v>201</v>
      </c>
      <c r="E1792" t="s">
        <v>205</v>
      </c>
      <c r="F1792" t="s">
        <v>206</v>
      </c>
      <c r="G1792" t="s">
        <v>207</v>
      </c>
      <c r="H1792" s="4"/>
      <c r="I1792" s="1">
        <f t="shared" ca="1" si="111"/>
        <v>1487</v>
      </c>
      <c r="J1792" s="1" t="str">
        <f t="shared" ca="1" si="112"/>
        <v>3. Mayor a 6 meses</v>
      </c>
      <c r="K1792" t="str">
        <f t="shared" si="113"/>
        <v>NO</v>
      </c>
      <c r="L1792" t="s">
        <v>251</v>
      </c>
      <c r="M1792" t="s">
        <v>419</v>
      </c>
      <c r="N1792" t="s">
        <v>413</v>
      </c>
      <c r="O1792" t="s">
        <v>411</v>
      </c>
      <c r="P1792" t="str">
        <f t="shared" si="114"/>
        <v>NAUM DE LA CRUZ AMARCryptography &amp; Data ProtectionAUTOEVALUACION</v>
      </c>
      <c r="Q1792" t="str">
        <f>BASE[[#This Row],[NombresCalificado]]&amp;BASE[[#This Row],[TipoEvaluacion]]</f>
        <v>NAUM DE LA CRUZ AMARAUTOEVALUACION</v>
      </c>
      <c r="R1792">
        <v>1</v>
      </c>
      <c r="S1792" t="s">
        <v>6</v>
      </c>
      <c r="T1792" t="s">
        <v>439</v>
      </c>
      <c r="U1792" s="13">
        <v>1</v>
      </c>
      <c r="V1792" s="13" t="str" cm="1">
        <f t="array" ref="V1792">_xlfn.IFS(U1792=0,"Prenovato",U1792=1,"Novato",U1792=2,"Principiante avanzado",U1792=3,"Competente",U1792=4,"Proficiente",U1792=5,"Master")</f>
        <v>Novato</v>
      </c>
      <c r="W1792" s="13">
        <v>5</v>
      </c>
      <c r="X1792" s="13" t="str" cm="1">
        <f t="array" ref="X1792">_xlfn.IFS(W1792=0,"No evidenciado",W1792=1,"Novato",W1792=2,"Principiante avanzado",W1792=3,"Competente",W1792=4,"Proficiente",W1792=5,"Master")</f>
        <v>Master</v>
      </c>
      <c r="Y1792" s="13">
        <v>5</v>
      </c>
      <c r="Z1792" s="13" t="str" cm="1">
        <f t="array" ref="Z1792">_xlfn.IFS(Y1792=0,"No evidenciado",Y1792=1,"Novato",Y1792=2,"Principiante avanzado",Y1792=3,"Competente",Y1792=4,"Proficiente",Y1792=5,"Master")</f>
        <v>Master</v>
      </c>
      <c r="AA1792" s="13">
        <v>5</v>
      </c>
      <c r="AB1792" s="13" t="str" cm="1">
        <f t="array" ref="AB1792">_xlfn.IFS(AA1792=0,"No evidenciado",AA1792=1,"Novato",AA1792=2,"Principiante avanzado",AA1792=3,"Competente",AA1792=4,"Proficiente",AA1792=5,"Master")</f>
        <v>Master</v>
      </c>
      <c r="AC1792" s="13">
        <v>1</v>
      </c>
      <c r="AD1792" s="13" t="str" cm="1">
        <f t="array" ref="AD1792">_xlfn.IFS(AC1792=0,"Prenovato",AC1792=1,"Novato",AC1792=2,"Principiante avanzado",AC1792=3,"Competente",AC1792=4,"Proficiente",AC1792=5,"Master")</f>
        <v>Novato</v>
      </c>
      <c r="AE1792" s="13" t="s">
        <v>443</v>
      </c>
    </row>
    <row r="1793" spans="1:31" x14ac:dyDescent="0.25">
      <c r="A1793" t="s">
        <v>205</v>
      </c>
      <c r="B1793" t="s">
        <v>206</v>
      </c>
      <c r="C1793" t="s">
        <v>251</v>
      </c>
      <c r="D1793" t="s">
        <v>201</v>
      </c>
      <c r="E1793" t="s">
        <v>205</v>
      </c>
      <c r="F1793" t="s">
        <v>206</v>
      </c>
      <c r="G1793" t="s">
        <v>207</v>
      </c>
      <c r="H1793" s="4"/>
      <c r="I1793" s="1">
        <f t="shared" ca="1" si="111"/>
        <v>1487</v>
      </c>
      <c r="J1793" s="1" t="str">
        <f t="shared" ca="1" si="112"/>
        <v>3. Mayor a 6 meses</v>
      </c>
      <c r="K1793" t="str">
        <f t="shared" si="113"/>
        <v>NO</v>
      </c>
      <c r="L1793" t="s">
        <v>251</v>
      </c>
      <c r="M1793" t="s">
        <v>417</v>
      </c>
      <c r="N1793" t="s">
        <v>407</v>
      </c>
      <c r="O1793" t="s">
        <v>407</v>
      </c>
      <c r="P1793" t="str">
        <f t="shared" si="114"/>
        <v>NAUM DE LA CRUZ AMARDefensive SecurityAUTOEVALUACION</v>
      </c>
      <c r="Q1793" t="str">
        <f>BASE[[#This Row],[NombresCalificado]]&amp;BASE[[#This Row],[TipoEvaluacion]]</f>
        <v>NAUM DE LA CRUZ AMARAUTOEVALUACION</v>
      </c>
      <c r="R1793">
        <v>4</v>
      </c>
      <c r="S1793" t="s">
        <v>7</v>
      </c>
      <c r="T1793" t="s">
        <v>439</v>
      </c>
      <c r="U1793" s="13">
        <v>1</v>
      </c>
      <c r="V1793" s="13" t="str" cm="1">
        <f t="array" ref="V1793">_xlfn.IFS(U1793=0,"Prenovato",U1793=1,"Novato",U1793=2,"Principiante avanzado",U1793=3,"Competente",U1793=4,"Proficiente",U1793=5,"Master")</f>
        <v>Novato</v>
      </c>
      <c r="W1793" s="13">
        <v>5</v>
      </c>
      <c r="X1793" s="13" t="str" cm="1">
        <f t="array" ref="X1793">_xlfn.IFS(W1793=0,"No evidenciado",W1793=1,"Novato",W1793=2,"Principiante avanzado",W1793=3,"Competente",W1793=4,"Proficiente",W1793=5,"Master")</f>
        <v>Master</v>
      </c>
      <c r="Y1793" s="13">
        <v>5</v>
      </c>
      <c r="Z1793" s="13" t="str" cm="1">
        <f t="array" ref="Z1793">_xlfn.IFS(Y1793=0,"No evidenciado",Y1793=1,"Novato",Y1793=2,"Principiante avanzado",Y1793=3,"Competente",Y1793=4,"Proficiente",Y1793=5,"Master")</f>
        <v>Master</v>
      </c>
      <c r="AA1793" s="13">
        <v>5</v>
      </c>
      <c r="AB1793" s="13" t="str" cm="1">
        <f t="array" ref="AB1793">_xlfn.IFS(AA1793=0,"No evidenciado",AA1793=1,"Novato",AA1793=2,"Principiante avanzado",AA1793=3,"Competente",AA1793=4,"Proficiente",AA1793=5,"Master")</f>
        <v>Master</v>
      </c>
      <c r="AC1793" s="13">
        <v>1</v>
      </c>
      <c r="AD1793" s="13" t="str" cm="1">
        <f t="array" ref="AD1793">_xlfn.IFS(AC1793=0,"Prenovato",AC1793=1,"Novato",AC1793=2,"Principiante avanzado",AC1793=3,"Competente",AC1793=4,"Proficiente",AC1793=5,"Master")</f>
        <v>Novato</v>
      </c>
      <c r="AE1793" s="13" t="s">
        <v>443</v>
      </c>
    </row>
    <row r="1794" spans="1:31" x14ac:dyDescent="0.25">
      <c r="A1794" t="s">
        <v>205</v>
      </c>
      <c r="B1794" t="s">
        <v>206</v>
      </c>
      <c r="C1794" t="s">
        <v>251</v>
      </c>
      <c r="D1794" t="s">
        <v>201</v>
      </c>
      <c r="E1794" t="s">
        <v>205</v>
      </c>
      <c r="F1794" t="s">
        <v>206</v>
      </c>
      <c r="G1794" t="s">
        <v>207</v>
      </c>
      <c r="H1794" s="4"/>
      <c r="I1794" s="1">
        <f t="shared" ca="1" si="111"/>
        <v>1487</v>
      </c>
      <c r="J1794" s="1" t="str">
        <f t="shared" ca="1" si="112"/>
        <v>3. Mayor a 6 meses</v>
      </c>
      <c r="K1794" t="str">
        <f t="shared" si="113"/>
        <v>NO</v>
      </c>
      <c r="L1794" t="s">
        <v>251</v>
      </c>
      <c r="M1794" t="s">
        <v>414</v>
      </c>
      <c r="N1794" t="s">
        <v>411</v>
      </c>
      <c r="O1794" t="s">
        <v>411</v>
      </c>
      <c r="P1794" t="str">
        <f t="shared" si="114"/>
        <v>NAUM DE LA CRUZ AMAROfensive SecurityAUTOEVALUACION</v>
      </c>
      <c r="Q1794" t="str">
        <f>BASE[[#This Row],[NombresCalificado]]&amp;BASE[[#This Row],[TipoEvaluacion]]</f>
        <v>NAUM DE LA CRUZ AMARAUTOEVALUACION</v>
      </c>
      <c r="R1794">
        <v>1</v>
      </c>
      <c r="S1794" t="s">
        <v>6</v>
      </c>
      <c r="T1794" t="s">
        <v>439</v>
      </c>
      <c r="U1794" s="13">
        <v>1</v>
      </c>
      <c r="V1794" s="13" t="str" cm="1">
        <f t="array" ref="V1794">_xlfn.IFS(U1794=0,"Prenovato",U1794=1,"Novato",U1794=2,"Principiante avanzado",U1794=3,"Competente",U1794=4,"Proficiente",U1794=5,"Master")</f>
        <v>Novato</v>
      </c>
      <c r="W1794" s="13">
        <v>5</v>
      </c>
      <c r="X1794" s="13" t="str" cm="1">
        <f t="array" ref="X1794">_xlfn.IFS(W1794=0,"No evidenciado",W1794=1,"Novato",W1794=2,"Principiante avanzado",W1794=3,"Competente",W1794=4,"Proficiente",W1794=5,"Master")</f>
        <v>Master</v>
      </c>
      <c r="Y1794" s="13">
        <v>5</v>
      </c>
      <c r="Z1794" s="13" t="str" cm="1">
        <f t="array" ref="Z1794">_xlfn.IFS(Y1794=0,"No evidenciado",Y1794=1,"Novato",Y1794=2,"Principiante avanzado",Y1794=3,"Competente",Y1794=4,"Proficiente",Y1794=5,"Master")</f>
        <v>Master</v>
      </c>
      <c r="AA1794" s="13">
        <v>5</v>
      </c>
      <c r="AB1794" s="13" t="str" cm="1">
        <f t="array" ref="AB1794">_xlfn.IFS(AA1794=0,"No evidenciado",AA1794=1,"Novato",AA1794=2,"Principiante avanzado",AA1794=3,"Competente",AA1794=4,"Proficiente",AA1794=5,"Master")</f>
        <v>Master</v>
      </c>
      <c r="AC1794" s="13">
        <v>1</v>
      </c>
      <c r="AD1794" s="13" t="str" cm="1">
        <f t="array" ref="AD1794">_xlfn.IFS(AC1794=0,"Prenovato",AC1794=1,"Novato",AC1794=2,"Principiante avanzado",AC1794=3,"Competente",AC1794=4,"Proficiente",AC1794=5,"Master")</f>
        <v>Novato</v>
      </c>
      <c r="AE1794" s="13" t="s">
        <v>443</v>
      </c>
    </row>
    <row r="1795" spans="1:31" x14ac:dyDescent="0.25">
      <c r="A1795" t="s">
        <v>380</v>
      </c>
      <c r="B1795" t="s">
        <v>381</v>
      </c>
      <c r="C1795" t="s">
        <v>251</v>
      </c>
      <c r="D1795" t="s">
        <v>201</v>
      </c>
      <c r="E1795" t="s">
        <v>380</v>
      </c>
      <c r="F1795" t="s">
        <v>381</v>
      </c>
      <c r="G1795" t="s">
        <v>382</v>
      </c>
      <c r="H1795" s="4"/>
      <c r="I1795" s="1">
        <f t="shared" ref="I1795:I1858" ca="1" si="115">DATEDIF(H1795,TODAY(),"m")</f>
        <v>1487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IF(COUNTIFS($E$2:$E$2700,E1795,$O$2:$O$2700,"PRINCIPAL",$R$2:$R$2700,0)&gt;0,"SI","NO")</f>
        <v>NO</v>
      </c>
      <c r="L1795" t="s">
        <v>251</v>
      </c>
      <c r="M1795" t="s">
        <v>406</v>
      </c>
      <c r="N1795" t="s">
        <v>407</v>
      </c>
      <c r="O1795" t="s">
        <v>407</v>
      </c>
      <c r="P1795" t="str">
        <f t="shared" ref="P1795:P1858" si="118">F1795&amp;M1795&amp;AE1795</f>
        <v>JORGE JAIR NUÑEZ SOLISNetwork SecurityAUTOEVALUACION</v>
      </c>
      <c r="Q1795" t="str">
        <f>BASE[[#This Row],[NombresCalificado]]&amp;BASE[[#This Row],[TipoEvaluacion]]</f>
        <v>JORGE JAIR NUÑEZ SOLISAUTOEVALUACION</v>
      </c>
      <c r="R1795">
        <v>2</v>
      </c>
      <c r="S1795" t="s">
        <v>4</v>
      </c>
      <c r="T1795" t="s">
        <v>439</v>
      </c>
      <c r="U1795" s="13">
        <v>2</v>
      </c>
      <c r="V1795" s="13" t="str" cm="1">
        <f t="array" ref="V1795">_xlfn.IFS(U1795=0,"Prenovato",U1795=1,"Novato",U1795=2,"Principiante avanzado",U1795=3,"Competente",U1795=4,"Proficiente",U1795=5,"Master")</f>
        <v>Principiante avanzado</v>
      </c>
      <c r="W1795" s="13">
        <v>4</v>
      </c>
      <c r="X1795" s="13" t="str" cm="1">
        <f t="array" ref="X1795">_xlfn.IFS(W1795=0,"No evidenciado",W1795=1,"Novato",W1795=2,"Principiante avanzado",W1795=3,"Competente",W1795=4,"Proficiente",W1795=5,"Master")</f>
        <v>Proficiente</v>
      </c>
      <c r="Y1795" s="13">
        <v>4</v>
      </c>
      <c r="Z1795" s="13" t="str" cm="1">
        <f t="array" ref="Z1795">_xlfn.IFS(Y1795=0,"No evidenciado",Y1795=1,"Novato",Y1795=2,"Principiante avanzado",Y1795=3,"Competente",Y1795=4,"Proficiente",Y1795=5,"Master")</f>
        <v>Proficiente</v>
      </c>
      <c r="AA1795" s="13">
        <v>4</v>
      </c>
      <c r="AB1795" s="13" t="str" cm="1">
        <f t="array" ref="AB1795">_xlfn.IFS(AA1795=0,"No evidenciado",AA1795=1,"Novato",AA1795=2,"Principiante avanzado",AA1795=3,"Competente",AA1795=4,"Proficiente",AA1795=5,"Master")</f>
        <v>Proficiente</v>
      </c>
      <c r="AC1795" s="13">
        <v>2</v>
      </c>
      <c r="AD1795" s="13" t="str" cm="1">
        <f t="array" ref="AD1795">_xlfn.IFS(AC1795=0,"Prenovato",AC1795=1,"Novato",AC1795=2,"Principiante avanzado",AC1795=3,"Competente",AC1795=4,"Proficiente",AC1795=5,"Master")</f>
        <v>Principiante avanzado</v>
      </c>
      <c r="AE1795" s="13" t="s">
        <v>443</v>
      </c>
    </row>
    <row r="1796" spans="1:31" x14ac:dyDescent="0.25">
      <c r="A1796" t="s">
        <v>380</v>
      </c>
      <c r="B1796" t="s">
        <v>381</v>
      </c>
      <c r="C1796" t="s">
        <v>251</v>
      </c>
      <c r="D1796" t="s">
        <v>201</v>
      </c>
      <c r="E1796" t="s">
        <v>380</v>
      </c>
      <c r="F1796" t="s">
        <v>381</v>
      </c>
      <c r="G1796" t="s">
        <v>382</v>
      </c>
      <c r="H1796" s="4"/>
      <c r="I1796" s="1">
        <f t="shared" ca="1" si="115"/>
        <v>1487</v>
      </c>
      <c r="J1796" s="1" t="str">
        <f t="shared" ca="1" si="116"/>
        <v>3. Mayor a 6 meses</v>
      </c>
      <c r="K1796" t="str">
        <f t="shared" si="117"/>
        <v>NO</v>
      </c>
      <c r="L1796" t="s">
        <v>251</v>
      </c>
      <c r="M1796" t="s">
        <v>408</v>
      </c>
      <c r="N1796" t="s">
        <v>407</v>
      </c>
      <c r="O1796" t="s">
        <v>407</v>
      </c>
      <c r="P1796" t="str">
        <f t="shared" si="118"/>
        <v>JORGE JAIR NUÑEZ SOLISCloud &amp; Operation SystemAUTOEVALUACION</v>
      </c>
      <c r="Q1796" t="str">
        <f>BASE[[#This Row],[NombresCalificado]]&amp;BASE[[#This Row],[TipoEvaluacion]]</f>
        <v>JORGE JAIR NUÑEZ SOLISAUTOEVALUACION</v>
      </c>
      <c r="R1796">
        <v>3</v>
      </c>
      <c r="S1796" t="s">
        <v>5</v>
      </c>
      <c r="T1796" t="s">
        <v>439</v>
      </c>
      <c r="U1796" s="13">
        <v>2</v>
      </c>
      <c r="V1796" s="13" t="str" cm="1">
        <f t="array" ref="V1796">_xlfn.IFS(U1796=0,"Prenovato",U1796=1,"Novato",U1796=2,"Principiante avanzado",U1796=3,"Competente",U1796=4,"Proficiente",U1796=5,"Master")</f>
        <v>Principiante avanzado</v>
      </c>
      <c r="W1796" s="13">
        <v>4</v>
      </c>
      <c r="X1796" s="13" t="str" cm="1">
        <f t="array" ref="X1796">_xlfn.IFS(W1796=0,"No evidenciado",W1796=1,"Novato",W1796=2,"Principiante avanzado",W1796=3,"Competente",W1796=4,"Proficiente",W1796=5,"Master")</f>
        <v>Proficiente</v>
      </c>
      <c r="Y1796" s="13">
        <v>4</v>
      </c>
      <c r="Z1796" s="13" t="str" cm="1">
        <f t="array" ref="Z1796">_xlfn.IFS(Y1796=0,"No evidenciado",Y1796=1,"Novato",Y1796=2,"Principiante avanzado",Y1796=3,"Competente",Y1796=4,"Proficiente",Y1796=5,"Master")</f>
        <v>Proficiente</v>
      </c>
      <c r="AA1796" s="13">
        <v>4</v>
      </c>
      <c r="AB1796" s="13" t="str" cm="1">
        <f t="array" ref="AB1796">_xlfn.IFS(AA1796=0,"No evidenciado",AA1796=1,"Novato",AA1796=2,"Principiante avanzado",AA1796=3,"Competente",AA1796=4,"Proficiente",AA1796=5,"Master")</f>
        <v>Proficiente</v>
      </c>
      <c r="AC1796" s="13">
        <v>2</v>
      </c>
      <c r="AD1796" s="13" t="str" cm="1">
        <f t="array" ref="AD1796">_xlfn.IFS(AC1796=0,"Prenovato",AC1796=1,"Novato",AC1796=2,"Principiante avanzado",AC1796=3,"Competente",AC1796=4,"Proficiente",AC1796=5,"Master")</f>
        <v>Principiante avanzado</v>
      </c>
      <c r="AE1796" s="13" t="s">
        <v>443</v>
      </c>
    </row>
    <row r="1797" spans="1:31" x14ac:dyDescent="0.25">
      <c r="A1797" t="s">
        <v>380</v>
      </c>
      <c r="B1797" t="s">
        <v>381</v>
      </c>
      <c r="C1797" t="s">
        <v>251</v>
      </c>
      <c r="D1797" t="s">
        <v>201</v>
      </c>
      <c r="E1797" t="s">
        <v>380</v>
      </c>
      <c r="F1797" t="s">
        <v>381</v>
      </c>
      <c r="G1797" t="s">
        <v>382</v>
      </c>
      <c r="H1797" s="4"/>
      <c r="I1797" s="1">
        <f t="shared" ca="1" si="115"/>
        <v>1487</v>
      </c>
      <c r="J1797" s="1" t="str">
        <f t="shared" ca="1" si="116"/>
        <v>3. Mayor a 6 meses</v>
      </c>
      <c r="K1797" t="str">
        <f t="shared" si="117"/>
        <v>NO</v>
      </c>
      <c r="L1797" t="s">
        <v>251</v>
      </c>
      <c r="M1797" t="s">
        <v>410</v>
      </c>
      <c r="N1797" t="s">
        <v>411</v>
      </c>
      <c r="O1797" t="s">
        <v>411</v>
      </c>
      <c r="P1797" t="str">
        <f t="shared" si="118"/>
        <v>JORGE JAIR NUÑEZ SOLISThreat IntelligenceAUTOEVALUACION</v>
      </c>
      <c r="Q1797" t="str">
        <f>BASE[[#This Row],[NombresCalificado]]&amp;BASE[[#This Row],[TipoEvaluacion]]</f>
        <v>JORGE JAIR NUÑEZ SOLISAUTOEVALUACION</v>
      </c>
      <c r="R1797">
        <v>3</v>
      </c>
      <c r="S1797" t="s">
        <v>5</v>
      </c>
      <c r="T1797" t="s">
        <v>439</v>
      </c>
      <c r="U1797" s="13">
        <v>2</v>
      </c>
      <c r="V1797" s="13" t="str" cm="1">
        <f t="array" ref="V1797">_xlfn.IFS(U1797=0,"Prenovato",U1797=1,"Novato",U1797=2,"Principiante avanzado",U1797=3,"Competente",U1797=4,"Proficiente",U1797=5,"Master")</f>
        <v>Principiante avanzado</v>
      </c>
      <c r="W1797" s="13">
        <v>4</v>
      </c>
      <c r="X1797" s="13" t="str" cm="1">
        <f t="array" ref="X1797">_xlfn.IFS(W1797=0,"No evidenciado",W1797=1,"Novato",W1797=2,"Principiante avanzado",W1797=3,"Competente",W1797=4,"Proficiente",W1797=5,"Master")</f>
        <v>Proficiente</v>
      </c>
      <c r="Y1797" s="13">
        <v>4</v>
      </c>
      <c r="Z1797" s="13" t="str" cm="1">
        <f t="array" ref="Z1797">_xlfn.IFS(Y1797=0,"No evidenciado",Y1797=1,"Novato",Y1797=2,"Principiante avanzado",Y1797=3,"Competente",Y1797=4,"Proficiente",Y1797=5,"Master")</f>
        <v>Proficiente</v>
      </c>
      <c r="AA1797" s="13">
        <v>4</v>
      </c>
      <c r="AB1797" s="13" t="str" cm="1">
        <f t="array" ref="AB1797">_xlfn.IFS(AA1797=0,"No evidenciado",AA1797=1,"Novato",AA1797=2,"Principiante avanzado",AA1797=3,"Competente",AA1797=4,"Proficiente",AA1797=5,"Master")</f>
        <v>Proficiente</v>
      </c>
      <c r="AC1797" s="13">
        <v>2</v>
      </c>
      <c r="AD1797" s="13" t="str" cm="1">
        <f t="array" ref="AD1797">_xlfn.IFS(AC1797=0,"Prenovato",AC1797=1,"Novato",AC1797=2,"Principiante avanzado",AC1797=3,"Competente",AC1797=4,"Proficiente",AC1797=5,"Master")</f>
        <v>Principiante avanzado</v>
      </c>
      <c r="AE1797" s="13" t="s">
        <v>443</v>
      </c>
    </row>
    <row r="1798" spans="1:31" x14ac:dyDescent="0.25">
      <c r="A1798" t="s">
        <v>380</v>
      </c>
      <c r="B1798" t="s">
        <v>381</v>
      </c>
      <c r="C1798" t="s">
        <v>367</v>
      </c>
      <c r="D1798" t="s">
        <v>201</v>
      </c>
      <c r="E1798" t="s">
        <v>380</v>
      </c>
      <c r="F1798" t="s">
        <v>381</v>
      </c>
      <c r="G1798" t="s">
        <v>382</v>
      </c>
      <c r="H1798" s="4"/>
      <c r="I1798" s="1">
        <f t="shared" ca="1" si="115"/>
        <v>1487</v>
      </c>
      <c r="J1798" s="1" t="str">
        <f t="shared" ca="1" si="116"/>
        <v>3. Mayor a 6 meses</v>
      </c>
      <c r="K1798" t="str">
        <f t="shared" si="117"/>
        <v>NO</v>
      </c>
      <c r="L1798" t="s">
        <v>367</v>
      </c>
      <c r="M1798" t="s">
        <v>437</v>
      </c>
      <c r="N1798" t="s">
        <v>425</v>
      </c>
      <c r="O1798" t="s">
        <v>425</v>
      </c>
      <c r="P1798" t="str">
        <f t="shared" si="118"/>
        <v>JORGE JAIR NUÑEZ SOLISInvestigación Forense DigitalEVALUACION ANTERIOR</v>
      </c>
      <c r="Q1798" t="str">
        <f>BASE[[#This Row],[NombresCalificado]]&amp;BASE[[#This Row],[TipoEvaluacion]]</f>
        <v>JORGE JAIR NUÑEZ SOLISEVALUACION ANTERIOR</v>
      </c>
      <c r="R1798">
        <v>3</v>
      </c>
      <c r="S1798" t="s">
        <v>5</v>
      </c>
      <c r="T1798" t="s">
        <v>439</v>
      </c>
      <c r="U1798" s="13">
        <v>3</v>
      </c>
      <c r="V1798" s="13" t="str" cm="1">
        <f t="array" ref="V1798">_xlfn.IFS(U1798=0,"Prenovato",U1798=1,"Novato",U1798=2,"Principiante avanzado",U1798=3,"Competente",U1798=4,"Proficiente",U1798=5,"Master")</f>
        <v>Competente</v>
      </c>
      <c r="W1798" s="13">
        <v>4</v>
      </c>
      <c r="X1798" s="13" t="str" cm="1">
        <f t="array" ref="X1798">_xlfn.IFS(W1798=0,"No evidenciado",W1798=1,"Novato",W1798=2,"Principiante avanzado",W1798=3,"Competente",W1798=4,"Proficiente",W1798=5,"Master")</f>
        <v>Proficiente</v>
      </c>
      <c r="Y1798" s="13">
        <v>4</v>
      </c>
      <c r="Z1798" s="13" t="str" cm="1">
        <f t="array" ref="Z1798">_xlfn.IFS(Y1798=0,"No evidenciado",Y1798=1,"Novato",Y1798=2,"Principiante avanzado",Y1798=3,"Competente",Y1798=4,"Proficiente",Y1798=5,"Master")</f>
        <v>Proficiente</v>
      </c>
      <c r="AA1798" s="13">
        <v>4</v>
      </c>
      <c r="AB1798" s="13" t="str" cm="1">
        <f t="array" ref="AB1798">_xlfn.IFS(AA1798=0,"No evidenciado",AA1798=1,"Novato",AA1798=2,"Principiante avanzado",AA1798=3,"Competente",AA1798=4,"Proficiente",AA1798=5,"Master")</f>
        <v>Proficiente</v>
      </c>
      <c r="AC1798" s="13">
        <v>3</v>
      </c>
      <c r="AD1798" s="13" t="str" cm="1">
        <f t="array" ref="AD1798">_xlfn.IFS(AC1798=0,"Prenovato",AC1798=1,"Novato",AC1798=2,"Principiante avanzado",AC1798=3,"Competente",AC1798=4,"Proficiente",AC1798=5,"Master")</f>
        <v>Competente</v>
      </c>
      <c r="AE1798" s="13" t="s">
        <v>442</v>
      </c>
    </row>
    <row r="1799" spans="1:31" x14ac:dyDescent="0.25">
      <c r="A1799" t="s">
        <v>380</v>
      </c>
      <c r="B1799" t="s">
        <v>381</v>
      </c>
      <c r="C1799" t="s">
        <v>367</v>
      </c>
      <c r="D1799" t="s">
        <v>201</v>
      </c>
      <c r="E1799" t="s">
        <v>380</v>
      </c>
      <c r="F1799" t="s">
        <v>381</v>
      </c>
      <c r="G1799" t="s">
        <v>382</v>
      </c>
      <c r="H1799" s="4"/>
      <c r="I1799" s="1">
        <f t="shared" ca="1" si="115"/>
        <v>1487</v>
      </c>
      <c r="J1799" s="1" t="str">
        <f t="shared" ca="1" si="116"/>
        <v>3. Mayor a 6 meses</v>
      </c>
      <c r="K1799" t="str">
        <f t="shared" si="117"/>
        <v>NO</v>
      </c>
      <c r="L1799" t="s">
        <v>367</v>
      </c>
      <c r="M1799" t="s">
        <v>426</v>
      </c>
      <c r="N1799" t="s">
        <v>425</v>
      </c>
      <c r="O1799" t="s">
        <v>425</v>
      </c>
      <c r="P1799" t="str">
        <f t="shared" si="118"/>
        <v>JORGE JAIR NUÑEZ SOLISManejo de IncidentesEVALUACION ANTERIOR</v>
      </c>
      <c r="Q1799" t="str">
        <f>BASE[[#This Row],[NombresCalificado]]&amp;BASE[[#This Row],[TipoEvaluacion]]</f>
        <v>JORGE JAIR NUÑEZ SOLISEVALUACION ANTERIOR</v>
      </c>
      <c r="R1799">
        <v>3</v>
      </c>
      <c r="S1799" t="s">
        <v>5</v>
      </c>
      <c r="T1799" t="s">
        <v>439</v>
      </c>
      <c r="U1799" s="13">
        <v>3</v>
      </c>
      <c r="V1799" s="13" t="str" cm="1">
        <f t="array" ref="V1799">_xlfn.IFS(U1799=0,"Prenovato",U1799=1,"Novato",U1799=2,"Principiante avanzado",U1799=3,"Competente",U1799=4,"Proficiente",U1799=5,"Master")</f>
        <v>Competente</v>
      </c>
      <c r="W1799" s="13">
        <v>4</v>
      </c>
      <c r="X1799" s="13" t="str" cm="1">
        <f t="array" ref="X1799">_xlfn.IFS(W1799=0,"No evidenciado",W1799=1,"Novato",W1799=2,"Principiante avanzado",W1799=3,"Competente",W1799=4,"Proficiente",W1799=5,"Master")</f>
        <v>Proficiente</v>
      </c>
      <c r="Y1799" s="13">
        <v>4</v>
      </c>
      <c r="Z1799" s="13" t="str" cm="1">
        <f t="array" ref="Z1799">_xlfn.IFS(Y1799=0,"No evidenciado",Y1799=1,"Novato",Y1799=2,"Principiante avanzado",Y1799=3,"Competente",Y1799=4,"Proficiente",Y1799=5,"Master")</f>
        <v>Proficiente</v>
      </c>
      <c r="AA1799" s="13">
        <v>4</v>
      </c>
      <c r="AB1799" s="13" t="str" cm="1">
        <f t="array" ref="AB1799">_xlfn.IFS(AA1799=0,"No evidenciado",AA1799=1,"Novato",AA1799=2,"Principiante avanzado",AA1799=3,"Competente",AA1799=4,"Proficiente",AA1799=5,"Master")</f>
        <v>Proficiente</v>
      </c>
      <c r="AC1799" s="13">
        <v>3</v>
      </c>
      <c r="AD1799" s="13" t="str" cm="1">
        <f t="array" ref="AD1799">_xlfn.IFS(AC1799=0,"Prenovato",AC1799=1,"Novato",AC1799=2,"Principiante avanzado",AC1799=3,"Competente",AC1799=4,"Proficiente",AC1799=5,"Master")</f>
        <v>Competente</v>
      </c>
      <c r="AE1799" s="13" t="s">
        <v>442</v>
      </c>
    </row>
    <row r="1800" spans="1:31" x14ac:dyDescent="0.25">
      <c r="A1800" t="s">
        <v>380</v>
      </c>
      <c r="B1800" t="s">
        <v>381</v>
      </c>
      <c r="C1800" t="s">
        <v>367</v>
      </c>
      <c r="D1800" t="s">
        <v>201</v>
      </c>
      <c r="E1800" t="s">
        <v>380</v>
      </c>
      <c r="F1800" t="s">
        <v>381</v>
      </c>
      <c r="G1800" t="s">
        <v>382</v>
      </c>
      <c r="H1800" s="4"/>
      <c r="I1800" s="1">
        <f t="shared" ca="1" si="115"/>
        <v>1487</v>
      </c>
      <c r="J1800" s="1" t="str">
        <f t="shared" ca="1" si="116"/>
        <v>3. Mayor a 6 meses</v>
      </c>
      <c r="K1800" t="str">
        <f t="shared" si="117"/>
        <v>NO</v>
      </c>
      <c r="L1800" t="s">
        <v>367</v>
      </c>
      <c r="M1800" t="s">
        <v>427</v>
      </c>
      <c r="N1800" t="s">
        <v>425</v>
      </c>
      <c r="O1800" t="s">
        <v>425</v>
      </c>
      <c r="P1800" t="str">
        <f t="shared" si="118"/>
        <v>JORGE JAIR NUÑEZ SOLISProtección de datosEVALUACION ANTERIOR</v>
      </c>
      <c r="Q1800" t="str">
        <f>BASE[[#This Row],[NombresCalificado]]&amp;BASE[[#This Row],[TipoEvaluacion]]</f>
        <v>JORGE JAIR NUÑEZ SOLISEVALUACION ANTERIOR</v>
      </c>
      <c r="R1800">
        <v>3</v>
      </c>
      <c r="S1800" t="s">
        <v>5</v>
      </c>
      <c r="T1800" t="s">
        <v>439</v>
      </c>
      <c r="U1800" s="13">
        <v>3</v>
      </c>
      <c r="V1800" s="13" t="str" cm="1">
        <f t="array" ref="V1800">_xlfn.IFS(U1800=0,"Prenovato",U1800=1,"Novato",U1800=2,"Principiante avanzado",U1800=3,"Competente",U1800=4,"Proficiente",U1800=5,"Master")</f>
        <v>Competente</v>
      </c>
      <c r="W1800" s="13">
        <v>4</v>
      </c>
      <c r="X1800" s="13" t="str" cm="1">
        <f t="array" ref="X1800">_xlfn.IFS(W1800=0,"No evidenciado",W1800=1,"Novato",W1800=2,"Principiante avanzado",W1800=3,"Competente",W1800=4,"Proficiente",W1800=5,"Master")</f>
        <v>Proficiente</v>
      </c>
      <c r="Y1800" s="13">
        <v>4</v>
      </c>
      <c r="Z1800" s="13" t="str" cm="1">
        <f t="array" ref="Z1800">_xlfn.IFS(Y1800=0,"No evidenciado",Y1800=1,"Novato",Y1800=2,"Principiante avanzado",Y1800=3,"Competente",Y1800=4,"Proficiente",Y1800=5,"Master")</f>
        <v>Proficiente</v>
      </c>
      <c r="AA1800" s="13">
        <v>4</v>
      </c>
      <c r="AB1800" s="13" t="str" cm="1">
        <f t="array" ref="AB1800">_xlfn.IFS(AA1800=0,"No evidenciado",AA1800=1,"Novato",AA1800=2,"Principiante avanzado",AA1800=3,"Competente",AA1800=4,"Proficiente",AA1800=5,"Master")</f>
        <v>Proficiente</v>
      </c>
      <c r="AC1800" s="13">
        <v>3</v>
      </c>
      <c r="AD1800" s="13" t="str" cm="1">
        <f t="array" ref="AD1800">_xlfn.IFS(AC1800=0,"Prenovato",AC1800=1,"Novato",AC1800=2,"Principiante avanzado",AC1800=3,"Competente",AC1800=4,"Proficiente",AC1800=5,"Master")</f>
        <v>Competente</v>
      </c>
      <c r="AE1800" s="13" t="s">
        <v>442</v>
      </c>
    </row>
    <row r="1801" spans="1:31" x14ac:dyDescent="0.25">
      <c r="A1801" t="s">
        <v>380</v>
      </c>
      <c r="B1801" t="s">
        <v>381</v>
      </c>
      <c r="C1801" t="s">
        <v>367</v>
      </c>
      <c r="D1801" t="s">
        <v>201</v>
      </c>
      <c r="E1801" t="s">
        <v>380</v>
      </c>
      <c r="F1801" t="s">
        <v>381</v>
      </c>
      <c r="G1801" t="s">
        <v>382</v>
      </c>
      <c r="H1801" s="4"/>
      <c r="I1801" s="1">
        <f t="shared" ca="1" si="115"/>
        <v>1487</v>
      </c>
      <c r="J1801" s="1" t="str">
        <f t="shared" ca="1" si="116"/>
        <v>3. Mayor a 6 meses</v>
      </c>
      <c r="K1801" t="str">
        <f t="shared" si="117"/>
        <v>NO</v>
      </c>
      <c r="L1801" t="s">
        <v>367</v>
      </c>
      <c r="M1801" t="s">
        <v>428</v>
      </c>
      <c r="N1801" t="s">
        <v>425</v>
      </c>
      <c r="O1801" t="s">
        <v>425</v>
      </c>
      <c r="P1801" t="str">
        <f t="shared" si="118"/>
        <v>JORGE JAIR NUÑEZ SOLISSeguridad de OperacionesEVALUACION ANTERIOR</v>
      </c>
      <c r="Q1801" t="str">
        <f>BASE[[#This Row],[NombresCalificado]]&amp;BASE[[#This Row],[TipoEvaluacion]]</f>
        <v>JORGE JAIR NUÑEZ SOLISEVALUACION ANTERIOR</v>
      </c>
      <c r="R1801">
        <v>3</v>
      </c>
      <c r="S1801" t="s">
        <v>5</v>
      </c>
      <c r="T1801" t="s">
        <v>439</v>
      </c>
      <c r="U1801" s="13">
        <v>3</v>
      </c>
      <c r="V1801" s="13" t="str" cm="1">
        <f t="array" ref="V1801">_xlfn.IFS(U1801=0,"Prenovato",U1801=1,"Novato",U1801=2,"Principiante avanzado",U1801=3,"Competente",U1801=4,"Proficiente",U1801=5,"Master")</f>
        <v>Competente</v>
      </c>
      <c r="W1801" s="13">
        <v>4</v>
      </c>
      <c r="X1801" s="13" t="str" cm="1">
        <f t="array" ref="X1801">_xlfn.IFS(W1801=0,"No evidenciado",W1801=1,"Novato",W1801=2,"Principiante avanzado",W1801=3,"Competente",W1801=4,"Proficiente",W1801=5,"Master")</f>
        <v>Proficiente</v>
      </c>
      <c r="Y1801" s="13">
        <v>4</v>
      </c>
      <c r="Z1801" s="13" t="str" cm="1">
        <f t="array" ref="Z1801">_xlfn.IFS(Y1801=0,"No evidenciado",Y1801=1,"Novato",Y1801=2,"Principiante avanzado",Y1801=3,"Competente",Y1801=4,"Proficiente",Y1801=5,"Master")</f>
        <v>Proficiente</v>
      </c>
      <c r="AA1801" s="13">
        <v>4</v>
      </c>
      <c r="AB1801" s="13" t="str" cm="1">
        <f t="array" ref="AB1801">_xlfn.IFS(AA1801=0,"No evidenciado",AA1801=1,"Novato",AA1801=2,"Principiante avanzado",AA1801=3,"Competente",AA1801=4,"Proficiente",AA1801=5,"Master")</f>
        <v>Proficiente</v>
      </c>
      <c r="AC1801" s="13">
        <v>3</v>
      </c>
      <c r="AD1801" s="13" t="str" cm="1">
        <f t="array" ref="AD1801">_xlfn.IFS(AC1801=0,"Prenovato",AC1801=1,"Novato",AC1801=2,"Principiante avanzado",AC1801=3,"Competente",AC1801=4,"Proficiente",AC1801=5,"Master")</f>
        <v>Competente</v>
      </c>
      <c r="AE1801" s="13" t="s">
        <v>442</v>
      </c>
    </row>
    <row r="1802" spans="1:31" x14ac:dyDescent="0.25">
      <c r="A1802" t="s">
        <v>380</v>
      </c>
      <c r="B1802" t="s">
        <v>381</v>
      </c>
      <c r="C1802" t="s">
        <v>367</v>
      </c>
      <c r="D1802" t="s">
        <v>201</v>
      </c>
      <c r="E1802" t="s">
        <v>380</v>
      </c>
      <c r="F1802" t="s">
        <v>381</v>
      </c>
      <c r="G1802" t="s">
        <v>382</v>
      </c>
      <c r="H1802" s="4"/>
      <c r="I1802" s="1">
        <f t="shared" ca="1" si="115"/>
        <v>1487</v>
      </c>
      <c r="J1802" s="1" t="str">
        <f t="shared" ca="1" si="116"/>
        <v>3. Mayor a 6 meses</v>
      </c>
      <c r="K1802" t="str">
        <f t="shared" si="117"/>
        <v>NO</v>
      </c>
      <c r="L1802" t="s">
        <v>367</v>
      </c>
      <c r="M1802" t="s">
        <v>429</v>
      </c>
      <c r="N1802" t="s">
        <v>425</v>
      </c>
      <c r="O1802" t="s">
        <v>425</v>
      </c>
      <c r="P1802" t="str">
        <f t="shared" si="118"/>
        <v>JORGE JAIR NUÑEZ SOLISSeguridad DefensivaEVALUACION ANTERIOR</v>
      </c>
      <c r="Q1802" t="str">
        <f>BASE[[#This Row],[NombresCalificado]]&amp;BASE[[#This Row],[TipoEvaluacion]]</f>
        <v>JORGE JAIR NUÑEZ SOLISEVALUACION ANTERIOR</v>
      </c>
      <c r="R1802">
        <v>4</v>
      </c>
      <c r="S1802" t="s">
        <v>7</v>
      </c>
      <c r="T1802" t="s">
        <v>439</v>
      </c>
      <c r="U1802" s="13">
        <v>3</v>
      </c>
      <c r="V1802" s="13" t="str" cm="1">
        <f t="array" ref="V1802">_xlfn.IFS(U1802=0,"Prenovato",U1802=1,"Novato",U1802=2,"Principiante avanzado",U1802=3,"Competente",U1802=4,"Proficiente",U1802=5,"Master")</f>
        <v>Competente</v>
      </c>
      <c r="W1802" s="13">
        <v>4</v>
      </c>
      <c r="X1802" s="13" t="str" cm="1">
        <f t="array" ref="X1802">_xlfn.IFS(W1802=0,"No evidenciado",W1802=1,"Novato",W1802=2,"Principiante avanzado",W1802=3,"Competente",W1802=4,"Proficiente",W1802=5,"Master")</f>
        <v>Proficiente</v>
      </c>
      <c r="Y1802" s="13">
        <v>4</v>
      </c>
      <c r="Z1802" s="13" t="str" cm="1">
        <f t="array" ref="Z1802">_xlfn.IFS(Y1802=0,"No evidenciado",Y1802=1,"Novato",Y1802=2,"Principiante avanzado",Y1802=3,"Competente",Y1802=4,"Proficiente",Y1802=5,"Master")</f>
        <v>Proficiente</v>
      </c>
      <c r="AA1802" s="13">
        <v>4</v>
      </c>
      <c r="AB1802" s="13" t="str" cm="1">
        <f t="array" ref="AB1802">_xlfn.IFS(AA1802=0,"No evidenciado",AA1802=1,"Novato",AA1802=2,"Principiante avanzado",AA1802=3,"Competente",AA1802=4,"Proficiente",AA1802=5,"Master")</f>
        <v>Proficiente</v>
      </c>
      <c r="AC1802" s="13">
        <v>3</v>
      </c>
      <c r="AD1802" s="13" t="str" cm="1">
        <f t="array" ref="AD1802">_xlfn.IFS(AC1802=0,"Prenovato",AC1802=1,"Novato",AC1802=2,"Principiante avanzado",AC1802=3,"Competente",AC1802=4,"Proficiente",AC1802=5,"Master")</f>
        <v>Competente</v>
      </c>
      <c r="AE1802" s="13" t="s">
        <v>442</v>
      </c>
    </row>
    <row r="1803" spans="1:31" x14ac:dyDescent="0.25">
      <c r="A1803" t="s">
        <v>380</v>
      </c>
      <c r="B1803" t="s">
        <v>381</v>
      </c>
      <c r="C1803" t="s">
        <v>367</v>
      </c>
      <c r="D1803" t="s">
        <v>201</v>
      </c>
      <c r="E1803" t="s">
        <v>380</v>
      </c>
      <c r="F1803" t="s">
        <v>381</v>
      </c>
      <c r="G1803" t="s">
        <v>382</v>
      </c>
      <c r="H1803" s="4"/>
      <c r="I1803" s="1">
        <f t="shared" ca="1" si="115"/>
        <v>1487</v>
      </c>
      <c r="J1803" s="1" t="str">
        <f t="shared" ca="1" si="116"/>
        <v>3. Mayor a 6 meses</v>
      </c>
      <c r="K1803" t="str">
        <f t="shared" si="117"/>
        <v>NO</v>
      </c>
      <c r="L1803" t="s">
        <v>367</v>
      </c>
      <c r="M1803" t="s">
        <v>430</v>
      </c>
      <c r="N1803" t="s">
        <v>425</v>
      </c>
      <c r="O1803" t="s">
        <v>425</v>
      </c>
      <c r="P1803" t="str">
        <f t="shared" si="118"/>
        <v>JORGE JAIR NUÑEZ SOLISSeguridad OfensivaEVALUACION ANTERIOR</v>
      </c>
      <c r="Q1803" t="str">
        <f>BASE[[#This Row],[NombresCalificado]]&amp;BASE[[#This Row],[TipoEvaluacion]]</f>
        <v>JORGE JAIR NUÑEZ SOLISEVALUACION ANTERIOR</v>
      </c>
      <c r="R1803">
        <v>3</v>
      </c>
      <c r="S1803" t="s">
        <v>5</v>
      </c>
      <c r="T1803" t="s">
        <v>439</v>
      </c>
      <c r="U1803" s="13">
        <v>3</v>
      </c>
      <c r="V1803" s="13" t="str" cm="1">
        <f t="array" ref="V1803">_xlfn.IFS(U1803=0,"Prenovato",U1803=1,"Novato",U1803=2,"Principiante avanzado",U1803=3,"Competente",U1803=4,"Proficiente",U1803=5,"Master")</f>
        <v>Competente</v>
      </c>
      <c r="W1803" s="13">
        <v>4</v>
      </c>
      <c r="X1803" s="13" t="str" cm="1">
        <f t="array" ref="X1803">_xlfn.IFS(W1803=0,"No evidenciado",W1803=1,"Novato",W1803=2,"Principiante avanzado",W1803=3,"Competente",W1803=4,"Proficiente",W1803=5,"Master")</f>
        <v>Proficiente</v>
      </c>
      <c r="Y1803" s="13">
        <v>4</v>
      </c>
      <c r="Z1803" s="13" t="str" cm="1">
        <f t="array" ref="Z1803">_xlfn.IFS(Y1803=0,"No evidenciado",Y1803=1,"Novato",Y1803=2,"Principiante avanzado",Y1803=3,"Competente",Y1803=4,"Proficiente",Y1803=5,"Master")</f>
        <v>Proficiente</v>
      </c>
      <c r="AA1803" s="13">
        <v>4</v>
      </c>
      <c r="AB1803" s="13" t="str" cm="1">
        <f t="array" ref="AB1803">_xlfn.IFS(AA1803=0,"No evidenciado",AA1803=1,"Novato",AA1803=2,"Principiante avanzado",AA1803=3,"Competente",AA1803=4,"Proficiente",AA1803=5,"Master")</f>
        <v>Proficiente</v>
      </c>
      <c r="AC1803" s="13">
        <v>3</v>
      </c>
      <c r="AD1803" s="13" t="str" cm="1">
        <f t="array" ref="AD1803">_xlfn.IFS(AC1803=0,"Prenovato",AC1803=1,"Novato",AC1803=2,"Principiante avanzado",AC1803=3,"Competente",AC1803=4,"Proficiente",AC1803=5,"Master")</f>
        <v>Competente</v>
      </c>
      <c r="AE1803" s="13" t="s">
        <v>442</v>
      </c>
    </row>
    <row r="1804" spans="1:31" x14ac:dyDescent="0.25">
      <c r="A1804" t="s">
        <v>380</v>
      </c>
      <c r="B1804" t="s">
        <v>381</v>
      </c>
      <c r="C1804" t="s">
        <v>367</v>
      </c>
      <c r="D1804" t="s">
        <v>201</v>
      </c>
      <c r="E1804" t="s">
        <v>380</v>
      </c>
      <c r="F1804" t="s">
        <v>381</v>
      </c>
      <c r="G1804" t="s">
        <v>382</v>
      </c>
      <c r="H1804" s="4"/>
      <c r="I1804" s="1">
        <f t="shared" ca="1" si="115"/>
        <v>1487</v>
      </c>
      <c r="J1804" s="1" t="str">
        <f t="shared" ca="1" si="116"/>
        <v>3. Mayor a 6 meses</v>
      </c>
      <c r="K1804" t="str">
        <f t="shared" si="117"/>
        <v>NO</v>
      </c>
      <c r="L1804" t="s">
        <v>367</v>
      </c>
      <c r="M1804" t="s">
        <v>438</v>
      </c>
      <c r="N1804" t="s">
        <v>425</v>
      </c>
      <c r="O1804" t="s">
        <v>425</v>
      </c>
      <c r="P1804" t="str">
        <f t="shared" si="118"/>
        <v>JORGE JAIR NUÑEZ SOLISDesarrollo SeguroEVALUACION ANTERIOR</v>
      </c>
      <c r="Q1804" t="str">
        <f>BASE[[#This Row],[NombresCalificado]]&amp;BASE[[#This Row],[TipoEvaluacion]]</f>
        <v>JORGE JAIR NUÑEZ SOLISEVALUACION ANTERIOR</v>
      </c>
      <c r="R1804">
        <v>4</v>
      </c>
      <c r="S1804" t="s">
        <v>7</v>
      </c>
      <c r="T1804" t="s">
        <v>439</v>
      </c>
      <c r="U1804" s="13">
        <v>3</v>
      </c>
      <c r="V1804" s="13" t="str" cm="1">
        <f t="array" ref="V1804">_xlfn.IFS(U1804=0,"Prenovato",U1804=1,"Novato",U1804=2,"Principiante avanzado",U1804=3,"Competente",U1804=4,"Proficiente",U1804=5,"Master")</f>
        <v>Competente</v>
      </c>
      <c r="W1804" s="13">
        <v>4</v>
      </c>
      <c r="X1804" s="13" t="str" cm="1">
        <f t="array" ref="X1804">_xlfn.IFS(W1804=0,"No evidenciado",W1804=1,"Novato",W1804=2,"Principiante avanzado",W1804=3,"Competente",W1804=4,"Proficiente",W1804=5,"Master")</f>
        <v>Proficiente</v>
      </c>
      <c r="Y1804" s="13">
        <v>4</v>
      </c>
      <c r="Z1804" s="13" t="str" cm="1">
        <f t="array" ref="Z1804">_xlfn.IFS(Y1804=0,"No evidenciado",Y1804=1,"Novato",Y1804=2,"Principiante avanzado",Y1804=3,"Competente",Y1804=4,"Proficiente",Y1804=5,"Master")</f>
        <v>Proficiente</v>
      </c>
      <c r="AA1804" s="13">
        <v>4</v>
      </c>
      <c r="AB1804" s="13" t="str" cm="1">
        <f t="array" ref="AB1804">_xlfn.IFS(AA1804=0,"No evidenciado",AA1804=1,"Novato",AA1804=2,"Principiante avanzado",AA1804=3,"Competente",AA1804=4,"Proficiente",AA1804=5,"Master")</f>
        <v>Proficiente</v>
      </c>
      <c r="AC1804" s="13">
        <v>3</v>
      </c>
      <c r="AD1804" s="13" t="str" cm="1">
        <f t="array" ref="AD1804">_xlfn.IFS(AC1804=0,"Prenovato",AC1804=1,"Novato",AC1804=2,"Principiante avanzado",AC1804=3,"Competente",AC1804=4,"Proficiente",AC1804=5,"Master")</f>
        <v>Competente</v>
      </c>
      <c r="AE1804" s="13" t="s">
        <v>442</v>
      </c>
    </row>
    <row r="1805" spans="1:31" x14ac:dyDescent="0.25">
      <c r="A1805" t="s">
        <v>380</v>
      </c>
      <c r="B1805" t="s">
        <v>381</v>
      </c>
      <c r="C1805" t="s">
        <v>367</v>
      </c>
      <c r="D1805" t="s">
        <v>201</v>
      </c>
      <c r="E1805" t="s">
        <v>380</v>
      </c>
      <c r="F1805" t="s">
        <v>381</v>
      </c>
      <c r="G1805" t="s">
        <v>382</v>
      </c>
      <c r="H1805" s="4"/>
      <c r="I1805" s="1">
        <f t="shared" ca="1" si="115"/>
        <v>1487</v>
      </c>
      <c r="J1805" s="1" t="str">
        <f t="shared" ca="1" si="116"/>
        <v>3. Mayor a 6 meses</v>
      </c>
      <c r="K1805" t="str">
        <f t="shared" si="117"/>
        <v>NO</v>
      </c>
      <c r="L1805" t="s">
        <v>367</v>
      </c>
      <c r="M1805" t="s">
        <v>432</v>
      </c>
      <c r="N1805" t="s">
        <v>425</v>
      </c>
      <c r="O1805" t="s">
        <v>425</v>
      </c>
      <c r="P1805" t="str">
        <f t="shared" si="118"/>
        <v>JORGE JAIR NUÑEZ SOLISFrameworks de CiberseguridadEVALUACION ANTERIOR</v>
      </c>
      <c r="Q1805" t="str">
        <f>BASE[[#This Row],[NombresCalificado]]&amp;BASE[[#This Row],[TipoEvaluacion]]</f>
        <v>JORGE JAIR NUÑEZ SOLISEVALUACION ANTERIOR</v>
      </c>
      <c r="R1805">
        <v>3</v>
      </c>
      <c r="S1805" t="s">
        <v>5</v>
      </c>
      <c r="T1805" t="s">
        <v>439</v>
      </c>
      <c r="U1805" s="13">
        <v>3</v>
      </c>
      <c r="V1805" s="13" t="str" cm="1">
        <f t="array" ref="V1805">_xlfn.IFS(U1805=0,"Prenovato",U1805=1,"Novato",U1805=2,"Principiante avanzado",U1805=3,"Competente",U1805=4,"Proficiente",U1805=5,"Master")</f>
        <v>Competente</v>
      </c>
      <c r="W1805" s="13">
        <v>4</v>
      </c>
      <c r="X1805" s="13" t="str" cm="1">
        <f t="array" ref="X1805">_xlfn.IFS(W1805=0,"No evidenciado",W1805=1,"Novato",W1805=2,"Principiante avanzado",W1805=3,"Competente",W1805=4,"Proficiente",W1805=5,"Master")</f>
        <v>Proficiente</v>
      </c>
      <c r="Y1805" s="13">
        <v>4</v>
      </c>
      <c r="Z1805" s="13" t="str" cm="1">
        <f t="array" ref="Z1805">_xlfn.IFS(Y1805=0,"No evidenciado",Y1805=1,"Novato",Y1805=2,"Principiante avanzado",Y1805=3,"Competente",Y1805=4,"Proficiente",Y1805=5,"Master")</f>
        <v>Proficiente</v>
      </c>
      <c r="AA1805" s="13">
        <v>4</v>
      </c>
      <c r="AB1805" s="13" t="str" cm="1">
        <f t="array" ref="AB1805">_xlfn.IFS(AA1805=0,"No evidenciado",AA1805=1,"Novato",AA1805=2,"Principiante avanzado",AA1805=3,"Competente",AA1805=4,"Proficiente",AA1805=5,"Master")</f>
        <v>Proficiente</v>
      </c>
      <c r="AC1805" s="13">
        <v>3</v>
      </c>
      <c r="AD1805" s="13" t="str" cm="1">
        <f t="array" ref="AD1805">_xlfn.IFS(AC1805=0,"Prenovato",AC1805=1,"Novato",AC1805=2,"Principiante avanzado",AC1805=3,"Competente",AC1805=4,"Proficiente",AC1805=5,"Master")</f>
        <v>Competente</v>
      </c>
      <c r="AE1805" s="13" t="s">
        <v>442</v>
      </c>
    </row>
    <row r="1806" spans="1:31" x14ac:dyDescent="0.25">
      <c r="A1806" t="s">
        <v>380</v>
      </c>
      <c r="B1806" t="s">
        <v>381</v>
      </c>
      <c r="C1806" t="s">
        <v>367</v>
      </c>
      <c r="D1806" t="s">
        <v>201</v>
      </c>
      <c r="E1806" t="s">
        <v>380</v>
      </c>
      <c r="F1806" t="s">
        <v>381</v>
      </c>
      <c r="G1806" t="s">
        <v>382</v>
      </c>
      <c r="H1806" s="4"/>
      <c r="I1806" s="1">
        <f t="shared" ca="1" si="115"/>
        <v>1487</v>
      </c>
      <c r="J1806" s="1" t="str">
        <f t="shared" ca="1" si="116"/>
        <v>3. Mayor a 6 meses</v>
      </c>
      <c r="K1806" t="str">
        <f t="shared" si="117"/>
        <v>NO</v>
      </c>
      <c r="L1806" t="s">
        <v>367</v>
      </c>
      <c r="M1806" t="s">
        <v>433</v>
      </c>
      <c r="N1806" t="s">
        <v>425</v>
      </c>
      <c r="O1806" t="s">
        <v>425</v>
      </c>
      <c r="P1806" t="str">
        <f t="shared" si="118"/>
        <v>JORGE JAIR NUÑEZ SOLISGestión de IdentidadesEVALUACION ANTERIOR</v>
      </c>
      <c r="Q1806" t="str">
        <f>BASE[[#This Row],[NombresCalificado]]&amp;BASE[[#This Row],[TipoEvaluacion]]</f>
        <v>JORGE JAIR NUÑEZ SOLISEVALUACION ANTERIOR</v>
      </c>
      <c r="R1806">
        <v>3</v>
      </c>
      <c r="S1806" t="s">
        <v>5</v>
      </c>
      <c r="T1806" t="s">
        <v>439</v>
      </c>
      <c r="U1806" s="13">
        <v>3</v>
      </c>
      <c r="V1806" s="13" t="str" cm="1">
        <f t="array" ref="V1806">_xlfn.IFS(U1806=0,"Prenovato",U1806=1,"Novato",U1806=2,"Principiante avanzado",U1806=3,"Competente",U1806=4,"Proficiente",U1806=5,"Master")</f>
        <v>Competente</v>
      </c>
      <c r="W1806" s="13">
        <v>4</v>
      </c>
      <c r="X1806" s="13" t="str" cm="1">
        <f t="array" ref="X1806">_xlfn.IFS(W1806=0,"No evidenciado",W1806=1,"Novato",W1806=2,"Principiante avanzado",W1806=3,"Competente",W1806=4,"Proficiente",W1806=5,"Master")</f>
        <v>Proficiente</v>
      </c>
      <c r="Y1806" s="13">
        <v>4</v>
      </c>
      <c r="Z1806" s="13" t="str" cm="1">
        <f t="array" ref="Z1806">_xlfn.IFS(Y1806=0,"No evidenciado",Y1806=1,"Novato",Y1806=2,"Principiante avanzado",Y1806=3,"Competente",Y1806=4,"Proficiente",Y1806=5,"Master")</f>
        <v>Proficiente</v>
      </c>
      <c r="AA1806" s="13">
        <v>4</v>
      </c>
      <c r="AB1806" s="13" t="str" cm="1">
        <f t="array" ref="AB1806">_xlfn.IFS(AA1806=0,"No evidenciado",AA1806=1,"Novato",AA1806=2,"Principiante avanzado",AA1806=3,"Competente",AA1806=4,"Proficiente",AA1806=5,"Master")</f>
        <v>Proficiente</v>
      </c>
      <c r="AC1806" s="13">
        <v>3</v>
      </c>
      <c r="AD1806" s="13" t="str" cm="1">
        <f t="array" ref="AD1806">_xlfn.IFS(AC1806=0,"Prenovato",AC1806=1,"Novato",AC1806=2,"Principiante avanzado",AC1806=3,"Competente",AC1806=4,"Proficiente",AC1806=5,"Master")</f>
        <v>Competente</v>
      </c>
      <c r="AE1806" s="13" t="s">
        <v>442</v>
      </c>
    </row>
    <row r="1807" spans="1:31" x14ac:dyDescent="0.25">
      <c r="A1807" t="s">
        <v>380</v>
      </c>
      <c r="B1807" t="s">
        <v>381</v>
      </c>
      <c r="C1807" t="s">
        <v>367</v>
      </c>
      <c r="D1807" t="s">
        <v>201</v>
      </c>
      <c r="E1807" t="s">
        <v>380</v>
      </c>
      <c r="F1807" t="s">
        <v>381</v>
      </c>
      <c r="G1807" t="s">
        <v>382</v>
      </c>
      <c r="H1807" s="4"/>
      <c r="I1807" s="1">
        <f t="shared" ca="1" si="115"/>
        <v>1487</v>
      </c>
      <c r="J1807" s="1" t="str">
        <f t="shared" ca="1" si="116"/>
        <v>3. Mayor a 6 meses</v>
      </c>
      <c r="K1807" t="str">
        <f t="shared" si="117"/>
        <v>NO</v>
      </c>
      <c r="L1807" t="s">
        <v>367</v>
      </c>
      <c r="M1807" t="s">
        <v>434</v>
      </c>
      <c r="N1807" t="s">
        <v>425</v>
      </c>
      <c r="O1807" t="s">
        <v>425</v>
      </c>
      <c r="P1807" t="str">
        <f t="shared" si="118"/>
        <v>JORGE JAIR NUÑEZ SOLISGestión de VulnerabilidadesEVALUACION ANTERIOR</v>
      </c>
      <c r="Q1807" t="str">
        <f>BASE[[#This Row],[NombresCalificado]]&amp;BASE[[#This Row],[TipoEvaluacion]]</f>
        <v>JORGE JAIR NUÑEZ SOLISEVALUACION ANTERIOR</v>
      </c>
      <c r="R1807">
        <v>3</v>
      </c>
      <c r="S1807" t="s">
        <v>5</v>
      </c>
      <c r="T1807" t="s">
        <v>439</v>
      </c>
      <c r="U1807" s="13">
        <v>3</v>
      </c>
      <c r="V1807" s="13" t="str" cm="1">
        <f t="array" ref="V1807">_xlfn.IFS(U1807=0,"Prenovato",U1807=1,"Novato",U1807=2,"Principiante avanzado",U1807=3,"Competente",U1807=4,"Proficiente",U1807=5,"Master")</f>
        <v>Competente</v>
      </c>
      <c r="W1807" s="13">
        <v>4</v>
      </c>
      <c r="X1807" s="13" t="str" cm="1">
        <f t="array" ref="X1807">_xlfn.IFS(W1807=0,"No evidenciado",W1807=1,"Novato",W1807=2,"Principiante avanzado",W1807=3,"Competente",W1807=4,"Proficiente",W1807=5,"Master")</f>
        <v>Proficiente</v>
      </c>
      <c r="Y1807" s="13">
        <v>4</v>
      </c>
      <c r="Z1807" s="13" t="str" cm="1">
        <f t="array" ref="Z1807">_xlfn.IFS(Y1807=0,"No evidenciado",Y1807=1,"Novato",Y1807=2,"Principiante avanzado",Y1807=3,"Competente",Y1807=4,"Proficiente",Y1807=5,"Master")</f>
        <v>Proficiente</v>
      </c>
      <c r="AA1807" s="13">
        <v>4</v>
      </c>
      <c r="AB1807" s="13" t="str" cm="1">
        <f t="array" ref="AB1807">_xlfn.IFS(AA1807=0,"No evidenciado",AA1807=1,"Novato",AA1807=2,"Principiante avanzado",AA1807=3,"Competente",AA1807=4,"Proficiente",AA1807=5,"Master")</f>
        <v>Proficiente</v>
      </c>
      <c r="AC1807" s="13">
        <v>3</v>
      </c>
      <c r="AD1807" s="13" t="str" cm="1">
        <f t="array" ref="AD1807">_xlfn.IFS(AC1807=0,"Prenovato",AC1807=1,"Novato",AC1807=2,"Principiante avanzado",AC1807=3,"Competente",AC1807=4,"Proficiente",AC1807=5,"Master")</f>
        <v>Competente</v>
      </c>
      <c r="AE1807" s="13" t="s">
        <v>442</v>
      </c>
    </row>
    <row r="1808" spans="1:31" x14ac:dyDescent="0.25">
      <c r="A1808" t="s">
        <v>380</v>
      </c>
      <c r="B1808" t="s">
        <v>381</v>
      </c>
      <c r="C1808" t="s">
        <v>367</v>
      </c>
      <c r="D1808" t="s">
        <v>201</v>
      </c>
      <c r="E1808" t="s">
        <v>380</v>
      </c>
      <c r="F1808" t="s">
        <v>381</v>
      </c>
      <c r="G1808" t="s">
        <v>382</v>
      </c>
      <c r="H1808" s="4"/>
      <c r="I1808" s="1">
        <f t="shared" ca="1" si="115"/>
        <v>1487</v>
      </c>
      <c r="J1808" s="1" t="str">
        <f t="shared" ca="1" si="116"/>
        <v>3. Mayor a 6 meses</v>
      </c>
      <c r="K1808" t="str">
        <f t="shared" si="117"/>
        <v>NO</v>
      </c>
      <c r="L1808" t="s">
        <v>367</v>
      </c>
      <c r="M1808" t="s">
        <v>435</v>
      </c>
      <c r="N1808" t="s">
        <v>425</v>
      </c>
      <c r="O1808" t="s">
        <v>425</v>
      </c>
      <c r="P1808" t="str">
        <f t="shared" si="118"/>
        <v>JORGE JAIR NUÑEZ SOLISIdentificación temprana de riesgosEVALUACION ANTERIOR</v>
      </c>
      <c r="Q1808" t="str">
        <f>BASE[[#This Row],[NombresCalificado]]&amp;BASE[[#This Row],[TipoEvaluacion]]</f>
        <v>JORGE JAIR NUÑEZ SOLISEVALUACION ANTERIOR</v>
      </c>
      <c r="R1808">
        <v>4</v>
      </c>
      <c r="S1808" t="s">
        <v>7</v>
      </c>
      <c r="T1808" t="s">
        <v>439</v>
      </c>
      <c r="U1808" s="13">
        <v>3</v>
      </c>
      <c r="V1808" s="13" t="str" cm="1">
        <f t="array" ref="V1808">_xlfn.IFS(U1808=0,"Prenovato",U1808=1,"Novato",U1808=2,"Principiante avanzado",U1808=3,"Competente",U1808=4,"Proficiente",U1808=5,"Master")</f>
        <v>Competente</v>
      </c>
      <c r="W1808" s="13">
        <v>4</v>
      </c>
      <c r="X1808" s="13" t="str" cm="1">
        <f t="array" ref="X1808">_xlfn.IFS(W1808=0,"No evidenciado",W1808=1,"Novato",W1808=2,"Principiante avanzado",W1808=3,"Competente",W1808=4,"Proficiente",W1808=5,"Master")</f>
        <v>Proficiente</v>
      </c>
      <c r="Y1808" s="13">
        <v>4</v>
      </c>
      <c r="Z1808" s="13" t="str" cm="1">
        <f t="array" ref="Z1808">_xlfn.IFS(Y1808=0,"No evidenciado",Y1808=1,"Novato",Y1808=2,"Principiante avanzado",Y1808=3,"Competente",Y1808=4,"Proficiente",Y1808=5,"Master")</f>
        <v>Proficiente</v>
      </c>
      <c r="AA1808" s="13">
        <v>4</v>
      </c>
      <c r="AB1808" s="13" t="str" cm="1">
        <f t="array" ref="AB1808">_xlfn.IFS(AA1808=0,"No evidenciado",AA1808=1,"Novato",AA1808=2,"Principiante avanzado",AA1808=3,"Competente",AA1808=4,"Proficiente",AA1808=5,"Master")</f>
        <v>Proficiente</v>
      </c>
      <c r="AC1808" s="13">
        <v>3</v>
      </c>
      <c r="AD1808" s="13" t="str" cm="1">
        <f t="array" ref="AD1808">_xlfn.IFS(AC1808=0,"Prenovato",AC1808=1,"Novato",AC1808=2,"Principiante avanzado",AC1808=3,"Competente",AC1808=4,"Proficiente",AC1808=5,"Master")</f>
        <v>Competente</v>
      </c>
      <c r="AE1808" s="13" t="s">
        <v>442</v>
      </c>
    </row>
    <row r="1809" spans="1:31" x14ac:dyDescent="0.25">
      <c r="A1809" t="s">
        <v>380</v>
      </c>
      <c r="B1809" t="s">
        <v>381</v>
      </c>
      <c r="C1809" t="s">
        <v>367</v>
      </c>
      <c r="D1809" t="s">
        <v>201</v>
      </c>
      <c r="E1809" t="s">
        <v>380</v>
      </c>
      <c r="F1809" t="s">
        <v>381</v>
      </c>
      <c r="G1809" t="s">
        <v>382</v>
      </c>
      <c r="H1809" s="4"/>
      <c r="I1809" s="1">
        <f t="shared" ca="1" si="115"/>
        <v>1487</v>
      </c>
      <c r="J1809" s="1" t="str">
        <f t="shared" ca="1" si="116"/>
        <v>3. Mayor a 6 meses</v>
      </c>
      <c r="K1809" t="str">
        <f t="shared" si="117"/>
        <v>NO</v>
      </c>
      <c r="L1809" t="s">
        <v>367</v>
      </c>
      <c r="M1809" t="s">
        <v>436</v>
      </c>
      <c r="N1809" t="s">
        <v>425</v>
      </c>
      <c r="O1809" t="s">
        <v>425</v>
      </c>
      <c r="P1809" t="str">
        <f t="shared" si="118"/>
        <v>JORGE JAIR NUÑEZ SOLISInteligencia de AmenazasEVALUACION ANTERIOR</v>
      </c>
      <c r="Q1809" t="str">
        <f>BASE[[#This Row],[NombresCalificado]]&amp;BASE[[#This Row],[TipoEvaluacion]]</f>
        <v>JORGE JAIR NUÑEZ SOLISEVALUACION ANTERIOR</v>
      </c>
      <c r="R1809">
        <v>3</v>
      </c>
      <c r="S1809" t="s">
        <v>5</v>
      </c>
      <c r="T1809" t="s">
        <v>439</v>
      </c>
      <c r="U1809" s="13">
        <v>3</v>
      </c>
      <c r="V1809" s="13" t="str" cm="1">
        <f t="array" ref="V1809">_xlfn.IFS(U1809=0,"Prenovato",U1809=1,"Novato",U1809=2,"Principiante avanzado",U1809=3,"Competente",U1809=4,"Proficiente",U1809=5,"Master")</f>
        <v>Competente</v>
      </c>
      <c r="W1809" s="13">
        <v>4</v>
      </c>
      <c r="X1809" s="13" t="str" cm="1">
        <f t="array" ref="X1809">_xlfn.IFS(W1809=0,"No evidenciado",W1809=1,"Novato",W1809=2,"Principiante avanzado",W1809=3,"Competente",W1809=4,"Proficiente",W1809=5,"Master")</f>
        <v>Proficiente</v>
      </c>
      <c r="Y1809" s="13">
        <v>4</v>
      </c>
      <c r="Z1809" s="13" t="str" cm="1">
        <f t="array" ref="Z1809">_xlfn.IFS(Y1809=0,"No evidenciado",Y1809=1,"Novato",Y1809=2,"Principiante avanzado",Y1809=3,"Competente",Y1809=4,"Proficiente",Y1809=5,"Master")</f>
        <v>Proficiente</v>
      </c>
      <c r="AA1809" s="13">
        <v>4</v>
      </c>
      <c r="AB1809" s="13" t="str" cm="1">
        <f t="array" ref="AB1809">_xlfn.IFS(AA1809=0,"No evidenciado",AA1809=1,"Novato",AA1809=2,"Principiante avanzado",AA1809=3,"Competente",AA1809=4,"Proficiente",AA1809=5,"Master")</f>
        <v>Proficiente</v>
      </c>
      <c r="AC1809" s="13">
        <v>3</v>
      </c>
      <c r="AD1809" s="13" t="str" cm="1">
        <f t="array" ref="AD1809">_xlfn.IFS(AC1809=0,"Prenovato",AC1809=1,"Novato",AC1809=2,"Principiante avanzado",AC1809=3,"Competente",AC1809=4,"Proficiente",AC1809=5,"Master")</f>
        <v>Competente</v>
      </c>
      <c r="AE1809" s="13" t="s">
        <v>442</v>
      </c>
    </row>
    <row r="1810" spans="1:31" x14ac:dyDescent="0.25">
      <c r="A1810" t="s">
        <v>380</v>
      </c>
      <c r="B1810" t="s">
        <v>381</v>
      </c>
      <c r="C1810" t="s">
        <v>251</v>
      </c>
      <c r="D1810" t="s">
        <v>201</v>
      </c>
      <c r="E1810" t="s">
        <v>380</v>
      </c>
      <c r="F1810" t="s">
        <v>381</v>
      </c>
      <c r="G1810" t="s">
        <v>382</v>
      </c>
      <c r="H1810" s="4"/>
      <c r="I1810" s="1">
        <f t="shared" ca="1" si="115"/>
        <v>1487</v>
      </c>
      <c r="J1810" s="1" t="str">
        <f t="shared" ca="1" si="116"/>
        <v>3. Mayor a 6 meses</v>
      </c>
      <c r="K1810" t="str">
        <f t="shared" si="117"/>
        <v>NO</v>
      </c>
      <c r="L1810" t="s">
        <v>251</v>
      </c>
      <c r="M1810" t="s">
        <v>422</v>
      </c>
      <c r="N1810" t="s">
        <v>407</v>
      </c>
      <c r="O1810" t="s">
        <v>407</v>
      </c>
      <c r="P1810" t="str">
        <f t="shared" si="118"/>
        <v>JORGE JAIR NUÑEZ SOLISVulnerability ManagementAUTOEVALUACION</v>
      </c>
      <c r="Q1810" t="str">
        <f>BASE[[#This Row],[NombresCalificado]]&amp;BASE[[#This Row],[TipoEvaluacion]]</f>
        <v>JORGE JAIR NUÑEZ SOLISAUTOEVALUACION</v>
      </c>
      <c r="R1810">
        <v>3</v>
      </c>
      <c r="S1810" t="s">
        <v>5</v>
      </c>
      <c r="T1810" t="s">
        <v>439</v>
      </c>
      <c r="U1810" s="13">
        <v>2</v>
      </c>
      <c r="V1810" s="13" t="str" cm="1">
        <f t="array" ref="V1810">_xlfn.IFS(U1810=0,"Prenovato",U1810=1,"Novato",U1810=2,"Principiante avanzado",U1810=3,"Competente",U1810=4,"Proficiente",U1810=5,"Master")</f>
        <v>Principiante avanzado</v>
      </c>
      <c r="W1810" s="13">
        <v>4</v>
      </c>
      <c r="X1810" s="13" t="str" cm="1">
        <f t="array" ref="X1810">_xlfn.IFS(W1810=0,"No evidenciado",W1810=1,"Novato",W1810=2,"Principiante avanzado",W1810=3,"Competente",W1810=4,"Proficiente",W1810=5,"Master")</f>
        <v>Proficiente</v>
      </c>
      <c r="Y1810" s="13">
        <v>4</v>
      </c>
      <c r="Z1810" s="13" t="str" cm="1">
        <f t="array" ref="Z1810">_xlfn.IFS(Y1810=0,"No evidenciado",Y1810=1,"Novato",Y1810=2,"Principiante avanzado",Y1810=3,"Competente",Y1810=4,"Proficiente",Y1810=5,"Master")</f>
        <v>Proficiente</v>
      </c>
      <c r="AA1810" s="13">
        <v>4</v>
      </c>
      <c r="AB1810" s="13" t="str" cm="1">
        <f t="array" ref="AB1810">_xlfn.IFS(AA1810=0,"No evidenciado",AA1810=1,"Novato",AA1810=2,"Principiante avanzado",AA1810=3,"Competente",AA1810=4,"Proficiente",AA1810=5,"Master")</f>
        <v>Proficiente</v>
      </c>
      <c r="AC1810" s="13">
        <v>2</v>
      </c>
      <c r="AD1810" s="13" t="str" cm="1">
        <f t="array" ref="AD1810">_xlfn.IFS(AC1810=0,"Prenovato",AC1810=1,"Novato",AC1810=2,"Principiante avanzado",AC1810=3,"Competente",AC1810=4,"Proficiente",AC1810=5,"Master")</f>
        <v>Principiante avanzado</v>
      </c>
      <c r="AE1810" s="13" t="s">
        <v>443</v>
      </c>
    </row>
    <row r="1811" spans="1:31" x14ac:dyDescent="0.25">
      <c r="A1811" t="s">
        <v>380</v>
      </c>
      <c r="B1811" t="s">
        <v>381</v>
      </c>
      <c r="C1811" t="s">
        <v>251</v>
      </c>
      <c r="D1811" t="s">
        <v>201</v>
      </c>
      <c r="E1811" t="s">
        <v>380</v>
      </c>
      <c r="F1811" t="s">
        <v>381</v>
      </c>
      <c r="G1811" t="s">
        <v>382</v>
      </c>
      <c r="H1811" s="4"/>
      <c r="I1811" s="1">
        <f t="shared" ca="1" si="115"/>
        <v>1487</v>
      </c>
      <c r="J1811" s="1" t="str">
        <f t="shared" ca="1" si="116"/>
        <v>3. Mayor a 6 meses</v>
      </c>
      <c r="K1811" t="str">
        <f t="shared" si="117"/>
        <v>NO</v>
      </c>
      <c r="L1811" t="s">
        <v>251</v>
      </c>
      <c r="M1811" t="s">
        <v>420</v>
      </c>
      <c r="N1811" t="s">
        <v>413</v>
      </c>
      <c r="O1811" t="s">
        <v>411</v>
      </c>
      <c r="P1811" t="str">
        <f t="shared" si="118"/>
        <v>JORGE JAIR NUÑEZ SOLISIdentity &amp; Access ManagementAUTOEVALUACION</v>
      </c>
      <c r="Q1811" t="str">
        <f>BASE[[#This Row],[NombresCalificado]]&amp;BASE[[#This Row],[TipoEvaluacion]]</f>
        <v>JORGE JAIR NUÑEZ SOLISAUTOEVALUACION</v>
      </c>
      <c r="R1811">
        <v>3</v>
      </c>
      <c r="S1811" t="s">
        <v>5</v>
      </c>
      <c r="T1811" t="s">
        <v>439</v>
      </c>
      <c r="U1811" s="13">
        <v>2</v>
      </c>
      <c r="V1811" s="13" t="str" cm="1">
        <f t="array" ref="V1811">_xlfn.IFS(U1811=0,"Prenovato",U1811=1,"Novato",U1811=2,"Principiante avanzado",U1811=3,"Competente",U1811=4,"Proficiente",U1811=5,"Master")</f>
        <v>Principiante avanzado</v>
      </c>
      <c r="W1811" s="13">
        <v>4</v>
      </c>
      <c r="X1811" s="13" t="str" cm="1">
        <f t="array" ref="X1811">_xlfn.IFS(W1811=0,"No evidenciado",W1811=1,"Novato",W1811=2,"Principiante avanzado",W1811=3,"Competente",W1811=4,"Proficiente",W1811=5,"Master")</f>
        <v>Proficiente</v>
      </c>
      <c r="Y1811" s="13">
        <v>4</v>
      </c>
      <c r="Z1811" s="13" t="str" cm="1">
        <f t="array" ref="Z1811">_xlfn.IFS(Y1811=0,"No evidenciado",Y1811=1,"Novato",Y1811=2,"Principiante avanzado",Y1811=3,"Competente",Y1811=4,"Proficiente",Y1811=5,"Master")</f>
        <v>Proficiente</v>
      </c>
      <c r="AA1811" s="13">
        <v>4</v>
      </c>
      <c r="AB1811" s="13" t="str" cm="1">
        <f t="array" ref="AB1811">_xlfn.IFS(AA1811=0,"No evidenciado",AA1811=1,"Novato",AA1811=2,"Principiante avanzado",AA1811=3,"Competente",AA1811=4,"Proficiente",AA1811=5,"Master")</f>
        <v>Proficiente</v>
      </c>
      <c r="AC1811" s="13">
        <v>2</v>
      </c>
      <c r="AD1811" s="13" t="str" cm="1">
        <f t="array" ref="AD1811">_xlfn.IFS(AC1811=0,"Prenovato",AC1811=1,"Novato",AC1811=2,"Principiante avanzado",AC1811=3,"Competente",AC1811=4,"Proficiente",AC1811=5,"Master")</f>
        <v>Principiante avanzado</v>
      </c>
      <c r="AE1811" s="13" t="s">
        <v>443</v>
      </c>
    </row>
    <row r="1812" spans="1:31" x14ac:dyDescent="0.25">
      <c r="A1812" t="s">
        <v>380</v>
      </c>
      <c r="B1812" t="s">
        <v>381</v>
      </c>
      <c r="C1812" t="s">
        <v>251</v>
      </c>
      <c r="D1812" t="s">
        <v>201</v>
      </c>
      <c r="E1812" t="s">
        <v>380</v>
      </c>
      <c r="F1812" t="s">
        <v>381</v>
      </c>
      <c r="G1812" t="s">
        <v>382</v>
      </c>
      <c r="H1812" s="4"/>
      <c r="I1812" s="1">
        <f t="shared" ca="1" si="115"/>
        <v>1487</v>
      </c>
      <c r="J1812" s="1" t="str">
        <f t="shared" ca="1" si="116"/>
        <v>3. Mayor a 6 meses</v>
      </c>
      <c r="K1812" t="str">
        <f t="shared" si="117"/>
        <v>NO</v>
      </c>
      <c r="L1812" t="s">
        <v>251</v>
      </c>
      <c r="M1812" t="s">
        <v>423</v>
      </c>
      <c r="N1812" t="s">
        <v>411</v>
      </c>
      <c r="O1812" t="s">
        <v>411</v>
      </c>
      <c r="P1812" t="str">
        <f t="shared" si="118"/>
        <v>JORGE JAIR NUÑEZ SOLISSecurity AssessmentAUTOEVALUACION</v>
      </c>
      <c r="Q1812" t="str">
        <f>BASE[[#This Row],[NombresCalificado]]&amp;BASE[[#This Row],[TipoEvaluacion]]</f>
        <v>JORGE JAIR NUÑEZ SOLISAUTOEVALUACION</v>
      </c>
      <c r="R1812">
        <v>3</v>
      </c>
      <c r="S1812" t="s">
        <v>5</v>
      </c>
      <c r="T1812" t="s">
        <v>439</v>
      </c>
      <c r="U1812" s="13">
        <v>2</v>
      </c>
      <c r="V1812" s="13" t="str" cm="1">
        <f t="array" ref="V1812">_xlfn.IFS(U1812=0,"Prenovato",U1812=1,"Novato",U1812=2,"Principiante avanzado",U1812=3,"Competente",U1812=4,"Proficiente",U1812=5,"Master")</f>
        <v>Principiante avanzado</v>
      </c>
      <c r="W1812" s="13">
        <v>4</v>
      </c>
      <c r="X1812" s="13" t="str" cm="1">
        <f t="array" ref="X1812">_xlfn.IFS(W1812=0,"No evidenciado",W1812=1,"Novato",W1812=2,"Principiante avanzado",W1812=3,"Competente",W1812=4,"Proficiente",W1812=5,"Master")</f>
        <v>Proficiente</v>
      </c>
      <c r="Y1812" s="13">
        <v>4</v>
      </c>
      <c r="Z1812" s="13" t="str" cm="1">
        <f t="array" ref="Z1812">_xlfn.IFS(Y1812=0,"No evidenciado",Y1812=1,"Novato",Y1812=2,"Principiante avanzado",Y1812=3,"Competente",Y1812=4,"Proficiente",Y1812=5,"Master")</f>
        <v>Proficiente</v>
      </c>
      <c r="AA1812" s="13">
        <v>4</v>
      </c>
      <c r="AB1812" s="13" t="str" cm="1">
        <f t="array" ref="AB1812">_xlfn.IFS(AA1812=0,"No evidenciado",AA1812=1,"Novato",AA1812=2,"Principiante avanzado",AA1812=3,"Competente",AA1812=4,"Proficiente",AA1812=5,"Master")</f>
        <v>Proficiente</v>
      </c>
      <c r="AC1812" s="13">
        <v>2</v>
      </c>
      <c r="AD1812" s="13" t="str" cm="1">
        <f t="array" ref="AD1812">_xlfn.IFS(AC1812=0,"Prenovato",AC1812=1,"Novato",AC1812=2,"Principiante avanzado",AC1812=3,"Competente",AC1812=4,"Proficiente",AC1812=5,"Master")</f>
        <v>Principiante avanzado</v>
      </c>
      <c r="AE1812" s="13" t="s">
        <v>443</v>
      </c>
    </row>
    <row r="1813" spans="1:31" x14ac:dyDescent="0.25">
      <c r="A1813" t="s">
        <v>380</v>
      </c>
      <c r="B1813" t="s">
        <v>381</v>
      </c>
      <c r="C1813" t="s">
        <v>251</v>
      </c>
      <c r="D1813" t="s">
        <v>201</v>
      </c>
      <c r="E1813" t="s">
        <v>380</v>
      </c>
      <c r="F1813" t="s">
        <v>381</v>
      </c>
      <c r="G1813" t="s">
        <v>382</v>
      </c>
      <c r="H1813" s="4"/>
      <c r="I1813" s="1">
        <f t="shared" ca="1" si="115"/>
        <v>1487</v>
      </c>
      <c r="J1813" s="1" t="str">
        <f t="shared" ca="1" si="116"/>
        <v>3. Mayor a 6 meses</v>
      </c>
      <c r="K1813" t="str">
        <f t="shared" si="117"/>
        <v>NO</v>
      </c>
      <c r="L1813" t="s">
        <v>251</v>
      </c>
      <c r="M1813" t="s">
        <v>415</v>
      </c>
      <c r="N1813" t="s">
        <v>413</v>
      </c>
      <c r="O1813" t="s">
        <v>411</v>
      </c>
      <c r="P1813" t="str">
        <f t="shared" si="118"/>
        <v>JORGE JAIR NUÑEZ SOLISSecurity Process AutomationAUTOEVALUACION</v>
      </c>
      <c r="Q1813" t="str">
        <f>BASE[[#This Row],[NombresCalificado]]&amp;BASE[[#This Row],[TipoEvaluacion]]</f>
        <v>JORGE JAIR NUÑEZ SOLISAUTOEVALUACION</v>
      </c>
      <c r="R1813">
        <v>4</v>
      </c>
      <c r="S1813" t="s">
        <v>7</v>
      </c>
      <c r="T1813" t="s">
        <v>439</v>
      </c>
      <c r="U1813" s="13">
        <v>2</v>
      </c>
      <c r="V1813" s="13" t="str" cm="1">
        <f t="array" ref="V1813">_xlfn.IFS(U1813=0,"Prenovato",U1813=1,"Novato",U1813=2,"Principiante avanzado",U1813=3,"Competente",U1813=4,"Proficiente",U1813=5,"Master")</f>
        <v>Principiante avanzado</v>
      </c>
      <c r="W1813" s="13">
        <v>4</v>
      </c>
      <c r="X1813" s="13" t="str" cm="1">
        <f t="array" ref="X1813">_xlfn.IFS(W1813=0,"No evidenciado",W1813=1,"Novato",W1813=2,"Principiante avanzado",W1813=3,"Competente",W1813=4,"Proficiente",W1813=5,"Master")</f>
        <v>Proficiente</v>
      </c>
      <c r="Y1813" s="13">
        <v>4</v>
      </c>
      <c r="Z1813" s="13" t="str" cm="1">
        <f t="array" ref="Z1813">_xlfn.IFS(Y1813=0,"No evidenciado",Y1813=1,"Novato",Y1813=2,"Principiante avanzado",Y1813=3,"Competente",Y1813=4,"Proficiente",Y1813=5,"Master")</f>
        <v>Proficiente</v>
      </c>
      <c r="AA1813" s="13">
        <v>4</v>
      </c>
      <c r="AB1813" s="13" t="str" cm="1">
        <f t="array" ref="AB1813">_xlfn.IFS(AA1813=0,"No evidenciado",AA1813=1,"Novato",AA1813=2,"Principiante avanzado",AA1813=3,"Competente",AA1813=4,"Proficiente",AA1813=5,"Master")</f>
        <v>Proficiente</v>
      </c>
      <c r="AC1813" s="13">
        <v>2</v>
      </c>
      <c r="AD1813" s="13" t="str" cm="1">
        <f t="array" ref="AD1813">_xlfn.IFS(AC1813=0,"Prenovato",AC1813=1,"Novato",AC1813=2,"Principiante avanzado",AC1813=3,"Competente",AC1813=4,"Proficiente",AC1813=5,"Master")</f>
        <v>Principiante avanzado</v>
      </c>
      <c r="AE1813" s="13" t="s">
        <v>443</v>
      </c>
    </row>
    <row r="1814" spans="1:31" x14ac:dyDescent="0.25">
      <c r="A1814" t="s">
        <v>380</v>
      </c>
      <c r="B1814" t="s">
        <v>381</v>
      </c>
      <c r="C1814" t="s">
        <v>251</v>
      </c>
      <c r="D1814" t="s">
        <v>201</v>
      </c>
      <c r="E1814" t="s">
        <v>380</v>
      </c>
      <c r="F1814" t="s">
        <v>381</v>
      </c>
      <c r="G1814" t="s">
        <v>382</v>
      </c>
      <c r="H1814" s="4"/>
      <c r="I1814" s="1">
        <f t="shared" ca="1" si="115"/>
        <v>1487</v>
      </c>
      <c r="J1814" s="1" t="str">
        <f t="shared" ca="1" si="116"/>
        <v>3. Mayor a 6 meses</v>
      </c>
      <c r="K1814" t="str">
        <f t="shared" si="117"/>
        <v>NO</v>
      </c>
      <c r="L1814" t="s">
        <v>251</v>
      </c>
      <c r="M1814" t="s">
        <v>416</v>
      </c>
      <c r="N1814" t="s">
        <v>411</v>
      </c>
      <c r="O1814" t="s">
        <v>411</v>
      </c>
      <c r="P1814" t="str">
        <f t="shared" si="118"/>
        <v>JORGE JAIR NUÑEZ SOLISIncident ManagementAUTOEVALUACION</v>
      </c>
      <c r="Q1814" t="str">
        <f>BASE[[#This Row],[NombresCalificado]]&amp;BASE[[#This Row],[TipoEvaluacion]]</f>
        <v>JORGE JAIR NUÑEZ SOLISAUTOEVALUACION</v>
      </c>
      <c r="R1814">
        <v>2</v>
      </c>
      <c r="S1814" t="s">
        <v>4</v>
      </c>
      <c r="T1814" t="s">
        <v>439</v>
      </c>
      <c r="U1814" s="13">
        <v>2</v>
      </c>
      <c r="V1814" s="13" t="str" cm="1">
        <f t="array" ref="V1814">_xlfn.IFS(U1814=0,"Prenovato",U1814=1,"Novato",U1814=2,"Principiante avanzado",U1814=3,"Competente",U1814=4,"Proficiente",U1814=5,"Master")</f>
        <v>Principiante avanzado</v>
      </c>
      <c r="W1814" s="13">
        <v>4</v>
      </c>
      <c r="X1814" s="13" t="str" cm="1">
        <f t="array" ref="X1814">_xlfn.IFS(W1814=0,"No evidenciado",W1814=1,"Novato",W1814=2,"Principiante avanzado",W1814=3,"Competente",W1814=4,"Proficiente",W1814=5,"Master")</f>
        <v>Proficiente</v>
      </c>
      <c r="Y1814" s="13">
        <v>4</v>
      </c>
      <c r="Z1814" s="13" t="str" cm="1">
        <f t="array" ref="Z1814">_xlfn.IFS(Y1814=0,"No evidenciado",Y1814=1,"Novato",Y1814=2,"Principiante avanzado",Y1814=3,"Competente",Y1814=4,"Proficiente",Y1814=5,"Master")</f>
        <v>Proficiente</v>
      </c>
      <c r="AA1814" s="13">
        <v>4</v>
      </c>
      <c r="AB1814" s="13" t="str" cm="1">
        <f t="array" ref="AB1814">_xlfn.IFS(AA1814=0,"No evidenciado",AA1814=1,"Novato",AA1814=2,"Principiante avanzado",AA1814=3,"Competente",AA1814=4,"Proficiente",AA1814=5,"Master")</f>
        <v>Proficiente</v>
      </c>
      <c r="AC1814" s="13">
        <v>2</v>
      </c>
      <c r="AD1814" s="13" t="str" cm="1">
        <f t="array" ref="AD1814">_xlfn.IFS(AC1814=0,"Prenovato",AC1814=1,"Novato",AC1814=2,"Principiante avanzado",AC1814=3,"Competente",AC1814=4,"Proficiente",AC1814=5,"Master")</f>
        <v>Principiante avanzado</v>
      </c>
      <c r="AE1814" s="13" t="s">
        <v>443</v>
      </c>
    </row>
    <row r="1815" spans="1:31" x14ac:dyDescent="0.25">
      <c r="A1815" t="s">
        <v>380</v>
      </c>
      <c r="B1815" t="s">
        <v>381</v>
      </c>
      <c r="C1815" t="s">
        <v>251</v>
      </c>
      <c r="D1815" t="s">
        <v>201</v>
      </c>
      <c r="E1815" t="s">
        <v>380</v>
      </c>
      <c r="F1815" t="s">
        <v>381</v>
      </c>
      <c r="G1815" t="s">
        <v>382</v>
      </c>
      <c r="H1815" s="4"/>
      <c r="I1815" s="1">
        <f t="shared" ca="1" si="115"/>
        <v>1487</v>
      </c>
      <c r="J1815" s="1" t="str">
        <f t="shared" ca="1" si="116"/>
        <v>3. Mayor a 6 meses</v>
      </c>
      <c r="K1815" t="str">
        <f t="shared" si="117"/>
        <v>NO</v>
      </c>
      <c r="L1815" t="s">
        <v>251</v>
      </c>
      <c r="M1815" t="s">
        <v>417</v>
      </c>
      <c r="N1815" t="s">
        <v>407</v>
      </c>
      <c r="O1815" t="s">
        <v>407</v>
      </c>
      <c r="P1815" t="str">
        <f t="shared" si="118"/>
        <v>JORGE JAIR NUÑEZ SOLISDefensive SecurityAUTOEVALUACION</v>
      </c>
      <c r="Q1815" t="str">
        <f>BASE[[#This Row],[NombresCalificado]]&amp;BASE[[#This Row],[TipoEvaluacion]]</f>
        <v>JORGE JAIR NUÑEZ SOLISAUTOEVALUACION</v>
      </c>
      <c r="R1815">
        <v>2</v>
      </c>
      <c r="S1815" t="s">
        <v>4</v>
      </c>
      <c r="T1815" t="s">
        <v>439</v>
      </c>
      <c r="U1815" s="13">
        <v>2</v>
      </c>
      <c r="V1815" s="13" t="str" cm="1">
        <f t="array" ref="V1815">_xlfn.IFS(U1815=0,"Prenovato",U1815=1,"Novato",U1815=2,"Principiante avanzado",U1815=3,"Competente",U1815=4,"Proficiente",U1815=5,"Master")</f>
        <v>Principiante avanzado</v>
      </c>
      <c r="W1815" s="13">
        <v>4</v>
      </c>
      <c r="X1815" s="13" t="str" cm="1">
        <f t="array" ref="X1815">_xlfn.IFS(W1815=0,"No evidenciado",W1815=1,"Novato",W1815=2,"Principiante avanzado",W1815=3,"Competente",W1815=4,"Proficiente",W1815=5,"Master")</f>
        <v>Proficiente</v>
      </c>
      <c r="Y1815" s="13">
        <v>4</v>
      </c>
      <c r="Z1815" s="13" t="str" cm="1">
        <f t="array" ref="Z1815">_xlfn.IFS(Y1815=0,"No evidenciado",Y1815=1,"Novato",Y1815=2,"Principiante avanzado",Y1815=3,"Competente",Y1815=4,"Proficiente",Y1815=5,"Master")</f>
        <v>Proficiente</v>
      </c>
      <c r="AA1815" s="13">
        <v>4</v>
      </c>
      <c r="AB1815" s="13" t="str" cm="1">
        <f t="array" ref="AB1815">_xlfn.IFS(AA1815=0,"No evidenciado",AA1815=1,"Novato",AA1815=2,"Principiante avanzado",AA1815=3,"Competente",AA1815=4,"Proficiente",AA1815=5,"Master")</f>
        <v>Proficiente</v>
      </c>
      <c r="AC1815" s="13">
        <v>2</v>
      </c>
      <c r="AD1815" s="13" t="str" cm="1">
        <f t="array" ref="AD1815">_xlfn.IFS(AC1815=0,"Prenovato",AC1815=1,"Novato",AC1815=2,"Principiante avanzado",AC1815=3,"Competente",AC1815=4,"Proficiente",AC1815=5,"Master")</f>
        <v>Principiante avanzado</v>
      </c>
      <c r="AE1815" s="13" t="s">
        <v>443</v>
      </c>
    </row>
    <row r="1816" spans="1:31" x14ac:dyDescent="0.25">
      <c r="A1816" t="s">
        <v>380</v>
      </c>
      <c r="B1816" t="s">
        <v>381</v>
      </c>
      <c r="C1816" t="s">
        <v>251</v>
      </c>
      <c r="D1816" t="s">
        <v>201</v>
      </c>
      <c r="E1816" t="s">
        <v>380</v>
      </c>
      <c r="F1816" t="s">
        <v>381</v>
      </c>
      <c r="G1816" t="s">
        <v>382</v>
      </c>
      <c r="H1816" s="4"/>
      <c r="I1816" s="1">
        <f t="shared" ca="1" si="115"/>
        <v>1487</v>
      </c>
      <c r="J1816" s="1" t="str">
        <f t="shared" ca="1" si="116"/>
        <v>3. Mayor a 6 meses</v>
      </c>
      <c r="K1816" t="str">
        <f t="shared" si="117"/>
        <v>NO</v>
      </c>
      <c r="L1816" t="s">
        <v>251</v>
      </c>
      <c r="M1816" t="s">
        <v>409</v>
      </c>
      <c r="N1816" t="s">
        <v>407</v>
      </c>
      <c r="O1816" t="s">
        <v>407</v>
      </c>
      <c r="P1816" t="str">
        <f t="shared" si="118"/>
        <v>JORGE JAIR NUÑEZ SOLISSecurity Program ManagementAUTOEVALUACION</v>
      </c>
      <c r="Q1816" t="str">
        <f>BASE[[#This Row],[NombresCalificado]]&amp;BASE[[#This Row],[TipoEvaluacion]]</f>
        <v>JORGE JAIR NUÑEZ SOLISAUTOEVALUACION</v>
      </c>
      <c r="R1816">
        <v>3</v>
      </c>
      <c r="S1816" t="s">
        <v>5</v>
      </c>
      <c r="T1816" t="s">
        <v>439</v>
      </c>
      <c r="U1816" s="13">
        <v>2</v>
      </c>
      <c r="V1816" s="13" t="str" cm="1">
        <f t="array" ref="V1816">_xlfn.IFS(U1816=0,"Prenovato",U1816=1,"Novato",U1816=2,"Principiante avanzado",U1816=3,"Competente",U1816=4,"Proficiente",U1816=5,"Master")</f>
        <v>Principiante avanzado</v>
      </c>
      <c r="W1816" s="13">
        <v>4</v>
      </c>
      <c r="X1816" s="13" t="str" cm="1">
        <f t="array" ref="X1816">_xlfn.IFS(W1816=0,"No evidenciado",W1816=1,"Novato",W1816=2,"Principiante avanzado",W1816=3,"Competente",W1816=4,"Proficiente",W1816=5,"Master")</f>
        <v>Proficiente</v>
      </c>
      <c r="Y1816" s="13">
        <v>4</v>
      </c>
      <c r="Z1816" s="13" t="str" cm="1">
        <f t="array" ref="Z1816">_xlfn.IFS(Y1816=0,"No evidenciado",Y1816=1,"Novato",Y1816=2,"Principiante avanzado",Y1816=3,"Competente",Y1816=4,"Proficiente",Y1816=5,"Master")</f>
        <v>Proficiente</v>
      </c>
      <c r="AA1816" s="13">
        <v>4</v>
      </c>
      <c r="AB1816" s="13" t="str" cm="1">
        <f t="array" ref="AB1816">_xlfn.IFS(AA1816=0,"No evidenciado",AA1816=1,"Novato",AA1816=2,"Principiante avanzado",AA1816=3,"Competente",AA1816=4,"Proficiente",AA1816=5,"Master")</f>
        <v>Proficiente</v>
      </c>
      <c r="AC1816" s="13">
        <v>2</v>
      </c>
      <c r="AD1816" s="13" t="str" cm="1">
        <f t="array" ref="AD1816">_xlfn.IFS(AC1816=0,"Prenovato",AC1816=1,"Novato",AC1816=2,"Principiante avanzado",AC1816=3,"Competente",AC1816=4,"Proficiente",AC1816=5,"Master")</f>
        <v>Principiante avanzado</v>
      </c>
      <c r="AE1816" s="13" t="s">
        <v>443</v>
      </c>
    </row>
    <row r="1817" spans="1:31" x14ac:dyDescent="0.25">
      <c r="A1817" t="s">
        <v>380</v>
      </c>
      <c r="B1817" t="s">
        <v>381</v>
      </c>
      <c r="C1817" t="s">
        <v>251</v>
      </c>
      <c r="D1817" t="s">
        <v>201</v>
      </c>
      <c r="E1817" t="s">
        <v>380</v>
      </c>
      <c r="F1817" t="s">
        <v>381</v>
      </c>
      <c r="G1817" t="s">
        <v>382</v>
      </c>
      <c r="H1817" s="4"/>
      <c r="I1817" s="1">
        <f t="shared" ca="1" si="115"/>
        <v>1487</v>
      </c>
      <c r="J1817" s="1" t="str">
        <f t="shared" ca="1" si="116"/>
        <v>3. Mayor a 6 meses</v>
      </c>
      <c r="K1817" t="str">
        <f t="shared" si="117"/>
        <v>NO</v>
      </c>
      <c r="L1817" t="s">
        <v>251</v>
      </c>
      <c r="M1817" t="s">
        <v>414</v>
      </c>
      <c r="N1817" t="s">
        <v>411</v>
      </c>
      <c r="O1817" t="s">
        <v>411</v>
      </c>
      <c r="P1817" t="str">
        <f t="shared" si="118"/>
        <v>JORGE JAIR NUÑEZ SOLISOfensive SecurityAUTOEVALUACION</v>
      </c>
      <c r="Q1817" t="str">
        <f>BASE[[#This Row],[NombresCalificado]]&amp;BASE[[#This Row],[TipoEvaluacion]]</f>
        <v>JORGE JAIR NUÑEZ SOLISAUTOEVALUACION</v>
      </c>
      <c r="R1817">
        <v>3</v>
      </c>
      <c r="S1817" t="s">
        <v>5</v>
      </c>
      <c r="T1817" t="s">
        <v>439</v>
      </c>
      <c r="U1817" s="13">
        <v>2</v>
      </c>
      <c r="V1817" s="13" t="str" cm="1">
        <f t="array" ref="V1817">_xlfn.IFS(U1817=0,"Prenovato",U1817=1,"Novato",U1817=2,"Principiante avanzado",U1817=3,"Competente",U1817=4,"Proficiente",U1817=5,"Master")</f>
        <v>Principiante avanzado</v>
      </c>
      <c r="W1817" s="13">
        <v>4</v>
      </c>
      <c r="X1817" s="13" t="str" cm="1">
        <f t="array" ref="X1817">_xlfn.IFS(W1817=0,"No evidenciado",W1817=1,"Novato",W1817=2,"Principiante avanzado",W1817=3,"Competente",W1817=4,"Proficiente",W1817=5,"Master")</f>
        <v>Proficiente</v>
      </c>
      <c r="Y1817" s="13">
        <v>4</v>
      </c>
      <c r="Z1817" s="13" t="str" cm="1">
        <f t="array" ref="Z1817">_xlfn.IFS(Y1817=0,"No evidenciado",Y1817=1,"Novato",Y1817=2,"Principiante avanzado",Y1817=3,"Competente",Y1817=4,"Proficiente",Y1817=5,"Master")</f>
        <v>Proficiente</v>
      </c>
      <c r="AA1817" s="13">
        <v>4</v>
      </c>
      <c r="AB1817" s="13" t="str" cm="1">
        <f t="array" ref="AB1817">_xlfn.IFS(AA1817=0,"No evidenciado",AA1817=1,"Novato",AA1817=2,"Principiante avanzado",AA1817=3,"Competente",AA1817=4,"Proficiente",AA1817=5,"Master")</f>
        <v>Proficiente</v>
      </c>
      <c r="AC1817" s="13">
        <v>2</v>
      </c>
      <c r="AD1817" s="13" t="str" cm="1">
        <f t="array" ref="AD1817">_xlfn.IFS(AC1817=0,"Prenovato",AC1817=1,"Novato",AC1817=2,"Principiante avanzado",AC1817=3,"Competente",AC1817=4,"Proficiente",AC1817=5,"Master")</f>
        <v>Principiante avanzado</v>
      </c>
      <c r="AE1817" s="13" t="s">
        <v>443</v>
      </c>
    </row>
    <row r="1818" spans="1:31" x14ac:dyDescent="0.25">
      <c r="A1818" t="s">
        <v>380</v>
      </c>
      <c r="B1818" t="s">
        <v>381</v>
      </c>
      <c r="C1818" t="s">
        <v>251</v>
      </c>
      <c r="D1818" t="s">
        <v>201</v>
      </c>
      <c r="E1818" t="s">
        <v>380</v>
      </c>
      <c r="F1818" t="s">
        <v>381</v>
      </c>
      <c r="G1818" t="s">
        <v>382</v>
      </c>
      <c r="H1818" s="4"/>
      <c r="I1818" s="1">
        <f t="shared" ca="1" si="115"/>
        <v>1487</v>
      </c>
      <c r="J1818" s="1" t="str">
        <f t="shared" ca="1" si="116"/>
        <v>3. Mayor a 6 meses</v>
      </c>
      <c r="K1818" t="str">
        <f t="shared" si="117"/>
        <v>NO</v>
      </c>
      <c r="L1818" t="s">
        <v>251</v>
      </c>
      <c r="M1818" t="s">
        <v>419</v>
      </c>
      <c r="N1818" t="s">
        <v>413</v>
      </c>
      <c r="O1818" t="s">
        <v>411</v>
      </c>
      <c r="P1818" t="str">
        <f t="shared" si="118"/>
        <v>JORGE JAIR NUÑEZ SOLISCryptography &amp; Data ProtectionAUTOEVALUACION</v>
      </c>
      <c r="Q1818" t="str">
        <f>BASE[[#This Row],[NombresCalificado]]&amp;BASE[[#This Row],[TipoEvaluacion]]</f>
        <v>JORGE JAIR NUÑEZ SOLISAUTOEVALUACION</v>
      </c>
      <c r="R1818">
        <v>3</v>
      </c>
      <c r="S1818" t="s">
        <v>5</v>
      </c>
      <c r="T1818" t="s">
        <v>439</v>
      </c>
      <c r="U1818" s="13">
        <v>2</v>
      </c>
      <c r="V1818" s="13" t="str" cm="1">
        <f t="array" ref="V1818">_xlfn.IFS(U1818=0,"Prenovato",U1818=1,"Novato",U1818=2,"Principiante avanzado",U1818=3,"Competente",U1818=4,"Proficiente",U1818=5,"Master")</f>
        <v>Principiante avanzado</v>
      </c>
      <c r="W1818" s="13">
        <v>4</v>
      </c>
      <c r="X1818" s="13" t="str" cm="1">
        <f t="array" ref="X1818">_xlfn.IFS(W1818=0,"No evidenciado",W1818=1,"Novato",W1818=2,"Principiante avanzado",W1818=3,"Competente",W1818=4,"Proficiente",W1818=5,"Master")</f>
        <v>Proficiente</v>
      </c>
      <c r="Y1818" s="13">
        <v>4</v>
      </c>
      <c r="Z1818" s="13" t="str" cm="1">
        <f t="array" ref="Z1818">_xlfn.IFS(Y1818=0,"No evidenciado",Y1818=1,"Novato",Y1818=2,"Principiante avanzado",Y1818=3,"Competente",Y1818=4,"Proficiente",Y1818=5,"Master")</f>
        <v>Proficiente</v>
      </c>
      <c r="AA1818" s="13">
        <v>4</v>
      </c>
      <c r="AB1818" s="13" t="str" cm="1">
        <f t="array" ref="AB1818">_xlfn.IFS(AA1818=0,"No evidenciado",AA1818=1,"Novato",AA1818=2,"Principiante avanzado",AA1818=3,"Competente",AA1818=4,"Proficiente",AA1818=5,"Master")</f>
        <v>Proficiente</v>
      </c>
      <c r="AC1818" s="13">
        <v>2</v>
      </c>
      <c r="AD1818" s="13" t="str" cm="1">
        <f t="array" ref="AD1818">_xlfn.IFS(AC1818=0,"Prenovato",AC1818=1,"Novato",AC1818=2,"Principiante avanzado",AC1818=3,"Competente",AC1818=4,"Proficiente",AC1818=5,"Master")</f>
        <v>Principiante avanzado</v>
      </c>
      <c r="AE1818" s="13" t="s">
        <v>443</v>
      </c>
    </row>
    <row r="1819" spans="1:31" x14ac:dyDescent="0.25">
      <c r="A1819" t="s">
        <v>380</v>
      </c>
      <c r="B1819" t="s">
        <v>381</v>
      </c>
      <c r="C1819" t="s">
        <v>251</v>
      </c>
      <c r="D1819" t="s">
        <v>201</v>
      </c>
      <c r="E1819" t="s">
        <v>380</v>
      </c>
      <c r="F1819" t="s">
        <v>381</v>
      </c>
      <c r="G1819" t="s">
        <v>382</v>
      </c>
      <c r="H1819" s="4"/>
      <c r="I1819" s="1">
        <f t="shared" ca="1" si="115"/>
        <v>1487</v>
      </c>
      <c r="J1819" s="1" t="str">
        <f t="shared" ca="1" si="116"/>
        <v>3. Mayor a 6 meses</v>
      </c>
      <c r="K1819" t="str">
        <f t="shared" si="117"/>
        <v>NO</v>
      </c>
      <c r="L1819" t="s">
        <v>251</v>
      </c>
      <c r="M1819" t="s">
        <v>418</v>
      </c>
      <c r="N1819" t="s">
        <v>407</v>
      </c>
      <c r="O1819" t="s">
        <v>407</v>
      </c>
      <c r="P1819" t="str">
        <f t="shared" si="118"/>
        <v>JORGE JAIR NUÑEZ SOLISSDLC Y DevSecOpsAUTOEVALUACION</v>
      </c>
      <c r="Q1819" t="str">
        <f>BASE[[#This Row],[NombresCalificado]]&amp;BASE[[#This Row],[TipoEvaluacion]]</f>
        <v>JORGE JAIR NUÑEZ SOLISAUTOEVALUACION</v>
      </c>
      <c r="R1819">
        <v>3</v>
      </c>
      <c r="S1819" t="s">
        <v>5</v>
      </c>
      <c r="T1819" t="s">
        <v>439</v>
      </c>
      <c r="U1819" s="13">
        <v>2</v>
      </c>
      <c r="V1819" s="13" t="str" cm="1">
        <f t="array" ref="V1819">_xlfn.IFS(U1819=0,"Prenovato",U1819=1,"Novato",U1819=2,"Principiante avanzado",U1819=3,"Competente",U1819=4,"Proficiente",U1819=5,"Master")</f>
        <v>Principiante avanzado</v>
      </c>
      <c r="W1819" s="13">
        <v>4</v>
      </c>
      <c r="X1819" s="13" t="str" cm="1">
        <f t="array" ref="X1819">_xlfn.IFS(W1819=0,"No evidenciado",W1819=1,"Novato",W1819=2,"Principiante avanzado",W1819=3,"Competente",W1819=4,"Proficiente",W1819=5,"Master")</f>
        <v>Proficiente</v>
      </c>
      <c r="Y1819" s="13">
        <v>4</v>
      </c>
      <c r="Z1819" s="13" t="str" cm="1">
        <f t="array" ref="Z1819">_xlfn.IFS(Y1819=0,"No evidenciado",Y1819=1,"Novato",Y1819=2,"Principiante avanzado",Y1819=3,"Competente",Y1819=4,"Proficiente",Y1819=5,"Master")</f>
        <v>Proficiente</v>
      </c>
      <c r="AA1819" s="13">
        <v>4</v>
      </c>
      <c r="AB1819" s="13" t="str" cm="1">
        <f t="array" ref="AB1819">_xlfn.IFS(AA1819=0,"No evidenciado",AA1819=1,"Novato",AA1819=2,"Principiante avanzado",AA1819=3,"Competente",AA1819=4,"Proficiente",AA1819=5,"Master")</f>
        <v>Proficiente</v>
      </c>
      <c r="AC1819" s="13">
        <v>2</v>
      </c>
      <c r="AD1819" s="13" t="str" cm="1">
        <f t="array" ref="AD1819">_xlfn.IFS(AC1819=0,"Prenovato",AC1819=1,"Novato",AC1819=2,"Principiante avanzado",AC1819=3,"Competente",AC1819=4,"Proficiente",AC1819=5,"Master")</f>
        <v>Principiante avanzado</v>
      </c>
      <c r="AE1819" s="13" t="s">
        <v>443</v>
      </c>
    </row>
    <row r="1820" spans="1:31" x14ac:dyDescent="0.25">
      <c r="A1820" t="s">
        <v>380</v>
      </c>
      <c r="B1820" t="s">
        <v>381</v>
      </c>
      <c r="C1820" t="s">
        <v>251</v>
      </c>
      <c r="D1820" t="s">
        <v>201</v>
      </c>
      <c r="E1820" t="s">
        <v>380</v>
      </c>
      <c r="F1820" t="s">
        <v>381</v>
      </c>
      <c r="G1820" t="s">
        <v>382</v>
      </c>
      <c r="H1820" s="4"/>
      <c r="I1820" s="1">
        <f t="shared" ca="1" si="115"/>
        <v>1487</v>
      </c>
      <c r="J1820" s="1" t="str">
        <f t="shared" ca="1" si="116"/>
        <v>3. Mayor a 6 meses</v>
      </c>
      <c r="K1820" t="str">
        <f t="shared" si="117"/>
        <v>NO</v>
      </c>
      <c r="L1820" t="s">
        <v>251</v>
      </c>
      <c r="M1820" t="s">
        <v>412</v>
      </c>
      <c r="N1820" t="s">
        <v>413</v>
      </c>
      <c r="O1820" t="s">
        <v>411</v>
      </c>
      <c r="P1820" t="str">
        <f t="shared" si="118"/>
        <v>JORGE JAIR NUÑEZ SOLISForensic AnalysisAUTOEVALUACION</v>
      </c>
      <c r="Q1820" t="str">
        <f>BASE[[#This Row],[NombresCalificado]]&amp;BASE[[#This Row],[TipoEvaluacion]]</f>
        <v>JORGE JAIR NUÑEZ SOLISAUTOEVALUACION</v>
      </c>
      <c r="R1820">
        <v>1</v>
      </c>
      <c r="S1820" t="s">
        <v>6</v>
      </c>
      <c r="T1820" t="s">
        <v>439</v>
      </c>
      <c r="U1820" s="13">
        <v>2</v>
      </c>
      <c r="V1820" s="13" t="str" cm="1">
        <f t="array" ref="V1820">_xlfn.IFS(U1820=0,"Prenovato",U1820=1,"Novato",U1820=2,"Principiante avanzado",U1820=3,"Competente",U1820=4,"Proficiente",U1820=5,"Master")</f>
        <v>Principiante avanzado</v>
      </c>
      <c r="W1820" s="13">
        <v>4</v>
      </c>
      <c r="X1820" s="13" t="str" cm="1">
        <f t="array" ref="X1820">_xlfn.IFS(W1820=0,"No evidenciado",W1820=1,"Novato",W1820=2,"Principiante avanzado",W1820=3,"Competente",W1820=4,"Proficiente",W1820=5,"Master")</f>
        <v>Proficiente</v>
      </c>
      <c r="Y1820" s="13">
        <v>4</v>
      </c>
      <c r="Z1820" s="13" t="str" cm="1">
        <f t="array" ref="Z1820">_xlfn.IFS(Y1820=0,"No evidenciado",Y1820=1,"Novato",Y1820=2,"Principiante avanzado",Y1820=3,"Competente",Y1820=4,"Proficiente",Y1820=5,"Master")</f>
        <v>Proficiente</v>
      </c>
      <c r="AA1820" s="13">
        <v>4</v>
      </c>
      <c r="AB1820" s="13" t="str" cm="1">
        <f t="array" ref="AB1820">_xlfn.IFS(AA1820=0,"No evidenciado",AA1820=1,"Novato",AA1820=2,"Principiante avanzado",AA1820=3,"Competente",AA1820=4,"Proficiente",AA1820=5,"Master")</f>
        <v>Proficiente</v>
      </c>
      <c r="AC1820" s="13">
        <v>2</v>
      </c>
      <c r="AD1820" s="13" t="str" cm="1">
        <f t="array" ref="AD1820">_xlfn.IFS(AC1820=0,"Prenovato",AC1820=1,"Novato",AC1820=2,"Principiante avanzado",AC1820=3,"Competente",AC1820=4,"Proficiente",AC1820=5,"Master")</f>
        <v>Principiante avanzado</v>
      </c>
      <c r="AE1820" s="13" t="s">
        <v>443</v>
      </c>
    </row>
    <row r="1821" spans="1:31" x14ac:dyDescent="0.25">
      <c r="A1821" t="s">
        <v>380</v>
      </c>
      <c r="B1821" t="s">
        <v>381</v>
      </c>
      <c r="C1821" t="s">
        <v>251</v>
      </c>
      <c r="D1821" t="s">
        <v>201</v>
      </c>
      <c r="E1821" t="s">
        <v>380</v>
      </c>
      <c r="F1821" t="s">
        <v>381</v>
      </c>
      <c r="G1821" t="s">
        <v>382</v>
      </c>
      <c r="H1821" s="4"/>
      <c r="I1821" s="1">
        <f t="shared" ca="1" si="115"/>
        <v>1487</v>
      </c>
      <c r="J1821" s="1" t="str">
        <f t="shared" ca="1" si="116"/>
        <v>3. Mayor a 6 meses</v>
      </c>
      <c r="K1821" t="str">
        <f t="shared" si="117"/>
        <v>NO</v>
      </c>
      <c r="L1821" t="s">
        <v>251</v>
      </c>
      <c r="M1821" t="s">
        <v>421</v>
      </c>
      <c r="N1821" t="s">
        <v>411</v>
      </c>
      <c r="O1821" t="s">
        <v>411</v>
      </c>
      <c r="P1821" t="str">
        <f t="shared" si="118"/>
        <v>JORGE JAIR NUÑEZ SOLISFrameworks &amp; Security ArchitectureAUTOEVALUACION</v>
      </c>
      <c r="Q1821" t="str">
        <f>BASE[[#This Row],[NombresCalificado]]&amp;BASE[[#This Row],[TipoEvaluacion]]</f>
        <v>JORGE JAIR NUÑEZ SOLISAUTOEVALUACION</v>
      </c>
      <c r="R1821">
        <v>2</v>
      </c>
      <c r="S1821" t="s">
        <v>4</v>
      </c>
      <c r="T1821" t="s">
        <v>439</v>
      </c>
      <c r="U1821" s="13">
        <v>2</v>
      </c>
      <c r="V1821" s="13" t="str" cm="1">
        <f t="array" ref="V1821">_xlfn.IFS(U1821=0,"Prenovato",U1821=1,"Novato",U1821=2,"Principiante avanzado",U1821=3,"Competente",U1821=4,"Proficiente",U1821=5,"Master")</f>
        <v>Principiante avanzado</v>
      </c>
      <c r="W1821" s="13">
        <v>4</v>
      </c>
      <c r="X1821" s="13" t="str" cm="1">
        <f t="array" ref="X1821">_xlfn.IFS(W1821=0,"No evidenciado",W1821=1,"Novato",W1821=2,"Principiante avanzado",W1821=3,"Competente",W1821=4,"Proficiente",W1821=5,"Master")</f>
        <v>Proficiente</v>
      </c>
      <c r="Y1821" s="13">
        <v>4</v>
      </c>
      <c r="Z1821" s="13" t="str" cm="1">
        <f t="array" ref="Z1821">_xlfn.IFS(Y1821=0,"No evidenciado",Y1821=1,"Novato",Y1821=2,"Principiante avanzado",Y1821=3,"Competente",Y1821=4,"Proficiente",Y1821=5,"Master")</f>
        <v>Proficiente</v>
      </c>
      <c r="AA1821" s="13">
        <v>4</v>
      </c>
      <c r="AB1821" s="13" t="str" cm="1">
        <f t="array" ref="AB1821">_xlfn.IFS(AA1821=0,"No evidenciado",AA1821=1,"Novato",AA1821=2,"Principiante avanzado",AA1821=3,"Competente",AA1821=4,"Proficiente",AA1821=5,"Master")</f>
        <v>Proficiente</v>
      </c>
      <c r="AC1821" s="13">
        <v>2</v>
      </c>
      <c r="AD1821" s="13" t="str" cm="1">
        <f t="array" ref="AD1821">_xlfn.IFS(AC1821=0,"Prenovato",AC1821=1,"Novato",AC1821=2,"Principiante avanzado",AC1821=3,"Competente",AC1821=4,"Proficiente",AC1821=5,"Master")</f>
        <v>Principiante avanzado</v>
      </c>
      <c r="AE1821" s="13" t="s">
        <v>443</v>
      </c>
    </row>
    <row r="1822" spans="1:31" x14ac:dyDescent="0.25">
      <c r="A1822" t="s">
        <v>380</v>
      </c>
      <c r="B1822" t="s">
        <v>381</v>
      </c>
      <c r="C1822" t="s">
        <v>367</v>
      </c>
      <c r="D1822" t="s">
        <v>201</v>
      </c>
      <c r="E1822" t="s">
        <v>380</v>
      </c>
      <c r="F1822" t="s">
        <v>381</v>
      </c>
      <c r="G1822" t="s">
        <v>382</v>
      </c>
      <c r="H1822" s="4"/>
      <c r="I1822" s="1">
        <f t="shared" ca="1" si="115"/>
        <v>1487</v>
      </c>
      <c r="J1822" s="1" t="str">
        <f t="shared" ca="1" si="116"/>
        <v>3. Mayor a 6 meses</v>
      </c>
      <c r="K1822" t="str">
        <f t="shared" si="117"/>
        <v>NO</v>
      </c>
      <c r="L1822" t="s">
        <v>367</v>
      </c>
      <c r="M1822" t="s">
        <v>431</v>
      </c>
      <c r="N1822" t="s">
        <v>425</v>
      </c>
      <c r="O1822" t="s">
        <v>425</v>
      </c>
      <c r="P1822" t="str">
        <f t="shared" si="118"/>
        <v>JORGE JAIR NUÑEZ SOLISSeguridad PerimetralEVALUACION ANTERIOR</v>
      </c>
      <c r="Q1822" t="str">
        <f>BASE[[#This Row],[NombresCalificado]]&amp;BASE[[#This Row],[TipoEvaluacion]]</f>
        <v>JORGE JAIR NUÑEZ SOLISEVALUACION ANTERIOR</v>
      </c>
      <c r="R1822">
        <v>3</v>
      </c>
      <c r="S1822" t="s">
        <v>5</v>
      </c>
      <c r="T1822" t="s">
        <v>439</v>
      </c>
      <c r="U1822" s="13">
        <v>3</v>
      </c>
      <c r="V1822" s="13" t="str" cm="1">
        <f t="array" ref="V1822">_xlfn.IFS(U1822=0,"Prenovato",U1822=1,"Novato",U1822=2,"Principiante avanzado",U1822=3,"Competente",U1822=4,"Proficiente",U1822=5,"Master")</f>
        <v>Competente</v>
      </c>
      <c r="W1822" s="13">
        <v>4</v>
      </c>
      <c r="X1822" s="13" t="str" cm="1">
        <f t="array" ref="X1822">_xlfn.IFS(W1822=0,"No evidenciado",W1822=1,"Novato",W1822=2,"Principiante avanzado",W1822=3,"Competente",W1822=4,"Proficiente",W1822=5,"Master")</f>
        <v>Proficiente</v>
      </c>
      <c r="Y1822" s="13">
        <v>4</v>
      </c>
      <c r="Z1822" s="13" t="str" cm="1">
        <f t="array" ref="Z1822">_xlfn.IFS(Y1822=0,"No evidenciado",Y1822=1,"Novato",Y1822=2,"Principiante avanzado",Y1822=3,"Competente",Y1822=4,"Proficiente",Y1822=5,"Master")</f>
        <v>Proficiente</v>
      </c>
      <c r="AA1822" s="13">
        <v>4</v>
      </c>
      <c r="AB1822" s="13" t="str" cm="1">
        <f t="array" ref="AB1822">_xlfn.IFS(AA1822=0,"No evidenciado",AA1822=1,"Novato",AA1822=2,"Principiante avanzado",AA1822=3,"Competente",AA1822=4,"Proficiente",AA1822=5,"Master")</f>
        <v>Proficiente</v>
      </c>
      <c r="AC1822" s="13">
        <v>3</v>
      </c>
      <c r="AD1822" s="13" t="str" cm="1">
        <f t="array" ref="AD1822">_xlfn.IFS(AC1822=0,"Prenovato",AC1822=1,"Novato",AC1822=2,"Principiante avanzado",AC1822=3,"Competente",AC1822=4,"Proficiente",AC1822=5,"Master")</f>
        <v>Competente</v>
      </c>
      <c r="AE1822" s="13" t="s">
        <v>442</v>
      </c>
    </row>
    <row r="1823" spans="1:31" x14ac:dyDescent="0.25">
      <c r="A1823" t="s">
        <v>380</v>
      </c>
      <c r="B1823" t="s">
        <v>381</v>
      </c>
      <c r="C1823" t="s">
        <v>367</v>
      </c>
      <c r="D1823" t="s">
        <v>201</v>
      </c>
      <c r="E1823" t="s">
        <v>380</v>
      </c>
      <c r="F1823" t="s">
        <v>381</v>
      </c>
      <c r="G1823" t="s">
        <v>382</v>
      </c>
      <c r="H1823" s="4"/>
      <c r="I1823" s="1">
        <f t="shared" ca="1" si="115"/>
        <v>1487</v>
      </c>
      <c r="J1823" s="1" t="str">
        <f t="shared" ca="1" si="116"/>
        <v>3. Mayor a 6 meses</v>
      </c>
      <c r="K1823" t="str">
        <f t="shared" si="117"/>
        <v>NO</v>
      </c>
      <c r="L1823" t="s">
        <v>367</v>
      </c>
      <c r="M1823" t="s">
        <v>424</v>
      </c>
      <c r="N1823" t="s">
        <v>425</v>
      </c>
      <c r="O1823" t="s">
        <v>425</v>
      </c>
      <c r="P1823" t="str">
        <f t="shared" si="118"/>
        <v>JORGE JAIR NUÑEZ SOLISSistemas Operativos y CloudEVALUACION ANTERIOR</v>
      </c>
      <c r="Q1823" t="str">
        <f>BASE[[#This Row],[NombresCalificado]]&amp;BASE[[#This Row],[TipoEvaluacion]]</f>
        <v>JORGE JAIR NUÑEZ SOLISEVALUACION ANTERIOR</v>
      </c>
      <c r="R1823">
        <v>3</v>
      </c>
      <c r="S1823" t="s">
        <v>5</v>
      </c>
      <c r="T1823" t="s">
        <v>439</v>
      </c>
      <c r="U1823" s="13">
        <v>3</v>
      </c>
      <c r="V1823" s="13" t="str" cm="1">
        <f t="array" ref="V1823">_xlfn.IFS(U1823=0,"Prenovato",U1823=1,"Novato",U1823=2,"Principiante avanzado",U1823=3,"Competente",U1823=4,"Proficiente",U1823=5,"Master")</f>
        <v>Competente</v>
      </c>
      <c r="W1823" s="13">
        <v>4</v>
      </c>
      <c r="X1823" s="13" t="str" cm="1">
        <f t="array" ref="X1823">_xlfn.IFS(W1823=0,"No evidenciado",W1823=1,"Novato",W1823=2,"Principiante avanzado",W1823=3,"Competente",W1823=4,"Proficiente",W1823=5,"Master")</f>
        <v>Proficiente</v>
      </c>
      <c r="Y1823" s="13">
        <v>4</v>
      </c>
      <c r="Z1823" s="13" t="str" cm="1">
        <f t="array" ref="Z1823">_xlfn.IFS(Y1823=0,"No evidenciado",Y1823=1,"Novato",Y1823=2,"Principiante avanzado",Y1823=3,"Competente",Y1823=4,"Proficiente",Y1823=5,"Master")</f>
        <v>Proficiente</v>
      </c>
      <c r="AA1823" s="13">
        <v>4</v>
      </c>
      <c r="AB1823" s="13" t="str" cm="1">
        <f t="array" ref="AB1823">_xlfn.IFS(AA1823=0,"No evidenciado",AA1823=1,"Novato",AA1823=2,"Principiante avanzado",AA1823=3,"Competente",AA1823=4,"Proficiente",AA1823=5,"Master")</f>
        <v>Proficiente</v>
      </c>
      <c r="AC1823" s="13">
        <v>3</v>
      </c>
      <c r="AD1823" s="13" t="str" cm="1">
        <f t="array" ref="AD1823">_xlfn.IFS(AC1823=0,"Prenovato",AC1823=1,"Novato",AC1823=2,"Principiante avanzado",AC1823=3,"Competente",AC1823=4,"Proficiente",AC1823=5,"Master")</f>
        <v>Competente</v>
      </c>
      <c r="AE1823" s="13" t="s">
        <v>442</v>
      </c>
    </row>
    <row r="1824" spans="1:31" x14ac:dyDescent="0.25">
      <c r="A1824" t="s">
        <v>335</v>
      </c>
      <c r="B1824" t="s">
        <v>336</v>
      </c>
      <c r="C1824" t="s">
        <v>251</v>
      </c>
      <c r="D1824" t="s">
        <v>201</v>
      </c>
      <c r="E1824" t="s">
        <v>335</v>
      </c>
      <c r="F1824" t="s">
        <v>336</v>
      </c>
      <c r="G1824" t="s">
        <v>337</v>
      </c>
      <c r="H1824" s="4"/>
      <c r="I1824" s="1">
        <f t="shared" ca="1" si="115"/>
        <v>1487</v>
      </c>
      <c r="J1824" s="1" t="str">
        <f t="shared" ca="1" si="116"/>
        <v>3. Mayor a 6 meses</v>
      </c>
      <c r="K1824" t="str">
        <f t="shared" si="117"/>
        <v>NO</v>
      </c>
      <c r="L1824" t="s">
        <v>251</v>
      </c>
      <c r="M1824" t="s">
        <v>419</v>
      </c>
      <c r="N1824" t="s">
        <v>413</v>
      </c>
      <c r="O1824" t="s">
        <v>411</v>
      </c>
      <c r="P1824" t="str">
        <f t="shared" si="118"/>
        <v>CARLOS ANTHONY BRINGAS SANCHEZCryptography &amp; Data ProtectionAUTOEVALUACION</v>
      </c>
      <c r="Q1824" t="str">
        <f>BASE[[#This Row],[NombresCalificado]]&amp;BASE[[#This Row],[TipoEvaluacion]]</f>
        <v>CARLOS ANTHONY BRINGAS SANCHEZAUTOEVALUACION</v>
      </c>
      <c r="R1824">
        <v>3</v>
      </c>
      <c r="S1824" t="s">
        <v>5</v>
      </c>
      <c r="T1824" t="s">
        <v>439</v>
      </c>
      <c r="U1824" s="13">
        <v>3</v>
      </c>
      <c r="V1824" s="13" t="str" cm="1">
        <f t="array" ref="V1824">_xlfn.IFS(U1824=0,"Prenovato",U1824=1,"Novato",U1824=2,"Principiante avanzado",U1824=3,"Competente",U1824=4,"Proficiente",U1824=5,"Master")</f>
        <v>Competente</v>
      </c>
      <c r="W1824" s="13">
        <v>4</v>
      </c>
      <c r="X1824" s="13" t="str" cm="1">
        <f t="array" ref="X1824">_xlfn.IFS(W1824=0,"No evidenciado",W1824=1,"Novato",W1824=2,"Principiante avanzado",W1824=3,"Competente",W1824=4,"Proficiente",W1824=5,"Master")</f>
        <v>Proficiente</v>
      </c>
      <c r="Y1824" s="13">
        <v>3</v>
      </c>
      <c r="Z1824" s="13" t="str" cm="1">
        <f t="array" ref="Z1824">_xlfn.IFS(Y1824=0,"No evidenciado",Y1824=1,"Novato",Y1824=2,"Principiante avanzado",Y1824=3,"Competente",Y1824=4,"Proficiente",Y1824=5,"Master")</f>
        <v>Competente</v>
      </c>
      <c r="AA1824" s="13">
        <v>5</v>
      </c>
      <c r="AB1824" s="13" t="str" cm="1">
        <f t="array" ref="AB1824">_xlfn.IFS(AA1824=0,"No evidenciado",AA1824=1,"Novato",AA1824=2,"Principiante avanzado",AA1824=3,"Competente",AA1824=4,"Proficiente",AA1824=5,"Master")</f>
        <v>Master</v>
      </c>
      <c r="AC1824" s="13">
        <v>3</v>
      </c>
      <c r="AD1824" s="13" t="str" cm="1">
        <f t="array" ref="AD1824">_xlfn.IFS(AC1824=0,"Prenovato",AC1824=1,"Novato",AC1824=2,"Principiante avanzado",AC1824=3,"Competente",AC1824=4,"Proficiente",AC1824=5,"Master")</f>
        <v>Competente</v>
      </c>
      <c r="AE1824" s="13" t="s">
        <v>443</v>
      </c>
    </row>
    <row r="1825" spans="1:31" x14ac:dyDescent="0.25">
      <c r="A1825" t="s">
        <v>335</v>
      </c>
      <c r="B1825" t="s">
        <v>336</v>
      </c>
      <c r="C1825" t="s">
        <v>251</v>
      </c>
      <c r="D1825" t="s">
        <v>201</v>
      </c>
      <c r="E1825" t="s">
        <v>335</v>
      </c>
      <c r="F1825" t="s">
        <v>336</v>
      </c>
      <c r="G1825" t="s">
        <v>337</v>
      </c>
      <c r="H1825" s="4"/>
      <c r="I1825" s="1">
        <f t="shared" ca="1" si="115"/>
        <v>1487</v>
      </c>
      <c r="J1825" s="1" t="str">
        <f t="shared" ca="1" si="116"/>
        <v>3. Mayor a 6 meses</v>
      </c>
      <c r="K1825" t="str">
        <f t="shared" si="117"/>
        <v>NO</v>
      </c>
      <c r="L1825" t="s">
        <v>251</v>
      </c>
      <c r="M1825" t="s">
        <v>406</v>
      </c>
      <c r="N1825" t="s">
        <v>407</v>
      </c>
      <c r="O1825" t="s">
        <v>407</v>
      </c>
      <c r="P1825" t="str">
        <f t="shared" si="118"/>
        <v>CARLOS ANTHONY BRINGAS SANCHEZNetwork SecurityAUTOEVALUACION</v>
      </c>
      <c r="Q1825" t="str">
        <f>BASE[[#This Row],[NombresCalificado]]&amp;BASE[[#This Row],[TipoEvaluacion]]</f>
        <v>CARLOS ANTHONY BRINGAS SANCHEZAUTOEVALUACION</v>
      </c>
      <c r="R1825">
        <v>4</v>
      </c>
      <c r="S1825" t="s">
        <v>7</v>
      </c>
      <c r="T1825" t="s">
        <v>439</v>
      </c>
      <c r="U1825" s="13">
        <v>3</v>
      </c>
      <c r="V1825" s="13" t="str" cm="1">
        <f t="array" ref="V1825">_xlfn.IFS(U1825=0,"Prenovato",U1825=1,"Novato",U1825=2,"Principiante avanzado",U1825=3,"Competente",U1825=4,"Proficiente",U1825=5,"Master")</f>
        <v>Competente</v>
      </c>
      <c r="W1825" s="13">
        <v>4</v>
      </c>
      <c r="X1825" s="13" t="str" cm="1">
        <f t="array" ref="X1825">_xlfn.IFS(W1825=0,"No evidenciado",W1825=1,"Novato",W1825=2,"Principiante avanzado",W1825=3,"Competente",W1825=4,"Proficiente",W1825=5,"Master")</f>
        <v>Proficiente</v>
      </c>
      <c r="Y1825" s="13">
        <v>3</v>
      </c>
      <c r="Z1825" s="13" t="str" cm="1">
        <f t="array" ref="Z1825">_xlfn.IFS(Y1825=0,"No evidenciado",Y1825=1,"Novato",Y1825=2,"Principiante avanzado",Y1825=3,"Competente",Y1825=4,"Proficiente",Y1825=5,"Master")</f>
        <v>Competente</v>
      </c>
      <c r="AA1825" s="13">
        <v>5</v>
      </c>
      <c r="AB1825" s="13" t="str" cm="1">
        <f t="array" ref="AB1825">_xlfn.IFS(AA1825=0,"No evidenciado",AA1825=1,"Novato",AA1825=2,"Principiante avanzado",AA1825=3,"Competente",AA1825=4,"Proficiente",AA1825=5,"Master")</f>
        <v>Master</v>
      </c>
      <c r="AC1825" s="13">
        <v>3</v>
      </c>
      <c r="AD1825" s="13" t="str" cm="1">
        <f t="array" ref="AD1825">_xlfn.IFS(AC1825=0,"Prenovato",AC1825=1,"Novato",AC1825=2,"Principiante avanzado",AC1825=3,"Competente",AC1825=4,"Proficiente",AC1825=5,"Master")</f>
        <v>Competente</v>
      </c>
      <c r="AE1825" s="13" t="s">
        <v>443</v>
      </c>
    </row>
    <row r="1826" spans="1:31" x14ac:dyDescent="0.25">
      <c r="A1826" t="s">
        <v>335</v>
      </c>
      <c r="B1826" t="s">
        <v>336</v>
      </c>
      <c r="C1826" t="s">
        <v>251</v>
      </c>
      <c r="D1826" t="s">
        <v>201</v>
      </c>
      <c r="E1826" t="s">
        <v>335</v>
      </c>
      <c r="F1826" t="s">
        <v>336</v>
      </c>
      <c r="G1826" t="s">
        <v>337</v>
      </c>
      <c r="H1826" s="4"/>
      <c r="I1826" s="1">
        <f t="shared" ca="1" si="115"/>
        <v>1487</v>
      </c>
      <c r="J1826" s="1" t="str">
        <f t="shared" ca="1" si="116"/>
        <v>3. Mayor a 6 meses</v>
      </c>
      <c r="K1826" t="str">
        <f t="shared" si="117"/>
        <v>NO</v>
      </c>
      <c r="L1826" t="s">
        <v>251</v>
      </c>
      <c r="M1826" t="s">
        <v>408</v>
      </c>
      <c r="N1826" t="s">
        <v>407</v>
      </c>
      <c r="O1826" t="s">
        <v>407</v>
      </c>
      <c r="P1826" t="str">
        <f t="shared" si="118"/>
        <v>CARLOS ANTHONY BRINGAS SANCHEZCloud &amp; Operation SystemAUTOEVALUACION</v>
      </c>
      <c r="Q1826" t="str">
        <f>BASE[[#This Row],[NombresCalificado]]&amp;BASE[[#This Row],[TipoEvaluacion]]</f>
        <v>CARLOS ANTHONY BRINGAS SANCHEZAUTOEVALUACION</v>
      </c>
      <c r="R1826">
        <v>3</v>
      </c>
      <c r="S1826" t="s">
        <v>5</v>
      </c>
      <c r="T1826" t="s">
        <v>439</v>
      </c>
      <c r="U1826" s="13">
        <v>3</v>
      </c>
      <c r="V1826" s="13" t="str" cm="1">
        <f t="array" ref="V1826">_xlfn.IFS(U1826=0,"Prenovato",U1826=1,"Novato",U1826=2,"Principiante avanzado",U1826=3,"Competente",U1826=4,"Proficiente",U1826=5,"Master")</f>
        <v>Competente</v>
      </c>
      <c r="W1826" s="13">
        <v>4</v>
      </c>
      <c r="X1826" s="13" t="str" cm="1">
        <f t="array" ref="X1826">_xlfn.IFS(W1826=0,"No evidenciado",W1826=1,"Novato",W1826=2,"Principiante avanzado",W1826=3,"Competente",W1826=4,"Proficiente",W1826=5,"Master")</f>
        <v>Proficiente</v>
      </c>
      <c r="Y1826" s="13">
        <v>3</v>
      </c>
      <c r="Z1826" s="13" t="str" cm="1">
        <f t="array" ref="Z1826">_xlfn.IFS(Y1826=0,"No evidenciado",Y1826=1,"Novato",Y1826=2,"Principiante avanzado",Y1826=3,"Competente",Y1826=4,"Proficiente",Y1826=5,"Master")</f>
        <v>Competente</v>
      </c>
      <c r="AA1826" s="13">
        <v>5</v>
      </c>
      <c r="AB1826" s="13" t="str" cm="1">
        <f t="array" ref="AB1826">_xlfn.IFS(AA1826=0,"No evidenciado",AA1826=1,"Novato",AA1826=2,"Principiante avanzado",AA1826=3,"Competente",AA1826=4,"Proficiente",AA1826=5,"Master")</f>
        <v>Master</v>
      </c>
      <c r="AC1826" s="13">
        <v>3</v>
      </c>
      <c r="AD1826" s="13" t="str" cm="1">
        <f t="array" ref="AD1826">_xlfn.IFS(AC1826=0,"Prenovato",AC1826=1,"Novato",AC1826=2,"Principiante avanzado",AC1826=3,"Competente",AC1826=4,"Proficiente",AC1826=5,"Master")</f>
        <v>Competente</v>
      </c>
      <c r="AE1826" s="13" t="s">
        <v>443</v>
      </c>
    </row>
    <row r="1827" spans="1:31" x14ac:dyDescent="0.25">
      <c r="A1827" t="s">
        <v>335</v>
      </c>
      <c r="B1827" t="s">
        <v>336</v>
      </c>
      <c r="C1827" t="s">
        <v>251</v>
      </c>
      <c r="D1827" t="s">
        <v>201</v>
      </c>
      <c r="E1827" t="s">
        <v>335</v>
      </c>
      <c r="F1827" t="s">
        <v>336</v>
      </c>
      <c r="G1827" t="s">
        <v>337</v>
      </c>
      <c r="H1827" s="4"/>
      <c r="I1827" s="1">
        <f t="shared" ca="1" si="115"/>
        <v>1487</v>
      </c>
      <c r="J1827" s="1" t="str">
        <f t="shared" ca="1" si="116"/>
        <v>3. Mayor a 6 meses</v>
      </c>
      <c r="K1827" t="str">
        <f t="shared" si="117"/>
        <v>NO</v>
      </c>
      <c r="L1827" t="s">
        <v>251</v>
      </c>
      <c r="M1827" t="s">
        <v>409</v>
      </c>
      <c r="N1827" t="s">
        <v>407</v>
      </c>
      <c r="O1827" t="s">
        <v>407</v>
      </c>
      <c r="P1827" t="str">
        <f t="shared" si="118"/>
        <v>CARLOS ANTHONY BRINGAS SANCHEZSecurity Program ManagementAUTOEVALUACION</v>
      </c>
      <c r="Q1827" t="str">
        <f>BASE[[#This Row],[NombresCalificado]]&amp;BASE[[#This Row],[TipoEvaluacion]]</f>
        <v>CARLOS ANTHONY BRINGAS SANCHEZAUTOEVALUACION</v>
      </c>
      <c r="R1827">
        <v>4</v>
      </c>
      <c r="S1827" t="s">
        <v>7</v>
      </c>
      <c r="T1827" t="s">
        <v>439</v>
      </c>
      <c r="U1827" s="13">
        <v>3</v>
      </c>
      <c r="V1827" s="13" t="str" cm="1">
        <f t="array" ref="V1827">_xlfn.IFS(U1827=0,"Prenovato",U1827=1,"Novato",U1827=2,"Principiante avanzado",U1827=3,"Competente",U1827=4,"Proficiente",U1827=5,"Master")</f>
        <v>Competente</v>
      </c>
      <c r="W1827" s="13">
        <v>4</v>
      </c>
      <c r="X1827" s="13" t="str" cm="1">
        <f t="array" ref="X1827">_xlfn.IFS(W1827=0,"No evidenciado",W1827=1,"Novato",W1827=2,"Principiante avanzado",W1827=3,"Competente",W1827=4,"Proficiente",W1827=5,"Master")</f>
        <v>Proficiente</v>
      </c>
      <c r="Y1827" s="13">
        <v>3</v>
      </c>
      <c r="Z1827" s="13" t="str" cm="1">
        <f t="array" ref="Z1827">_xlfn.IFS(Y1827=0,"No evidenciado",Y1827=1,"Novato",Y1827=2,"Principiante avanzado",Y1827=3,"Competente",Y1827=4,"Proficiente",Y1827=5,"Master")</f>
        <v>Competente</v>
      </c>
      <c r="AA1827" s="13">
        <v>5</v>
      </c>
      <c r="AB1827" s="13" t="str" cm="1">
        <f t="array" ref="AB1827">_xlfn.IFS(AA1827=0,"No evidenciado",AA1827=1,"Novato",AA1827=2,"Principiante avanzado",AA1827=3,"Competente",AA1827=4,"Proficiente",AA1827=5,"Master")</f>
        <v>Master</v>
      </c>
      <c r="AC1827" s="13">
        <v>3</v>
      </c>
      <c r="AD1827" s="13" t="str" cm="1">
        <f t="array" ref="AD1827">_xlfn.IFS(AC1827=0,"Prenovato",AC1827=1,"Novato",AC1827=2,"Principiante avanzado",AC1827=3,"Competente",AC1827=4,"Proficiente",AC1827=5,"Master")</f>
        <v>Competente</v>
      </c>
      <c r="AE1827" s="13" t="s">
        <v>443</v>
      </c>
    </row>
    <row r="1828" spans="1:31" x14ac:dyDescent="0.25">
      <c r="A1828" t="s">
        <v>335</v>
      </c>
      <c r="B1828" t="s">
        <v>336</v>
      </c>
      <c r="C1828" t="s">
        <v>251</v>
      </c>
      <c r="D1828" t="s">
        <v>201</v>
      </c>
      <c r="E1828" t="s">
        <v>335</v>
      </c>
      <c r="F1828" t="s">
        <v>336</v>
      </c>
      <c r="G1828" t="s">
        <v>337</v>
      </c>
      <c r="H1828" s="4"/>
      <c r="I1828" s="1">
        <f t="shared" ca="1" si="115"/>
        <v>1487</v>
      </c>
      <c r="J1828" s="1" t="str">
        <f t="shared" ca="1" si="116"/>
        <v>3. Mayor a 6 meses</v>
      </c>
      <c r="K1828" t="str">
        <f t="shared" si="117"/>
        <v>NO</v>
      </c>
      <c r="L1828" t="s">
        <v>251</v>
      </c>
      <c r="M1828" t="s">
        <v>423</v>
      </c>
      <c r="N1828" t="s">
        <v>411</v>
      </c>
      <c r="O1828" t="s">
        <v>411</v>
      </c>
      <c r="P1828" t="str">
        <f t="shared" si="118"/>
        <v>CARLOS ANTHONY BRINGAS SANCHEZSecurity AssessmentAUTOEVALUACION</v>
      </c>
      <c r="Q1828" t="str">
        <f>BASE[[#This Row],[NombresCalificado]]&amp;BASE[[#This Row],[TipoEvaluacion]]</f>
        <v>CARLOS ANTHONY BRINGAS SANCHEZAUTOEVALUACION</v>
      </c>
      <c r="R1828">
        <v>4</v>
      </c>
      <c r="S1828" t="s">
        <v>7</v>
      </c>
      <c r="T1828" t="s">
        <v>439</v>
      </c>
      <c r="U1828" s="13">
        <v>3</v>
      </c>
      <c r="V1828" s="13" t="str" cm="1">
        <f t="array" ref="V1828">_xlfn.IFS(U1828=0,"Prenovato",U1828=1,"Novato",U1828=2,"Principiante avanzado",U1828=3,"Competente",U1828=4,"Proficiente",U1828=5,"Master")</f>
        <v>Competente</v>
      </c>
      <c r="W1828" s="13">
        <v>4</v>
      </c>
      <c r="X1828" s="13" t="str" cm="1">
        <f t="array" ref="X1828">_xlfn.IFS(W1828=0,"No evidenciado",W1828=1,"Novato",W1828=2,"Principiante avanzado",W1828=3,"Competente",W1828=4,"Proficiente",W1828=5,"Master")</f>
        <v>Proficiente</v>
      </c>
      <c r="Y1828" s="13">
        <v>3</v>
      </c>
      <c r="Z1828" s="13" t="str" cm="1">
        <f t="array" ref="Z1828">_xlfn.IFS(Y1828=0,"No evidenciado",Y1828=1,"Novato",Y1828=2,"Principiante avanzado",Y1828=3,"Competente",Y1828=4,"Proficiente",Y1828=5,"Master")</f>
        <v>Competente</v>
      </c>
      <c r="AA1828" s="13">
        <v>5</v>
      </c>
      <c r="AB1828" s="13" t="str" cm="1">
        <f t="array" ref="AB1828">_xlfn.IFS(AA1828=0,"No evidenciado",AA1828=1,"Novato",AA1828=2,"Principiante avanzado",AA1828=3,"Competente",AA1828=4,"Proficiente",AA1828=5,"Master")</f>
        <v>Master</v>
      </c>
      <c r="AC1828" s="13">
        <v>3</v>
      </c>
      <c r="AD1828" s="13" t="str" cm="1">
        <f t="array" ref="AD1828">_xlfn.IFS(AC1828=0,"Prenovato",AC1828=1,"Novato",AC1828=2,"Principiante avanzado",AC1828=3,"Competente",AC1828=4,"Proficiente",AC1828=5,"Master")</f>
        <v>Competente</v>
      </c>
      <c r="AE1828" s="13" t="s">
        <v>443</v>
      </c>
    </row>
    <row r="1829" spans="1:31" x14ac:dyDescent="0.25">
      <c r="A1829" t="s">
        <v>335</v>
      </c>
      <c r="B1829" t="s">
        <v>336</v>
      </c>
      <c r="C1829" t="s">
        <v>251</v>
      </c>
      <c r="D1829" t="s">
        <v>201</v>
      </c>
      <c r="E1829" t="s">
        <v>335</v>
      </c>
      <c r="F1829" t="s">
        <v>336</v>
      </c>
      <c r="G1829" t="s">
        <v>337</v>
      </c>
      <c r="H1829" s="4"/>
      <c r="I1829" s="1">
        <f t="shared" ca="1" si="115"/>
        <v>1487</v>
      </c>
      <c r="J1829" s="1" t="str">
        <f t="shared" ca="1" si="116"/>
        <v>3. Mayor a 6 meses</v>
      </c>
      <c r="K1829" t="str">
        <f t="shared" si="117"/>
        <v>NO</v>
      </c>
      <c r="L1829" t="s">
        <v>251</v>
      </c>
      <c r="M1829" t="s">
        <v>416</v>
      </c>
      <c r="N1829" t="s">
        <v>411</v>
      </c>
      <c r="O1829" t="s">
        <v>411</v>
      </c>
      <c r="P1829" t="str">
        <f t="shared" si="118"/>
        <v>CARLOS ANTHONY BRINGAS SANCHEZIncident ManagementAUTOEVALUACION</v>
      </c>
      <c r="Q1829" t="str">
        <f>BASE[[#This Row],[NombresCalificado]]&amp;BASE[[#This Row],[TipoEvaluacion]]</f>
        <v>CARLOS ANTHONY BRINGAS SANCHEZAUTOEVALUACION</v>
      </c>
      <c r="R1829">
        <v>3</v>
      </c>
      <c r="S1829" t="s">
        <v>5</v>
      </c>
      <c r="T1829" t="s">
        <v>439</v>
      </c>
      <c r="U1829" s="13">
        <v>3</v>
      </c>
      <c r="V1829" s="13" t="str" cm="1">
        <f t="array" ref="V1829">_xlfn.IFS(U1829=0,"Prenovato",U1829=1,"Novato",U1829=2,"Principiante avanzado",U1829=3,"Competente",U1829=4,"Proficiente",U1829=5,"Master")</f>
        <v>Competente</v>
      </c>
      <c r="W1829" s="13">
        <v>4</v>
      </c>
      <c r="X1829" s="13" t="str" cm="1">
        <f t="array" ref="X1829">_xlfn.IFS(W1829=0,"No evidenciado",W1829=1,"Novato",W1829=2,"Principiante avanzado",W1829=3,"Competente",W1829=4,"Proficiente",W1829=5,"Master")</f>
        <v>Proficiente</v>
      </c>
      <c r="Y1829" s="13">
        <v>3</v>
      </c>
      <c r="Z1829" s="13" t="str" cm="1">
        <f t="array" ref="Z1829">_xlfn.IFS(Y1829=0,"No evidenciado",Y1829=1,"Novato",Y1829=2,"Principiante avanzado",Y1829=3,"Competente",Y1829=4,"Proficiente",Y1829=5,"Master")</f>
        <v>Competente</v>
      </c>
      <c r="AA1829" s="13">
        <v>5</v>
      </c>
      <c r="AB1829" s="13" t="str" cm="1">
        <f t="array" ref="AB1829">_xlfn.IFS(AA1829=0,"No evidenciado",AA1829=1,"Novato",AA1829=2,"Principiante avanzado",AA1829=3,"Competente",AA1829=4,"Proficiente",AA1829=5,"Master")</f>
        <v>Master</v>
      </c>
      <c r="AC1829" s="13">
        <v>3</v>
      </c>
      <c r="AD1829" s="13" t="str" cm="1">
        <f t="array" ref="AD1829">_xlfn.IFS(AC1829=0,"Prenovato",AC1829=1,"Novato",AC1829=2,"Principiante avanzado",AC1829=3,"Competente",AC1829=4,"Proficiente",AC1829=5,"Master")</f>
        <v>Competente</v>
      </c>
      <c r="AE1829" s="13" t="s">
        <v>443</v>
      </c>
    </row>
    <row r="1830" spans="1:31" x14ac:dyDescent="0.25">
      <c r="A1830" t="s">
        <v>335</v>
      </c>
      <c r="B1830" t="s">
        <v>336</v>
      </c>
      <c r="C1830" t="s">
        <v>251</v>
      </c>
      <c r="D1830" t="s">
        <v>201</v>
      </c>
      <c r="E1830" t="s">
        <v>335</v>
      </c>
      <c r="F1830" t="s">
        <v>336</v>
      </c>
      <c r="G1830" t="s">
        <v>337</v>
      </c>
      <c r="H1830" s="4"/>
      <c r="I1830" s="1">
        <f t="shared" ca="1" si="115"/>
        <v>1487</v>
      </c>
      <c r="J1830" s="1" t="str">
        <f t="shared" ca="1" si="116"/>
        <v>3. Mayor a 6 meses</v>
      </c>
      <c r="K1830" t="str">
        <f t="shared" si="117"/>
        <v>NO</v>
      </c>
      <c r="L1830" t="s">
        <v>251</v>
      </c>
      <c r="M1830" t="s">
        <v>421</v>
      </c>
      <c r="N1830" t="s">
        <v>411</v>
      </c>
      <c r="O1830" t="s">
        <v>411</v>
      </c>
      <c r="P1830" t="str">
        <f t="shared" si="118"/>
        <v>CARLOS ANTHONY BRINGAS SANCHEZFrameworks &amp; Security ArchitectureAUTOEVALUACION</v>
      </c>
      <c r="Q1830" t="str">
        <f>BASE[[#This Row],[NombresCalificado]]&amp;BASE[[#This Row],[TipoEvaluacion]]</f>
        <v>CARLOS ANTHONY BRINGAS SANCHEZAUTOEVALUACION</v>
      </c>
      <c r="R1830">
        <v>4</v>
      </c>
      <c r="S1830" t="s">
        <v>7</v>
      </c>
      <c r="T1830" t="s">
        <v>439</v>
      </c>
      <c r="U1830" s="13">
        <v>3</v>
      </c>
      <c r="V1830" s="13" t="str" cm="1">
        <f t="array" ref="V1830">_xlfn.IFS(U1830=0,"Prenovato",U1830=1,"Novato",U1830=2,"Principiante avanzado",U1830=3,"Competente",U1830=4,"Proficiente",U1830=5,"Master")</f>
        <v>Competente</v>
      </c>
      <c r="W1830" s="13">
        <v>4</v>
      </c>
      <c r="X1830" s="13" t="str" cm="1">
        <f t="array" ref="X1830">_xlfn.IFS(W1830=0,"No evidenciado",W1830=1,"Novato",W1830=2,"Principiante avanzado",W1830=3,"Competente",W1830=4,"Proficiente",W1830=5,"Master")</f>
        <v>Proficiente</v>
      </c>
      <c r="Y1830" s="13">
        <v>3</v>
      </c>
      <c r="Z1830" s="13" t="str" cm="1">
        <f t="array" ref="Z1830">_xlfn.IFS(Y1830=0,"No evidenciado",Y1830=1,"Novato",Y1830=2,"Principiante avanzado",Y1830=3,"Competente",Y1830=4,"Proficiente",Y1830=5,"Master")</f>
        <v>Competente</v>
      </c>
      <c r="AA1830" s="13">
        <v>5</v>
      </c>
      <c r="AB1830" s="13" t="str" cm="1">
        <f t="array" ref="AB1830">_xlfn.IFS(AA1830=0,"No evidenciado",AA1830=1,"Novato",AA1830=2,"Principiante avanzado",AA1830=3,"Competente",AA1830=4,"Proficiente",AA1830=5,"Master")</f>
        <v>Master</v>
      </c>
      <c r="AC1830" s="13">
        <v>3</v>
      </c>
      <c r="AD1830" s="13" t="str" cm="1">
        <f t="array" ref="AD1830">_xlfn.IFS(AC1830=0,"Prenovato",AC1830=1,"Novato",AC1830=2,"Principiante avanzado",AC1830=3,"Competente",AC1830=4,"Proficiente",AC1830=5,"Master")</f>
        <v>Competente</v>
      </c>
      <c r="AE1830" s="13" t="s">
        <v>443</v>
      </c>
    </row>
    <row r="1831" spans="1:31" x14ac:dyDescent="0.25">
      <c r="A1831" t="s">
        <v>335</v>
      </c>
      <c r="B1831" t="s">
        <v>336</v>
      </c>
      <c r="C1831" t="s">
        <v>251</v>
      </c>
      <c r="D1831" t="s">
        <v>201</v>
      </c>
      <c r="E1831" t="s">
        <v>335</v>
      </c>
      <c r="F1831" t="s">
        <v>336</v>
      </c>
      <c r="G1831" t="s">
        <v>337</v>
      </c>
      <c r="H1831" s="4"/>
      <c r="I1831" s="1">
        <f t="shared" ca="1" si="115"/>
        <v>1487</v>
      </c>
      <c r="J1831" s="1" t="str">
        <f t="shared" ca="1" si="116"/>
        <v>3. Mayor a 6 meses</v>
      </c>
      <c r="K1831" t="str">
        <f t="shared" si="117"/>
        <v>NO</v>
      </c>
      <c r="L1831" t="s">
        <v>251</v>
      </c>
      <c r="M1831" t="s">
        <v>422</v>
      </c>
      <c r="N1831" t="s">
        <v>407</v>
      </c>
      <c r="O1831" t="s">
        <v>407</v>
      </c>
      <c r="P1831" t="str">
        <f t="shared" si="118"/>
        <v>CARLOS ANTHONY BRINGAS SANCHEZVulnerability ManagementAUTOEVALUACION</v>
      </c>
      <c r="Q1831" t="str">
        <f>BASE[[#This Row],[NombresCalificado]]&amp;BASE[[#This Row],[TipoEvaluacion]]</f>
        <v>CARLOS ANTHONY BRINGAS SANCHEZAUTOEVALUACION</v>
      </c>
      <c r="R1831">
        <v>3</v>
      </c>
      <c r="S1831" t="s">
        <v>5</v>
      </c>
      <c r="T1831" t="s">
        <v>439</v>
      </c>
      <c r="U1831" s="13">
        <v>3</v>
      </c>
      <c r="V1831" s="13" t="str" cm="1">
        <f t="array" ref="V1831">_xlfn.IFS(U1831=0,"Prenovato",U1831=1,"Novato",U1831=2,"Principiante avanzado",U1831=3,"Competente",U1831=4,"Proficiente",U1831=5,"Master")</f>
        <v>Competente</v>
      </c>
      <c r="W1831" s="13">
        <v>4</v>
      </c>
      <c r="X1831" s="13" t="str" cm="1">
        <f t="array" ref="X1831">_xlfn.IFS(W1831=0,"No evidenciado",W1831=1,"Novato",W1831=2,"Principiante avanzado",W1831=3,"Competente",W1831=4,"Proficiente",W1831=5,"Master")</f>
        <v>Proficiente</v>
      </c>
      <c r="Y1831" s="13">
        <v>3</v>
      </c>
      <c r="Z1831" s="13" t="str" cm="1">
        <f t="array" ref="Z1831">_xlfn.IFS(Y1831=0,"No evidenciado",Y1831=1,"Novato",Y1831=2,"Principiante avanzado",Y1831=3,"Competente",Y1831=4,"Proficiente",Y1831=5,"Master")</f>
        <v>Competente</v>
      </c>
      <c r="AA1831" s="13">
        <v>5</v>
      </c>
      <c r="AB1831" s="13" t="str" cm="1">
        <f t="array" ref="AB1831">_xlfn.IFS(AA1831=0,"No evidenciado",AA1831=1,"Novato",AA1831=2,"Principiante avanzado",AA1831=3,"Competente",AA1831=4,"Proficiente",AA1831=5,"Master")</f>
        <v>Master</v>
      </c>
      <c r="AC1831" s="13">
        <v>3</v>
      </c>
      <c r="AD1831" s="13" t="str" cm="1">
        <f t="array" ref="AD1831">_xlfn.IFS(AC1831=0,"Prenovato",AC1831=1,"Novato",AC1831=2,"Principiante avanzado",AC1831=3,"Competente",AC1831=4,"Proficiente",AC1831=5,"Master")</f>
        <v>Competente</v>
      </c>
      <c r="AE1831" s="13" t="s">
        <v>443</v>
      </c>
    </row>
    <row r="1832" spans="1:31" x14ac:dyDescent="0.25">
      <c r="A1832" t="s">
        <v>335</v>
      </c>
      <c r="B1832" t="s">
        <v>336</v>
      </c>
      <c r="C1832" t="s">
        <v>251</v>
      </c>
      <c r="D1832" t="s">
        <v>201</v>
      </c>
      <c r="E1832" t="s">
        <v>335</v>
      </c>
      <c r="F1832" t="s">
        <v>336</v>
      </c>
      <c r="G1832" t="s">
        <v>337</v>
      </c>
      <c r="H1832" s="4"/>
      <c r="I1832" s="1">
        <f t="shared" ca="1" si="115"/>
        <v>1487</v>
      </c>
      <c r="J1832" s="1" t="str">
        <f t="shared" ca="1" si="116"/>
        <v>3. Mayor a 6 meses</v>
      </c>
      <c r="K1832" t="str">
        <f t="shared" si="117"/>
        <v>NO</v>
      </c>
      <c r="L1832" t="s">
        <v>251</v>
      </c>
      <c r="M1832" t="s">
        <v>410</v>
      </c>
      <c r="N1832" t="s">
        <v>411</v>
      </c>
      <c r="O1832" t="s">
        <v>411</v>
      </c>
      <c r="P1832" t="str">
        <f t="shared" si="118"/>
        <v>CARLOS ANTHONY BRINGAS SANCHEZThreat IntelligenceAUTOEVALUACION</v>
      </c>
      <c r="Q1832" t="str">
        <f>BASE[[#This Row],[NombresCalificado]]&amp;BASE[[#This Row],[TipoEvaluacion]]</f>
        <v>CARLOS ANTHONY BRINGAS SANCHEZAUTOEVALUACION</v>
      </c>
      <c r="R1832">
        <v>4</v>
      </c>
      <c r="S1832" t="s">
        <v>7</v>
      </c>
      <c r="T1832" t="s">
        <v>439</v>
      </c>
      <c r="U1832" s="13">
        <v>3</v>
      </c>
      <c r="V1832" s="13" t="str" cm="1">
        <f t="array" ref="V1832">_xlfn.IFS(U1832=0,"Prenovato",U1832=1,"Novato",U1832=2,"Principiante avanzado",U1832=3,"Competente",U1832=4,"Proficiente",U1832=5,"Master")</f>
        <v>Competente</v>
      </c>
      <c r="W1832" s="13">
        <v>4</v>
      </c>
      <c r="X1832" s="13" t="str" cm="1">
        <f t="array" ref="X1832">_xlfn.IFS(W1832=0,"No evidenciado",W1832=1,"Novato",W1832=2,"Principiante avanzado",W1832=3,"Competente",W1832=4,"Proficiente",W1832=5,"Master")</f>
        <v>Proficiente</v>
      </c>
      <c r="Y1832" s="13">
        <v>3</v>
      </c>
      <c r="Z1832" s="13" t="str" cm="1">
        <f t="array" ref="Z1832">_xlfn.IFS(Y1832=0,"No evidenciado",Y1832=1,"Novato",Y1832=2,"Principiante avanzado",Y1832=3,"Competente",Y1832=4,"Proficiente",Y1832=5,"Master")</f>
        <v>Competente</v>
      </c>
      <c r="AA1832" s="13">
        <v>5</v>
      </c>
      <c r="AB1832" s="13" t="str" cm="1">
        <f t="array" ref="AB1832">_xlfn.IFS(AA1832=0,"No evidenciado",AA1832=1,"Novato",AA1832=2,"Principiante avanzado",AA1832=3,"Competente",AA1832=4,"Proficiente",AA1832=5,"Master")</f>
        <v>Master</v>
      </c>
      <c r="AC1832" s="13">
        <v>3</v>
      </c>
      <c r="AD1832" s="13" t="str" cm="1">
        <f t="array" ref="AD1832">_xlfn.IFS(AC1832=0,"Prenovato",AC1832=1,"Novato",AC1832=2,"Principiante avanzado",AC1832=3,"Competente",AC1832=4,"Proficiente",AC1832=5,"Master")</f>
        <v>Competente</v>
      </c>
      <c r="AE1832" s="13" t="s">
        <v>443</v>
      </c>
    </row>
    <row r="1833" spans="1:31" x14ac:dyDescent="0.25">
      <c r="A1833" t="s">
        <v>335</v>
      </c>
      <c r="B1833" t="s">
        <v>336</v>
      </c>
      <c r="C1833" t="s">
        <v>251</v>
      </c>
      <c r="D1833" t="s">
        <v>201</v>
      </c>
      <c r="E1833" t="s">
        <v>335</v>
      </c>
      <c r="F1833" t="s">
        <v>336</v>
      </c>
      <c r="G1833" t="s">
        <v>337</v>
      </c>
      <c r="H1833" s="4"/>
      <c r="I1833" s="1">
        <f t="shared" ca="1" si="115"/>
        <v>1487</v>
      </c>
      <c r="J1833" s="1" t="str">
        <f t="shared" ca="1" si="116"/>
        <v>3. Mayor a 6 meses</v>
      </c>
      <c r="K1833" t="str">
        <f t="shared" si="117"/>
        <v>NO</v>
      </c>
      <c r="L1833" t="s">
        <v>251</v>
      </c>
      <c r="M1833" t="s">
        <v>414</v>
      </c>
      <c r="N1833" t="s">
        <v>411</v>
      </c>
      <c r="O1833" t="s">
        <v>411</v>
      </c>
      <c r="P1833" t="str">
        <f t="shared" si="118"/>
        <v>CARLOS ANTHONY BRINGAS SANCHEZOfensive SecurityAUTOEVALUACION</v>
      </c>
      <c r="Q1833" t="str">
        <f>BASE[[#This Row],[NombresCalificado]]&amp;BASE[[#This Row],[TipoEvaluacion]]</f>
        <v>CARLOS ANTHONY BRINGAS SANCHEZAUTOEVALUACION</v>
      </c>
      <c r="R1833">
        <v>4</v>
      </c>
      <c r="S1833" t="s">
        <v>7</v>
      </c>
      <c r="T1833" t="s">
        <v>439</v>
      </c>
      <c r="U1833" s="13">
        <v>3</v>
      </c>
      <c r="V1833" s="13" t="str" cm="1">
        <f t="array" ref="V1833">_xlfn.IFS(U1833=0,"Prenovato",U1833=1,"Novato",U1833=2,"Principiante avanzado",U1833=3,"Competente",U1833=4,"Proficiente",U1833=5,"Master")</f>
        <v>Competente</v>
      </c>
      <c r="W1833" s="13">
        <v>4</v>
      </c>
      <c r="X1833" s="13" t="str" cm="1">
        <f t="array" ref="X1833">_xlfn.IFS(W1833=0,"No evidenciado",W1833=1,"Novato",W1833=2,"Principiante avanzado",W1833=3,"Competente",W1833=4,"Proficiente",W1833=5,"Master")</f>
        <v>Proficiente</v>
      </c>
      <c r="Y1833" s="13">
        <v>3</v>
      </c>
      <c r="Z1833" s="13" t="str" cm="1">
        <f t="array" ref="Z1833">_xlfn.IFS(Y1833=0,"No evidenciado",Y1833=1,"Novato",Y1833=2,"Principiante avanzado",Y1833=3,"Competente",Y1833=4,"Proficiente",Y1833=5,"Master")</f>
        <v>Competente</v>
      </c>
      <c r="AA1833" s="13">
        <v>5</v>
      </c>
      <c r="AB1833" s="13" t="str" cm="1">
        <f t="array" ref="AB1833">_xlfn.IFS(AA1833=0,"No evidenciado",AA1833=1,"Novato",AA1833=2,"Principiante avanzado",AA1833=3,"Competente",AA1833=4,"Proficiente",AA1833=5,"Master")</f>
        <v>Master</v>
      </c>
      <c r="AC1833" s="13">
        <v>3</v>
      </c>
      <c r="AD1833" s="13" t="str" cm="1">
        <f t="array" ref="AD1833">_xlfn.IFS(AC1833=0,"Prenovato",AC1833=1,"Novato",AC1833=2,"Principiante avanzado",AC1833=3,"Competente",AC1833=4,"Proficiente",AC1833=5,"Master")</f>
        <v>Competente</v>
      </c>
      <c r="AE1833" s="13" t="s">
        <v>443</v>
      </c>
    </row>
    <row r="1834" spans="1:31" x14ac:dyDescent="0.25">
      <c r="A1834" t="s">
        <v>335</v>
      </c>
      <c r="B1834" t="s">
        <v>336</v>
      </c>
      <c r="C1834" t="s">
        <v>251</v>
      </c>
      <c r="D1834" t="s">
        <v>201</v>
      </c>
      <c r="E1834" t="s">
        <v>335</v>
      </c>
      <c r="F1834" t="s">
        <v>336</v>
      </c>
      <c r="G1834" t="s">
        <v>337</v>
      </c>
      <c r="H1834" s="4"/>
      <c r="I1834" s="1">
        <f t="shared" ca="1" si="115"/>
        <v>1487</v>
      </c>
      <c r="J1834" s="1" t="str">
        <f t="shared" ca="1" si="116"/>
        <v>3. Mayor a 6 meses</v>
      </c>
      <c r="K1834" t="str">
        <f t="shared" si="117"/>
        <v>NO</v>
      </c>
      <c r="L1834" t="s">
        <v>251</v>
      </c>
      <c r="M1834" t="s">
        <v>418</v>
      </c>
      <c r="N1834" t="s">
        <v>407</v>
      </c>
      <c r="O1834" t="s">
        <v>407</v>
      </c>
      <c r="P1834" t="str">
        <f t="shared" si="118"/>
        <v>CARLOS ANTHONY BRINGAS SANCHEZSDLC Y DevSecOpsAUTOEVALUACION</v>
      </c>
      <c r="Q1834" t="str">
        <f>BASE[[#This Row],[NombresCalificado]]&amp;BASE[[#This Row],[TipoEvaluacion]]</f>
        <v>CARLOS ANTHONY BRINGAS SANCHEZAUTOEVALUACION</v>
      </c>
      <c r="R1834">
        <v>3</v>
      </c>
      <c r="S1834" t="s">
        <v>5</v>
      </c>
      <c r="T1834" t="s">
        <v>439</v>
      </c>
      <c r="U1834" s="13">
        <v>3</v>
      </c>
      <c r="V1834" s="13" t="str" cm="1">
        <f t="array" ref="V1834">_xlfn.IFS(U1834=0,"Prenovato",U1834=1,"Novato",U1834=2,"Principiante avanzado",U1834=3,"Competente",U1834=4,"Proficiente",U1834=5,"Master")</f>
        <v>Competente</v>
      </c>
      <c r="W1834" s="13">
        <v>4</v>
      </c>
      <c r="X1834" s="13" t="str" cm="1">
        <f t="array" ref="X1834">_xlfn.IFS(W1834=0,"No evidenciado",W1834=1,"Novato",W1834=2,"Principiante avanzado",W1834=3,"Competente",W1834=4,"Proficiente",W1834=5,"Master")</f>
        <v>Proficiente</v>
      </c>
      <c r="Y1834" s="13">
        <v>3</v>
      </c>
      <c r="Z1834" s="13" t="str" cm="1">
        <f t="array" ref="Z1834">_xlfn.IFS(Y1834=0,"No evidenciado",Y1834=1,"Novato",Y1834=2,"Principiante avanzado",Y1834=3,"Competente",Y1834=4,"Proficiente",Y1834=5,"Master")</f>
        <v>Competente</v>
      </c>
      <c r="AA1834" s="13">
        <v>5</v>
      </c>
      <c r="AB1834" s="13" t="str" cm="1">
        <f t="array" ref="AB1834">_xlfn.IFS(AA1834=0,"No evidenciado",AA1834=1,"Novato",AA1834=2,"Principiante avanzado",AA1834=3,"Competente",AA1834=4,"Proficiente",AA1834=5,"Master")</f>
        <v>Master</v>
      </c>
      <c r="AC1834" s="13">
        <v>3</v>
      </c>
      <c r="AD1834" s="13" t="str" cm="1">
        <f t="array" ref="AD1834">_xlfn.IFS(AC1834=0,"Prenovato",AC1834=1,"Novato",AC1834=2,"Principiante avanzado",AC1834=3,"Competente",AC1834=4,"Proficiente",AC1834=5,"Master")</f>
        <v>Competente</v>
      </c>
      <c r="AE1834" s="13" t="s">
        <v>443</v>
      </c>
    </row>
    <row r="1835" spans="1:31" x14ac:dyDescent="0.25">
      <c r="A1835" t="s">
        <v>335</v>
      </c>
      <c r="B1835" t="s">
        <v>336</v>
      </c>
      <c r="C1835" t="s">
        <v>251</v>
      </c>
      <c r="D1835" t="s">
        <v>201</v>
      </c>
      <c r="E1835" t="s">
        <v>335</v>
      </c>
      <c r="F1835" t="s">
        <v>336</v>
      </c>
      <c r="G1835" t="s">
        <v>337</v>
      </c>
      <c r="H1835" s="4"/>
      <c r="I1835" s="1">
        <f t="shared" ca="1" si="115"/>
        <v>1487</v>
      </c>
      <c r="J1835" s="1" t="str">
        <f t="shared" ca="1" si="116"/>
        <v>3. Mayor a 6 meses</v>
      </c>
      <c r="K1835" t="str">
        <f t="shared" si="117"/>
        <v>NO</v>
      </c>
      <c r="L1835" t="s">
        <v>251</v>
      </c>
      <c r="M1835" t="s">
        <v>412</v>
      </c>
      <c r="N1835" t="s">
        <v>413</v>
      </c>
      <c r="O1835" t="s">
        <v>411</v>
      </c>
      <c r="P1835" t="str">
        <f t="shared" si="118"/>
        <v>CARLOS ANTHONY BRINGAS SANCHEZForensic AnalysisAUTOEVALUACION</v>
      </c>
      <c r="Q1835" t="str">
        <f>BASE[[#This Row],[NombresCalificado]]&amp;BASE[[#This Row],[TipoEvaluacion]]</f>
        <v>CARLOS ANTHONY BRINGAS SANCHEZAUTOEVALUACION</v>
      </c>
      <c r="R1835">
        <v>3</v>
      </c>
      <c r="S1835" t="s">
        <v>5</v>
      </c>
      <c r="T1835" t="s">
        <v>439</v>
      </c>
      <c r="U1835" s="13">
        <v>3</v>
      </c>
      <c r="V1835" s="13" t="str" cm="1">
        <f t="array" ref="V1835">_xlfn.IFS(U1835=0,"Prenovato",U1835=1,"Novato",U1835=2,"Principiante avanzado",U1835=3,"Competente",U1835=4,"Proficiente",U1835=5,"Master")</f>
        <v>Competente</v>
      </c>
      <c r="W1835" s="13">
        <v>4</v>
      </c>
      <c r="X1835" s="13" t="str" cm="1">
        <f t="array" ref="X1835">_xlfn.IFS(W1835=0,"No evidenciado",W1835=1,"Novato",W1835=2,"Principiante avanzado",W1835=3,"Competente",W1835=4,"Proficiente",W1835=5,"Master")</f>
        <v>Proficiente</v>
      </c>
      <c r="Y1835" s="13">
        <v>3</v>
      </c>
      <c r="Z1835" s="13" t="str" cm="1">
        <f t="array" ref="Z1835">_xlfn.IFS(Y1835=0,"No evidenciado",Y1835=1,"Novato",Y1835=2,"Principiante avanzado",Y1835=3,"Competente",Y1835=4,"Proficiente",Y1835=5,"Master")</f>
        <v>Competente</v>
      </c>
      <c r="AA1835" s="13">
        <v>5</v>
      </c>
      <c r="AB1835" s="13" t="str" cm="1">
        <f t="array" ref="AB1835">_xlfn.IFS(AA1835=0,"No evidenciado",AA1835=1,"Novato",AA1835=2,"Principiante avanzado",AA1835=3,"Competente",AA1835=4,"Proficiente",AA1835=5,"Master")</f>
        <v>Master</v>
      </c>
      <c r="AC1835" s="13">
        <v>3</v>
      </c>
      <c r="AD1835" s="13" t="str" cm="1">
        <f t="array" ref="AD1835">_xlfn.IFS(AC1835=0,"Prenovato",AC1835=1,"Novato",AC1835=2,"Principiante avanzado",AC1835=3,"Competente",AC1835=4,"Proficiente",AC1835=5,"Master")</f>
        <v>Competente</v>
      </c>
      <c r="AE1835" s="13" t="s">
        <v>443</v>
      </c>
    </row>
    <row r="1836" spans="1:31" x14ac:dyDescent="0.25">
      <c r="A1836" t="s">
        <v>335</v>
      </c>
      <c r="B1836" t="s">
        <v>336</v>
      </c>
      <c r="C1836" t="s">
        <v>251</v>
      </c>
      <c r="D1836" t="s">
        <v>201</v>
      </c>
      <c r="E1836" t="s">
        <v>335</v>
      </c>
      <c r="F1836" t="s">
        <v>336</v>
      </c>
      <c r="G1836" t="s">
        <v>337</v>
      </c>
      <c r="H1836" s="4"/>
      <c r="I1836" s="1">
        <f t="shared" ca="1" si="115"/>
        <v>1487</v>
      </c>
      <c r="J1836" s="1" t="str">
        <f t="shared" ca="1" si="116"/>
        <v>3. Mayor a 6 meses</v>
      </c>
      <c r="K1836" t="str">
        <f t="shared" si="117"/>
        <v>NO</v>
      </c>
      <c r="L1836" t="s">
        <v>251</v>
      </c>
      <c r="M1836" t="s">
        <v>420</v>
      </c>
      <c r="N1836" t="s">
        <v>413</v>
      </c>
      <c r="O1836" t="s">
        <v>411</v>
      </c>
      <c r="P1836" t="str">
        <f t="shared" si="118"/>
        <v>CARLOS ANTHONY BRINGAS SANCHEZIdentity &amp; Access ManagementAUTOEVALUACION</v>
      </c>
      <c r="Q1836" t="str">
        <f>BASE[[#This Row],[NombresCalificado]]&amp;BASE[[#This Row],[TipoEvaluacion]]</f>
        <v>CARLOS ANTHONY BRINGAS SANCHEZAUTOEVALUACION</v>
      </c>
      <c r="R1836">
        <v>4</v>
      </c>
      <c r="S1836" t="s">
        <v>7</v>
      </c>
      <c r="T1836" t="s">
        <v>439</v>
      </c>
      <c r="U1836" s="13">
        <v>3</v>
      </c>
      <c r="V1836" s="13" t="str" cm="1">
        <f t="array" ref="V1836">_xlfn.IFS(U1836=0,"Prenovato",U1836=1,"Novato",U1836=2,"Principiante avanzado",U1836=3,"Competente",U1836=4,"Proficiente",U1836=5,"Master")</f>
        <v>Competente</v>
      </c>
      <c r="W1836" s="13">
        <v>4</v>
      </c>
      <c r="X1836" s="13" t="str" cm="1">
        <f t="array" ref="X1836">_xlfn.IFS(W1836=0,"No evidenciado",W1836=1,"Novato",W1836=2,"Principiante avanzado",W1836=3,"Competente",W1836=4,"Proficiente",W1836=5,"Master")</f>
        <v>Proficiente</v>
      </c>
      <c r="Y1836" s="13">
        <v>3</v>
      </c>
      <c r="Z1836" s="13" t="str" cm="1">
        <f t="array" ref="Z1836">_xlfn.IFS(Y1836=0,"No evidenciado",Y1836=1,"Novato",Y1836=2,"Principiante avanzado",Y1836=3,"Competente",Y1836=4,"Proficiente",Y1836=5,"Master")</f>
        <v>Competente</v>
      </c>
      <c r="AA1836" s="13">
        <v>5</v>
      </c>
      <c r="AB1836" s="13" t="str" cm="1">
        <f t="array" ref="AB1836">_xlfn.IFS(AA1836=0,"No evidenciado",AA1836=1,"Novato",AA1836=2,"Principiante avanzado",AA1836=3,"Competente",AA1836=4,"Proficiente",AA1836=5,"Master")</f>
        <v>Master</v>
      </c>
      <c r="AC1836" s="13">
        <v>3</v>
      </c>
      <c r="AD1836" s="13" t="str" cm="1">
        <f t="array" ref="AD1836">_xlfn.IFS(AC1836=0,"Prenovato",AC1836=1,"Novato",AC1836=2,"Principiante avanzado",AC1836=3,"Competente",AC1836=4,"Proficiente",AC1836=5,"Master")</f>
        <v>Competente</v>
      </c>
      <c r="AE1836" s="13" t="s">
        <v>443</v>
      </c>
    </row>
    <row r="1837" spans="1:31" x14ac:dyDescent="0.25">
      <c r="A1837" t="s">
        <v>335</v>
      </c>
      <c r="B1837" t="s">
        <v>336</v>
      </c>
      <c r="C1837" t="s">
        <v>250</v>
      </c>
      <c r="D1837" t="s">
        <v>201</v>
      </c>
      <c r="E1837" t="s">
        <v>335</v>
      </c>
      <c r="F1837" t="s">
        <v>336</v>
      </c>
      <c r="G1837" t="s">
        <v>337</v>
      </c>
      <c r="H1837" s="4"/>
      <c r="I1837" s="1">
        <f t="shared" ca="1" si="115"/>
        <v>1487</v>
      </c>
      <c r="J1837" s="1" t="str">
        <f t="shared" ca="1" si="116"/>
        <v>3. Mayor a 6 meses</v>
      </c>
      <c r="K1837" t="str">
        <f t="shared" si="117"/>
        <v>NO</v>
      </c>
      <c r="L1837" t="s">
        <v>250</v>
      </c>
      <c r="M1837" t="s">
        <v>438</v>
      </c>
      <c r="N1837" t="s">
        <v>425</v>
      </c>
      <c r="O1837" t="s">
        <v>425</v>
      </c>
      <c r="P1837" t="str">
        <f t="shared" si="118"/>
        <v>CARLOS ANTHONY BRINGAS SANCHEZDesarrollo SeguroEVALUACION ANTERIOR</v>
      </c>
      <c r="Q1837" t="str">
        <f>BASE[[#This Row],[NombresCalificado]]&amp;BASE[[#This Row],[TipoEvaluacion]]</f>
        <v>CARLOS ANTHONY BRINGAS SANCHEZEVALUACION ANTERIOR</v>
      </c>
      <c r="R1837">
        <v>3</v>
      </c>
      <c r="S1837" t="s">
        <v>5</v>
      </c>
      <c r="T1837" t="s">
        <v>439</v>
      </c>
      <c r="U1837" s="13">
        <v>3</v>
      </c>
      <c r="V1837" s="13" t="str" cm="1">
        <f t="array" ref="V1837">_xlfn.IFS(U1837=0,"Prenovato",U1837=1,"Novato",U1837=2,"Principiante avanzado",U1837=3,"Competente",U1837=4,"Proficiente",U1837=5,"Master")</f>
        <v>Competente</v>
      </c>
      <c r="W1837" s="13">
        <v>4</v>
      </c>
      <c r="X1837" s="13" t="str" cm="1">
        <f t="array" ref="X1837">_xlfn.IFS(W1837=0,"No evidenciado",W1837=1,"Novato",W1837=2,"Principiante avanzado",W1837=3,"Competente",W1837=4,"Proficiente",W1837=5,"Master")</f>
        <v>Proficiente</v>
      </c>
      <c r="Y1837" s="13">
        <v>3</v>
      </c>
      <c r="Z1837" s="13" t="str" cm="1">
        <f t="array" ref="Z1837">_xlfn.IFS(Y1837=0,"No evidenciado",Y1837=1,"Novato",Y1837=2,"Principiante avanzado",Y1837=3,"Competente",Y1837=4,"Proficiente",Y1837=5,"Master")</f>
        <v>Competente</v>
      </c>
      <c r="AA1837" s="13">
        <v>4</v>
      </c>
      <c r="AB1837" s="13" t="str" cm="1">
        <f t="array" ref="AB1837">_xlfn.IFS(AA1837=0,"No evidenciado",AA1837=1,"Novato",AA1837=2,"Principiante avanzado",AA1837=3,"Competente",AA1837=4,"Proficiente",AA1837=5,"Master")</f>
        <v>Proficiente</v>
      </c>
      <c r="AC1837" s="13">
        <v>3</v>
      </c>
      <c r="AD1837" s="13" t="str" cm="1">
        <f t="array" ref="AD1837">_xlfn.IFS(AC1837=0,"Prenovato",AC1837=1,"Novato",AC1837=2,"Principiante avanzado",AC1837=3,"Competente",AC1837=4,"Proficiente",AC1837=5,"Master")</f>
        <v>Competente</v>
      </c>
      <c r="AE1837" s="13" t="s">
        <v>442</v>
      </c>
    </row>
    <row r="1838" spans="1:31" x14ac:dyDescent="0.25">
      <c r="A1838" t="s">
        <v>335</v>
      </c>
      <c r="B1838" t="s">
        <v>336</v>
      </c>
      <c r="C1838" t="s">
        <v>251</v>
      </c>
      <c r="D1838" t="s">
        <v>201</v>
      </c>
      <c r="E1838" t="s">
        <v>335</v>
      </c>
      <c r="F1838" t="s">
        <v>336</v>
      </c>
      <c r="G1838" t="s">
        <v>337</v>
      </c>
      <c r="H1838" s="4"/>
      <c r="I1838" s="1">
        <f t="shared" ca="1" si="115"/>
        <v>1487</v>
      </c>
      <c r="J1838" s="1" t="str">
        <f t="shared" ca="1" si="116"/>
        <v>3. Mayor a 6 meses</v>
      </c>
      <c r="K1838" t="str">
        <f t="shared" si="117"/>
        <v>NO</v>
      </c>
      <c r="L1838" t="s">
        <v>251</v>
      </c>
      <c r="M1838" t="s">
        <v>417</v>
      </c>
      <c r="N1838" t="s">
        <v>407</v>
      </c>
      <c r="O1838" t="s">
        <v>407</v>
      </c>
      <c r="P1838" t="str">
        <f t="shared" si="118"/>
        <v>CARLOS ANTHONY BRINGAS SANCHEZDefensive SecurityAUTOEVALUACION</v>
      </c>
      <c r="Q1838" t="str">
        <f>BASE[[#This Row],[NombresCalificado]]&amp;BASE[[#This Row],[TipoEvaluacion]]</f>
        <v>CARLOS ANTHONY BRINGAS SANCHEZAUTOEVALUACION</v>
      </c>
      <c r="R1838">
        <v>4</v>
      </c>
      <c r="S1838" t="s">
        <v>7</v>
      </c>
      <c r="T1838" t="s">
        <v>439</v>
      </c>
      <c r="U1838" s="13">
        <v>3</v>
      </c>
      <c r="V1838" s="13" t="str" cm="1">
        <f t="array" ref="V1838">_xlfn.IFS(U1838=0,"Prenovato",U1838=1,"Novato",U1838=2,"Principiante avanzado",U1838=3,"Competente",U1838=4,"Proficiente",U1838=5,"Master")</f>
        <v>Competente</v>
      </c>
      <c r="W1838" s="13">
        <v>4</v>
      </c>
      <c r="X1838" s="13" t="str" cm="1">
        <f t="array" ref="X1838">_xlfn.IFS(W1838=0,"No evidenciado",W1838=1,"Novato",W1838=2,"Principiante avanzado",W1838=3,"Competente",W1838=4,"Proficiente",W1838=5,"Master")</f>
        <v>Proficiente</v>
      </c>
      <c r="Y1838" s="13">
        <v>3</v>
      </c>
      <c r="Z1838" s="13" t="str" cm="1">
        <f t="array" ref="Z1838">_xlfn.IFS(Y1838=0,"No evidenciado",Y1838=1,"Novato",Y1838=2,"Principiante avanzado",Y1838=3,"Competente",Y1838=4,"Proficiente",Y1838=5,"Master")</f>
        <v>Competente</v>
      </c>
      <c r="AA1838" s="13">
        <v>5</v>
      </c>
      <c r="AB1838" s="13" t="str" cm="1">
        <f t="array" ref="AB1838">_xlfn.IFS(AA1838=0,"No evidenciado",AA1838=1,"Novato",AA1838=2,"Principiante avanzado",AA1838=3,"Competente",AA1838=4,"Proficiente",AA1838=5,"Master")</f>
        <v>Master</v>
      </c>
      <c r="AC1838" s="13">
        <v>3</v>
      </c>
      <c r="AD1838" s="13" t="str" cm="1">
        <f t="array" ref="AD1838">_xlfn.IFS(AC1838=0,"Prenovato",AC1838=1,"Novato",AC1838=2,"Principiante avanzado",AC1838=3,"Competente",AC1838=4,"Proficiente",AC1838=5,"Master")</f>
        <v>Competente</v>
      </c>
      <c r="AE1838" s="13" t="s">
        <v>443</v>
      </c>
    </row>
    <row r="1839" spans="1:31" x14ac:dyDescent="0.25">
      <c r="A1839" t="s">
        <v>335</v>
      </c>
      <c r="B1839" t="s">
        <v>336</v>
      </c>
      <c r="C1839" t="s">
        <v>251</v>
      </c>
      <c r="D1839" t="s">
        <v>201</v>
      </c>
      <c r="E1839" t="s">
        <v>335</v>
      </c>
      <c r="F1839" t="s">
        <v>336</v>
      </c>
      <c r="G1839" t="s">
        <v>337</v>
      </c>
      <c r="H1839" s="4"/>
      <c r="I1839" s="1">
        <f t="shared" ca="1" si="115"/>
        <v>1487</v>
      </c>
      <c r="J1839" s="1" t="str">
        <f t="shared" ca="1" si="116"/>
        <v>3. Mayor a 6 meses</v>
      </c>
      <c r="K1839" t="str">
        <f t="shared" si="117"/>
        <v>NO</v>
      </c>
      <c r="L1839" t="s">
        <v>251</v>
      </c>
      <c r="M1839" t="s">
        <v>415</v>
      </c>
      <c r="N1839" t="s">
        <v>413</v>
      </c>
      <c r="O1839" t="s">
        <v>411</v>
      </c>
      <c r="P1839" t="str">
        <f t="shared" si="118"/>
        <v>CARLOS ANTHONY BRINGAS SANCHEZSecurity Process AutomationAUTOEVALUACION</v>
      </c>
      <c r="Q1839" t="str">
        <f>BASE[[#This Row],[NombresCalificado]]&amp;BASE[[#This Row],[TipoEvaluacion]]</f>
        <v>CARLOS ANTHONY BRINGAS SANCHEZAUTOEVALUACION</v>
      </c>
      <c r="R1839">
        <v>3</v>
      </c>
      <c r="S1839" t="s">
        <v>5</v>
      </c>
      <c r="T1839" t="s">
        <v>439</v>
      </c>
      <c r="U1839" s="13">
        <v>3</v>
      </c>
      <c r="V1839" s="13" t="str" cm="1">
        <f t="array" ref="V1839">_xlfn.IFS(U1839=0,"Prenovato",U1839=1,"Novato",U1839=2,"Principiante avanzado",U1839=3,"Competente",U1839=4,"Proficiente",U1839=5,"Master")</f>
        <v>Competente</v>
      </c>
      <c r="W1839" s="13">
        <v>4</v>
      </c>
      <c r="X1839" s="13" t="str" cm="1">
        <f t="array" ref="X1839">_xlfn.IFS(W1839=0,"No evidenciado",W1839=1,"Novato",W1839=2,"Principiante avanzado",W1839=3,"Competente",W1839=4,"Proficiente",W1839=5,"Master")</f>
        <v>Proficiente</v>
      </c>
      <c r="Y1839" s="13">
        <v>3</v>
      </c>
      <c r="Z1839" s="13" t="str" cm="1">
        <f t="array" ref="Z1839">_xlfn.IFS(Y1839=0,"No evidenciado",Y1839=1,"Novato",Y1839=2,"Principiante avanzado",Y1839=3,"Competente",Y1839=4,"Proficiente",Y1839=5,"Master")</f>
        <v>Competente</v>
      </c>
      <c r="AA1839" s="13">
        <v>5</v>
      </c>
      <c r="AB1839" s="13" t="str" cm="1">
        <f t="array" ref="AB1839">_xlfn.IFS(AA1839=0,"No evidenciado",AA1839=1,"Novato",AA1839=2,"Principiante avanzado",AA1839=3,"Competente",AA1839=4,"Proficiente",AA1839=5,"Master")</f>
        <v>Master</v>
      </c>
      <c r="AC1839" s="13">
        <v>3</v>
      </c>
      <c r="AD1839" s="13" t="str" cm="1">
        <f t="array" ref="AD1839">_xlfn.IFS(AC1839=0,"Prenovato",AC1839=1,"Novato",AC1839=2,"Principiante avanzado",AC1839=3,"Competente",AC1839=4,"Proficiente",AC1839=5,"Master")</f>
        <v>Competente</v>
      </c>
      <c r="AE1839" s="13" t="s">
        <v>443</v>
      </c>
    </row>
    <row r="1840" spans="1:31" x14ac:dyDescent="0.25">
      <c r="A1840" t="s">
        <v>335</v>
      </c>
      <c r="B1840" t="s">
        <v>336</v>
      </c>
      <c r="C1840" t="s">
        <v>250</v>
      </c>
      <c r="D1840" t="s">
        <v>201</v>
      </c>
      <c r="E1840" t="s">
        <v>335</v>
      </c>
      <c r="F1840" t="s">
        <v>336</v>
      </c>
      <c r="G1840" t="s">
        <v>337</v>
      </c>
      <c r="H1840" s="4"/>
      <c r="I1840" s="1">
        <f t="shared" ca="1" si="115"/>
        <v>1487</v>
      </c>
      <c r="J1840" s="1" t="str">
        <f t="shared" ca="1" si="116"/>
        <v>3. Mayor a 6 meses</v>
      </c>
      <c r="K1840" t="str">
        <f t="shared" si="117"/>
        <v>NO</v>
      </c>
      <c r="L1840" t="s">
        <v>250</v>
      </c>
      <c r="M1840" t="s">
        <v>432</v>
      </c>
      <c r="N1840" t="s">
        <v>425</v>
      </c>
      <c r="O1840" t="s">
        <v>425</v>
      </c>
      <c r="P1840" t="str">
        <f t="shared" si="118"/>
        <v>CARLOS ANTHONY BRINGAS SANCHEZFrameworks de CiberseguridadEVALUACION ANTERIOR</v>
      </c>
      <c r="Q1840" t="str">
        <f>BASE[[#This Row],[NombresCalificado]]&amp;BASE[[#This Row],[TipoEvaluacion]]</f>
        <v>CARLOS ANTHONY BRINGAS SANCHEZEVALUACION ANTERIOR</v>
      </c>
      <c r="R1840">
        <v>4</v>
      </c>
      <c r="S1840" t="s">
        <v>7</v>
      </c>
      <c r="T1840" t="s">
        <v>439</v>
      </c>
      <c r="U1840" s="13">
        <v>3</v>
      </c>
      <c r="V1840" s="13" t="str" cm="1">
        <f t="array" ref="V1840">_xlfn.IFS(U1840=0,"Prenovato",U1840=1,"Novato",U1840=2,"Principiante avanzado",U1840=3,"Competente",U1840=4,"Proficiente",U1840=5,"Master")</f>
        <v>Competente</v>
      </c>
      <c r="W1840" s="13">
        <v>4</v>
      </c>
      <c r="X1840" s="13" t="str" cm="1">
        <f t="array" ref="X1840">_xlfn.IFS(W1840=0,"No evidenciado",W1840=1,"Novato",W1840=2,"Principiante avanzado",W1840=3,"Competente",W1840=4,"Proficiente",W1840=5,"Master")</f>
        <v>Proficiente</v>
      </c>
      <c r="Y1840" s="13">
        <v>3</v>
      </c>
      <c r="Z1840" s="13" t="str" cm="1">
        <f t="array" ref="Z1840">_xlfn.IFS(Y1840=0,"No evidenciado",Y1840=1,"Novato",Y1840=2,"Principiante avanzado",Y1840=3,"Competente",Y1840=4,"Proficiente",Y1840=5,"Master")</f>
        <v>Competente</v>
      </c>
      <c r="AA1840" s="13">
        <v>4</v>
      </c>
      <c r="AB1840" s="13" t="str" cm="1">
        <f t="array" ref="AB1840">_xlfn.IFS(AA1840=0,"No evidenciado",AA1840=1,"Novato",AA1840=2,"Principiante avanzado",AA1840=3,"Competente",AA1840=4,"Proficiente",AA1840=5,"Master")</f>
        <v>Proficiente</v>
      </c>
      <c r="AC1840" s="13">
        <v>3</v>
      </c>
      <c r="AD1840" s="13" t="str" cm="1">
        <f t="array" ref="AD1840">_xlfn.IFS(AC1840=0,"Prenovato",AC1840=1,"Novato",AC1840=2,"Principiante avanzado",AC1840=3,"Competente",AC1840=4,"Proficiente",AC1840=5,"Master")</f>
        <v>Competente</v>
      </c>
      <c r="AE1840" s="13" t="s">
        <v>442</v>
      </c>
    </row>
    <row r="1841" spans="1:31" x14ac:dyDescent="0.25">
      <c r="A1841" t="s">
        <v>335</v>
      </c>
      <c r="B1841" t="s">
        <v>336</v>
      </c>
      <c r="C1841" t="s">
        <v>250</v>
      </c>
      <c r="D1841" t="s">
        <v>201</v>
      </c>
      <c r="E1841" t="s">
        <v>335</v>
      </c>
      <c r="F1841" t="s">
        <v>336</v>
      </c>
      <c r="G1841" t="s">
        <v>337</v>
      </c>
      <c r="H1841" s="4"/>
      <c r="I1841" s="1">
        <f t="shared" ca="1" si="115"/>
        <v>1487</v>
      </c>
      <c r="J1841" s="1" t="str">
        <f t="shared" ca="1" si="116"/>
        <v>3. Mayor a 6 meses</v>
      </c>
      <c r="K1841" t="str">
        <f t="shared" si="117"/>
        <v>NO</v>
      </c>
      <c r="L1841" t="s">
        <v>250</v>
      </c>
      <c r="M1841" t="s">
        <v>433</v>
      </c>
      <c r="N1841" t="s">
        <v>425</v>
      </c>
      <c r="O1841" t="s">
        <v>425</v>
      </c>
      <c r="P1841" t="str">
        <f t="shared" si="118"/>
        <v>CARLOS ANTHONY BRINGAS SANCHEZGestión de IdentidadesEVALUACION ANTERIOR</v>
      </c>
      <c r="Q1841" t="str">
        <f>BASE[[#This Row],[NombresCalificado]]&amp;BASE[[#This Row],[TipoEvaluacion]]</f>
        <v>CARLOS ANTHONY BRINGAS SANCHEZEVALUACION ANTERIOR</v>
      </c>
      <c r="R1841">
        <v>4</v>
      </c>
      <c r="S1841" t="s">
        <v>7</v>
      </c>
      <c r="T1841" t="s">
        <v>439</v>
      </c>
      <c r="U1841" s="13">
        <v>3</v>
      </c>
      <c r="V1841" s="13" t="str" cm="1">
        <f t="array" ref="V1841">_xlfn.IFS(U1841=0,"Prenovato",U1841=1,"Novato",U1841=2,"Principiante avanzado",U1841=3,"Competente",U1841=4,"Proficiente",U1841=5,"Master")</f>
        <v>Competente</v>
      </c>
      <c r="W1841" s="13">
        <v>4</v>
      </c>
      <c r="X1841" s="13" t="str" cm="1">
        <f t="array" ref="X1841">_xlfn.IFS(W1841=0,"No evidenciado",W1841=1,"Novato",W1841=2,"Principiante avanzado",W1841=3,"Competente",W1841=4,"Proficiente",W1841=5,"Master")</f>
        <v>Proficiente</v>
      </c>
      <c r="Y1841" s="13">
        <v>3</v>
      </c>
      <c r="Z1841" s="13" t="str" cm="1">
        <f t="array" ref="Z1841">_xlfn.IFS(Y1841=0,"No evidenciado",Y1841=1,"Novato",Y1841=2,"Principiante avanzado",Y1841=3,"Competente",Y1841=4,"Proficiente",Y1841=5,"Master")</f>
        <v>Competente</v>
      </c>
      <c r="AA1841" s="13">
        <v>4</v>
      </c>
      <c r="AB1841" s="13" t="str" cm="1">
        <f t="array" ref="AB1841">_xlfn.IFS(AA1841=0,"No evidenciado",AA1841=1,"Novato",AA1841=2,"Principiante avanzado",AA1841=3,"Competente",AA1841=4,"Proficiente",AA1841=5,"Master")</f>
        <v>Proficiente</v>
      </c>
      <c r="AC1841" s="13">
        <v>3</v>
      </c>
      <c r="AD1841" s="13" t="str" cm="1">
        <f t="array" ref="AD1841">_xlfn.IFS(AC1841=0,"Prenovato",AC1841=1,"Novato",AC1841=2,"Principiante avanzado",AC1841=3,"Competente",AC1841=4,"Proficiente",AC1841=5,"Master")</f>
        <v>Competente</v>
      </c>
      <c r="AE1841" s="13" t="s">
        <v>442</v>
      </c>
    </row>
    <row r="1842" spans="1:31" x14ac:dyDescent="0.25">
      <c r="A1842" t="s">
        <v>335</v>
      </c>
      <c r="B1842" t="s">
        <v>336</v>
      </c>
      <c r="C1842" t="s">
        <v>250</v>
      </c>
      <c r="D1842" t="s">
        <v>201</v>
      </c>
      <c r="E1842" t="s">
        <v>335</v>
      </c>
      <c r="F1842" t="s">
        <v>336</v>
      </c>
      <c r="G1842" t="s">
        <v>337</v>
      </c>
      <c r="H1842" s="4"/>
      <c r="I1842" s="1">
        <f t="shared" ca="1" si="115"/>
        <v>1487</v>
      </c>
      <c r="J1842" s="1" t="str">
        <f t="shared" ca="1" si="116"/>
        <v>3. Mayor a 6 meses</v>
      </c>
      <c r="K1842" t="str">
        <f t="shared" si="117"/>
        <v>NO</v>
      </c>
      <c r="L1842" t="s">
        <v>250</v>
      </c>
      <c r="M1842" t="s">
        <v>434</v>
      </c>
      <c r="N1842" t="s">
        <v>425</v>
      </c>
      <c r="O1842" t="s">
        <v>425</v>
      </c>
      <c r="P1842" t="str">
        <f t="shared" si="118"/>
        <v>CARLOS ANTHONY BRINGAS SANCHEZGestión de VulnerabilidadesEVALUACION ANTERIOR</v>
      </c>
      <c r="Q1842" t="str">
        <f>BASE[[#This Row],[NombresCalificado]]&amp;BASE[[#This Row],[TipoEvaluacion]]</f>
        <v>CARLOS ANTHONY BRINGAS SANCHEZEVALUACION ANTERIOR</v>
      </c>
      <c r="R1842">
        <v>3</v>
      </c>
      <c r="S1842" t="s">
        <v>5</v>
      </c>
      <c r="T1842" t="s">
        <v>439</v>
      </c>
      <c r="U1842" s="13">
        <v>3</v>
      </c>
      <c r="V1842" s="13" t="str" cm="1">
        <f t="array" ref="V1842">_xlfn.IFS(U1842=0,"Prenovato",U1842=1,"Novato",U1842=2,"Principiante avanzado",U1842=3,"Competente",U1842=4,"Proficiente",U1842=5,"Master")</f>
        <v>Competente</v>
      </c>
      <c r="W1842" s="13">
        <v>4</v>
      </c>
      <c r="X1842" s="13" t="str" cm="1">
        <f t="array" ref="X1842">_xlfn.IFS(W1842=0,"No evidenciado",W1842=1,"Novato",W1842=2,"Principiante avanzado",W1842=3,"Competente",W1842=4,"Proficiente",W1842=5,"Master")</f>
        <v>Proficiente</v>
      </c>
      <c r="Y1842" s="13">
        <v>3</v>
      </c>
      <c r="Z1842" s="13" t="str" cm="1">
        <f t="array" ref="Z1842">_xlfn.IFS(Y1842=0,"No evidenciado",Y1842=1,"Novato",Y1842=2,"Principiante avanzado",Y1842=3,"Competente",Y1842=4,"Proficiente",Y1842=5,"Master")</f>
        <v>Competente</v>
      </c>
      <c r="AA1842" s="13">
        <v>4</v>
      </c>
      <c r="AB1842" s="13" t="str" cm="1">
        <f t="array" ref="AB1842">_xlfn.IFS(AA1842=0,"No evidenciado",AA1842=1,"Novato",AA1842=2,"Principiante avanzado",AA1842=3,"Competente",AA1842=4,"Proficiente",AA1842=5,"Master")</f>
        <v>Proficiente</v>
      </c>
      <c r="AC1842" s="13">
        <v>3</v>
      </c>
      <c r="AD1842" s="13" t="str" cm="1">
        <f t="array" ref="AD1842">_xlfn.IFS(AC1842=0,"Prenovato",AC1842=1,"Novato",AC1842=2,"Principiante avanzado",AC1842=3,"Competente",AC1842=4,"Proficiente",AC1842=5,"Master")</f>
        <v>Competente</v>
      </c>
      <c r="AE1842" s="13" t="s">
        <v>442</v>
      </c>
    </row>
    <row r="1843" spans="1:31" x14ac:dyDescent="0.25">
      <c r="A1843" t="s">
        <v>335</v>
      </c>
      <c r="B1843" t="s">
        <v>336</v>
      </c>
      <c r="C1843" t="s">
        <v>250</v>
      </c>
      <c r="D1843" t="s">
        <v>201</v>
      </c>
      <c r="E1843" t="s">
        <v>335</v>
      </c>
      <c r="F1843" t="s">
        <v>336</v>
      </c>
      <c r="G1843" t="s">
        <v>337</v>
      </c>
      <c r="H1843" s="4"/>
      <c r="I1843" s="1">
        <f t="shared" ca="1" si="115"/>
        <v>1487</v>
      </c>
      <c r="J1843" s="1" t="str">
        <f t="shared" ca="1" si="116"/>
        <v>3. Mayor a 6 meses</v>
      </c>
      <c r="K1843" t="str">
        <f t="shared" si="117"/>
        <v>NO</v>
      </c>
      <c r="L1843" t="s">
        <v>250</v>
      </c>
      <c r="M1843" t="s">
        <v>429</v>
      </c>
      <c r="N1843" t="s">
        <v>425</v>
      </c>
      <c r="O1843" t="s">
        <v>425</v>
      </c>
      <c r="P1843" t="str">
        <f t="shared" si="118"/>
        <v>CARLOS ANTHONY BRINGAS SANCHEZSeguridad DefensivaEVALUACION ANTERIOR</v>
      </c>
      <c r="Q1843" t="str">
        <f>BASE[[#This Row],[NombresCalificado]]&amp;BASE[[#This Row],[TipoEvaluacion]]</f>
        <v>CARLOS ANTHONY BRINGAS SANCHEZEVALUACION ANTERIOR</v>
      </c>
      <c r="R1843">
        <v>4</v>
      </c>
      <c r="S1843" t="s">
        <v>7</v>
      </c>
      <c r="T1843" t="s">
        <v>439</v>
      </c>
      <c r="U1843" s="13">
        <v>3</v>
      </c>
      <c r="V1843" s="13" t="str" cm="1">
        <f t="array" ref="V1843">_xlfn.IFS(U1843=0,"Prenovato",U1843=1,"Novato",U1843=2,"Principiante avanzado",U1843=3,"Competente",U1843=4,"Proficiente",U1843=5,"Master")</f>
        <v>Competente</v>
      </c>
      <c r="W1843" s="13">
        <v>4</v>
      </c>
      <c r="X1843" s="13" t="str" cm="1">
        <f t="array" ref="X1843">_xlfn.IFS(W1843=0,"No evidenciado",W1843=1,"Novato",W1843=2,"Principiante avanzado",W1843=3,"Competente",W1843=4,"Proficiente",W1843=5,"Master")</f>
        <v>Proficiente</v>
      </c>
      <c r="Y1843" s="13">
        <v>3</v>
      </c>
      <c r="Z1843" s="13" t="str" cm="1">
        <f t="array" ref="Z1843">_xlfn.IFS(Y1843=0,"No evidenciado",Y1843=1,"Novato",Y1843=2,"Principiante avanzado",Y1843=3,"Competente",Y1843=4,"Proficiente",Y1843=5,"Master")</f>
        <v>Competente</v>
      </c>
      <c r="AA1843" s="13">
        <v>4</v>
      </c>
      <c r="AB1843" s="13" t="str" cm="1">
        <f t="array" ref="AB1843">_xlfn.IFS(AA1843=0,"No evidenciado",AA1843=1,"Novato",AA1843=2,"Principiante avanzado",AA1843=3,"Competente",AA1843=4,"Proficiente",AA1843=5,"Master")</f>
        <v>Proficiente</v>
      </c>
      <c r="AC1843" s="13">
        <v>3</v>
      </c>
      <c r="AD1843" s="13" t="str" cm="1">
        <f t="array" ref="AD1843">_xlfn.IFS(AC1843=0,"Prenovato",AC1843=1,"Novato",AC1843=2,"Principiante avanzado",AC1843=3,"Competente",AC1843=4,"Proficiente",AC1843=5,"Master")</f>
        <v>Competente</v>
      </c>
      <c r="AE1843" s="13" t="s">
        <v>442</v>
      </c>
    </row>
    <row r="1844" spans="1:31" x14ac:dyDescent="0.25">
      <c r="A1844" t="s">
        <v>335</v>
      </c>
      <c r="B1844" t="s">
        <v>336</v>
      </c>
      <c r="C1844" t="s">
        <v>250</v>
      </c>
      <c r="D1844" t="s">
        <v>201</v>
      </c>
      <c r="E1844" t="s">
        <v>335</v>
      </c>
      <c r="F1844" t="s">
        <v>336</v>
      </c>
      <c r="G1844" t="s">
        <v>337</v>
      </c>
      <c r="H1844" s="4"/>
      <c r="I1844" s="1">
        <f t="shared" ca="1" si="115"/>
        <v>1487</v>
      </c>
      <c r="J1844" s="1" t="str">
        <f t="shared" ca="1" si="116"/>
        <v>3. Mayor a 6 meses</v>
      </c>
      <c r="K1844" t="str">
        <f t="shared" si="117"/>
        <v>NO</v>
      </c>
      <c r="L1844" t="s">
        <v>250</v>
      </c>
      <c r="M1844" t="s">
        <v>430</v>
      </c>
      <c r="N1844" t="s">
        <v>425</v>
      </c>
      <c r="O1844" t="s">
        <v>425</v>
      </c>
      <c r="P1844" t="str">
        <f t="shared" si="118"/>
        <v>CARLOS ANTHONY BRINGAS SANCHEZSeguridad OfensivaEVALUACION ANTERIOR</v>
      </c>
      <c r="Q1844" t="str">
        <f>BASE[[#This Row],[NombresCalificado]]&amp;BASE[[#This Row],[TipoEvaluacion]]</f>
        <v>CARLOS ANTHONY BRINGAS SANCHEZEVALUACION ANTERIOR</v>
      </c>
      <c r="R1844">
        <v>4</v>
      </c>
      <c r="S1844" t="s">
        <v>7</v>
      </c>
      <c r="T1844" t="s">
        <v>439</v>
      </c>
      <c r="U1844" s="13">
        <v>3</v>
      </c>
      <c r="V1844" s="13" t="str" cm="1">
        <f t="array" ref="V1844">_xlfn.IFS(U1844=0,"Prenovato",U1844=1,"Novato",U1844=2,"Principiante avanzado",U1844=3,"Competente",U1844=4,"Proficiente",U1844=5,"Master")</f>
        <v>Competente</v>
      </c>
      <c r="W1844" s="13">
        <v>4</v>
      </c>
      <c r="X1844" s="13" t="str" cm="1">
        <f t="array" ref="X1844">_xlfn.IFS(W1844=0,"No evidenciado",W1844=1,"Novato",W1844=2,"Principiante avanzado",W1844=3,"Competente",W1844=4,"Proficiente",W1844=5,"Master")</f>
        <v>Proficiente</v>
      </c>
      <c r="Y1844" s="13">
        <v>3</v>
      </c>
      <c r="Z1844" s="13" t="str" cm="1">
        <f t="array" ref="Z1844">_xlfn.IFS(Y1844=0,"No evidenciado",Y1844=1,"Novato",Y1844=2,"Principiante avanzado",Y1844=3,"Competente",Y1844=4,"Proficiente",Y1844=5,"Master")</f>
        <v>Competente</v>
      </c>
      <c r="AA1844" s="13">
        <v>4</v>
      </c>
      <c r="AB1844" s="13" t="str" cm="1">
        <f t="array" ref="AB1844">_xlfn.IFS(AA1844=0,"No evidenciado",AA1844=1,"Novato",AA1844=2,"Principiante avanzado",AA1844=3,"Competente",AA1844=4,"Proficiente",AA1844=5,"Master")</f>
        <v>Proficiente</v>
      </c>
      <c r="AC1844" s="13">
        <v>3</v>
      </c>
      <c r="AD1844" s="13" t="str" cm="1">
        <f t="array" ref="AD1844">_xlfn.IFS(AC1844=0,"Prenovato",AC1844=1,"Novato",AC1844=2,"Principiante avanzado",AC1844=3,"Competente",AC1844=4,"Proficiente",AC1844=5,"Master")</f>
        <v>Competente</v>
      </c>
      <c r="AE1844" s="13" t="s">
        <v>442</v>
      </c>
    </row>
    <row r="1845" spans="1:31" x14ac:dyDescent="0.25">
      <c r="A1845" t="s">
        <v>335</v>
      </c>
      <c r="B1845" t="s">
        <v>336</v>
      </c>
      <c r="C1845" t="s">
        <v>250</v>
      </c>
      <c r="D1845" t="s">
        <v>201</v>
      </c>
      <c r="E1845" t="s">
        <v>335</v>
      </c>
      <c r="F1845" t="s">
        <v>336</v>
      </c>
      <c r="G1845" t="s">
        <v>337</v>
      </c>
      <c r="H1845" s="4"/>
      <c r="I1845" s="1">
        <f t="shared" ca="1" si="115"/>
        <v>1487</v>
      </c>
      <c r="J1845" s="1" t="str">
        <f t="shared" ca="1" si="116"/>
        <v>3. Mayor a 6 meses</v>
      </c>
      <c r="K1845" t="str">
        <f t="shared" si="117"/>
        <v>NO</v>
      </c>
      <c r="L1845" t="s">
        <v>250</v>
      </c>
      <c r="M1845" t="s">
        <v>431</v>
      </c>
      <c r="N1845" t="s">
        <v>425</v>
      </c>
      <c r="O1845" t="s">
        <v>425</v>
      </c>
      <c r="P1845" t="str">
        <f t="shared" si="118"/>
        <v>CARLOS ANTHONY BRINGAS SANCHEZSeguridad PerimetralEVALUACION ANTERIOR</v>
      </c>
      <c r="Q1845" t="str">
        <f>BASE[[#This Row],[NombresCalificado]]&amp;BASE[[#This Row],[TipoEvaluacion]]</f>
        <v>CARLOS ANTHONY BRINGAS SANCHEZEVALUACION ANTERIOR</v>
      </c>
      <c r="R1845">
        <v>4</v>
      </c>
      <c r="S1845" t="s">
        <v>7</v>
      </c>
      <c r="T1845" t="s">
        <v>439</v>
      </c>
      <c r="U1845" s="13">
        <v>3</v>
      </c>
      <c r="V1845" s="13" t="str" cm="1">
        <f t="array" ref="V1845">_xlfn.IFS(U1845=0,"Prenovato",U1845=1,"Novato",U1845=2,"Principiante avanzado",U1845=3,"Competente",U1845=4,"Proficiente",U1845=5,"Master")</f>
        <v>Competente</v>
      </c>
      <c r="W1845" s="13">
        <v>4</v>
      </c>
      <c r="X1845" s="13" t="str" cm="1">
        <f t="array" ref="X1845">_xlfn.IFS(W1845=0,"No evidenciado",W1845=1,"Novato",W1845=2,"Principiante avanzado",W1845=3,"Competente",W1845=4,"Proficiente",W1845=5,"Master")</f>
        <v>Proficiente</v>
      </c>
      <c r="Y1845" s="13">
        <v>3</v>
      </c>
      <c r="Z1845" s="13" t="str" cm="1">
        <f t="array" ref="Z1845">_xlfn.IFS(Y1845=0,"No evidenciado",Y1845=1,"Novato",Y1845=2,"Principiante avanzado",Y1845=3,"Competente",Y1845=4,"Proficiente",Y1845=5,"Master")</f>
        <v>Competente</v>
      </c>
      <c r="AA1845" s="13">
        <v>4</v>
      </c>
      <c r="AB1845" s="13" t="str" cm="1">
        <f t="array" ref="AB1845">_xlfn.IFS(AA1845=0,"No evidenciado",AA1845=1,"Novato",AA1845=2,"Principiante avanzado",AA1845=3,"Competente",AA1845=4,"Proficiente",AA1845=5,"Master")</f>
        <v>Proficiente</v>
      </c>
      <c r="AC1845" s="13">
        <v>3</v>
      </c>
      <c r="AD1845" s="13" t="str" cm="1">
        <f t="array" ref="AD1845">_xlfn.IFS(AC1845=0,"Prenovato",AC1845=1,"Novato",AC1845=2,"Principiante avanzado",AC1845=3,"Competente",AC1845=4,"Proficiente",AC1845=5,"Master")</f>
        <v>Competente</v>
      </c>
      <c r="AE1845" s="13" t="s">
        <v>442</v>
      </c>
    </row>
    <row r="1846" spans="1:31" x14ac:dyDescent="0.25">
      <c r="A1846" t="s">
        <v>335</v>
      </c>
      <c r="B1846" t="s">
        <v>336</v>
      </c>
      <c r="C1846" t="s">
        <v>250</v>
      </c>
      <c r="D1846" t="s">
        <v>201</v>
      </c>
      <c r="E1846" t="s">
        <v>335</v>
      </c>
      <c r="F1846" t="s">
        <v>336</v>
      </c>
      <c r="G1846" t="s">
        <v>337</v>
      </c>
      <c r="H1846" s="4"/>
      <c r="I1846" s="1">
        <f t="shared" ca="1" si="115"/>
        <v>1487</v>
      </c>
      <c r="J1846" s="1" t="str">
        <f t="shared" ca="1" si="116"/>
        <v>3. Mayor a 6 meses</v>
      </c>
      <c r="K1846" t="str">
        <f t="shared" si="117"/>
        <v>NO</v>
      </c>
      <c r="L1846" t="s">
        <v>250</v>
      </c>
      <c r="M1846" t="s">
        <v>424</v>
      </c>
      <c r="N1846" t="s">
        <v>425</v>
      </c>
      <c r="O1846" t="s">
        <v>425</v>
      </c>
      <c r="P1846" t="str">
        <f t="shared" si="118"/>
        <v>CARLOS ANTHONY BRINGAS SANCHEZSistemas Operativos y CloudEVALUACION ANTERIOR</v>
      </c>
      <c r="Q1846" t="str">
        <f>BASE[[#This Row],[NombresCalificado]]&amp;BASE[[#This Row],[TipoEvaluacion]]</f>
        <v>CARLOS ANTHONY BRINGAS SANCHEZEVALUACION ANTERIOR</v>
      </c>
      <c r="R1846">
        <v>3</v>
      </c>
      <c r="S1846" t="s">
        <v>5</v>
      </c>
      <c r="T1846" t="s">
        <v>439</v>
      </c>
      <c r="U1846" s="13">
        <v>3</v>
      </c>
      <c r="V1846" s="13" t="str" cm="1">
        <f t="array" ref="V1846">_xlfn.IFS(U1846=0,"Prenovato",U1846=1,"Novato",U1846=2,"Principiante avanzado",U1846=3,"Competente",U1846=4,"Proficiente",U1846=5,"Master")</f>
        <v>Competente</v>
      </c>
      <c r="W1846" s="13">
        <v>4</v>
      </c>
      <c r="X1846" s="13" t="str" cm="1">
        <f t="array" ref="X1846">_xlfn.IFS(W1846=0,"No evidenciado",W1846=1,"Novato",W1846=2,"Principiante avanzado",W1846=3,"Competente",W1846=4,"Proficiente",W1846=5,"Master")</f>
        <v>Proficiente</v>
      </c>
      <c r="Y1846" s="13">
        <v>3</v>
      </c>
      <c r="Z1846" s="13" t="str" cm="1">
        <f t="array" ref="Z1846">_xlfn.IFS(Y1846=0,"No evidenciado",Y1846=1,"Novato",Y1846=2,"Principiante avanzado",Y1846=3,"Competente",Y1846=4,"Proficiente",Y1846=5,"Master")</f>
        <v>Competente</v>
      </c>
      <c r="AA1846" s="13">
        <v>4</v>
      </c>
      <c r="AB1846" s="13" t="str" cm="1">
        <f t="array" ref="AB1846">_xlfn.IFS(AA1846=0,"No evidenciado",AA1846=1,"Novato",AA1846=2,"Principiante avanzado",AA1846=3,"Competente",AA1846=4,"Proficiente",AA1846=5,"Master")</f>
        <v>Proficiente</v>
      </c>
      <c r="AC1846" s="13">
        <v>3</v>
      </c>
      <c r="AD1846" s="13" t="str" cm="1">
        <f t="array" ref="AD1846">_xlfn.IFS(AC1846=0,"Prenovato",AC1846=1,"Novato",AC1846=2,"Principiante avanzado",AC1846=3,"Competente",AC1846=4,"Proficiente",AC1846=5,"Master")</f>
        <v>Competente</v>
      </c>
      <c r="AE1846" s="13" t="s">
        <v>442</v>
      </c>
    </row>
    <row r="1847" spans="1:31" x14ac:dyDescent="0.25">
      <c r="A1847" t="s">
        <v>335</v>
      </c>
      <c r="B1847" t="s">
        <v>336</v>
      </c>
      <c r="C1847" t="s">
        <v>250</v>
      </c>
      <c r="D1847" t="s">
        <v>201</v>
      </c>
      <c r="E1847" t="s">
        <v>335</v>
      </c>
      <c r="F1847" t="s">
        <v>336</v>
      </c>
      <c r="G1847" t="s">
        <v>337</v>
      </c>
      <c r="H1847" s="4"/>
      <c r="I1847" s="1">
        <f t="shared" ca="1" si="115"/>
        <v>1487</v>
      </c>
      <c r="J1847" s="1" t="str">
        <f t="shared" ca="1" si="116"/>
        <v>3. Mayor a 6 meses</v>
      </c>
      <c r="K1847" t="str">
        <f t="shared" si="117"/>
        <v>NO</v>
      </c>
      <c r="L1847" t="s">
        <v>250</v>
      </c>
      <c r="M1847" t="s">
        <v>435</v>
      </c>
      <c r="N1847" t="s">
        <v>425</v>
      </c>
      <c r="O1847" t="s">
        <v>425</v>
      </c>
      <c r="P1847" t="str">
        <f t="shared" si="118"/>
        <v>CARLOS ANTHONY BRINGAS SANCHEZIdentificación temprana de riesgosEVALUACION ANTERIOR</v>
      </c>
      <c r="Q1847" t="str">
        <f>BASE[[#This Row],[NombresCalificado]]&amp;BASE[[#This Row],[TipoEvaluacion]]</f>
        <v>CARLOS ANTHONY BRINGAS SANCHEZEVALUACION ANTERIOR</v>
      </c>
      <c r="R1847">
        <v>3</v>
      </c>
      <c r="S1847" t="s">
        <v>5</v>
      </c>
      <c r="T1847" t="s">
        <v>439</v>
      </c>
      <c r="U1847" s="13">
        <v>3</v>
      </c>
      <c r="V1847" s="13" t="str" cm="1">
        <f t="array" ref="V1847">_xlfn.IFS(U1847=0,"Prenovato",U1847=1,"Novato",U1847=2,"Principiante avanzado",U1847=3,"Competente",U1847=4,"Proficiente",U1847=5,"Master")</f>
        <v>Competente</v>
      </c>
      <c r="W1847" s="13">
        <v>4</v>
      </c>
      <c r="X1847" s="13" t="str" cm="1">
        <f t="array" ref="X1847">_xlfn.IFS(W1847=0,"No evidenciado",W1847=1,"Novato",W1847=2,"Principiante avanzado",W1847=3,"Competente",W1847=4,"Proficiente",W1847=5,"Master")</f>
        <v>Proficiente</v>
      </c>
      <c r="Y1847" s="13">
        <v>3</v>
      </c>
      <c r="Z1847" s="13" t="str" cm="1">
        <f t="array" ref="Z1847">_xlfn.IFS(Y1847=0,"No evidenciado",Y1847=1,"Novato",Y1847=2,"Principiante avanzado",Y1847=3,"Competente",Y1847=4,"Proficiente",Y1847=5,"Master")</f>
        <v>Competente</v>
      </c>
      <c r="AA1847" s="13">
        <v>4</v>
      </c>
      <c r="AB1847" s="13" t="str" cm="1">
        <f t="array" ref="AB1847">_xlfn.IFS(AA1847=0,"No evidenciado",AA1847=1,"Novato",AA1847=2,"Principiante avanzado",AA1847=3,"Competente",AA1847=4,"Proficiente",AA1847=5,"Master")</f>
        <v>Proficiente</v>
      </c>
      <c r="AC1847" s="13">
        <v>3</v>
      </c>
      <c r="AD1847" s="13" t="str" cm="1">
        <f t="array" ref="AD1847">_xlfn.IFS(AC1847=0,"Prenovato",AC1847=1,"Novato",AC1847=2,"Principiante avanzado",AC1847=3,"Competente",AC1847=4,"Proficiente",AC1847=5,"Master")</f>
        <v>Competente</v>
      </c>
      <c r="AE1847" s="13" t="s">
        <v>442</v>
      </c>
    </row>
    <row r="1848" spans="1:31" x14ac:dyDescent="0.25">
      <c r="A1848" t="s">
        <v>335</v>
      </c>
      <c r="B1848" t="s">
        <v>336</v>
      </c>
      <c r="C1848" t="s">
        <v>250</v>
      </c>
      <c r="D1848" t="s">
        <v>201</v>
      </c>
      <c r="E1848" t="s">
        <v>335</v>
      </c>
      <c r="F1848" t="s">
        <v>336</v>
      </c>
      <c r="G1848" t="s">
        <v>337</v>
      </c>
      <c r="H1848" s="4"/>
      <c r="I1848" s="1">
        <f t="shared" ca="1" si="115"/>
        <v>1487</v>
      </c>
      <c r="J1848" s="1" t="str">
        <f t="shared" ca="1" si="116"/>
        <v>3. Mayor a 6 meses</v>
      </c>
      <c r="K1848" t="str">
        <f t="shared" si="117"/>
        <v>NO</v>
      </c>
      <c r="L1848" t="s">
        <v>250</v>
      </c>
      <c r="M1848" t="s">
        <v>436</v>
      </c>
      <c r="N1848" t="s">
        <v>425</v>
      </c>
      <c r="O1848" t="s">
        <v>425</v>
      </c>
      <c r="P1848" t="str">
        <f t="shared" si="118"/>
        <v>CARLOS ANTHONY BRINGAS SANCHEZInteligencia de AmenazasEVALUACION ANTERIOR</v>
      </c>
      <c r="Q1848" t="str">
        <f>BASE[[#This Row],[NombresCalificado]]&amp;BASE[[#This Row],[TipoEvaluacion]]</f>
        <v>CARLOS ANTHONY BRINGAS SANCHEZEVALUACION ANTERIOR</v>
      </c>
      <c r="R1848">
        <v>3</v>
      </c>
      <c r="S1848" t="s">
        <v>5</v>
      </c>
      <c r="T1848" t="s">
        <v>439</v>
      </c>
      <c r="U1848" s="13">
        <v>3</v>
      </c>
      <c r="V1848" s="13" t="str" cm="1">
        <f t="array" ref="V1848">_xlfn.IFS(U1848=0,"Prenovato",U1848=1,"Novato",U1848=2,"Principiante avanzado",U1848=3,"Competente",U1848=4,"Proficiente",U1848=5,"Master")</f>
        <v>Competente</v>
      </c>
      <c r="W1848" s="13">
        <v>4</v>
      </c>
      <c r="X1848" s="13" t="str" cm="1">
        <f t="array" ref="X1848">_xlfn.IFS(W1848=0,"No evidenciado",W1848=1,"Novato",W1848=2,"Principiante avanzado",W1848=3,"Competente",W1848=4,"Proficiente",W1848=5,"Master")</f>
        <v>Proficiente</v>
      </c>
      <c r="Y1848" s="13">
        <v>3</v>
      </c>
      <c r="Z1848" s="13" t="str" cm="1">
        <f t="array" ref="Z1848">_xlfn.IFS(Y1848=0,"No evidenciado",Y1848=1,"Novato",Y1848=2,"Principiante avanzado",Y1848=3,"Competente",Y1848=4,"Proficiente",Y1848=5,"Master")</f>
        <v>Competente</v>
      </c>
      <c r="AA1848" s="13">
        <v>4</v>
      </c>
      <c r="AB1848" s="13" t="str" cm="1">
        <f t="array" ref="AB1848">_xlfn.IFS(AA1848=0,"No evidenciado",AA1848=1,"Novato",AA1848=2,"Principiante avanzado",AA1848=3,"Competente",AA1848=4,"Proficiente",AA1848=5,"Master")</f>
        <v>Proficiente</v>
      </c>
      <c r="AC1848" s="13">
        <v>3</v>
      </c>
      <c r="AD1848" s="13" t="str" cm="1">
        <f t="array" ref="AD1848">_xlfn.IFS(AC1848=0,"Prenovato",AC1848=1,"Novato",AC1848=2,"Principiante avanzado",AC1848=3,"Competente",AC1848=4,"Proficiente",AC1848=5,"Master")</f>
        <v>Competente</v>
      </c>
      <c r="AE1848" s="13" t="s">
        <v>442</v>
      </c>
    </row>
    <row r="1849" spans="1:31" x14ac:dyDescent="0.25">
      <c r="A1849" t="s">
        <v>335</v>
      </c>
      <c r="B1849" t="s">
        <v>336</v>
      </c>
      <c r="C1849" t="s">
        <v>250</v>
      </c>
      <c r="D1849" t="s">
        <v>201</v>
      </c>
      <c r="E1849" t="s">
        <v>335</v>
      </c>
      <c r="F1849" t="s">
        <v>336</v>
      </c>
      <c r="G1849" t="s">
        <v>337</v>
      </c>
      <c r="H1849" s="4"/>
      <c r="I1849" s="1">
        <f t="shared" ca="1" si="115"/>
        <v>1487</v>
      </c>
      <c r="J1849" s="1" t="str">
        <f t="shared" ca="1" si="116"/>
        <v>3. Mayor a 6 meses</v>
      </c>
      <c r="K1849" t="str">
        <f t="shared" si="117"/>
        <v>NO</v>
      </c>
      <c r="L1849" t="s">
        <v>250</v>
      </c>
      <c r="M1849" t="s">
        <v>437</v>
      </c>
      <c r="N1849" t="s">
        <v>425</v>
      </c>
      <c r="O1849" t="s">
        <v>425</v>
      </c>
      <c r="P1849" t="str">
        <f t="shared" si="118"/>
        <v>CARLOS ANTHONY BRINGAS SANCHEZInvestigación Forense DigitalEVALUACION ANTERIOR</v>
      </c>
      <c r="Q1849" t="str">
        <f>BASE[[#This Row],[NombresCalificado]]&amp;BASE[[#This Row],[TipoEvaluacion]]</f>
        <v>CARLOS ANTHONY BRINGAS SANCHEZEVALUACION ANTERIOR</v>
      </c>
      <c r="R1849">
        <v>5</v>
      </c>
      <c r="S1849" t="s">
        <v>177</v>
      </c>
      <c r="T1849" t="s">
        <v>439</v>
      </c>
      <c r="U1849" s="13">
        <v>3</v>
      </c>
      <c r="V1849" s="13" t="str" cm="1">
        <f t="array" ref="V1849">_xlfn.IFS(U1849=0,"Prenovato",U1849=1,"Novato",U1849=2,"Principiante avanzado",U1849=3,"Competente",U1849=4,"Proficiente",U1849=5,"Master")</f>
        <v>Competente</v>
      </c>
      <c r="W1849" s="13">
        <v>4</v>
      </c>
      <c r="X1849" s="13" t="str" cm="1">
        <f t="array" ref="X1849">_xlfn.IFS(W1849=0,"No evidenciado",W1849=1,"Novato",W1849=2,"Principiante avanzado",W1849=3,"Competente",W1849=4,"Proficiente",W1849=5,"Master")</f>
        <v>Proficiente</v>
      </c>
      <c r="Y1849" s="13">
        <v>3</v>
      </c>
      <c r="Z1849" s="13" t="str" cm="1">
        <f t="array" ref="Z1849">_xlfn.IFS(Y1849=0,"No evidenciado",Y1849=1,"Novato",Y1849=2,"Principiante avanzado",Y1849=3,"Competente",Y1849=4,"Proficiente",Y1849=5,"Master")</f>
        <v>Competente</v>
      </c>
      <c r="AA1849" s="13">
        <v>4</v>
      </c>
      <c r="AB1849" s="13" t="str" cm="1">
        <f t="array" ref="AB1849">_xlfn.IFS(AA1849=0,"No evidenciado",AA1849=1,"Novato",AA1849=2,"Principiante avanzado",AA1849=3,"Competente",AA1849=4,"Proficiente",AA1849=5,"Master")</f>
        <v>Proficiente</v>
      </c>
      <c r="AC1849" s="13">
        <v>3</v>
      </c>
      <c r="AD1849" s="13" t="str" cm="1">
        <f t="array" ref="AD1849">_xlfn.IFS(AC1849=0,"Prenovato",AC1849=1,"Novato",AC1849=2,"Principiante avanzado",AC1849=3,"Competente",AC1849=4,"Proficiente",AC1849=5,"Master")</f>
        <v>Competente</v>
      </c>
      <c r="AE1849" s="13" t="s">
        <v>442</v>
      </c>
    </row>
    <row r="1850" spans="1:31" x14ac:dyDescent="0.25">
      <c r="A1850" t="s">
        <v>335</v>
      </c>
      <c r="B1850" t="s">
        <v>336</v>
      </c>
      <c r="C1850" t="s">
        <v>250</v>
      </c>
      <c r="D1850" t="s">
        <v>201</v>
      </c>
      <c r="E1850" t="s">
        <v>335</v>
      </c>
      <c r="F1850" t="s">
        <v>336</v>
      </c>
      <c r="G1850" t="s">
        <v>337</v>
      </c>
      <c r="H1850" s="4"/>
      <c r="I1850" s="1">
        <f t="shared" ca="1" si="115"/>
        <v>1487</v>
      </c>
      <c r="J1850" s="1" t="str">
        <f t="shared" ca="1" si="116"/>
        <v>3. Mayor a 6 meses</v>
      </c>
      <c r="K1850" t="str">
        <f t="shared" si="117"/>
        <v>NO</v>
      </c>
      <c r="L1850" t="s">
        <v>250</v>
      </c>
      <c r="M1850" t="s">
        <v>426</v>
      </c>
      <c r="N1850" t="s">
        <v>425</v>
      </c>
      <c r="O1850" t="s">
        <v>425</v>
      </c>
      <c r="P1850" t="str">
        <f t="shared" si="118"/>
        <v>CARLOS ANTHONY BRINGAS SANCHEZManejo de IncidentesEVALUACION ANTERIOR</v>
      </c>
      <c r="Q1850" t="str">
        <f>BASE[[#This Row],[NombresCalificado]]&amp;BASE[[#This Row],[TipoEvaluacion]]</f>
        <v>CARLOS ANTHONY BRINGAS SANCHEZEVALUACION ANTERIOR</v>
      </c>
      <c r="R1850">
        <v>4</v>
      </c>
      <c r="S1850" t="s">
        <v>7</v>
      </c>
      <c r="T1850" t="s">
        <v>439</v>
      </c>
      <c r="U1850" s="13">
        <v>3</v>
      </c>
      <c r="V1850" s="13" t="str" cm="1">
        <f t="array" ref="V1850">_xlfn.IFS(U1850=0,"Prenovato",U1850=1,"Novato",U1850=2,"Principiante avanzado",U1850=3,"Competente",U1850=4,"Proficiente",U1850=5,"Master")</f>
        <v>Competente</v>
      </c>
      <c r="W1850" s="13">
        <v>4</v>
      </c>
      <c r="X1850" s="13" t="str" cm="1">
        <f t="array" ref="X1850">_xlfn.IFS(W1850=0,"No evidenciado",W1850=1,"Novato",W1850=2,"Principiante avanzado",W1850=3,"Competente",W1850=4,"Proficiente",W1850=5,"Master")</f>
        <v>Proficiente</v>
      </c>
      <c r="Y1850" s="13">
        <v>3</v>
      </c>
      <c r="Z1850" s="13" t="str" cm="1">
        <f t="array" ref="Z1850">_xlfn.IFS(Y1850=0,"No evidenciado",Y1850=1,"Novato",Y1850=2,"Principiante avanzado",Y1850=3,"Competente",Y1850=4,"Proficiente",Y1850=5,"Master")</f>
        <v>Competente</v>
      </c>
      <c r="AA1850" s="13">
        <v>4</v>
      </c>
      <c r="AB1850" s="13" t="str" cm="1">
        <f t="array" ref="AB1850">_xlfn.IFS(AA1850=0,"No evidenciado",AA1850=1,"Novato",AA1850=2,"Principiante avanzado",AA1850=3,"Competente",AA1850=4,"Proficiente",AA1850=5,"Master")</f>
        <v>Proficiente</v>
      </c>
      <c r="AC1850" s="13">
        <v>3</v>
      </c>
      <c r="AD1850" s="13" t="str" cm="1">
        <f t="array" ref="AD1850">_xlfn.IFS(AC1850=0,"Prenovato",AC1850=1,"Novato",AC1850=2,"Principiante avanzado",AC1850=3,"Competente",AC1850=4,"Proficiente",AC1850=5,"Master")</f>
        <v>Competente</v>
      </c>
      <c r="AE1850" s="13" t="s">
        <v>442</v>
      </c>
    </row>
    <row r="1851" spans="1:31" x14ac:dyDescent="0.25">
      <c r="A1851" t="s">
        <v>335</v>
      </c>
      <c r="B1851" t="s">
        <v>336</v>
      </c>
      <c r="C1851" t="s">
        <v>250</v>
      </c>
      <c r="D1851" t="s">
        <v>201</v>
      </c>
      <c r="E1851" t="s">
        <v>335</v>
      </c>
      <c r="F1851" t="s">
        <v>336</v>
      </c>
      <c r="G1851" t="s">
        <v>337</v>
      </c>
      <c r="H1851" s="4"/>
      <c r="I1851" s="1">
        <f t="shared" ca="1" si="115"/>
        <v>1487</v>
      </c>
      <c r="J1851" s="1" t="str">
        <f t="shared" ca="1" si="116"/>
        <v>3. Mayor a 6 meses</v>
      </c>
      <c r="K1851" t="str">
        <f t="shared" si="117"/>
        <v>NO</v>
      </c>
      <c r="L1851" t="s">
        <v>250</v>
      </c>
      <c r="M1851" t="s">
        <v>427</v>
      </c>
      <c r="N1851" t="s">
        <v>425</v>
      </c>
      <c r="O1851" t="s">
        <v>425</v>
      </c>
      <c r="P1851" t="str">
        <f t="shared" si="118"/>
        <v>CARLOS ANTHONY BRINGAS SANCHEZProtección de datosEVALUACION ANTERIOR</v>
      </c>
      <c r="Q1851" t="str">
        <f>BASE[[#This Row],[NombresCalificado]]&amp;BASE[[#This Row],[TipoEvaluacion]]</f>
        <v>CARLOS ANTHONY BRINGAS SANCHEZEVALUACION ANTERIOR</v>
      </c>
      <c r="R1851">
        <v>4</v>
      </c>
      <c r="S1851" t="s">
        <v>7</v>
      </c>
      <c r="T1851" t="s">
        <v>439</v>
      </c>
      <c r="U1851" s="13">
        <v>3</v>
      </c>
      <c r="V1851" s="13" t="str" cm="1">
        <f t="array" ref="V1851">_xlfn.IFS(U1851=0,"Prenovato",U1851=1,"Novato",U1851=2,"Principiante avanzado",U1851=3,"Competente",U1851=4,"Proficiente",U1851=5,"Master")</f>
        <v>Competente</v>
      </c>
      <c r="W1851" s="13">
        <v>4</v>
      </c>
      <c r="X1851" s="13" t="str" cm="1">
        <f t="array" ref="X1851">_xlfn.IFS(W1851=0,"No evidenciado",W1851=1,"Novato",W1851=2,"Principiante avanzado",W1851=3,"Competente",W1851=4,"Proficiente",W1851=5,"Master")</f>
        <v>Proficiente</v>
      </c>
      <c r="Y1851" s="13">
        <v>3</v>
      </c>
      <c r="Z1851" s="13" t="str" cm="1">
        <f t="array" ref="Z1851">_xlfn.IFS(Y1851=0,"No evidenciado",Y1851=1,"Novato",Y1851=2,"Principiante avanzado",Y1851=3,"Competente",Y1851=4,"Proficiente",Y1851=5,"Master")</f>
        <v>Competente</v>
      </c>
      <c r="AA1851" s="13">
        <v>4</v>
      </c>
      <c r="AB1851" s="13" t="str" cm="1">
        <f t="array" ref="AB1851">_xlfn.IFS(AA1851=0,"No evidenciado",AA1851=1,"Novato",AA1851=2,"Principiante avanzado",AA1851=3,"Competente",AA1851=4,"Proficiente",AA1851=5,"Master")</f>
        <v>Proficiente</v>
      </c>
      <c r="AC1851" s="13">
        <v>3</v>
      </c>
      <c r="AD1851" s="13" t="str" cm="1">
        <f t="array" ref="AD1851">_xlfn.IFS(AC1851=0,"Prenovato",AC1851=1,"Novato",AC1851=2,"Principiante avanzado",AC1851=3,"Competente",AC1851=4,"Proficiente",AC1851=5,"Master")</f>
        <v>Competente</v>
      </c>
      <c r="AE1851" s="13" t="s">
        <v>442</v>
      </c>
    </row>
    <row r="1852" spans="1:31" x14ac:dyDescent="0.25">
      <c r="A1852" t="s">
        <v>335</v>
      </c>
      <c r="B1852" t="s">
        <v>336</v>
      </c>
      <c r="C1852" t="s">
        <v>250</v>
      </c>
      <c r="D1852" t="s">
        <v>201</v>
      </c>
      <c r="E1852" t="s">
        <v>335</v>
      </c>
      <c r="F1852" t="s">
        <v>336</v>
      </c>
      <c r="G1852" t="s">
        <v>337</v>
      </c>
      <c r="H1852" s="4"/>
      <c r="I1852" s="1">
        <f t="shared" ca="1" si="115"/>
        <v>1487</v>
      </c>
      <c r="J1852" s="1" t="str">
        <f t="shared" ca="1" si="116"/>
        <v>3. Mayor a 6 meses</v>
      </c>
      <c r="K1852" t="str">
        <f t="shared" si="117"/>
        <v>NO</v>
      </c>
      <c r="L1852" t="s">
        <v>250</v>
      </c>
      <c r="M1852" t="s">
        <v>428</v>
      </c>
      <c r="N1852" t="s">
        <v>425</v>
      </c>
      <c r="O1852" t="s">
        <v>425</v>
      </c>
      <c r="P1852" t="str">
        <f t="shared" si="118"/>
        <v>CARLOS ANTHONY BRINGAS SANCHEZSeguridad de OperacionesEVALUACION ANTERIOR</v>
      </c>
      <c r="Q1852" t="str">
        <f>BASE[[#This Row],[NombresCalificado]]&amp;BASE[[#This Row],[TipoEvaluacion]]</f>
        <v>CARLOS ANTHONY BRINGAS SANCHEZEVALUACION ANTERIOR</v>
      </c>
      <c r="R1852">
        <v>3</v>
      </c>
      <c r="S1852" t="s">
        <v>5</v>
      </c>
      <c r="T1852" t="s">
        <v>439</v>
      </c>
      <c r="U1852" s="13">
        <v>3</v>
      </c>
      <c r="V1852" s="13" t="str" cm="1">
        <f t="array" ref="V1852">_xlfn.IFS(U1852=0,"Prenovato",U1852=1,"Novato",U1852=2,"Principiante avanzado",U1852=3,"Competente",U1852=4,"Proficiente",U1852=5,"Master")</f>
        <v>Competente</v>
      </c>
      <c r="W1852" s="13">
        <v>4</v>
      </c>
      <c r="X1852" s="13" t="str" cm="1">
        <f t="array" ref="X1852">_xlfn.IFS(W1852=0,"No evidenciado",W1852=1,"Novato",W1852=2,"Principiante avanzado",W1852=3,"Competente",W1852=4,"Proficiente",W1852=5,"Master")</f>
        <v>Proficiente</v>
      </c>
      <c r="Y1852" s="13">
        <v>3</v>
      </c>
      <c r="Z1852" s="13" t="str" cm="1">
        <f t="array" ref="Z1852">_xlfn.IFS(Y1852=0,"No evidenciado",Y1852=1,"Novato",Y1852=2,"Principiante avanzado",Y1852=3,"Competente",Y1852=4,"Proficiente",Y1852=5,"Master")</f>
        <v>Competente</v>
      </c>
      <c r="AA1852" s="13">
        <v>4</v>
      </c>
      <c r="AB1852" s="13" t="str" cm="1">
        <f t="array" ref="AB1852">_xlfn.IFS(AA1852=0,"No evidenciado",AA1852=1,"Novato",AA1852=2,"Principiante avanzado",AA1852=3,"Competente",AA1852=4,"Proficiente",AA1852=5,"Master")</f>
        <v>Proficiente</v>
      </c>
      <c r="AC1852" s="13">
        <v>3</v>
      </c>
      <c r="AD1852" s="13" t="str" cm="1">
        <f t="array" ref="AD1852">_xlfn.IFS(AC1852=0,"Prenovato",AC1852=1,"Novato",AC1852=2,"Principiante avanzado",AC1852=3,"Competente",AC1852=4,"Proficiente",AC1852=5,"Master")</f>
        <v>Competente</v>
      </c>
      <c r="AE1852" s="13" t="s">
        <v>442</v>
      </c>
    </row>
    <row r="1853" spans="1:31" x14ac:dyDescent="0.25">
      <c r="A1853" t="s">
        <v>398</v>
      </c>
      <c r="B1853" t="s">
        <v>399</v>
      </c>
      <c r="C1853" t="s">
        <v>208</v>
      </c>
      <c r="D1853" t="s">
        <v>201</v>
      </c>
      <c r="E1853" t="s">
        <v>380</v>
      </c>
      <c r="F1853" t="s">
        <v>381</v>
      </c>
      <c r="G1853" t="s">
        <v>382</v>
      </c>
      <c r="H1853" s="4"/>
      <c r="I1853" s="1">
        <f t="shared" ca="1" si="115"/>
        <v>1487</v>
      </c>
      <c r="J1853" s="1" t="str">
        <f t="shared" ca="1" si="116"/>
        <v>3. Mayor a 6 meses</v>
      </c>
      <c r="K1853" t="str">
        <f t="shared" si="117"/>
        <v>NO</v>
      </c>
      <c r="L1853" t="s">
        <v>367</v>
      </c>
      <c r="M1853" t="s">
        <v>438</v>
      </c>
      <c r="N1853" t="s">
        <v>425</v>
      </c>
      <c r="O1853" t="s">
        <v>425</v>
      </c>
      <c r="P1853" t="str">
        <f t="shared" si="118"/>
        <v>JORGE JAIR NUÑEZ SOLISDesarrollo SeguroEVALUACION ANTERIOR</v>
      </c>
      <c r="Q1853" t="str">
        <f>BASE[[#This Row],[NombresCalificado]]&amp;BASE[[#This Row],[TipoEvaluacion]]</f>
        <v>JORGE JAIR NUÑEZ SOLISEVALUACION ANTERIOR</v>
      </c>
      <c r="R1853">
        <v>4</v>
      </c>
      <c r="S1853" t="s">
        <v>7</v>
      </c>
      <c r="T1853" t="s">
        <v>439</v>
      </c>
      <c r="U1853" s="13">
        <v>2</v>
      </c>
      <c r="V1853" s="13" t="str" cm="1">
        <f t="array" ref="V1853">_xlfn.IFS(U1853=0,"Prenovato",U1853=1,"Novato",U1853=2,"Principiante avanzado",U1853=3,"Competente",U1853=4,"Proficiente",U1853=5,"Master")</f>
        <v>Principiante avanzado</v>
      </c>
      <c r="W1853" s="13">
        <v>3</v>
      </c>
      <c r="X1853" s="13" t="str" cm="1">
        <f t="array" ref="X1853">_xlfn.IFS(W1853=0,"No evidenciado",W1853=1,"Novato",W1853=2,"Principiante avanzado",W1853=3,"Competente",W1853=4,"Proficiente",W1853=5,"Master")</f>
        <v>Competente</v>
      </c>
      <c r="Y1853" s="13">
        <v>2</v>
      </c>
      <c r="Z1853" s="13" t="str" cm="1">
        <f t="array" ref="Z1853">_xlfn.IFS(Y1853=0,"No evidenciado",Y1853=1,"Novato",Y1853=2,"Principiante avanzado",Y1853=3,"Competente",Y1853=4,"Proficiente",Y1853=5,"Master")</f>
        <v>Principiante avanzado</v>
      </c>
      <c r="AA1853" s="13">
        <v>3</v>
      </c>
      <c r="AB1853" s="13" t="str" cm="1">
        <f t="array" ref="AB1853">_xlfn.IFS(AA1853=0,"No evidenciado",AA1853=1,"Novato",AA1853=2,"Principiante avanzado",AA1853=3,"Competente",AA1853=4,"Proficiente",AA1853=5,"Master")</f>
        <v>Competente</v>
      </c>
      <c r="AC1853" s="13">
        <v>2</v>
      </c>
      <c r="AD1853" s="13" t="str" cm="1">
        <f t="array" ref="AD1853">_xlfn.IFS(AC1853=0,"Prenovato",AC1853=1,"Novato",AC1853=2,"Principiante avanzado",AC1853=3,"Competente",AC1853=4,"Proficiente",AC1853=5,"Master")</f>
        <v>Principiante avanzado</v>
      </c>
      <c r="AE1853" s="13" t="s">
        <v>442</v>
      </c>
    </row>
    <row r="1854" spans="1:31" x14ac:dyDescent="0.25">
      <c r="A1854" t="s">
        <v>398</v>
      </c>
      <c r="B1854" t="s">
        <v>399</v>
      </c>
      <c r="C1854" t="s">
        <v>208</v>
      </c>
      <c r="D1854" t="s">
        <v>201</v>
      </c>
      <c r="E1854" t="s">
        <v>380</v>
      </c>
      <c r="F1854" t="s">
        <v>381</v>
      </c>
      <c r="G1854" t="s">
        <v>382</v>
      </c>
      <c r="H1854" s="4"/>
      <c r="I1854" s="1">
        <f t="shared" ca="1" si="115"/>
        <v>1487</v>
      </c>
      <c r="J1854" s="1" t="str">
        <f t="shared" ca="1" si="116"/>
        <v>3. Mayor a 6 meses</v>
      </c>
      <c r="K1854" t="str">
        <f t="shared" si="117"/>
        <v>NO</v>
      </c>
      <c r="L1854" t="s">
        <v>367</v>
      </c>
      <c r="M1854" t="s">
        <v>432</v>
      </c>
      <c r="N1854" t="s">
        <v>425</v>
      </c>
      <c r="O1854" t="s">
        <v>425</v>
      </c>
      <c r="P1854" t="str">
        <f t="shared" si="118"/>
        <v>JORGE JAIR NUÑEZ SOLISFrameworks de CiberseguridadEVALUACION ANTERIOR</v>
      </c>
      <c r="Q1854" t="str">
        <f>BASE[[#This Row],[NombresCalificado]]&amp;BASE[[#This Row],[TipoEvaluacion]]</f>
        <v>JORGE JAIR NUÑEZ SOLISEVALUACION ANTERIOR</v>
      </c>
      <c r="R1854">
        <v>1</v>
      </c>
      <c r="S1854" t="s">
        <v>6</v>
      </c>
      <c r="T1854" t="s">
        <v>439</v>
      </c>
      <c r="U1854" s="13">
        <v>2</v>
      </c>
      <c r="V1854" s="13" t="str" cm="1">
        <f t="array" ref="V1854">_xlfn.IFS(U1854=0,"Prenovato",U1854=1,"Novato",U1854=2,"Principiante avanzado",U1854=3,"Competente",U1854=4,"Proficiente",U1854=5,"Master")</f>
        <v>Principiante avanzado</v>
      </c>
      <c r="W1854" s="13">
        <v>3</v>
      </c>
      <c r="X1854" s="13" t="str" cm="1">
        <f t="array" ref="X1854">_xlfn.IFS(W1854=0,"No evidenciado",W1854=1,"Novato",W1854=2,"Principiante avanzado",W1854=3,"Competente",W1854=4,"Proficiente",W1854=5,"Master")</f>
        <v>Competente</v>
      </c>
      <c r="Y1854" s="13">
        <v>2</v>
      </c>
      <c r="Z1854" s="13" t="str" cm="1">
        <f t="array" ref="Z1854">_xlfn.IFS(Y1854=0,"No evidenciado",Y1854=1,"Novato",Y1854=2,"Principiante avanzado",Y1854=3,"Competente",Y1854=4,"Proficiente",Y1854=5,"Master")</f>
        <v>Principiante avanzado</v>
      </c>
      <c r="AA1854" s="13">
        <v>3</v>
      </c>
      <c r="AB1854" s="13" t="str" cm="1">
        <f t="array" ref="AB1854">_xlfn.IFS(AA1854=0,"No evidenciado",AA1854=1,"Novato",AA1854=2,"Principiante avanzado",AA1854=3,"Competente",AA1854=4,"Proficiente",AA1854=5,"Master")</f>
        <v>Competente</v>
      </c>
      <c r="AC1854" s="13">
        <v>2</v>
      </c>
      <c r="AD1854" s="13" t="str" cm="1">
        <f t="array" ref="AD1854">_xlfn.IFS(AC1854=0,"Prenovato",AC1854=1,"Novato",AC1854=2,"Principiante avanzado",AC1854=3,"Competente",AC1854=4,"Proficiente",AC1854=5,"Master")</f>
        <v>Principiante avanzado</v>
      </c>
      <c r="AE1854" s="13" t="s">
        <v>442</v>
      </c>
    </row>
    <row r="1855" spans="1:31" x14ac:dyDescent="0.25">
      <c r="A1855" t="s">
        <v>398</v>
      </c>
      <c r="B1855" t="s">
        <v>399</v>
      </c>
      <c r="C1855" t="s">
        <v>208</v>
      </c>
      <c r="D1855" t="s">
        <v>201</v>
      </c>
      <c r="E1855" t="s">
        <v>380</v>
      </c>
      <c r="F1855" t="s">
        <v>381</v>
      </c>
      <c r="G1855" t="s">
        <v>382</v>
      </c>
      <c r="H1855" s="4"/>
      <c r="I1855" s="1">
        <f t="shared" ca="1" si="115"/>
        <v>1487</v>
      </c>
      <c r="J1855" s="1" t="str">
        <f t="shared" ca="1" si="116"/>
        <v>3. Mayor a 6 meses</v>
      </c>
      <c r="K1855" t="str">
        <f t="shared" si="117"/>
        <v>NO</v>
      </c>
      <c r="L1855" t="s">
        <v>367</v>
      </c>
      <c r="M1855" t="s">
        <v>433</v>
      </c>
      <c r="N1855" t="s">
        <v>425</v>
      </c>
      <c r="O1855" t="s">
        <v>425</v>
      </c>
      <c r="P1855" t="str">
        <f t="shared" si="118"/>
        <v>JORGE JAIR NUÑEZ SOLISGestión de IdentidadesEVALUACION ANTERIOR</v>
      </c>
      <c r="Q1855" t="str">
        <f>BASE[[#This Row],[NombresCalificado]]&amp;BASE[[#This Row],[TipoEvaluacion]]</f>
        <v>JORGE JAIR NUÑEZ SOLISEVALUACION ANTERIOR</v>
      </c>
      <c r="R1855">
        <v>3</v>
      </c>
      <c r="S1855" t="s">
        <v>5</v>
      </c>
      <c r="T1855" t="s">
        <v>439</v>
      </c>
      <c r="U1855" s="13">
        <v>2</v>
      </c>
      <c r="V1855" s="13" t="str" cm="1">
        <f t="array" ref="V1855">_xlfn.IFS(U1855=0,"Prenovato",U1855=1,"Novato",U1855=2,"Principiante avanzado",U1855=3,"Competente",U1855=4,"Proficiente",U1855=5,"Master")</f>
        <v>Principiante avanzado</v>
      </c>
      <c r="W1855" s="13">
        <v>3</v>
      </c>
      <c r="X1855" s="13" t="str" cm="1">
        <f t="array" ref="X1855">_xlfn.IFS(W1855=0,"No evidenciado",W1855=1,"Novato",W1855=2,"Principiante avanzado",W1855=3,"Competente",W1855=4,"Proficiente",W1855=5,"Master")</f>
        <v>Competente</v>
      </c>
      <c r="Y1855" s="13">
        <v>2</v>
      </c>
      <c r="Z1855" s="13" t="str" cm="1">
        <f t="array" ref="Z1855">_xlfn.IFS(Y1855=0,"No evidenciado",Y1855=1,"Novato",Y1855=2,"Principiante avanzado",Y1855=3,"Competente",Y1855=4,"Proficiente",Y1855=5,"Master")</f>
        <v>Principiante avanzado</v>
      </c>
      <c r="AA1855" s="13">
        <v>3</v>
      </c>
      <c r="AB1855" s="13" t="str" cm="1">
        <f t="array" ref="AB1855">_xlfn.IFS(AA1855=0,"No evidenciado",AA1855=1,"Novato",AA1855=2,"Principiante avanzado",AA1855=3,"Competente",AA1855=4,"Proficiente",AA1855=5,"Master")</f>
        <v>Competente</v>
      </c>
      <c r="AC1855" s="13">
        <v>2</v>
      </c>
      <c r="AD1855" s="13" t="str" cm="1">
        <f t="array" ref="AD1855">_xlfn.IFS(AC1855=0,"Prenovato",AC1855=1,"Novato",AC1855=2,"Principiante avanzado",AC1855=3,"Competente",AC1855=4,"Proficiente",AC1855=5,"Master")</f>
        <v>Principiante avanzado</v>
      </c>
      <c r="AE1855" s="13" t="s">
        <v>442</v>
      </c>
    </row>
    <row r="1856" spans="1:31" x14ac:dyDescent="0.25">
      <c r="A1856" t="s">
        <v>398</v>
      </c>
      <c r="B1856" t="s">
        <v>399</v>
      </c>
      <c r="C1856" t="s">
        <v>208</v>
      </c>
      <c r="D1856" t="s">
        <v>201</v>
      </c>
      <c r="E1856" t="s">
        <v>380</v>
      </c>
      <c r="F1856" t="s">
        <v>381</v>
      </c>
      <c r="G1856" t="s">
        <v>382</v>
      </c>
      <c r="H1856" s="4"/>
      <c r="I1856" s="1">
        <f t="shared" ca="1" si="115"/>
        <v>1487</v>
      </c>
      <c r="J1856" s="1" t="str">
        <f t="shared" ca="1" si="116"/>
        <v>3. Mayor a 6 meses</v>
      </c>
      <c r="K1856" t="str">
        <f t="shared" si="117"/>
        <v>NO</v>
      </c>
      <c r="L1856" t="s">
        <v>367</v>
      </c>
      <c r="M1856" t="s">
        <v>434</v>
      </c>
      <c r="N1856" t="s">
        <v>425</v>
      </c>
      <c r="O1856" t="s">
        <v>425</v>
      </c>
      <c r="P1856" t="str">
        <f t="shared" si="118"/>
        <v>JORGE JAIR NUÑEZ SOLISGestión de VulnerabilidadesEVALUACION ANTERIOR</v>
      </c>
      <c r="Q1856" t="str">
        <f>BASE[[#This Row],[NombresCalificado]]&amp;BASE[[#This Row],[TipoEvaluacion]]</f>
        <v>JORGE JAIR NUÑEZ SOLISEVALUACION ANTERIOR</v>
      </c>
      <c r="R1856">
        <v>2</v>
      </c>
      <c r="S1856" t="s">
        <v>4</v>
      </c>
      <c r="T1856" t="s">
        <v>439</v>
      </c>
      <c r="U1856" s="13">
        <v>2</v>
      </c>
      <c r="V1856" s="13" t="str" cm="1">
        <f t="array" ref="V1856">_xlfn.IFS(U1856=0,"Prenovato",U1856=1,"Novato",U1856=2,"Principiante avanzado",U1856=3,"Competente",U1856=4,"Proficiente",U1856=5,"Master")</f>
        <v>Principiante avanzado</v>
      </c>
      <c r="W1856" s="13">
        <v>3</v>
      </c>
      <c r="X1856" s="13" t="str" cm="1">
        <f t="array" ref="X1856">_xlfn.IFS(W1856=0,"No evidenciado",W1856=1,"Novato",W1856=2,"Principiante avanzado",W1856=3,"Competente",W1856=4,"Proficiente",W1856=5,"Master")</f>
        <v>Competente</v>
      </c>
      <c r="Y1856" s="13">
        <v>2</v>
      </c>
      <c r="Z1856" s="13" t="str" cm="1">
        <f t="array" ref="Z1856">_xlfn.IFS(Y1856=0,"No evidenciado",Y1856=1,"Novato",Y1856=2,"Principiante avanzado",Y1856=3,"Competente",Y1856=4,"Proficiente",Y1856=5,"Master")</f>
        <v>Principiante avanzado</v>
      </c>
      <c r="AA1856" s="13">
        <v>3</v>
      </c>
      <c r="AB1856" s="13" t="str" cm="1">
        <f t="array" ref="AB1856">_xlfn.IFS(AA1856=0,"No evidenciado",AA1856=1,"Novato",AA1856=2,"Principiante avanzado",AA1856=3,"Competente",AA1856=4,"Proficiente",AA1856=5,"Master")</f>
        <v>Competente</v>
      </c>
      <c r="AC1856" s="13">
        <v>2</v>
      </c>
      <c r="AD1856" s="13" t="str" cm="1">
        <f t="array" ref="AD1856">_xlfn.IFS(AC1856=0,"Prenovato",AC1856=1,"Novato",AC1856=2,"Principiante avanzado",AC1856=3,"Competente",AC1856=4,"Proficiente",AC1856=5,"Master")</f>
        <v>Principiante avanzado</v>
      </c>
      <c r="AE1856" s="13" t="s">
        <v>442</v>
      </c>
    </row>
    <row r="1857" spans="1:31" x14ac:dyDescent="0.25">
      <c r="A1857" t="s">
        <v>398</v>
      </c>
      <c r="B1857" t="s">
        <v>399</v>
      </c>
      <c r="C1857" t="s">
        <v>208</v>
      </c>
      <c r="D1857" t="s">
        <v>201</v>
      </c>
      <c r="E1857" t="s">
        <v>398</v>
      </c>
      <c r="F1857" t="s">
        <v>399</v>
      </c>
      <c r="G1857" t="s">
        <v>400</v>
      </c>
      <c r="H1857" s="4"/>
      <c r="I1857" s="1">
        <f t="shared" ca="1" si="115"/>
        <v>1487</v>
      </c>
      <c r="J1857" s="1" t="str">
        <f t="shared" ca="1" si="116"/>
        <v>3. Mayor a 6 meses</v>
      </c>
      <c r="K1857" t="str">
        <f t="shared" si="117"/>
        <v>NO</v>
      </c>
      <c r="L1857" t="s">
        <v>208</v>
      </c>
      <c r="M1857" t="s">
        <v>438</v>
      </c>
      <c r="N1857" t="s">
        <v>425</v>
      </c>
      <c r="O1857" t="s">
        <v>425</v>
      </c>
      <c r="P1857" t="str">
        <f t="shared" si="118"/>
        <v>ELVIS ALEXANDER APAZA HUARICACHADesarrollo SeguroEVALUACION ANTERIOR</v>
      </c>
      <c r="Q1857" t="str">
        <f>BASE[[#This Row],[NombresCalificado]]&amp;BASE[[#This Row],[TipoEvaluacion]]</f>
        <v>ELVIS ALEXANDER APAZA HUARICACHAEVALUACION ANTERIOR</v>
      </c>
      <c r="R1857">
        <v>3</v>
      </c>
      <c r="S1857" t="s">
        <v>5</v>
      </c>
      <c r="T1857" t="s">
        <v>439</v>
      </c>
      <c r="U1857" s="13">
        <v>3</v>
      </c>
      <c r="V1857" s="13" t="str" cm="1">
        <f t="array" ref="V1857">_xlfn.IFS(U1857=0,"Prenovato",U1857=1,"Novato",U1857=2,"Principiante avanzado",U1857=3,"Competente",U1857=4,"Proficiente",U1857=5,"Master")</f>
        <v>Competente</v>
      </c>
      <c r="W1857" s="13">
        <v>4</v>
      </c>
      <c r="X1857" s="13" t="str" cm="1">
        <f t="array" ref="X1857">_xlfn.IFS(W1857=0,"No evidenciado",W1857=1,"Novato",W1857=2,"Principiante avanzado",W1857=3,"Competente",W1857=4,"Proficiente",W1857=5,"Master")</f>
        <v>Proficiente</v>
      </c>
      <c r="Y1857" s="13">
        <v>3</v>
      </c>
      <c r="Z1857" s="13" t="str" cm="1">
        <f t="array" ref="Z1857">_xlfn.IFS(Y1857=0,"No evidenciado",Y1857=1,"Novato",Y1857=2,"Principiante avanzado",Y1857=3,"Competente",Y1857=4,"Proficiente",Y1857=5,"Master")</f>
        <v>Competente</v>
      </c>
      <c r="AA1857" s="13">
        <v>3</v>
      </c>
      <c r="AB1857" s="13" t="str" cm="1">
        <f t="array" ref="AB1857">_xlfn.IFS(AA1857=0,"No evidenciado",AA1857=1,"Novato",AA1857=2,"Principiante avanzado",AA1857=3,"Competente",AA1857=4,"Proficiente",AA1857=5,"Master")</f>
        <v>Competente</v>
      </c>
      <c r="AC1857" s="13">
        <v>3</v>
      </c>
      <c r="AD1857" s="13" t="str" cm="1">
        <f t="array" ref="AD1857">_xlfn.IFS(AC1857=0,"Prenovato",AC1857=1,"Novato",AC1857=2,"Principiante avanzado",AC1857=3,"Competente",AC1857=4,"Proficiente",AC1857=5,"Master")</f>
        <v>Competente</v>
      </c>
      <c r="AE1857" s="13" t="s">
        <v>442</v>
      </c>
    </row>
    <row r="1858" spans="1:31" x14ac:dyDescent="0.25">
      <c r="A1858" t="s">
        <v>398</v>
      </c>
      <c r="B1858" t="s">
        <v>399</v>
      </c>
      <c r="C1858" t="s">
        <v>208</v>
      </c>
      <c r="D1858" t="s">
        <v>201</v>
      </c>
      <c r="E1858" t="s">
        <v>398</v>
      </c>
      <c r="F1858" t="s">
        <v>399</v>
      </c>
      <c r="G1858" t="s">
        <v>400</v>
      </c>
      <c r="H1858" s="4"/>
      <c r="I1858" s="1">
        <f t="shared" ca="1" si="115"/>
        <v>1487</v>
      </c>
      <c r="J1858" s="1" t="str">
        <f t="shared" ca="1" si="116"/>
        <v>3. Mayor a 6 meses</v>
      </c>
      <c r="K1858" t="str">
        <f t="shared" si="117"/>
        <v>NO</v>
      </c>
      <c r="L1858" t="s">
        <v>208</v>
      </c>
      <c r="M1858" t="s">
        <v>432</v>
      </c>
      <c r="N1858" t="s">
        <v>425</v>
      </c>
      <c r="O1858" t="s">
        <v>425</v>
      </c>
      <c r="P1858" t="str">
        <f t="shared" si="118"/>
        <v>ELVIS ALEXANDER APAZA HUARICACHAFrameworks de CiberseguridadEVALUACION ANTERIOR</v>
      </c>
      <c r="Q1858" t="str">
        <f>BASE[[#This Row],[NombresCalificado]]&amp;BASE[[#This Row],[TipoEvaluacion]]</f>
        <v>ELVIS ALEXANDER APAZA HUARICACHAEVALUACION ANTERIOR</v>
      </c>
      <c r="R1858">
        <v>3</v>
      </c>
      <c r="S1858" t="s">
        <v>5</v>
      </c>
      <c r="T1858" t="s">
        <v>439</v>
      </c>
      <c r="U1858" s="13">
        <v>3</v>
      </c>
      <c r="V1858" s="13" t="str" cm="1">
        <f t="array" ref="V1858">_xlfn.IFS(U1858=0,"Prenovato",U1858=1,"Novato",U1858=2,"Principiante avanzado",U1858=3,"Competente",U1858=4,"Proficiente",U1858=5,"Master")</f>
        <v>Competente</v>
      </c>
      <c r="W1858" s="13">
        <v>4</v>
      </c>
      <c r="X1858" s="13" t="str" cm="1">
        <f t="array" ref="X1858">_xlfn.IFS(W1858=0,"No evidenciado",W1858=1,"Novato",W1858=2,"Principiante avanzado",W1858=3,"Competente",W1858=4,"Proficiente",W1858=5,"Master")</f>
        <v>Proficiente</v>
      </c>
      <c r="Y1858" s="13">
        <v>3</v>
      </c>
      <c r="Z1858" s="13" t="str" cm="1">
        <f t="array" ref="Z1858">_xlfn.IFS(Y1858=0,"No evidenciado",Y1858=1,"Novato",Y1858=2,"Principiante avanzado",Y1858=3,"Competente",Y1858=4,"Proficiente",Y1858=5,"Master")</f>
        <v>Competente</v>
      </c>
      <c r="AA1858" s="13">
        <v>3</v>
      </c>
      <c r="AB1858" s="13" t="str" cm="1">
        <f t="array" ref="AB1858">_xlfn.IFS(AA1858=0,"No evidenciado",AA1858=1,"Novato",AA1858=2,"Principiante avanzado",AA1858=3,"Competente",AA1858=4,"Proficiente",AA1858=5,"Master")</f>
        <v>Competente</v>
      </c>
      <c r="AC1858" s="13">
        <v>3</v>
      </c>
      <c r="AD1858" s="13" t="str" cm="1">
        <f t="array" ref="AD1858">_xlfn.IFS(AC1858=0,"Prenovato",AC1858=1,"Novato",AC1858=2,"Principiante avanzado",AC1858=3,"Competente",AC1858=4,"Proficiente",AC1858=5,"Master")</f>
        <v>Competente</v>
      </c>
      <c r="AE1858" s="13" t="s">
        <v>442</v>
      </c>
    </row>
    <row r="1859" spans="1:31" x14ac:dyDescent="0.25">
      <c r="A1859" t="s">
        <v>398</v>
      </c>
      <c r="B1859" t="s">
        <v>399</v>
      </c>
      <c r="C1859" t="s">
        <v>208</v>
      </c>
      <c r="D1859" t="s">
        <v>201</v>
      </c>
      <c r="E1859" t="s">
        <v>398</v>
      </c>
      <c r="F1859" t="s">
        <v>399</v>
      </c>
      <c r="G1859" t="s">
        <v>400</v>
      </c>
      <c r="H1859" s="4"/>
      <c r="I1859" s="1">
        <f t="shared" ref="I1859:I1922" ca="1" si="119">DATEDIF(H1859,TODAY(),"m")</f>
        <v>1487</v>
      </c>
      <c r="J1859" s="1" t="str">
        <f t="shared" ref="J1859:J1922" ca="1" si="120">IF(I1859&lt;=3,"1. Menor o igual a 3 meses",IF(I1859&lt;=6,"2. Entre 4 - 6 meses","3. Mayor a 6 meses"))</f>
        <v>3. Mayor a 6 meses</v>
      </c>
      <c r="K1859" t="str">
        <f t="shared" ref="K1859:K1922" si="121">IF(COUNTIFS($E$2:$E$2700,E1859,$O$2:$O$2700,"PRINCIPAL",$R$2:$R$2700,0)&gt;0,"SI","NO")</f>
        <v>NO</v>
      </c>
      <c r="L1859" t="s">
        <v>208</v>
      </c>
      <c r="M1859" t="s">
        <v>433</v>
      </c>
      <c r="N1859" t="s">
        <v>425</v>
      </c>
      <c r="O1859" t="s">
        <v>425</v>
      </c>
      <c r="P1859" t="str">
        <f t="shared" ref="P1859:P1922" si="122">F1859&amp;M1859&amp;AE1859</f>
        <v>ELVIS ALEXANDER APAZA HUARICACHAGestión de IdentidadesEVALUACION ANTERIOR</v>
      </c>
      <c r="Q1859" t="str">
        <f>BASE[[#This Row],[NombresCalificado]]&amp;BASE[[#This Row],[TipoEvaluacion]]</f>
        <v>ELVIS ALEXANDER APAZA HUARICACHAEVALUACION ANTERIOR</v>
      </c>
      <c r="R1859">
        <v>4</v>
      </c>
      <c r="S1859" t="s">
        <v>7</v>
      </c>
      <c r="T1859" t="s">
        <v>439</v>
      </c>
      <c r="U1859" s="13">
        <v>3</v>
      </c>
      <c r="V1859" s="13" t="str" cm="1">
        <f t="array" ref="V1859">_xlfn.IFS(U1859=0,"Prenovato",U1859=1,"Novato",U1859=2,"Principiante avanzado",U1859=3,"Competente",U1859=4,"Proficiente",U1859=5,"Master")</f>
        <v>Competente</v>
      </c>
      <c r="W1859" s="13">
        <v>4</v>
      </c>
      <c r="X1859" s="13" t="str" cm="1">
        <f t="array" ref="X1859">_xlfn.IFS(W1859=0,"No evidenciado",W1859=1,"Novato",W1859=2,"Principiante avanzado",W1859=3,"Competente",W1859=4,"Proficiente",W1859=5,"Master")</f>
        <v>Proficiente</v>
      </c>
      <c r="Y1859" s="13">
        <v>3</v>
      </c>
      <c r="Z1859" s="13" t="str" cm="1">
        <f t="array" ref="Z1859">_xlfn.IFS(Y1859=0,"No evidenciado",Y1859=1,"Novato",Y1859=2,"Principiante avanzado",Y1859=3,"Competente",Y1859=4,"Proficiente",Y1859=5,"Master")</f>
        <v>Competente</v>
      </c>
      <c r="AA1859" s="13">
        <v>3</v>
      </c>
      <c r="AB1859" s="13" t="str" cm="1">
        <f t="array" ref="AB1859">_xlfn.IFS(AA1859=0,"No evidenciado",AA1859=1,"Novato",AA1859=2,"Principiante avanzado",AA1859=3,"Competente",AA1859=4,"Proficiente",AA1859=5,"Master")</f>
        <v>Competente</v>
      </c>
      <c r="AC1859" s="13">
        <v>3</v>
      </c>
      <c r="AD1859" s="13" t="str" cm="1">
        <f t="array" ref="AD1859">_xlfn.IFS(AC1859=0,"Prenovato",AC1859=1,"Novato",AC1859=2,"Principiante avanzado",AC1859=3,"Competente",AC1859=4,"Proficiente",AC1859=5,"Master")</f>
        <v>Competente</v>
      </c>
      <c r="AE1859" s="13" t="s">
        <v>442</v>
      </c>
    </row>
    <row r="1860" spans="1:31" x14ac:dyDescent="0.25">
      <c r="A1860" t="s">
        <v>398</v>
      </c>
      <c r="B1860" t="s">
        <v>399</v>
      </c>
      <c r="C1860" t="s">
        <v>208</v>
      </c>
      <c r="D1860" t="s">
        <v>201</v>
      </c>
      <c r="E1860" t="s">
        <v>398</v>
      </c>
      <c r="F1860" t="s">
        <v>399</v>
      </c>
      <c r="G1860" t="s">
        <v>400</v>
      </c>
      <c r="H1860" s="4"/>
      <c r="I1860" s="1">
        <f t="shared" ca="1" si="119"/>
        <v>1487</v>
      </c>
      <c r="J1860" s="1" t="str">
        <f t="shared" ca="1" si="120"/>
        <v>3. Mayor a 6 meses</v>
      </c>
      <c r="K1860" t="str">
        <f t="shared" si="121"/>
        <v>NO</v>
      </c>
      <c r="L1860" t="s">
        <v>208</v>
      </c>
      <c r="M1860" t="s">
        <v>434</v>
      </c>
      <c r="N1860" t="s">
        <v>425</v>
      </c>
      <c r="O1860" t="s">
        <v>425</v>
      </c>
      <c r="P1860" t="str">
        <f t="shared" si="122"/>
        <v>ELVIS ALEXANDER APAZA HUARICACHAGestión de VulnerabilidadesEVALUACION ANTERIOR</v>
      </c>
      <c r="Q1860" t="str">
        <f>BASE[[#This Row],[NombresCalificado]]&amp;BASE[[#This Row],[TipoEvaluacion]]</f>
        <v>ELVIS ALEXANDER APAZA HUARICACHAEVALUACION ANTERIOR</v>
      </c>
      <c r="R1860">
        <v>3</v>
      </c>
      <c r="S1860" t="s">
        <v>5</v>
      </c>
      <c r="T1860" t="s">
        <v>439</v>
      </c>
      <c r="U1860" s="13">
        <v>3</v>
      </c>
      <c r="V1860" s="13" t="str" cm="1">
        <f t="array" ref="V1860">_xlfn.IFS(U1860=0,"Prenovato",U1860=1,"Novato",U1860=2,"Principiante avanzado",U1860=3,"Competente",U1860=4,"Proficiente",U1860=5,"Master")</f>
        <v>Competente</v>
      </c>
      <c r="W1860" s="13">
        <v>4</v>
      </c>
      <c r="X1860" s="13" t="str" cm="1">
        <f t="array" ref="X1860">_xlfn.IFS(W1860=0,"No evidenciado",W1860=1,"Novato",W1860=2,"Principiante avanzado",W1860=3,"Competente",W1860=4,"Proficiente",W1860=5,"Master")</f>
        <v>Proficiente</v>
      </c>
      <c r="Y1860" s="13">
        <v>3</v>
      </c>
      <c r="Z1860" s="13" t="str" cm="1">
        <f t="array" ref="Z1860">_xlfn.IFS(Y1860=0,"No evidenciado",Y1860=1,"Novato",Y1860=2,"Principiante avanzado",Y1860=3,"Competente",Y1860=4,"Proficiente",Y1860=5,"Master")</f>
        <v>Competente</v>
      </c>
      <c r="AA1860" s="13">
        <v>3</v>
      </c>
      <c r="AB1860" s="13" t="str" cm="1">
        <f t="array" ref="AB1860">_xlfn.IFS(AA1860=0,"No evidenciado",AA1860=1,"Novato",AA1860=2,"Principiante avanzado",AA1860=3,"Competente",AA1860=4,"Proficiente",AA1860=5,"Master")</f>
        <v>Competente</v>
      </c>
      <c r="AC1860" s="13">
        <v>3</v>
      </c>
      <c r="AD1860" s="13" t="str" cm="1">
        <f t="array" ref="AD1860">_xlfn.IFS(AC1860=0,"Prenovato",AC1860=1,"Novato",AC1860=2,"Principiante avanzado",AC1860=3,"Competente",AC1860=4,"Proficiente",AC1860=5,"Master")</f>
        <v>Competente</v>
      </c>
      <c r="AE1860" s="13" t="s">
        <v>442</v>
      </c>
    </row>
    <row r="1861" spans="1:31" x14ac:dyDescent="0.25">
      <c r="A1861" t="s">
        <v>398</v>
      </c>
      <c r="B1861" t="s">
        <v>399</v>
      </c>
      <c r="C1861" t="s">
        <v>208</v>
      </c>
      <c r="D1861" t="s">
        <v>201</v>
      </c>
      <c r="E1861" t="s">
        <v>380</v>
      </c>
      <c r="F1861" t="s">
        <v>381</v>
      </c>
      <c r="G1861" t="s">
        <v>382</v>
      </c>
      <c r="H1861" s="4"/>
      <c r="I1861" s="1">
        <f t="shared" ca="1" si="119"/>
        <v>1487</v>
      </c>
      <c r="J1861" s="1" t="str">
        <f t="shared" ca="1" si="120"/>
        <v>3. Mayor a 6 meses</v>
      </c>
      <c r="K1861" t="str">
        <f t="shared" si="121"/>
        <v>NO</v>
      </c>
      <c r="L1861" t="s">
        <v>367</v>
      </c>
      <c r="M1861" t="s">
        <v>429</v>
      </c>
      <c r="N1861" t="s">
        <v>425</v>
      </c>
      <c r="O1861" t="s">
        <v>425</v>
      </c>
      <c r="P1861" t="str">
        <f t="shared" si="122"/>
        <v>JORGE JAIR NUÑEZ SOLISSeguridad DefensivaEVALUACION ANTERIOR</v>
      </c>
      <c r="Q1861" t="str">
        <f>BASE[[#This Row],[NombresCalificado]]&amp;BASE[[#This Row],[TipoEvaluacion]]</f>
        <v>JORGE JAIR NUÑEZ SOLISEVALUACION ANTERIOR</v>
      </c>
      <c r="R1861">
        <v>3</v>
      </c>
      <c r="S1861" t="s">
        <v>5</v>
      </c>
      <c r="T1861" t="s">
        <v>439</v>
      </c>
      <c r="U1861" s="13">
        <v>2</v>
      </c>
      <c r="V1861" s="13" t="str" cm="1">
        <f t="array" ref="V1861">_xlfn.IFS(U1861=0,"Prenovato",U1861=1,"Novato",U1861=2,"Principiante avanzado",U1861=3,"Competente",U1861=4,"Proficiente",U1861=5,"Master")</f>
        <v>Principiante avanzado</v>
      </c>
      <c r="W1861" s="13">
        <v>3</v>
      </c>
      <c r="X1861" s="13" t="str" cm="1">
        <f t="array" ref="X1861">_xlfn.IFS(W1861=0,"No evidenciado",W1861=1,"Novato",W1861=2,"Principiante avanzado",W1861=3,"Competente",W1861=4,"Proficiente",W1861=5,"Master")</f>
        <v>Competente</v>
      </c>
      <c r="Y1861" s="13">
        <v>2</v>
      </c>
      <c r="Z1861" s="13" t="str" cm="1">
        <f t="array" ref="Z1861">_xlfn.IFS(Y1861=0,"No evidenciado",Y1861=1,"Novato",Y1861=2,"Principiante avanzado",Y1861=3,"Competente",Y1861=4,"Proficiente",Y1861=5,"Master")</f>
        <v>Principiante avanzado</v>
      </c>
      <c r="AA1861" s="13">
        <v>3</v>
      </c>
      <c r="AB1861" s="13" t="str" cm="1">
        <f t="array" ref="AB1861">_xlfn.IFS(AA1861=0,"No evidenciado",AA1861=1,"Novato",AA1861=2,"Principiante avanzado",AA1861=3,"Competente",AA1861=4,"Proficiente",AA1861=5,"Master")</f>
        <v>Competente</v>
      </c>
      <c r="AC1861" s="13">
        <v>2</v>
      </c>
      <c r="AD1861" s="13" t="str" cm="1">
        <f t="array" ref="AD1861">_xlfn.IFS(AC1861=0,"Prenovato",AC1861=1,"Novato",AC1861=2,"Principiante avanzado",AC1861=3,"Competente",AC1861=4,"Proficiente",AC1861=5,"Master")</f>
        <v>Principiante avanzado</v>
      </c>
      <c r="AE1861" s="13" t="s">
        <v>442</v>
      </c>
    </row>
    <row r="1862" spans="1:31" x14ac:dyDescent="0.25">
      <c r="A1862" t="s">
        <v>398</v>
      </c>
      <c r="B1862" t="s">
        <v>399</v>
      </c>
      <c r="C1862" t="s">
        <v>208</v>
      </c>
      <c r="D1862" t="s">
        <v>201</v>
      </c>
      <c r="E1862" t="s">
        <v>380</v>
      </c>
      <c r="F1862" t="s">
        <v>381</v>
      </c>
      <c r="G1862" t="s">
        <v>382</v>
      </c>
      <c r="H1862" s="4"/>
      <c r="I1862" s="1">
        <f t="shared" ca="1" si="119"/>
        <v>1487</v>
      </c>
      <c r="J1862" s="1" t="str">
        <f t="shared" ca="1" si="120"/>
        <v>3. Mayor a 6 meses</v>
      </c>
      <c r="K1862" t="str">
        <f t="shared" si="121"/>
        <v>NO</v>
      </c>
      <c r="L1862" t="s">
        <v>367</v>
      </c>
      <c r="M1862" t="s">
        <v>430</v>
      </c>
      <c r="N1862" t="s">
        <v>425</v>
      </c>
      <c r="O1862" t="s">
        <v>425</v>
      </c>
      <c r="P1862" t="str">
        <f t="shared" si="122"/>
        <v>JORGE JAIR NUÑEZ SOLISSeguridad OfensivaEVALUACION ANTERIOR</v>
      </c>
      <c r="Q1862" t="str">
        <f>BASE[[#This Row],[NombresCalificado]]&amp;BASE[[#This Row],[TipoEvaluacion]]</f>
        <v>JORGE JAIR NUÑEZ SOLISEVALUACION ANTERIOR</v>
      </c>
      <c r="R1862">
        <v>3</v>
      </c>
      <c r="S1862" t="s">
        <v>5</v>
      </c>
      <c r="T1862" t="s">
        <v>439</v>
      </c>
      <c r="U1862" s="13">
        <v>2</v>
      </c>
      <c r="V1862" s="13" t="str" cm="1">
        <f t="array" ref="V1862">_xlfn.IFS(U1862=0,"Prenovato",U1862=1,"Novato",U1862=2,"Principiante avanzado",U1862=3,"Competente",U1862=4,"Proficiente",U1862=5,"Master")</f>
        <v>Principiante avanzado</v>
      </c>
      <c r="W1862" s="13">
        <v>3</v>
      </c>
      <c r="X1862" s="13" t="str" cm="1">
        <f t="array" ref="X1862">_xlfn.IFS(W1862=0,"No evidenciado",W1862=1,"Novato",W1862=2,"Principiante avanzado",W1862=3,"Competente",W1862=4,"Proficiente",W1862=5,"Master")</f>
        <v>Competente</v>
      </c>
      <c r="Y1862" s="13">
        <v>2</v>
      </c>
      <c r="Z1862" s="13" t="str" cm="1">
        <f t="array" ref="Z1862">_xlfn.IFS(Y1862=0,"No evidenciado",Y1862=1,"Novato",Y1862=2,"Principiante avanzado",Y1862=3,"Competente",Y1862=4,"Proficiente",Y1862=5,"Master")</f>
        <v>Principiante avanzado</v>
      </c>
      <c r="AA1862" s="13">
        <v>3</v>
      </c>
      <c r="AB1862" s="13" t="str" cm="1">
        <f t="array" ref="AB1862">_xlfn.IFS(AA1862=0,"No evidenciado",AA1862=1,"Novato",AA1862=2,"Principiante avanzado",AA1862=3,"Competente",AA1862=4,"Proficiente",AA1862=5,"Master")</f>
        <v>Competente</v>
      </c>
      <c r="AC1862" s="13">
        <v>2</v>
      </c>
      <c r="AD1862" s="13" t="str" cm="1">
        <f t="array" ref="AD1862">_xlfn.IFS(AC1862=0,"Prenovato",AC1862=1,"Novato",AC1862=2,"Principiante avanzado",AC1862=3,"Competente",AC1862=4,"Proficiente",AC1862=5,"Master")</f>
        <v>Principiante avanzado</v>
      </c>
      <c r="AE1862" s="13" t="s">
        <v>442</v>
      </c>
    </row>
    <row r="1863" spans="1:31" x14ac:dyDescent="0.25">
      <c r="A1863" t="s">
        <v>398</v>
      </c>
      <c r="B1863" t="s">
        <v>399</v>
      </c>
      <c r="C1863" t="s">
        <v>208</v>
      </c>
      <c r="D1863" t="s">
        <v>201</v>
      </c>
      <c r="E1863" t="s">
        <v>380</v>
      </c>
      <c r="F1863" t="s">
        <v>381</v>
      </c>
      <c r="G1863" t="s">
        <v>382</v>
      </c>
      <c r="H1863" s="4"/>
      <c r="I1863" s="1">
        <f t="shared" ca="1" si="119"/>
        <v>1487</v>
      </c>
      <c r="J1863" s="1" t="str">
        <f t="shared" ca="1" si="120"/>
        <v>3. Mayor a 6 meses</v>
      </c>
      <c r="K1863" t="str">
        <f t="shared" si="121"/>
        <v>NO</v>
      </c>
      <c r="L1863" t="s">
        <v>367</v>
      </c>
      <c r="M1863" t="s">
        <v>431</v>
      </c>
      <c r="N1863" t="s">
        <v>425</v>
      </c>
      <c r="O1863" t="s">
        <v>425</v>
      </c>
      <c r="P1863" t="str">
        <f t="shared" si="122"/>
        <v>JORGE JAIR NUÑEZ SOLISSeguridad PerimetralEVALUACION ANTERIOR</v>
      </c>
      <c r="Q1863" t="str">
        <f>BASE[[#This Row],[NombresCalificado]]&amp;BASE[[#This Row],[TipoEvaluacion]]</f>
        <v>JORGE JAIR NUÑEZ SOLISEVALUACION ANTERIOR</v>
      </c>
      <c r="R1863">
        <v>2</v>
      </c>
      <c r="S1863" t="s">
        <v>4</v>
      </c>
      <c r="T1863" t="s">
        <v>439</v>
      </c>
      <c r="U1863" s="13">
        <v>2</v>
      </c>
      <c r="V1863" s="13" t="str" cm="1">
        <f t="array" ref="V1863">_xlfn.IFS(U1863=0,"Prenovato",U1863=1,"Novato",U1863=2,"Principiante avanzado",U1863=3,"Competente",U1863=4,"Proficiente",U1863=5,"Master")</f>
        <v>Principiante avanzado</v>
      </c>
      <c r="W1863" s="13">
        <v>3</v>
      </c>
      <c r="X1863" s="13" t="str" cm="1">
        <f t="array" ref="X1863">_xlfn.IFS(W1863=0,"No evidenciado",W1863=1,"Novato",W1863=2,"Principiante avanzado",W1863=3,"Competente",W1863=4,"Proficiente",W1863=5,"Master")</f>
        <v>Competente</v>
      </c>
      <c r="Y1863" s="13">
        <v>2</v>
      </c>
      <c r="Z1863" s="13" t="str" cm="1">
        <f t="array" ref="Z1863">_xlfn.IFS(Y1863=0,"No evidenciado",Y1863=1,"Novato",Y1863=2,"Principiante avanzado",Y1863=3,"Competente",Y1863=4,"Proficiente",Y1863=5,"Master")</f>
        <v>Principiante avanzado</v>
      </c>
      <c r="AA1863" s="13">
        <v>3</v>
      </c>
      <c r="AB1863" s="13" t="str" cm="1">
        <f t="array" ref="AB1863">_xlfn.IFS(AA1863=0,"No evidenciado",AA1863=1,"Novato",AA1863=2,"Principiante avanzado",AA1863=3,"Competente",AA1863=4,"Proficiente",AA1863=5,"Master")</f>
        <v>Competente</v>
      </c>
      <c r="AC1863" s="13">
        <v>2</v>
      </c>
      <c r="AD1863" s="13" t="str" cm="1">
        <f t="array" ref="AD1863">_xlfn.IFS(AC1863=0,"Prenovato",AC1863=1,"Novato",AC1863=2,"Principiante avanzado",AC1863=3,"Competente",AC1863=4,"Proficiente",AC1863=5,"Master")</f>
        <v>Principiante avanzado</v>
      </c>
      <c r="AE1863" s="13" t="s">
        <v>442</v>
      </c>
    </row>
    <row r="1864" spans="1:31" x14ac:dyDescent="0.25">
      <c r="A1864" t="s">
        <v>398</v>
      </c>
      <c r="B1864" t="s">
        <v>399</v>
      </c>
      <c r="C1864" t="s">
        <v>208</v>
      </c>
      <c r="D1864" t="s">
        <v>201</v>
      </c>
      <c r="E1864" t="s">
        <v>380</v>
      </c>
      <c r="F1864" t="s">
        <v>381</v>
      </c>
      <c r="G1864" t="s">
        <v>382</v>
      </c>
      <c r="H1864" s="4"/>
      <c r="I1864" s="1">
        <f t="shared" ca="1" si="119"/>
        <v>1487</v>
      </c>
      <c r="J1864" s="1" t="str">
        <f t="shared" ca="1" si="120"/>
        <v>3. Mayor a 6 meses</v>
      </c>
      <c r="K1864" t="str">
        <f t="shared" si="121"/>
        <v>NO</v>
      </c>
      <c r="L1864" t="s">
        <v>367</v>
      </c>
      <c r="M1864" t="s">
        <v>424</v>
      </c>
      <c r="N1864" t="s">
        <v>425</v>
      </c>
      <c r="O1864" t="s">
        <v>425</v>
      </c>
      <c r="P1864" t="str">
        <f t="shared" si="122"/>
        <v>JORGE JAIR NUÑEZ SOLISSistemas Operativos y CloudEVALUACION ANTERIOR</v>
      </c>
      <c r="Q1864" t="str">
        <f>BASE[[#This Row],[NombresCalificado]]&amp;BASE[[#This Row],[TipoEvaluacion]]</f>
        <v>JORGE JAIR NUÑEZ SOLISEVALUACION ANTERIOR</v>
      </c>
      <c r="R1864">
        <v>3</v>
      </c>
      <c r="S1864" t="s">
        <v>5</v>
      </c>
      <c r="T1864" t="s">
        <v>439</v>
      </c>
      <c r="U1864" s="13">
        <v>2</v>
      </c>
      <c r="V1864" s="13" t="str" cm="1">
        <f t="array" ref="V1864">_xlfn.IFS(U1864=0,"Prenovato",U1864=1,"Novato",U1864=2,"Principiante avanzado",U1864=3,"Competente",U1864=4,"Proficiente",U1864=5,"Master")</f>
        <v>Principiante avanzado</v>
      </c>
      <c r="W1864" s="13">
        <v>3</v>
      </c>
      <c r="X1864" s="13" t="str" cm="1">
        <f t="array" ref="X1864">_xlfn.IFS(W1864=0,"No evidenciado",W1864=1,"Novato",W1864=2,"Principiante avanzado",W1864=3,"Competente",W1864=4,"Proficiente",W1864=5,"Master")</f>
        <v>Competente</v>
      </c>
      <c r="Y1864" s="13">
        <v>2</v>
      </c>
      <c r="Z1864" s="13" t="str" cm="1">
        <f t="array" ref="Z1864">_xlfn.IFS(Y1864=0,"No evidenciado",Y1864=1,"Novato",Y1864=2,"Principiante avanzado",Y1864=3,"Competente",Y1864=4,"Proficiente",Y1864=5,"Master")</f>
        <v>Principiante avanzado</v>
      </c>
      <c r="AA1864" s="13">
        <v>3</v>
      </c>
      <c r="AB1864" s="13" t="str" cm="1">
        <f t="array" ref="AB1864">_xlfn.IFS(AA1864=0,"No evidenciado",AA1864=1,"Novato",AA1864=2,"Principiante avanzado",AA1864=3,"Competente",AA1864=4,"Proficiente",AA1864=5,"Master")</f>
        <v>Competente</v>
      </c>
      <c r="AC1864" s="13">
        <v>2</v>
      </c>
      <c r="AD1864" s="13" t="str" cm="1">
        <f t="array" ref="AD1864">_xlfn.IFS(AC1864=0,"Prenovato",AC1864=1,"Novato",AC1864=2,"Principiante avanzado",AC1864=3,"Competente",AC1864=4,"Proficiente",AC1864=5,"Master")</f>
        <v>Principiante avanzado</v>
      </c>
      <c r="AE1864" s="13" t="s">
        <v>442</v>
      </c>
    </row>
    <row r="1865" spans="1:31" x14ac:dyDescent="0.25">
      <c r="A1865" t="s">
        <v>398</v>
      </c>
      <c r="B1865" t="s">
        <v>399</v>
      </c>
      <c r="C1865" t="s">
        <v>208</v>
      </c>
      <c r="D1865" t="s">
        <v>201</v>
      </c>
      <c r="E1865" t="s">
        <v>380</v>
      </c>
      <c r="F1865" t="s">
        <v>381</v>
      </c>
      <c r="G1865" t="s">
        <v>382</v>
      </c>
      <c r="H1865" s="4"/>
      <c r="I1865" s="1">
        <f t="shared" ca="1" si="119"/>
        <v>1487</v>
      </c>
      <c r="J1865" s="1" t="str">
        <f t="shared" ca="1" si="120"/>
        <v>3. Mayor a 6 meses</v>
      </c>
      <c r="K1865" t="str">
        <f t="shared" si="121"/>
        <v>NO</v>
      </c>
      <c r="L1865" t="s">
        <v>367</v>
      </c>
      <c r="M1865" t="s">
        <v>435</v>
      </c>
      <c r="N1865" t="s">
        <v>425</v>
      </c>
      <c r="O1865" t="s">
        <v>425</v>
      </c>
      <c r="P1865" t="str">
        <f t="shared" si="122"/>
        <v>JORGE JAIR NUÑEZ SOLISIdentificación temprana de riesgosEVALUACION ANTERIOR</v>
      </c>
      <c r="Q1865" t="str">
        <f>BASE[[#This Row],[NombresCalificado]]&amp;BASE[[#This Row],[TipoEvaluacion]]</f>
        <v>JORGE JAIR NUÑEZ SOLISEVALUACION ANTERIOR</v>
      </c>
      <c r="R1865">
        <v>3</v>
      </c>
      <c r="S1865" t="s">
        <v>5</v>
      </c>
      <c r="T1865" t="s">
        <v>439</v>
      </c>
      <c r="U1865" s="13">
        <v>2</v>
      </c>
      <c r="V1865" s="13" t="str" cm="1">
        <f t="array" ref="V1865">_xlfn.IFS(U1865=0,"Prenovato",U1865=1,"Novato",U1865=2,"Principiante avanzado",U1865=3,"Competente",U1865=4,"Proficiente",U1865=5,"Master")</f>
        <v>Principiante avanzado</v>
      </c>
      <c r="W1865" s="13">
        <v>3</v>
      </c>
      <c r="X1865" s="13" t="str" cm="1">
        <f t="array" ref="X1865">_xlfn.IFS(W1865=0,"No evidenciado",W1865=1,"Novato",W1865=2,"Principiante avanzado",W1865=3,"Competente",W1865=4,"Proficiente",W1865=5,"Master")</f>
        <v>Competente</v>
      </c>
      <c r="Y1865" s="13">
        <v>2</v>
      </c>
      <c r="Z1865" s="13" t="str" cm="1">
        <f t="array" ref="Z1865">_xlfn.IFS(Y1865=0,"No evidenciado",Y1865=1,"Novato",Y1865=2,"Principiante avanzado",Y1865=3,"Competente",Y1865=4,"Proficiente",Y1865=5,"Master")</f>
        <v>Principiante avanzado</v>
      </c>
      <c r="AA1865" s="13">
        <v>3</v>
      </c>
      <c r="AB1865" s="13" t="str" cm="1">
        <f t="array" ref="AB1865">_xlfn.IFS(AA1865=0,"No evidenciado",AA1865=1,"Novato",AA1865=2,"Principiante avanzado",AA1865=3,"Competente",AA1865=4,"Proficiente",AA1865=5,"Master")</f>
        <v>Competente</v>
      </c>
      <c r="AC1865" s="13">
        <v>2</v>
      </c>
      <c r="AD1865" s="13" t="str" cm="1">
        <f t="array" ref="AD1865">_xlfn.IFS(AC1865=0,"Prenovato",AC1865=1,"Novato",AC1865=2,"Principiante avanzado",AC1865=3,"Competente",AC1865=4,"Proficiente",AC1865=5,"Master")</f>
        <v>Principiante avanzado</v>
      </c>
      <c r="AE1865" s="13" t="s">
        <v>442</v>
      </c>
    </row>
    <row r="1866" spans="1:31" x14ac:dyDescent="0.25">
      <c r="A1866" t="s">
        <v>398</v>
      </c>
      <c r="B1866" t="s">
        <v>399</v>
      </c>
      <c r="C1866" t="s">
        <v>208</v>
      </c>
      <c r="D1866" t="s">
        <v>201</v>
      </c>
      <c r="E1866" t="s">
        <v>380</v>
      </c>
      <c r="F1866" t="s">
        <v>381</v>
      </c>
      <c r="G1866" t="s">
        <v>382</v>
      </c>
      <c r="H1866" s="4"/>
      <c r="I1866" s="1">
        <f t="shared" ca="1" si="119"/>
        <v>1487</v>
      </c>
      <c r="J1866" s="1" t="str">
        <f t="shared" ca="1" si="120"/>
        <v>3. Mayor a 6 meses</v>
      </c>
      <c r="K1866" t="str">
        <f t="shared" si="121"/>
        <v>NO</v>
      </c>
      <c r="L1866" t="s">
        <v>367</v>
      </c>
      <c r="M1866" t="s">
        <v>436</v>
      </c>
      <c r="N1866" t="s">
        <v>425</v>
      </c>
      <c r="O1866" t="s">
        <v>425</v>
      </c>
      <c r="P1866" t="str">
        <f t="shared" si="122"/>
        <v>JORGE JAIR NUÑEZ SOLISInteligencia de AmenazasEVALUACION ANTERIOR</v>
      </c>
      <c r="Q1866" t="str">
        <f>BASE[[#This Row],[NombresCalificado]]&amp;BASE[[#This Row],[TipoEvaluacion]]</f>
        <v>JORGE JAIR NUÑEZ SOLISEVALUACION ANTERIOR</v>
      </c>
      <c r="R1866">
        <v>1</v>
      </c>
      <c r="S1866" t="s">
        <v>6</v>
      </c>
      <c r="T1866" t="s">
        <v>439</v>
      </c>
      <c r="U1866" s="13">
        <v>2</v>
      </c>
      <c r="V1866" s="13" t="str" cm="1">
        <f t="array" ref="V1866">_xlfn.IFS(U1866=0,"Prenovato",U1866=1,"Novato",U1866=2,"Principiante avanzado",U1866=3,"Competente",U1866=4,"Proficiente",U1866=5,"Master")</f>
        <v>Principiante avanzado</v>
      </c>
      <c r="W1866" s="13">
        <v>3</v>
      </c>
      <c r="X1866" s="13" t="str" cm="1">
        <f t="array" ref="X1866">_xlfn.IFS(W1866=0,"No evidenciado",W1866=1,"Novato",W1866=2,"Principiante avanzado",W1866=3,"Competente",W1866=4,"Proficiente",W1866=5,"Master")</f>
        <v>Competente</v>
      </c>
      <c r="Y1866" s="13">
        <v>2</v>
      </c>
      <c r="Z1866" s="13" t="str" cm="1">
        <f t="array" ref="Z1866">_xlfn.IFS(Y1866=0,"No evidenciado",Y1866=1,"Novato",Y1866=2,"Principiante avanzado",Y1866=3,"Competente",Y1866=4,"Proficiente",Y1866=5,"Master")</f>
        <v>Principiante avanzado</v>
      </c>
      <c r="AA1866" s="13">
        <v>3</v>
      </c>
      <c r="AB1866" s="13" t="str" cm="1">
        <f t="array" ref="AB1866">_xlfn.IFS(AA1866=0,"No evidenciado",AA1866=1,"Novato",AA1866=2,"Principiante avanzado",AA1866=3,"Competente",AA1866=4,"Proficiente",AA1866=5,"Master")</f>
        <v>Competente</v>
      </c>
      <c r="AC1866" s="13">
        <v>2</v>
      </c>
      <c r="AD1866" s="13" t="str" cm="1">
        <f t="array" ref="AD1866">_xlfn.IFS(AC1866=0,"Prenovato",AC1866=1,"Novato",AC1866=2,"Principiante avanzado",AC1866=3,"Competente",AC1866=4,"Proficiente",AC1866=5,"Master")</f>
        <v>Principiante avanzado</v>
      </c>
      <c r="AE1866" s="13" t="s">
        <v>442</v>
      </c>
    </row>
    <row r="1867" spans="1:31" x14ac:dyDescent="0.25">
      <c r="A1867" t="s">
        <v>398</v>
      </c>
      <c r="B1867" t="s">
        <v>399</v>
      </c>
      <c r="C1867" t="s">
        <v>208</v>
      </c>
      <c r="D1867" t="s">
        <v>201</v>
      </c>
      <c r="E1867" t="s">
        <v>380</v>
      </c>
      <c r="F1867" t="s">
        <v>381</v>
      </c>
      <c r="G1867" t="s">
        <v>382</v>
      </c>
      <c r="H1867" s="4"/>
      <c r="I1867" s="1">
        <f t="shared" ca="1" si="119"/>
        <v>1487</v>
      </c>
      <c r="J1867" s="1" t="str">
        <f t="shared" ca="1" si="120"/>
        <v>3. Mayor a 6 meses</v>
      </c>
      <c r="K1867" t="str">
        <f t="shared" si="121"/>
        <v>NO</v>
      </c>
      <c r="L1867" t="s">
        <v>367</v>
      </c>
      <c r="M1867" t="s">
        <v>437</v>
      </c>
      <c r="N1867" t="s">
        <v>425</v>
      </c>
      <c r="O1867" t="s">
        <v>425</v>
      </c>
      <c r="P1867" t="str">
        <f t="shared" si="122"/>
        <v>JORGE JAIR NUÑEZ SOLISInvestigación Forense DigitalEVALUACION ANTERIOR</v>
      </c>
      <c r="Q1867" t="str">
        <f>BASE[[#This Row],[NombresCalificado]]&amp;BASE[[#This Row],[TipoEvaluacion]]</f>
        <v>JORGE JAIR NUÑEZ SOLISEVALUACION ANTERIOR</v>
      </c>
      <c r="R1867">
        <v>0</v>
      </c>
      <c r="S1867" t="s">
        <v>182</v>
      </c>
      <c r="T1867" t="s">
        <v>439</v>
      </c>
      <c r="U1867" s="13">
        <v>2</v>
      </c>
      <c r="V1867" s="13" t="str" cm="1">
        <f t="array" ref="V1867">_xlfn.IFS(U1867=0,"Prenovato",U1867=1,"Novato",U1867=2,"Principiante avanzado",U1867=3,"Competente",U1867=4,"Proficiente",U1867=5,"Master")</f>
        <v>Principiante avanzado</v>
      </c>
      <c r="W1867" s="13">
        <v>3</v>
      </c>
      <c r="X1867" s="13" t="str" cm="1">
        <f t="array" ref="X1867">_xlfn.IFS(W1867=0,"No evidenciado",W1867=1,"Novato",W1867=2,"Principiante avanzado",W1867=3,"Competente",W1867=4,"Proficiente",W1867=5,"Master")</f>
        <v>Competente</v>
      </c>
      <c r="Y1867" s="13">
        <v>2</v>
      </c>
      <c r="Z1867" s="13" t="str" cm="1">
        <f t="array" ref="Z1867">_xlfn.IFS(Y1867=0,"No evidenciado",Y1867=1,"Novato",Y1867=2,"Principiante avanzado",Y1867=3,"Competente",Y1867=4,"Proficiente",Y1867=5,"Master")</f>
        <v>Principiante avanzado</v>
      </c>
      <c r="AA1867" s="13">
        <v>3</v>
      </c>
      <c r="AB1867" s="13" t="str" cm="1">
        <f t="array" ref="AB1867">_xlfn.IFS(AA1867=0,"No evidenciado",AA1867=1,"Novato",AA1867=2,"Principiante avanzado",AA1867=3,"Competente",AA1867=4,"Proficiente",AA1867=5,"Master")</f>
        <v>Competente</v>
      </c>
      <c r="AC1867" s="13">
        <v>2</v>
      </c>
      <c r="AD1867" s="13" t="str" cm="1">
        <f t="array" ref="AD1867">_xlfn.IFS(AC1867=0,"Prenovato",AC1867=1,"Novato",AC1867=2,"Principiante avanzado",AC1867=3,"Competente",AC1867=4,"Proficiente",AC1867=5,"Master")</f>
        <v>Principiante avanzado</v>
      </c>
      <c r="AE1867" s="13" t="s">
        <v>442</v>
      </c>
    </row>
    <row r="1868" spans="1:31" x14ac:dyDescent="0.25">
      <c r="A1868" t="s">
        <v>398</v>
      </c>
      <c r="B1868" t="s">
        <v>399</v>
      </c>
      <c r="C1868" t="s">
        <v>208</v>
      </c>
      <c r="D1868" t="s">
        <v>201</v>
      </c>
      <c r="E1868" t="s">
        <v>380</v>
      </c>
      <c r="F1868" t="s">
        <v>381</v>
      </c>
      <c r="G1868" t="s">
        <v>382</v>
      </c>
      <c r="H1868" s="4"/>
      <c r="I1868" s="1">
        <f t="shared" ca="1" si="119"/>
        <v>1487</v>
      </c>
      <c r="J1868" s="1" t="str">
        <f t="shared" ca="1" si="120"/>
        <v>3. Mayor a 6 meses</v>
      </c>
      <c r="K1868" t="str">
        <f t="shared" si="121"/>
        <v>NO</v>
      </c>
      <c r="L1868" t="s">
        <v>367</v>
      </c>
      <c r="M1868" t="s">
        <v>426</v>
      </c>
      <c r="N1868" t="s">
        <v>425</v>
      </c>
      <c r="O1868" t="s">
        <v>425</v>
      </c>
      <c r="P1868" t="str">
        <f t="shared" si="122"/>
        <v>JORGE JAIR NUÑEZ SOLISManejo de IncidentesEVALUACION ANTERIOR</v>
      </c>
      <c r="Q1868" t="str">
        <f>BASE[[#This Row],[NombresCalificado]]&amp;BASE[[#This Row],[TipoEvaluacion]]</f>
        <v>JORGE JAIR NUÑEZ SOLISEVALUACION ANTERIOR</v>
      </c>
      <c r="R1868">
        <v>1</v>
      </c>
      <c r="S1868" t="s">
        <v>6</v>
      </c>
      <c r="T1868" t="s">
        <v>439</v>
      </c>
      <c r="U1868" s="13">
        <v>2</v>
      </c>
      <c r="V1868" s="13" t="str" cm="1">
        <f t="array" ref="V1868">_xlfn.IFS(U1868=0,"Prenovato",U1868=1,"Novato",U1868=2,"Principiante avanzado",U1868=3,"Competente",U1868=4,"Proficiente",U1868=5,"Master")</f>
        <v>Principiante avanzado</v>
      </c>
      <c r="W1868" s="13">
        <v>3</v>
      </c>
      <c r="X1868" s="13" t="str" cm="1">
        <f t="array" ref="X1868">_xlfn.IFS(W1868=0,"No evidenciado",W1868=1,"Novato",W1868=2,"Principiante avanzado",W1868=3,"Competente",W1868=4,"Proficiente",W1868=5,"Master")</f>
        <v>Competente</v>
      </c>
      <c r="Y1868" s="13">
        <v>2</v>
      </c>
      <c r="Z1868" s="13" t="str" cm="1">
        <f t="array" ref="Z1868">_xlfn.IFS(Y1868=0,"No evidenciado",Y1868=1,"Novato",Y1868=2,"Principiante avanzado",Y1868=3,"Competente",Y1868=4,"Proficiente",Y1868=5,"Master")</f>
        <v>Principiante avanzado</v>
      </c>
      <c r="AA1868" s="13">
        <v>3</v>
      </c>
      <c r="AB1868" s="13" t="str" cm="1">
        <f t="array" ref="AB1868">_xlfn.IFS(AA1868=0,"No evidenciado",AA1868=1,"Novato",AA1868=2,"Principiante avanzado",AA1868=3,"Competente",AA1868=4,"Proficiente",AA1868=5,"Master")</f>
        <v>Competente</v>
      </c>
      <c r="AC1868" s="13">
        <v>2</v>
      </c>
      <c r="AD1868" s="13" t="str" cm="1">
        <f t="array" ref="AD1868">_xlfn.IFS(AC1868=0,"Prenovato",AC1868=1,"Novato",AC1868=2,"Principiante avanzado",AC1868=3,"Competente",AC1868=4,"Proficiente",AC1868=5,"Master")</f>
        <v>Principiante avanzado</v>
      </c>
      <c r="AE1868" s="13" t="s">
        <v>442</v>
      </c>
    </row>
    <row r="1869" spans="1:31" x14ac:dyDescent="0.25">
      <c r="A1869" t="s">
        <v>398</v>
      </c>
      <c r="B1869" t="s">
        <v>399</v>
      </c>
      <c r="C1869" t="s">
        <v>208</v>
      </c>
      <c r="D1869" t="s">
        <v>201</v>
      </c>
      <c r="E1869" t="s">
        <v>380</v>
      </c>
      <c r="F1869" t="s">
        <v>381</v>
      </c>
      <c r="G1869" t="s">
        <v>382</v>
      </c>
      <c r="H1869" s="4"/>
      <c r="I1869" s="1">
        <f t="shared" ca="1" si="119"/>
        <v>1487</v>
      </c>
      <c r="J1869" s="1" t="str">
        <f t="shared" ca="1" si="120"/>
        <v>3. Mayor a 6 meses</v>
      </c>
      <c r="K1869" t="str">
        <f t="shared" si="121"/>
        <v>NO</v>
      </c>
      <c r="L1869" t="s">
        <v>367</v>
      </c>
      <c r="M1869" t="s">
        <v>427</v>
      </c>
      <c r="N1869" t="s">
        <v>425</v>
      </c>
      <c r="O1869" t="s">
        <v>425</v>
      </c>
      <c r="P1869" t="str">
        <f t="shared" si="122"/>
        <v>JORGE JAIR NUÑEZ SOLISProtección de datosEVALUACION ANTERIOR</v>
      </c>
      <c r="Q1869" t="str">
        <f>BASE[[#This Row],[NombresCalificado]]&amp;BASE[[#This Row],[TipoEvaluacion]]</f>
        <v>JORGE JAIR NUÑEZ SOLISEVALUACION ANTERIOR</v>
      </c>
      <c r="R1869">
        <v>3</v>
      </c>
      <c r="S1869" t="s">
        <v>5</v>
      </c>
      <c r="T1869" t="s">
        <v>439</v>
      </c>
      <c r="U1869" s="13">
        <v>2</v>
      </c>
      <c r="V1869" s="13" t="str" cm="1">
        <f t="array" ref="V1869">_xlfn.IFS(U1869=0,"Prenovato",U1869=1,"Novato",U1869=2,"Principiante avanzado",U1869=3,"Competente",U1869=4,"Proficiente",U1869=5,"Master")</f>
        <v>Principiante avanzado</v>
      </c>
      <c r="W1869" s="13">
        <v>3</v>
      </c>
      <c r="X1869" s="13" t="str" cm="1">
        <f t="array" ref="X1869">_xlfn.IFS(W1869=0,"No evidenciado",W1869=1,"Novato",W1869=2,"Principiante avanzado",W1869=3,"Competente",W1869=4,"Proficiente",W1869=5,"Master")</f>
        <v>Competente</v>
      </c>
      <c r="Y1869" s="13">
        <v>2</v>
      </c>
      <c r="Z1869" s="13" t="str" cm="1">
        <f t="array" ref="Z1869">_xlfn.IFS(Y1869=0,"No evidenciado",Y1869=1,"Novato",Y1869=2,"Principiante avanzado",Y1869=3,"Competente",Y1869=4,"Proficiente",Y1869=5,"Master")</f>
        <v>Principiante avanzado</v>
      </c>
      <c r="AA1869" s="13">
        <v>3</v>
      </c>
      <c r="AB1869" s="13" t="str" cm="1">
        <f t="array" ref="AB1869">_xlfn.IFS(AA1869=0,"No evidenciado",AA1869=1,"Novato",AA1869=2,"Principiante avanzado",AA1869=3,"Competente",AA1869=4,"Proficiente",AA1869=5,"Master")</f>
        <v>Competente</v>
      </c>
      <c r="AC1869" s="13">
        <v>2</v>
      </c>
      <c r="AD1869" s="13" t="str" cm="1">
        <f t="array" ref="AD1869">_xlfn.IFS(AC1869=0,"Prenovato",AC1869=1,"Novato",AC1869=2,"Principiante avanzado",AC1869=3,"Competente",AC1869=4,"Proficiente",AC1869=5,"Master")</f>
        <v>Principiante avanzado</v>
      </c>
      <c r="AE1869" s="13" t="s">
        <v>442</v>
      </c>
    </row>
    <row r="1870" spans="1:31" x14ac:dyDescent="0.25">
      <c r="A1870" t="s">
        <v>398</v>
      </c>
      <c r="B1870" t="s">
        <v>399</v>
      </c>
      <c r="C1870" t="s">
        <v>208</v>
      </c>
      <c r="D1870" t="s">
        <v>201</v>
      </c>
      <c r="E1870" t="s">
        <v>380</v>
      </c>
      <c r="F1870" t="s">
        <v>381</v>
      </c>
      <c r="G1870" t="s">
        <v>382</v>
      </c>
      <c r="H1870" s="4"/>
      <c r="I1870" s="1">
        <f t="shared" ca="1" si="119"/>
        <v>1487</v>
      </c>
      <c r="J1870" s="1" t="str">
        <f t="shared" ca="1" si="120"/>
        <v>3. Mayor a 6 meses</v>
      </c>
      <c r="K1870" t="str">
        <f t="shared" si="121"/>
        <v>NO</v>
      </c>
      <c r="L1870" t="s">
        <v>367</v>
      </c>
      <c r="M1870" t="s">
        <v>428</v>
      </c>
      <c r="N1870" t="s">
        <v>425</v>
      </c>
      <c r="O1870" t="s">
        <v>425</v>
      </c>
      <c r="P1870" t="str">
        <f t="shared" si="122"/>
        <v>JORGE JAIR NUÑEZ SOLISSeguridad de OperacionesEVALUACION ANTERIOR</v>
      </c>
      <c r="Q1870" t="str">
        <f>BASE[[#This Row],[NombresCalificado]]&amp;BASE[[#This Row],[TipoEvaluacion]]</f>
        <v>JORGE JAIR NUÑEZ SOLISEVALUACION ANTERIOR</v>
      </c>
      <c r="R1870">
        <v>1</v>
      </c>
      <c r="S1870" t="s">
        <v>6</v>
      </c>
      <c r="T1870" t="s">
        <v>439</v>
      </c>
      <c r="U1870" s="13">
        <v>2</v>
      </c>
      <c r="V1870" s="13" t="str" cm="1">
        <f t="array" ref="V1870">_xlfn.IFS(U1870=0,"Prenovato",U1870=1,"Novato",U1870=2,"Principiante avanzado",U1870=3,"Competente",U1870=4,"Proficiente",U1870=5,"Master")</f>
        <v>Principiante avanzado</v>
      </c>
      <c r="W1870" s="13">
        <v>3</v>
      </c>
      <c r="X1870" s="13" t="str" cm="1">
        <f t="array" ref="X1870">_xlfn.IFS(W1870=0,"No evidenciado",W1870=1,"Novato",W1870=2,"Principiante avanzado",W1870=3,"Competente",W1870=4,"Proficiente",W1870=5,"Master")</f>
        <v>Competente</v>
      </c>
      <c r="Y1870" s="13">
        <v>2</v>
      </c>
      <c r="Z1870" s="13" t="str" cm="1">
        <f t="array" ref="Z1870">_xlfn.IFS(Y1870=0,"No evidenciado",Y1870=1,"Novato",Y1870=2,"Principiante avanzado",Y1870=3,"Competente",Y1870=4,"Proficiente",Y1870=5,"Master")</f>
        <v>Principiante avanzado</v>
      </c>
      <c r="AA1870" s="13">
        <v>3</v>
      </c>
      <c r="AB1870" s="13" t="str" cm="1">
        <f t="array" ref="AB1870">_xlfn.IFS(AA1870=0,"No evidenciado",AA1870=1,"Novato",AA1870=2,"Principiante avanzado",AA1870=3,"Competente",AA1870=4,"Proficiente",AA1870=5,"Master")</f>
        <v>Competente</v>
      </c>
      <c r="AC1870" s="13">
        <v>2</v>
      </c>
      <c r="AD1870" s="13" t="str" cm="1">
        <f t="array" ref="AD1870">_xlfn.IFS(AC1870=0,"Prenovato",AC1870=1,"Novato",AC1870=2,"Principiante avanzado",AC1870=3,"Competente",AC1870=4,"Proficiente",AC1870=5,"Master")</f>
        <v>Principiante avanzado</v>
      </c>
      <c r="AE1870" s="13" t="s">
        <v>442</v>
      </c>
    </row>
    <row r="1871" spans="1:31" x14ac:dyDescent="0.25">
      <c r="A1871" t="s">
        <v>398</v>
      </c>
      <c r="B1871" t="s">
        <v>399</v>
      </c>
      <c r="C1871" t="s">
        <v>208</v>
      </c>
      <c r="D1871" t="s">
        <v>201</v>
      </c>
      <c r="E1871" t="s">
        <v>398</v>
      </c>
      <c r="F1871" t="s">
        <v>399</v>
      </c>
      <c r="G1871" t="s">
        <v>400</v>
      </c>
      <c r="H1871" s="4"/>
      <c r="I1871" s="1">
        <f t="shared" ca="1" si="119"/>
        <v>1487</v>
      </c>
      <c r="J1871" s="1" t="str">
        <f t="shared" ca="1" si="120"/>
        <v>3. Mayor a 6 meses</v>
      </c>
      <c r="K1871" t="str">
        <f t="shared" si="121"/>
        <v>NO</v>
      </c>
      <c r="L1871" t="s">
        <v>208</v>
      </c>
      <c r="M1871" t="s">
        <v>429</v>
      </c>
      <c r="N1871" t="s">
        <v>425</v>
      </c>
      <c r="O1871" t="s">
        <v>425</v>
      </c>
      <c r="P1871" t="str">
        <f t="shared" si="122"/>
        <v>ELVIS ALEXANDER APAZA HUARICACHASeguridad DefensivaEVALUACION ANTERIOR</v>
      </c>
      <c r="Q1871" t="str">
        <f>BASE[[#This Row],[NombresCalificado]]&amp;BASE[[#This Row],[TipoEvaluacion]]</f>
        <v>ELVIS ALEXANDER APAZA HUARICACHAEVALUACION ANTERIOR</v>
      </c>
      <c r="R1871">
        <v>4</v>
      </c>
      <c r="S1871" t="s">
        <v>7</v>
      </c>
      <c r="T1871" t="s">
        <v>439</v>
      </c>
      <c r="U1871" s="13">
        <v>3</v>
      </c>
      <c r="V1871" s="13" t="str" cm="1">
        <f t="array" ref="V1871">_xlfn.IFS(U1871=0,"Prenovato",U1871=1,"Novato",U1871=2,"Principiante avanzado",U1871=3,"Competente",U1871=4,"Proficiente",U1871=5,"Master")</f>
        <v>Competente</v>
      </c>
      <c r="W1871" s="13">
        <v>4</v>
      </c>
      <c r="X1871" s="13" t="str" cm="1">
        <f t="array" ref="X1871">_xlfn.IFS(W1871=0,"No evidenciado",W1871=1,"Novato",W1871=2,"Principiante avanzado",W1871=3,"Competente",W1871=4,"Proficiente",W1871=5,"Master")</f>
        <v>Proficiente</v>
      </c>
      <c r="Y1871" s="13">
        <v>3</v>
      </c>
      <c r="Z1871" s="13" t="str" cm="1">
        <f t="array" ref="Z1871">_xlfn.IFS(Y1871=0,"No evidenciado",Y1871=1,"Novato",Y1871=2,"Principiante avanzado",Y1871=3,"Competente",Y1871=4,"Proficiente",Y1871=5,"Master")</f>
        <v>Competente</v>
      </c>
      <c r="AA1871" s="13">
        <v>3</v>
      </c>
      <c r="AB1871" s="13" t="str" cm="1">
        <f t="array" ref="AB1871">_xlfn.IFS(AA1871=0,"No evidenciado",AA1871=1,"Novato",AA1871=2,"Principiante avanzado",AA1871=3,"Competente",AA1871=4,"Proficiente",AA1871=5,"Master")</f>
        <v>Competente</v>
      </c>
      <c r="AC1871" s="13">
        <v>3</v>
      </c>
      <c r="AD1871" s="13" t="str" cm="1">
        <f t="array" ref="AD1871">_xlfn.IFS(AC1871=0,"Prenovato",AC1871=1,"Novato",AC1871=2,"Principiante avanzado",AC1871=3,"Competente",AC1871=4,"Proficiente",AC1871=5,"Master")</f>
        <v>Competente</v>
      </c>
      <c r="AE1871" s="13" t="s">
        <v>442</v>
      </c>
    </row>
    <row r="1872" spans="1:31" x14ac:dyDescent="0.25">
      <c r="A1872" t="s">
        <v>398</v>
      </c>
      <c r="B1872" t="s">
        <v>399</v>
      </c>
      <c r="C1872" t="s">
        <v>208</v>
      </c>
      <c r="D1872" t="s">
        <v>201</v>
      </c>
      <c r="E1872" t="s">
        <v>398</v>
      </c>
      <c r="F1872" t="s">
        <v>399</v>
      </c>
      <c r="G1872" t="s">
        <v>400</v>
      </c>
      <c r="H1872" s="4"/>
      <c r="I1872" s="1">
        <f t="shared" ca="1" si="119"/>
        <v>1487</v>
      </c>
      <c r="J1872" s="1" t="str">
        <f t="shared" ca="1" si="120"/>
        <v>3. Mayor a 6 meses</v>
      </c>
      <c r="K1872" t="str">
        <f t="shared" si="121"/>
        <v>NO</v>
      </c>
      <c r="L1872" t="s">
        <v>208</v>
      </c>
      <c r="M1872" t="s">
        <v>430</v>
      </c>
      <c r="N1872" t="s">
        <v>425</v>
      </c>
      <c r="O1872" t="s">
        <v>425</v>
      </c>
      <c r="P1872" t="str">
        <f t="shared" si="122"/>
        <v>ELVIS ALEXANDER APAZA HUARICACHASeguridad OfensivaEVALUACION ANTERIOR</v>
      </c>
      <c r="Q1872" t="str">
        <f>BASE[[#This Row],[NombresCalificado]]&amp;BASE[[#This Row],[TipoEvaluacion]]</f>
        <v>ELVIS ALEXANDER APAZA HUARICACHAEVALUACION ANTERIOR</v>
      </c>
      <c r="R1872">
        <v>4</v>
      </c>
      <c r="S1872" t="s">
        <v>7</v>
      </c>
      <c r="T1872" t="s">
        <v>439</v>
      </c>
      <c r="U1872" s="13">
        <v>3</v>
      </c>
      <c r="V1872" s="13" t="str" cm="1">
        <f t="array" ref="V1872">_xlfn.IFS(U1872=0,"Prenovato",U1872=1,"Novato",U1872=2,"Principiante avanzado",U1872=3,"Competente",U1872=4,"Proficiente",U1872=5,"Master")</f>
        <v>Competente</v>
      </c>
      <c r="W1872" s="13">
        <v>4</v>
      </c>
      <c r="X1872" s="13" t="str" cm="1">
        <f t="array" ref="X1872">_xlfn.IFS(W1872=0,"No evidenciado",W1872=1,"Novato",W1872=2,"Principiante avanzado",W1872=3,"Competente",W1872=4,"Proficiente",W1872=5,"Master")</f>
        <v>Proficiente</v>
      </c>
      <c r="Y1872" s="13">
        <v>3</v>
      </c>
      <c r="Z1872" s="13" t="str" cm="1">
        <f t="array" ref="Z1872">_xlfn.IFS(Y1872=0,"No evidenciado",Y1872=1,"Novato",Y1872=2,"Principiante avanzado",Y1872=3,"Competente",Y1872=4,"Proficiente",Y1872=5,"Master")</f>
        <v>Competente</v>
      </c>
      <c r="AA1872" s="13">
        <v>3</v>
      </c>
      <c r="AB1872" s="13" t="str" cm="1">
        <f t="array" ref="AB1872">_xlfn.IFS(AA1872=0,"No evidenciado",AA1872=1,"Novato",AA1872=2,"Principiante avanzado",AA1872=3,"Competente",AA1872=4,"Proficiente",AA1872=5,"Master")</f>
        <v>Competente</v>
      </c>
      <c r="AC1872" s="13">
        <v>3</v>
      </c>
      <c r="AD1872" s="13" t="str" cm="1">
        <f t="array" ref="AD1872">_xlfn.IFS(AC1872=0,"Prenovato",AC1872=1,"Novato",AC1872=2,"Principiante avanzado",AC1872=3,"Competente",AC1872=4,"Proficiente",AC1872=5,"Master")</f>
        <v>Competente</v>
      </c>
      <c r="AE1872" s="13" t="s">
        <v>442</v>
      </c>
    </row>
    <row r="1873" spans="1:31" x14ac:dyDescent="0.25">
      <c r="A1873" t="s">
        <v>398</v>
      </c>
      <c r="B1873" t="s">
        <v>399</v>
      </c>
      <c r="C1873" t="s">
        <v>208</v>
      </c>
      <c r="D1873" t="s">
        <v>201</v>
      </c>
      <c r="E1873" t="s">
        <v>398</v>
      </c>
      <c r="F1873" t="s">
        <v>399</v>
      </c>
      <c r="G1873" t="s">
        <v>400</v>
      </c>
      <c r="H1873" s="4"/>
      <c r="I1873" s="1">
        <f t="shared" ca="1" si="119"/>
        <v>1487</v>
      </c>
      <c r="J1873" s="1" t="str">
        <f t="shared" ca="1" si="120"/>
        <v>3. Mayor a 6 meses</v>
      </c>
      <c r="K1873" t="str">
        <f t="shared" si="121"/>
        <v>NO</v>
      </c>
      <c r="L1873" t="s">
        <v>208</v>
      </c>
      <c r="M1873" t="s">
        <v>431</v>
      </c>
      <c r="N1873" t="s">
        <v>425</v>
      </c>
      <c r="O1873" t="s">
        <v>425</v>
      </c>
      <c r="P1873" t="str">
        <f t="shared" si="122"/>
        <v>ELVIS ALEXANDER APAZA HUARICACHASeguridad PerimetralEVALUACION ANTERIOR</v>
      </c>
      <c r="Q1873" t="str">
        <f>BASE[[#This Row],[NombresCalificado]]&amp;BASE[[#This Row],[TipoEvaluacion]]</f>
        <v>ELVIS ALEXANDER APAZA HUARICACHAEVALUACION ANTERIOR</v>
      </c>
      <c r="R1873">
        <v>4</v>
      </c>
      <c r="S1873" t="s">
        <v>7</v>
      </c>
      <c r="T1873" t="s">
        <v>439</v>
      </c>
      <c r="U1873" s="13">
        <v>3</v>
      </c>
      <c r="V1873" s="13" t="str" cm="1">
        <f t="array" ref="V1873">_xlfn.IFS(U1873=0,"Prenovato",U1873=1,"Novato",U1873=2,"Principiante avanzado",U1873=3,"Competente",U1873=4,"Proficiente",U1873=5,"Master")</f>
        <v>Competente</v>
      </c>
      <c r="W1873" s="13">
        <v>4</v>
      </c>
      <c r="X1873" s="13" t="str" cm="1">
        <f t="array" ref="X1873">_xlfn.IFS(W1873=0,"No evidenciado",W1873=1,"Novato",W1873=2,"Principiante avanzado",W1873=3,"Competente",W1873=4,"Proficiente",W1873=5,"Master")</f>
        <v>Proficiente</v>
      </c>
      <c r="Y1873" s="13">
        <v>3</v>
      </c>
      <c r="Z1873" s="13" t="str" cm="1">
        <f t="array" ref="Z1873">_xlfn.IFS(Y1873=0,"No evidenciado",Y1873=1,"Novato",Y1873=2,"Principiante avanzado",Y1873=3,"Competente",Y1873=4,"Proficiente",Y1873=5,"Master")</f>
        <v>Competente</v>
      </c>
      <c r="AA1873" s="13">
        <v>3</v>
      </c>
      <c r="AB1873" s="13" t="str" cm="1">
        <f t="array" ref="AB1873">_xlfn.IFS(AA1873=0,"No evidenciado",AA1873=1,"Novato",AA1873=2,"Principiante avanzado",AA1873=3,"Competente",AA1873=4,"Proficiente",AA1873=5,"Master")</f>
        <v>Competente</v>
      </c>
      <c r="AC1873" s="13">
        <v>3</v>
      </c>
      <c r="AD1873" s="13" t="str" cm="1">
        <f t="array" ref="AD1873">_xlfn.IFS(AC1873=0,"Prenovato",AC1873=1,"Novato",AC1873=2,"Principiante avanzado",AC1873=3,"Competente",AC1873=4,"Proficiente",AC1873=5,"Master")</f>
        <v>Competente</v>
      </c>
      <c r="AE1873" s="13" t="s">
        <v>442</v>
      </c>
    </row>
    <row r="1874" spans="1:31" x14ac:dyDescent="0.25">
      <c r="A1874" t="s">
        <v>398</v>
      </c>
      <c r="B1874" t="s">
        <v>399</v>
      </c>
      <c r="C1874" t="s">
        <v>208</v>
      </c>
      <c r="D1874" t="s">
        <v>201</v>
      </c>
      <c r="E1874" t="s">
        <v>398</v>
      </c>
      <c r="F1874" t="s">
        <v>399</v>
      </c>
      <c r="G1874" t="s">
        <v>400</v>
      </c>
      <c r="H1874" s="4"/>
      <c r="I1874" s="1">
        <f t="shared" ca="1" si="119"/>
        <v>1487</v>
      </c>
      <c r="J1874" s="1" t="str">
        <f t="shared" ca="1" si="120"/>
        <v>3. Mayor a 6 meses</v>
      </c>
      <c r="K1874" t="str">
        <f t="shared" si="121"/>
        <v>NO</v>
      </c>
      <c r="L1874" t="s">
        <v>208</v>
      </c>
      <c r="M1874" t="s">
        <v>424</v>
      </c>
      <c r="N1874" t="s">
        <v>425</v>
      </c>
      <c r="O1874" t="s">
        <v>425</v>
      </c>
      <c r="P1874" t="str">
        <f t="shared" si="122"/>
        <v>ELVIS ALEXANDER APAZA HUARICACHASistemas Operativos y CloudEVALUACION ANTERIOR</v>
      </c>
      <c r="Q1874" t="str">
        <f>BASE[[#This Row],[NombresCalificado]]&amp;BASE[[#This Row],[TipoEvaluacion]]</f>
        <v>ELVIS ALEXANDER APAZA HUARICACHAEVALUACION ANTERIOR</v>
      </c>
      <c r="R1874">
        <v>4</v>
      </c>
      <c r="S1874" t="s">
        <v>7</v>
      </c>
      <c r="T1874" t="s">
        <v>439</v>
      </c>
      <c r="U1874" s="13">
        <v>3</v>
      </c>
      <c r="V1874" s="13" t="str" cm="1">
        <f t="array" ref="V1874">_xlfn.IFS(U1874=0,"Prenovato",U1874=1,"Novato",U1874=2,"Principiante avanzado",U1874=3,"Competente",U1874=4,"Proficiente",U1874=5,"Master")</f>
        <v>Competente</v>
      </c>
      <c r="W1874" s="13">
        <v>4</v>
      </c>
      <c r="X1874" s="13" t="str" cm="1">
        <f t="array" ref="X1874">_xlfn.IFS(W1874=0,"No evidenciado",W1874=1,"Novato",W1874=2,"Principiante avanzado",W1874=3,"Competente",W1874=4,"Proficiente",W1874=5,"Master")</f>
        <v>Proficiente</v>
      </c>
      <c r="Y1874" s="13">
        <v>3</v>
      </c>
      <c r="Z1874" s="13" t="str" cm="1">
        <f t="array" ref="Z1874">_xlfn.IFS(Y1874=0,"No evidenciado",Y1874=1,"Novato",Y1874=2,"Principiante avanzado",Y1874=3,"Competente",Y1874=4,"Proficiente",Y1874=5,"Master")</f>
        <v>Competente</v>
      </c>
      <c r="AA1874" s="13">
        <v>3</v>
      </c>
      <c r="AB1874" s="13" t="str" cm="1">
        <f t="array" ref="AB1874">_xlfn.IFS(AA1874=0,"No evidenciado",AA1874=1,"Novato",AA1874=2,"Principiante avanzado",AA1874=3,"Competente",AA1874=4,"Proficiente",AA1874=5,"Master")</f>
        <v>Competente</v>
      </c>
      <c r="AC1874" s="13">
        <v>3</v>
      </c>
      <c r="AD1874" s="13" t="str" cm="1">
        <f t="array" ref="AD1874">_xlfn.IFS(AC1874=0,"Prenovato",AC1874=1,"Novato",AC1874=2,"Principiante avanzado",AC1874=3,"Competente",AC1874=4,"Proficiente",AC1874=5,"Master")</f>
        <v>Competente</v>
      </c>
      <c r="AE1874" s="13" t="s">
        <v>442</v>
      </c>
    </row>
    <row r="1875" spans="1:31" x14ac:dyDescent="0.25">
      <c r="A1875" t="s">
        <v>398</v>
      </c>
      <c r="B1875" t="s">
        <v>399</v>
      </c>
      <c r="C1875" t="s">
        <v>208</v>
      </c>
      <c r="D1875" t="s">
        <v>201</v>
      </c>
      <c r="E1875" t="s">
        <v>398</v>
      </c>
      <c r="F1875" t="s">
        <v>399</v>
      </c>
      <c r="G1875" t="s">
        <v>400</v>
      </c>
      <c r="H1875" s="4"/>
      <c r="I1875" s="1">
        <f t="shared" ca="1" si="119"/>
        <v>1487</v>
      </c>
      <c r="J1875" s="1" t="str">
        <f t="shared" ca="1" si="120"/>
        <v>3. Mayor a 6 meses</v>
      </c>
      <c r="K1875" t="str">
        <f t="shared" si="121"/>
        <v>NO</v>
      </c>
      <c r="L1875" t="s">
        <v>208</v>
      </c>
      <c r="M1875" t="s">
        <v>435</v>
      </c>
      <c r="N1875" t="s">
        <v>425</v>
      </c>
      <c r="O1875" t="s">
        <v>425</v>
      </c>
      <c r="P1875" t="str">
        <f t="shared" si="122"/>
        <v>ELVIS ALEXANDER APAZA HUARICACHAIdentificación temprana de riesgosEVALUACION ANTERIOR</v>
      </c>
      <c r="Q1875" t="str">
        <f>BASE[[#This Row],[NombresCalificado]]&amp;BASE[[#This Row],[TipoEvaluacion]]</f>
        <v>ELVIS ALEXANDER APAZA HUARICACHAEVALUACION ANTERIOR</v>
      </c>
      <c r="R1875">
        <v>3</v>
      </c>
      <c r="S1875" t="s">
        <v>5</v>
      </c>
      <c r="T1875" t="s">
        <v>439</v>
      </c>
      <c r="U1875" s="13">
        <v>3</v>
      </c>
      <c r="V1875" s="13" t="str" cm="1">
        <f t="array" ref="V1875">_xlfn.IFS(U1875=0,"Prenovato",U1875=1,"Novato",U1875=2,"Principiante avanzado",U1875=3,"Competente",U1875=4,"Proficiente",U1875=5,"Master")</f>
        <v>Competente</v>
      </c>
      <c r="W1875" s="13">
        <v>4</v>
      </c>
      <c r="X1875" s="13" t="str" cm="1">
        <f t="array" ref="X1875">_xlfn.IFS(W1875=0,"No evidenciado",W1875=1,"Novato",W1875=2,"Principiante avanzado",W1875=3,"Competente",W1875=4,"Proficiente",W1875=5,"Master")</f>
        <v>Proficiente</v>
      </c>
      <c r="Y1875" s="13">
        <v>3</v>
      </c>
      <c r="Z1875" s="13" t="str" cm="1">
        <f t="array" ref="Z1875">_xlfn.IFS(Y1875=0,"No evidenciado",Y1875=1,"Novato",Y1875=2,"Principiante avanzado",Y1875=3,"Competente",Y1875=4,"Proficiente",Y1875=5,"Master")</f>
        <v>Competente</v>
      </c>
      <c r="AA1875" s="13">
        <v>3</v>
      </c>
      <c r="AB1875" s="13" t="str" cm="1">
        <f t="array" ref="AB1875">_xlfn.IFS(AA1875=0,"No evidenciado",AA1875=1,"Novato",AA1875=2,"Principiante avanzado",AA1875=3,"Competente",AA1875=4,"Proficiente",AA1875=5,"Master")</f>
        <v>Competente</v>
      </c>
      <c r="AC1875" s="13">
        <v>3</v>
      </c>
      <c r="AD1875" s="13" t="str" cm="1">
        <f t="array" ref="AD1875">_xlfn.IFS(AC1875=0,"Prenovato",AC1875=1,"Novato",AC1875=2,"Principiante avanzado",AC1875=3,"Competente",AC1875=4,"Proficiente",AC1875=5,"Master")</f>
        <v>Competente</v>
      </c>
      <c r="AE1875" s="13" t="s">
        <v>442</v>
      </c>
    </row>
    <row r="1876" spans="1:31" x14ac:dyDescent="0.25">
      <c r="A1876" t="s">
        <v>398</v>
      </c>
      <c r="B1876" t="s">
        <v>399</v>
      </c>
      <c r="C1876" t="s">
        <v>208</v>
      </c>
      <c r="D1876" t="s">
        <v>201</v>
      </c>
      <c r="E1876" t="s">
        <v>398</v>
      </c>
      <c r="F1876" t="s">
        <v>399</v>
      </c>
      <c r="G1876" t="s">
        <v>400</v>
      </c>
      <c r="H1876" s="4"/>
      <c r="I1876" s="1">
        <f t="shared" ca="1" si="119"/>
        <v>1487</v>
      </c>
      <c r="J1876" s="1" t="str">
        <f t="shared" ca="1" si="120"/>
        <v>3. Mayor a 6 meses</v>
      </c>
      <c r="K1876" t="str">
        <f t="shared" si="121"/>
        <v>NO</v>
      </c>
      <c r="L1876" t="s">
        <v>208</v>
      </c>
      <c r="M1876" t="s">
        <v>436</v>
      </c>
      <c r="N1876" t="s">
        <v>425</v>
      </c>
      <c r="O1876" t="s">
        <v>425</v>
      </c>
      <c r="P1876" t="str">
        <f t="shared" si="122"/>
        <v>ELVIS ALEXANDER APAZA HUARICACHAInteligencia de AmenazasEVALUACION ANTERIOR</v>
      </c>
      <c r="Q1876" t="str">
        <f>BASE[[#This Row],[NombresCalificado]]&amp;BASE[[#This Row],[TipoEvaluacion]]</f>
        <v>ELVIS ALEXANDER APAZA HUARICACHAEVALUACION ANTERIOR</v>
      </c>
      <c r="R1876">
        <v>2</v>
      </c>
      <c r="S1876" t="s">
        <v>4</v>
      </c>
      <c r="T1876" t="s">
        <v>439</v>
      </c>
      <c r="U1876" s="13">
        <v>3</v>
      </c>
      <c r="V1876" s="13" t="str" cm="1">
        <f t="array" ref="V1876">_xlfn.IFS(U1876=0,"Prenovato",U1876=1,"Novato",U1876=2,"Principiante avanzado",U1876=3,"Competente",U1876=4,"Proficiente",U1876=5,"Master")</f>
        <v>Competente</v>
      </c>
      <c r="W1876" s="13">
        <v>4</v>
      </c>
      <c r="X1876" s="13" t="str" cm="1">
        <f t="array" ref="X1876">_xlfn.IFS(W1876=0,"No evidenciado",W1876=1,"Novato",W1876=2,"Principiante avanzado",W1876=3,"Competente",W1876=4,"Proficiente",W1876=5,"Master")</f>
        <v>Proficiente</v>
      </c>
      <c r="Y1876" s="13">
        <v>3</v>
      </c>
      <c r="Z1876" s="13" t="str" cm="1">
        <f t="array" ref="Z1876">_xlfn.IFS(Y1876=0,"No evidenciado",Y1876=1,"Novato",Y1876=2,"Principiante avanzado",Y1876=3,"Competente",Y1876=4,"Proficiente",Y1876=5,"Master")</f>
        <v>Competente</v>
      </c>
      <c r="AA1876" s="13">
        <v>3</v>
      </c>
      <c r="AB1876" s="13" t="str" cm="1">
        <f t="array" ref="AB1876">_xlfn.IFS(AA1876=0,"No evidenciado",AA1876=1,"Novato",AA1876=2,"Principiante avanzado",AA1876=3,"Competente",AA1876=4,"Proficiente",AA1876=5,"Master")</f>
        <v>Competente</v>
      </c>
      <c r="AC1876" s="13">
        <v>3</v>
      </c>
      <c r="AD1876" s="13" t="str" cm="1">
        <f t="array" ref="AD1876">_xlfn.IFS(AC1876=0,"Prenovato",AC1876=1,"Novato",AC1876=2,"Principiante avanzado",AC1876=3,"Competente",AC1876=4,"Proficiente",AC1876=5,"Master")</f>
        <v>Competente</v>
      </c>
      <c r="AE1876" s="13" t="s">
        <v>442</v>
      </c>
    </row>
    <row r="1877" spans="1:31" x14ac:dyDescent="0.25">
      <c r="A1877" t="s">
        <v>398</v>
      </c>
      <c r="B1877" t="s">
        <v>399</v>
      </c>
      <c r="C1877" t="s">
        <v>208</v>
      </c>
      <c r="D1877" t="s">
        <v>201</v>
      </c>
      <c r="E1877" t="s">
        <v>398</v>
      </c>
      <c r="F1877" t="s">
        <v>399</v>
      </c>
      <c r="G1877" t="s">
        <v>400</v>
      </c>
      <c r="H1877" s="4"/>
      <c r="I1877" s="1">
        <f t="shared" ca="1" si="119"/>
        <v>1487</v>
      </c>
      <c r="J1877" s="1" t="str">
        <f t="shared" ca="1" si="120"/>
        <v>3. Mayor a 6 meses</v>
      </c>
      <c r="K1877" t="str">
        <f t="shared" si="121"/>
        <v>NO</v>
      </c>
      <c r="L1877" t="s">
        <v>208</v>
      </c>
      <c r="M1877" t="s">
        <v>437</v>
      </c>
      <c r="N1877" t="s">
        <v>425</v>
      </c>
      <c r="O1877" t="s">
        <v>425</v>
      </c>
      <c r="P1877" t="str">
        <f t="shared" si="122"/>
        <v>ELVIS ALEXANDER APAZA HUARICACHAInvestigación Forense DigitalEVALUACION ANTERIOR</v>
      </c>
      <c r="Q1877" t="str">
        <f>BASE[[#This Row],[NombresCalificado]]&amp;BASE[[#This Row],[TipoEvaluacion]]</f>
        <v>ELVIS ALEXANDER APAZA HUARICACHAEVALUACION ANTERIOR</v>
      </c>
      <c r="R1877">
        <v>0</v>
      </c>
      <c r="S1877" t="s">
        <v>182</v>
      </c>
      <c r="T1877" t="s">
        <v>440</v>
      </c>
      <c r="U1877" s="13">
        <v>3</v>
      </c>
      <c r="V1877" s="13" t="str" cm="1">
        <f t="array" ref="V1877">_xlfn.IFS(U1877=0,"Prenovato",U1877=1,"Novato",U1877=2,"Principiante avanzado",U1877=3,"Competente",U1877=4,"Proficiente",U1877=5,"Master")</f>
        <v>Competente</v>
      </c>
      <c r="W1877" s="13">
        <v>4</v>
      </c>
      <c r="X1877" s="13" t="str" cm="1">
        <f t="array" ref="X1877">_xlfn.IFS(W1877=0,"No evidenciado",W1877=1,"Novato",W1877=2,"Principiante avanzado",W1877=3,"Competente",W1877=4,"Proficiente",W1877=5,"Master")</f>
        <v>Proficiente</v>
      </c>
      <c r="Y1877" s="13">
        <v>3</v>
      </c>
      <c r="Z1877" s="13" t="str" cm="1">
        <f t="array" ref="Z1877">_xlfn.IFS(Y1877=0,"No evidenciado",Y1877=1,"Novato",Y1877=2,"Principiante avanzado",Y1877=3,"Competente",Y1877=4,"Proficiente",Y1877=5,"Master")</f>
        <v>Competente</v>
      </c>
      <c r="AA1877" s="13">
        <v>3</v>
      </c>
      <c r="AB1877" s="13" t="str" cm="1">
        <f t="array" ref="AB1877">_xlfn.IFS(AA1877=0,"No evidenciado",AA1877=1,"Novato",AA1877=2,"Principiante avanzado",AA1877=3,"Competente",AA1877=4,"Proficiente",AA1877=5,"Master")</f>
        <v>Competente</v>
      </c>
      <c r="AC1877" s="13">
        <v>3</v>
      </c>
      <c r="AD1877" s="13" t="str" cm="1">
        <f t="array" ref="AD1877">_xlfn.IFS(AC1877=0,"Prenovato",AC1877=1,"Novato",AC1877=2,"Principiante avanzado",AC1877=3,"Competente",AC1877=4,"Proficiente",AC1877=5,"Master")</f>
        <v>Competente</v>
      </c>
      <c r="AE1877" s="13" t="s">
        <v>442</v>
      </c>
    </row>
    <row r="1878" spans="1:31" x14ac:dyDescent="0.25">
      <c r="A1878" t="s">
        <v>398</v>
      </c>
      <c r="B1878" t="s">
        <v>399</v>
      </c>
      <c r="C1878" t="s">
        <v>208</v>
      </c>
      <c r="D1878" t="s">
        <v>201</v>
      </c>
      <c r="E1878" t="s">
        <v>398</v>
      </c>
      <c r="F1878" t="s">
        <v>399</v>
      </c>
      <c r="G1878" t="s">
        <v>400</v>
      </c>
      <c r="H1878" s="4"/>
      <c r="I1878" s="1">
        <f t="shared" ca="1" si="119"/>
        <v>1487</v>
      </c>
      <c r="J1878" s="1" t="str">
        <f t="shared" ca="1" si="120"/>
        <v>3. Mayor a 6 meses</v>
      </c>
      <c r="K1878" t="str">
        <f t="shared" si="121"/>
        <v>NO</v>
      </c>
      <c r="L1878" t="s">
        <v>208</v>
      </c>
      <c r="M1878" t="s">
        <v>426</v>
      </c>
      <c r="N1878" t="s">
        <v>425</v>
      </c>
      <c r="O1878" t="s">
        <v>425</v>
      </c>
      <c r="P1878" t="str">
        <f t="shared" si="122"/>
        <v>ELVIS ALEXANDER APAZA HUARICACHAManejo de IncidentesEVALUACION ANTERIOR</v>
      </c>
      <c r="Q1878" t="str">
        <f>BASE[[#This Row],[NombresCalificado]]&amp;BASE[[#This Row],[TipoEvaluacion]]</f>
        <v>ELVIS ALEXANDER APAZA HUARICACHAEVALUACION ANTERIOR</v>
      </c>
      <c r="R1878">
        <v>1</v>
      </c>
      <c r="S1878" t="s">
        <v>6</v>
      </c>
      <c r="T1878" t="s">
        <v>439</v>
      </c>
      <c r="U1878" s="13">
        <v>3</v>
      </c>
      <c r="V1878" s="13" t="str" cm="1">
        <f t="array" ref="V1878">_xlfn.IFS(U1878=0,"Prenovato",U1878=1,"Novato",U1878=2,"Principiante avanzado",U1878=3,"Competente",U1878=4,"Proficiente",U1878=5,"Master")</f>
        <v>Competente</v>
      </c>
      <c r="W1878" s="13">
        <v>4</v>
      </c>
      <c r="X1878" s="13" t="str" cm="1">
        <f t="array" ref="X1878">_xlfn.IFS(W1878=0,"No evidenciado",W1878=1,"Novato",W1878=2,"Principiante avanzado",W1878=3,"Competente",W1878=4,"Proficiente",W1878=5,"Master")</f>
        <v>Proficiente</v>
      </c>
      <c r="Y1878" s="13">
        <v>3</v>
      </c>
      <c r="Z1878" s="13" t="str" cm="1">
        <f t="array" ref="Z1878">_xlfn.IFS(Y1878=0,"No evidenciado",Y1878=1,"Novato",Y1878=2,"Principiante avanzado",Y1878=3,"Competente",Y1878=4,"Proficiente",Y1878=5,"Master")</f>
        <v>Competente</v>
      </c>
      <c r="AA1878" s="13">
        <v>3</v>
      </c>
      <c r="AB1878" s="13" t="str" cm="1">
        <f t="array" ref="AB1878">_xlfn.IFS(AA1878=0,"No evidenciado",AA1878=1,"Novato",AA1878=2,"Principiante avanzado",AA1878=3,"Competente",AA1878=4,"Proficiente",AA1878=5,"Master")</f>
        <v>Competente</v>
      </c>
      <c r="AC1878" s="13">
        <v>3</v>
      </c>
      <c r="AD1878" s="13" t="str" cm="1">
        <f t="array" ref="AD1878">_xlfn.IFS(AC1878=0,"Prenovato",AC1878=1,"Novato",AC1878=2,"Principiante avanzado",AC1878=3,"Competente",AC1878=4,"Proficiente",AC1878=5,"Master")</f>
        <v>Competente</v>
      </c>
      <c r="AE1878" s="13" t="s">
        <v>442</v>
      </c>
    </row>
    <row r="1879" spans="1:31" x14ac:dyDescent="0.25">
      <c r="A1879" t="s">
        <v>398</v>
      </c>
      <c r="B1879" t="s">
        <v>399</v>
      </c>
      <c r="C1879" t="s">
        <v>208</v>
      </c>
      <c r="D1879" t="s">
        <v>201</v>
      </c>
      <c r="E1879" t="s">
        <v>398</v>
      </c>
      <c r="F1879" t="s">
        <v>399</v>
      </c>
      <c r="G1879" t="s">
        <v>400</v>
      </c>
      <c r="H1879" s="4"/>
      <c r="I1879" s="1">
        <f t="shared" ca="1" si="119"/>
        <v>1487</v>
      </c>
      <c r="J1879" s="1" t="str">
        <f t="shared" ca="1" si="120"/>
        <v>3. Mayor a 6 meses</v>
      </c>
      <c r="K1879" t="str">
        <f t="shared" si="121"/>
        <v>NO</v>
      </c>
      <c r="L1879" t="s">
        <v>208</v>
      </c>
      <c r="M1879" t="s">
        <v>427</v>
      </c>
      <c r="N1879" t="s">
        <v>425</v>
      </c>
      <c r="O1879" t="s">
        <v>425</v>
      </c>
      <c r="P1879" t="str">
        <f t="shared" si="122"/>
        <v>ELVIS ALEXANDER APAZA HUARICACHAProtección de datosEVALUACION ANTERIOR</v>
      </c>
      <c r="Q1879" t="str">
        <f>BASE[[#This Row],[NombresCalificado]]&amp;BASE[[#This Row],[TipoEvaluacion]]</f>
        <v>ELVIS ALEXANDER APAZA HUARICACHAEVALUACION ANTERIOR</v>
      </c>
      <c r="R1879">
        <v>4</v>
      </c>
      <c r="S1879" t="s">
        <v>7</v>
      </c>
      <c r="T1879" t="s">
        <v>439</v>
      </c>
      <c r="U1879" s="13">
        <v>3</v>
      </c>
      <c r="V1879" s="13" t="str" cm="1">
        <f t="array" ref="V1879">_xlfn.IFS(U1879=0,"Prenovato",U1879=1,"Novato",U1879=2,"Principiante avanzado",U1879=3,"Competente",U1879=4,"Proficiente",U1879=5,"Master")</f>
        <v>Competente</v>
      </c>
      <c r="W1879" s="13">
        <v>4</v>
      </c>
      <c r="X1879" s="13" t="str" cm="1">
        <f t="array" ref="X1879">_xlfn.IFS(W1879=0,"No evidenciado",W1879=1,"Novato",W1879=2,"Principiante avanzado",W1879=3,"Competente",W1879=4,"Proficiente",W1879=5,"Master")</f>
        <v>Proficiente</v>
      </c>
      <c r="Y1879" s="13">
        <v>3</v>
      </c>
      <c r="Z1879" s="13" t="str" cm="1">
        <f t="array" ref="Z1879">_xlfn.IFS(Y1879=0,"No evidenciado",Y1879=1,"Novato",Y1879=2,"Principiante avanzado",Y1879=3,"Competente",Y1879=4,"Proficiente",Y1879=5,"Master")</f>
        <v>Competente</v>
      </c>
      <c r="AA1879" s="13">
        <v>3</v>
      </c>
      <c r="AB1879" s="13" t="str" cm="1">
        <f t="array" ref="AB1879">_xlfn.IFS(AA1879=0,"No evidenciado",AA1879=1,"Novato",AA1879=2,"Principiante avanzado",AA1879=3,"Competente",AA1879=4,"Proficiente",AA1879=5,"Master")</f>
        <v>Competente</v>
      </c>
      <c r="AC1879" s="13">
        <v>3</v>
      </c>
      <c r="AD1879" s="13" t="str" cm="1">
        <f t="array" ref="AD1879">_xlfn.IFS(AC1879=0,"Prenovato",AC1879=1,"Novato",AC1879=2,"Principiante avanzado",AC1879=3,"Competente",AC1879=4,"Proficiente",AC1879=5,"Master")</f>
        <v>Competente</v>
      </c>
      <c r="AE1879" s="13" t="s">
        <v>442</v>
      </c>
    </row>
    <row r="1880" spans="1:31" x14ac:dyDescent="0.25">
      <c r="A1880" t="s">
        <v>398</v>
      </c>
      <c r="B1880" t="s">
        <v>399</v>
      </c>
      <c r="C1880" t="s">
        <v>208</v>
      </c>
      <c r="D1880" t="s">
        <v>201</v>
      </c>
      <c r="E1880" t="s">
        <v>398</v>
      </c>
      <c r="F1880" t="s">
        <v>399</v>
      </c>
      <c r="G1880" t="s">
        <v>400</v>
      </c>
      <c r="H1880" s="4"/>
      <c r="I1880" s="1">
        <f t="shared" ca="1" si="119"/>
        <v>1487</v>
      </c>
      <c r="J1880" s="1" t="str">
        <f t="shared" ca="1" si="120"/>
        <v>3. Mayor a 6 meses</v>
      </c>
      <c r="K1880" t="str">
        <f t="shared" si="121"/>
        <v>NO</v>
      </c>
      <c r="L1880" t="s">
        <v>208</v>
      </c>
      <c r="M1880" t="s">
        <v>428</v>
      </c>
      <c r="N1880" t="s">
        <v>425</v>
      </c>
      <c r="O1880" t="s">
        <v>425</v>
      </c>
      <c r="P1880" t="str">
        <f t="shared" si="122"/>
        <v>ELVIS ALEXANDER APAZA HUARICACHASeguridad de OperacionesEVALUACION ANTERIOR</v>
      </c>
      <c r="Q1880" t="str">
        <f>BASE[[#This Row],[NombresCalificado]]&amp;BASE[[#This Row],[TipoEvaluacion]]</f>
        <v>ELVIS ALEXANDER APAZA HUARICACHAEVALUACION ANTERIOR</v>
      </c>
      <c r="R1880">
        <v>3</v>
      </c>
      <c r="S1880" t="s">
        <v>5</v>
      </c>
      <c r="T1880" t="s">
        <v>439</v>
      </c>
      <c r="U1880" s="13">
        <v>3</v>
      </c>
      <c r="V1880" s="13" t="str" cm="1">
        <f t="array" ref="V1880">_xlfn.IFS(U1880=0,"Prenovato",U1880=1,"Novato",U1880=2,"Principiante avanzado",U1880=3,"Competente",U1880=4,"Proficiente",U1880=5,"Master")</f>
        <v>Competente</v>
      </c>
      <c r="W1880" s="13">
        <v>4</v>
      </c>
      <c r="X1880" s="13" t="str" cm="1">
        <f t="array" ref="X1880">_xlfn.IFS(W1880=0,"No evidenciado",W1880=1,"Novato",W1880=2,"Principiante avanzado",W1880=3,"Competente",W1880=4,"Proficiente",W1880=5,"Master")</f>
        <v>Proficiente</v>
      </c>
      <c r="Y1880" s="13">
        <v>3</v>
      </c>
      <c r="Z1880" s="13" t="str" cm="1">
        <f t="array" ref="Z1880">_xlfn.IFS(Y1880=0,"No evidenciado",Y1880=1,"Novato",Y1880=2,"Principiante avanzado",Y1880=3,"Competente",Y1880=4,"Proficiente",Y1880=5,"Master")</f>
        <v>Competente</v>
      </c>
      <c r="AA1880" s="13">
        <v>3</v>
      </c>
      <c r="AB1880" s="13" t="str" cm="1">
        <f t="array" ref="AB1880">_xlfn.IFS(AA1880=0,"No evidenciado",AA1880=1,"Novato",AA1880=2,"Principiante avanzado",AA1880=3,"Competente",AA1880=4,"Proficiente",AA1880=5,"Master")</f>
        <v>Competente</v>
      </c>
      <c r="AC1880" s="13">
        <v>3</v>
      </c>
      <c r="AD1880" s="13" t="str" cm="1">
        <f t="array" ref="AD1880">_xlfn.IFS(AC1880=0,"Prenovato",AC1880=1,"Novato",AC1880=2,"Principiante avanzado",AC1880=3,"Competente",AC1880=4,"Proficiente",AC1880=5,"Master")</f>
        <v>Competente</v>
      </c>
      <c r="AE1880" s="13" t="s">
        <v>442</v>
      </c>
    </row>
    <row r="1881" spans="1:31" x14ac:dyDescent="0.25">
      <c r="A1881" t="s">
        <v>398</v>
      </c>
      <c r="B1881" t="s">
        <v>399</v>
      </c>
      <c r="C1881" t="s">
        <v>208</v>
      </c>
      <c r="D1881" t="s">
        <v>201</v>
      </c>
      <c r="E1881" t="s">
        <v>241</v>
      </c>
      <c r="F1881" t="s">
        <v>242</v>
      </c>
      <c r="G1881" t="s">
        <v>243</v>
      </c>
      <c r="H1881" s="4"/>
      <c r="I1881" s="1">
        <f t="shared" ca="1" si="119"/>
        <v>1487</v>
      </c>
      <c r="J1881" s="1" t="str">
        <f t="shared" ca="1" si="120"/>
        <v>3. Mayor a 6 meses</v>
      </c>
      <c r="K1881" t="str">
        <f t="shared" si="121"/>
        <v>NO</v>
      </c>
      <c r="L1881" t="s">
        <v>250</v>
      </c>
      <c r="M1881" t="s">
        <v>429</v>
      </c>
      <c r="N1881" t="s">
        <v>425</v>
      </c>
      <c r="O1881" t="s">
        <v>425</v>
      </c>
      <c r="P1881" t="str">
        <f t="shared" si="122"/>
        <v>JOSE FELIX ASCURRA MARTINEZSeguridad DefensivaEVALUACION ANTERIOR</v>
      </c>
      <c r="Q1881" t="str">
        <f>BASE[[#This Row],[NombresCalificado]]&amp;BASE[[#This Row],[TipoEvaluacion]]</f>
        <v>JOSE FELIX ASCURRA MARTINEZEVALUACION ANTERIOR</v>
      </c>
      <c r="R1881">
        <v>2</v>
      </c>
      <c r="S1881" t="s">
        <v>4</v>
      </c>
      <c r="T1881" t="s">
        <v>439</v>
      </c>
      <c r="U1881" s="13">
        <v>1</v>
      </c>
      <c r="V1881" s="13" t="str" cm="1">
        <f t="array" ref="V1881">_xlfn.IFS(U1881=0,"Prenovato",U1881=1,"Novato",U1881=2,"Principiante avanzado",U1881=3,"Competente",U1881=4,"Proficiente",U1881=5,"Master")</f>
        <v>Novato</v>
      </c>
      <c r="W1881" s="13">
        <v>4</v>
      </c>
      <c r="X1881" s="13" t="str" cm="1">
        <f t="array" ref="X1881">_xlfn.IFS(W1881=0,"No evidenciado",W1881=1,"Novato",W1881=2,"Principiante avanzado",W1881=3,"Competente",W1881=4,"Proficiente",W1881=5,"Master")</f>
        <v>Proficiente</v>
      </c>
      <c r="Y1881" s="13">
        <v>3</v>
      </c>
      <c r="Z1881" s="13" t="str" cm="1">
        <f t="array" ref="Z1881">_xlfn.IFS(Y1881=0,"No evidenciado",Y1881=1,"Novato",Y1881=2,"Principiante avanzado",Y1881=3,"Competente",Y1881=4,"Proficiente",Y1881=5,"Master")</f>
        <v>Competente</v>
      </c>
      <c r="AA1881" s="13">
        <v>4</v>
      </c>
      <c r="AB1881" s="13" t="str" cm="1">
        <f t="array" ref="AB1881">_xlfn.IFS(AA1881=0,"No evidenciado",AA1881=1,"Novato",AA1881=2,"Principiante avanzado",AA1881=3,"Competente",AA1881=4,"Proficiente",AA1881=5,"Master")</f>
        <v>Proficiente</v>
      </c>
      <c r="AC1881" s="13">
        <v>1</v>
      </c>
      <c r="AD1881" s="13" t="str" cm="1">
        <f t="array" ref="AD1881">_xlfn.IFS(AC1881=0,"Prenovato",AC1881=1,"Novato",AC1881=2,"Principiante avanzado",AC1881=3,"Competente",AC1881=4,"Proficiente",AC1881=5,"Master")</f>
        <v>Novato</v>
      </c>
      <c r="AE1881" s="13" t="s">
        <v>442</v>
      </c>
    </row>
    <row r="1882" spans="1:31" x14ac:dyDescent="0.25">
      <c r="A1882" t="s">
        <v>398</v>
      </c>
      <c r="B1882" t="s">
        <v>399</v>
      </c>
      <c r="C1882" t="s">
        <v>208</v>
      </c>
      <c r="D1882" t="s">
        <v>201</v>
      </c>
      <c r="E1882" t="s">
        <v>241</v>
      </c>
      <c r="F1882" t="s">
        <v>242</v>
      </c>
      <c r="G1882" t="s">
        <v>243</v>
      </c>
      <c r="H1882" s="4"/>
      <c r="I1882" s="1">
        <f t="shared" ca="1" si="119"/>
        <v>1487</v>
      </c>
      <c r="J1882" s="1" t="str">
        <f t="shared" ca="1" si="120"/>
        <v>3. Mayor a 6 meses</v>
      </c>
      <c r="K1882" t="str">
        <f t="shared" si="121"/>
        <v>NO</v>
      </c>
      <c r="L1882" t="s">
        <v>250</v>
      </c>
      <c r="M1882" t="s">
        <v>430</v>
      </c>
      <c r="N1882" t="s">
        <v>425</v>
      </c>
      <c r="O1882" t="s">
        <v>425</v>
      </c>
      <c r="P1882" t="str">
        <f t="shared" si="122"/>
        <v>JOSE FELIX ASCURRA MARTINEZSeguridad OfensivaEVALUACION ANTERIOR</v>
      </c>
      <c r="Q1882" t="str">
        <f>BASE[[#This Row],[NombresCalificado]]&amp;BASE[[#This Row],[TipoEvaluacion]]</f>
        <v>JOSE FELIX ASCURRA MARTINEZEVALUACION ANTERIOR</v>
      </c>
      <c r="R1882">
        <v>3</v>
      </c>
      <c r="S1882" t="s">
        <v>5</v>
      </c>
      <c r="T1882" t="s">
        <v>439</v>
      </c>
      <c r="U1882" s="13">
        <v>1</v>
      </c>
      <c r="V1882" s="13" t="str" cm="1">
        <f t="array" ref="V1882">_xlfn.IFS(U1882=0,"Prenovato",U1882=1,"Novato",U1882=2,"Principiante avanzado",U1882=3,"Competente",U1882=4,"Proficiente",U1882=5,"Master")</f>
        <v>Novato</v>
      </c>
      <c r="W1882" s="13">
        <v>4</v>
      </c>
      <c r="X1882" s="13" t="str" cm="1">
        <f t="array" ref="X1882">_xlfn.IFS(W1882=0,"No evidenciado",W1882=1,"Novato",W1882=2,"Principiante avanzado",W1882=3,"Competente",W1882=4,"Proficiente",W1882=5,"Master")</f>
        <v>Proficiente</v>
      </c>
      <c r="Y1882" s="13">
        <v>3</v>
      </c>
      <c r="Z1882" s="13" t="str" cm="1">
        <f t="array" ref="Z1882">_xlfn.IFS(Y1882=0,"No evidenciado",Y1882=1,"Novato",Y1882=2,"Principiante avanzado",Y1882=3,"Competente",Y1882=4,"Proficiente",Y1882=5,"Master")</f>
        <v>Competente</v>
      </c>
      <c r="AA1882" s="13">
        <v>4</v>
      </c>
      <c r="AB1882" s="13" t="str" cm="1">
        <f t="array" ref="AB1882">_xlfn.IFS(AA1882=0,"No evidenciado",AA1882=1,"Novato",AA1882=2,"Principiante avanzado",AA1882=3,"Competente",AA1882=4,"Proficiente",AA1882=5,"Master")</f>
        <v>Proficiente</v>
      </c>
      <c r="AC1882" s="13">
        <v>1</v>
      </c>
      <c r="AD1882" s="13" t="str" cm="1">
        <f t="array" ref="AD1882">_xlfn.IFS(AC1882=0,"Prenovato",AC1882=1,"Novato",AC1882=2,"Principiante avanzado",AC1882=3,"Competente",AC1882=4,"Proficiente",AC1882=5,"Master")</f>
        <v>Novato</v>
      </c>
      <c r="AE1882" s="13" t="s">
        <v>442</v>
      </c>
    </row>
    <row r="1883" spans="1:31" x14ac:dyDescent="0.25">
      <c r="A1883" t="s">
        <v>398</v>
      </c>
      <c r="B1883" t="s">
        <v>399</v>
      </c>
      <c r="C1883" t="s">
        <v>208</v>
      </c>
      <c r="D1883" t="s">
        <v>201</v>
      </c>
      <c r="E1883" t="s">
        <v>241</v>
      </c>
      <c r="F1883" t="s">
        <v>242</v>
      </c>
      <c r="G1883" t="s">
        <v>243</v>
      </c>
      <c r="H1883" s="4"/>
      <c r="I1883" s="1">
        <f t="shared" ca="1" si="119"/>
        <v>1487</v>
      </c>
      <c r="J1883" s="1" t="str">
        <f t="shared" ca="1" si="120"/>
        <v>3. Mayor a 6 meses</v>
      </c>
      <c r="K1883" t="str">
        <f t="shared" si="121"/>
        <v>NO</v>
      </c>
      <c r="L1883" t="s">
        <v>250</v>
      </c>
      <c r="M1883" t="s">
        <v>431</v>
      </c>
      <c r="N1883" t="s">
        <v>425</v>
      </c>
      <c r="O1883" t="s">
        <v>425</v>
      </c>
      <c r="P1883" t="str">
        <f t="shared" si="122"/>
        <v>JOSE FELIX ASCURRA MARTINEZSeguridad PerimetralEVALUACION ANTERIOR</v>
      </c>
      <c r="Q1883" t="str">
        <f>BASE[[#This Row],[NombresCalificado]]&amp;BASE[[#This Row],[TipoEvaluacion]]</f>
        <v>JOSE FELIX ASCURRA MARTINEZEVALUACION ANTERIOR</v>
      </c>
      <c r="R1883">
        <v>3</v>
      </c>
      <c r="S1883" t="s">
        <v>5</v>
      </c>
      <c r="T1883" t="s">
        <v>439</v>
      </c>
      <c r="U1883" s="13">
        <v>1</v>
      </c>
      <c r="V1883" s="13" t="str" cm="1">
        <f t="array" ref="V1883">_xlfn.IFS(U1883=0,"Prenovato",U1883=1,"Novato",U1883=2,"Principiante avanzado",U1883=3,"Competente",U1883=4,"Proficiente",U1883=5,"Master")</f>
        <v>Novato</v>
      </c>
      <c r="W1883" s="13">
        <v>4</v>
      </c>
      <c r="X1883" s="13" t="str" cm="1">
        <f t="array" ref="X1883">_xlfn.IFS(W1883=0,"No evidenciado",W1883=1,"Novato",W1883=2,"Principiante avanzado",W1883=3,"Competente",W1883=4,"Proficiente",W1883=5,"Master")</f>
        <v>Proficiente</v>
      </c>
      <c r="Y1883" s="13">
        <v>3</v>
      </c>
      <c r="Z1883" s="13" t="str" cm="1">
        <f t="array" ref="Z1883">_xlfn.IFS(Y1883=0,"No evidenciado",Y1883=1,"Novato",Y1883=2,"Principiante avanzado",Y1883=3,"Competente",Y1883=4,"Proficiente",Y1883=5,"Master")</f>
        <v>Competente</v>
      </c>
      <c r="AA1883" s="13">
        <v>4</v>
      </c>
      <c r="AB1883" s="13" t="str" cm="1">
        <f t="array" ref="AB1883">_xlfn.IFS(AA1883=0,"No evidenciado",AA1883=1,"Novato",AA1883=2,"Principiante avanzado",AA1883=3,"Competente",AA1883=4,"Proficiente",AA1883=5,"Master")</f>
        <v>Proficiente</v>
      </c>
      <c r="AC1883" s="13">
        <v>1</v>
      </c>
      <c r="AD1883" s="13" t="str" cm="1">
        <f t="array" ref="AD1883">_xlfn.IFS(AC1883=0,"Prenovato",AC1883=1,"Novato",AC1883=2,"Principiante avanzado",AC1883=3,"Competente",AC1883=4,"Proficiente",AC1883=5,"Master")</f>
        <v>Novato</v>
      </c>
      <c r="AE1883" s="13" t="s">
        <v>442</v>
      </c>
    </row>
    <row r="1884" spans="1:31" x14ac:dyDescent="0.25">
      <c r="A1884" t="s">
        <v>398</v>
      </c>
      <c r="B1884" t="s">
        <v>399</v>
      </c>
      <c r="C1884" t="s">
        <v>208</v>
      </c>
      <c r="D1884" t="s">
        <v>201</v>
      </c>
      <c r="E1884" t="s">
        <v>241</v>
      </c>
      <c r="F1884" t="s">
        <v>242</v>
      </c>
      <c r="G1884" t="s">
        <v>243</v>
      </c>
      <c r="H1884" s="4"/>
      <c r="I1884" s="1">
        <f t="shared" ca="1" si="119"/>
        <v>1487</v>
      </c>
      <c r="J1884" s="1" t="str">
        <f t="shared" ca="1" si="120"/>
        <v>3. Mayor a 6 meses</v>
      </c>
      <c r="K1884" t="str">
        <f t="shared" si="121"/>
        <v>NO</v>
      </c>
      <c r="L1884" t="s">
        <v>250</v>
      </c>
      <c r="M1884" t="s">
        <v>424</v>
      </c>
      <c r="N1884" t="s">
        <v>425</v>
      </c>
      <c r="O1884" t="s">
        <v>425</v>
      </c>
      <c r="P1884" t="str">
        <f t="shared" si="122"/>
        <v>JOSE FELIX ASCURRA MARTINEZSistemas Operativos y CloudEVALUACION ANTERIOR</v>
      </c>
      <c r="Q1884" t="str">
        <f>BASE[[#This Row],[NombresCalificado]]&amp;BASE[[#This Row],[TipoEvaluacion]]</f>
        <v>JOSE FELIX ASCURRA MARTINEZEVALUACION ANTERIOR</v>
      </c>
      <c r="R1884">
        <v>1</v>
      </c>
      <c r="S1884" t="s">
        <v>6</v>
      </c>
      <c r="T1884" t="s">
        <v>439</v>
      </c>
      <c r="U1884" s="13">
        <v>1</v>
      </c>
      <c r="V1884" s="13" t="str" cm="1">
        <f t="array" ref="V1884">_xlfn.IFS(U1884=0,"Prenovato",U1884=1,"Novato",U1884=2,"Principiante avanzado",U1884=3,"Competente",U1884=4,"Proficiente",U1884=5,"Master")</f>
        <v>Novato</v>
      </c>
      <c r="W1884" s="13">
        <v>4</v>
      </c>
      <c r="X1884" s="13" t="str" cm="1">
        <f t="array" ref="X1884">_xlfn.IFS(W1884=0,"No evidenciado",W1884=1,"Novato",W1884=2,"Principiante avanzado",W1884=3,"Competente",W1884=4,"Proficiente",W1884=5,"Master")</f>
        <v>Proficiente</v>
      </c>
      <c r="Y1884" s="13">
        <v>3</v>
      </c>
      <c r="Z1884" s="13" t="str" cm="1">
        <f t="array" ref="Z1884">_xlfn.IFS(Y1884=0,"No evidenciado",Y1884=1,"Novato",Y1884=2,"Principiante avanzado",Y1884=3,"Competente",Y1884=4,"Proficiente",Y1884=5,"Master")</f>
        <v>Competente</v>
      </c>
      <c r="AA1884" s="13">
        <v>4</v>
      </c>
      <c r="AB1884" s="13" t="str" cm="1">
        <f t="array" ref="AB1884">_xlfn.IFS(AA1884=0,"No evidenciado",AA1884=1,"Novato",AA1884=2,"Principiante avanzado",AA1884=3,"Competente",AA1884=4,"Proficiente",AA1884=5,"Master")</f>
        <v>Proficiente</v>
      </c>
      <c r="AC1884" s="13">
        <v>1</v>
      </c>
      <c r="AD1884" s="13" t="str" cm="1">
        <f t="array" ref="AD1884">_xlfn.IFS(AC1884=0,"Prenovato",AC1884=1,"Novato",AC1884=2,"Principiante avanzado",AC1884=3,"Competente",AC1884=4,"Proficiente",AC1884=5,"Master")</f>
        <v>Novato</v>
      </c>
      <c r="AE1884" s="13" t="s">
        <v>442</v>
      </c>
    </row>
    <row r="1885" spans="1:31" x14ac:dyDescent="0.25">
      <c r="A1885" t="s">
        <v>398</v>
      </c>
      <c r="B1885" t="s">
        <v>399</v>
      </c>
      <c r="C1885" t="s">
        <v>208</v>
      </c>
      <c r="D1885" t="s">
        <v>201</v>
      </c>
      <c r="E1885" t="s">
        <v>241</v>
      </c>
      <c r="F1885" t="s">
        <v>242</v>
      </c>
      <c r="G1885" t="s">
        <v>243</v>
      </c>
      <c r="H1885" s="4"/>
      <c r="I1885" s="1">
        <f t="shared" ca="1" si="119"/>
        <v>1487</v>
      </c>
      <c r="J1885" s="1" t="str">
        <f t="shared" ca="1" si="120"/>
        <v>3. Mayor a 6 meses</v>
      </c>
      <c r="K1885" t="str">
        <f t="shared" si="121"/>
        <v>NO</v>
      </c>
      <c r="L1885" t="s">
        <v>250</v>
      </c>
      <c r="M1885" t="s">
        <v>435</v>
      </c>
      <c r="N1885" t="s">
        <v>425</v>
      </c>
      <c r="O1885" t="s">
        <v>425</v>
      </c>
      <c r="P1885" t="str">
        <f t="shared" si="122"/>
        <v>JOSE FELIX ASCURRA MARTINEZIdentificación temprana de riesgosEVALUACION ANTERIOR</v>
      </c>
      <c r="Q1885" t="str">
        <f>BASE[[#This Row],[NombresCalificado]]&amp;BASE[[#This Row],[TipoEvaluacion]]</f>
        <v>JOSE FELIX ASCURRA MARTINEZEVALUACION ANTERIOR</v>
      </c>
      <c r="R1885">
        <v>1</v>
      </c>
      <c r="S1885" t="s">
        <v>6</v>
      </c>
      <c r="T1885" t="s">
        <v>439</v>
      </c>
      <c r="U1885" s="13">
        <v>1</v>
      </c>
      <c r="V1885" s="13" t="str" cm="1">
        <f t="array" ref="V1885">_xlfn.IFS(U1885=0,"Prenovato",U1885=1,"Novato",U1885=2,"Principiante avanzado",U1885=3,"Competente",U1885=4,"Proficiente",U1885=5,"Master")</f>
        <v>Novato</v>
      </c>
      <c r="W1885" s="13">
        <v>4</v>
      </c>
      <c r="X1885" s="13" t="str" cm="1">
        <f t="array" ref="X1885">_xlfn.IFS(W1885=0,"No evidenciado",W1885=1,"Novato",W1885=2,"Principiante avanzado",W1885=3,"Competente",W1885=4,"Proficiente",W1885=5,"Master")</f>
        <v>Proficiente</v>
      </c>
      <c r="Y1885" s="13">
        <v>3</v>
      </c>
      <c r="Z1885" s="13" t="str" cm="1">
        <f t="array" ref="Z1885">_xlfn.IFS(Y1885=0,"No evidenciado",Y1885=1,"Novato",Y1885=2,"Principiante avanzado",Y1885=3,"Competente",Y1885=4,"Proficiente",Y1885=5,"Master")</f>
        <v>Competente</v>
      </c>
      <c r="AA1885" s="13">
        <v>4</v>
      </c>
      <c r="AB1885" s="13" t="str" cm="1">
        <f t="array" ref="AB1885">_xlfn.IFS(AA1885=0,"No evidenciado",AA1885=1,"Novato",AA1885=2,"Principiante avanzado",AA1885=3,"Competente",AA1885=4,"Proficiente",AA1885=5,"Master")</f>
        <v>Proficiente</v>
      </c>
      <c r="AC1885" s="13">
        <v>1</v>
      </c>
      <c r="AD1885" s="13" t="str" cm="1">
        <f t="array" ref="AD1885">_xlfn.IFS(AC1885=0,"Prenovato",AC1885=1,"Novato",AC1885=2,"Principiante avanzado",AC1885=3,"Competente",AC1885=4,"Proficiente",AC1885=5,"Master")</f>
        <v>Novato</v>
      </c>
      <c r="AE1885" s="13" t="s">
        <v>442</v>
      </c>
    </row>
    <row r="1886" spans="1:31" x14ac:dyDescent="0.25">
      <c r="A1886" t="s">
        <v>398</v>
      </c>
      <c r="B1886" t="s">
        <v>399</v>
      </c>
      <c r="C1886" t="s">
        <v>208</v>
      </c>
      <c r="D1886" t="s">
        <v>201</v>
      </c>
      <c r="E1886" t="s">
        <v>241</v>
      </c>
      <c r="F1886" t="s">
        <v>242</v>
      </c>
      <c r="G1886" t="s">
        <v>243</v>
      </c>
      <c r="H1886" s="4"/>
      <c r="I1886" s="1">
        <f t="shared" ca="1" si="119"/>
        <v>1487</v>
      </c>
      <c r="J1886" s="1" t="str">
        <f t="shared" ca="1" si="120"/>
        <v>3. Mayor a 6 meses</v>
      </c>
      <c r="K1886" t="str">
        <f t="shared" si="121"/>
        <v>NO</v>
      </c>
      <c r="L1886" t="s">
        <v>250</v>
      </c>
      <c r="M1886" t="s">
        <v>436</v>
      </c>
      <c r="N1886" t="s">
        <v>425</v>
      </c>
      <c r="O1886" t="s">
        <v>425</v>
      </c>
      <c r="P1886" t="str">
        <f t="shared" si="122"/>
        <v>JOSE FELIX ASCURRA MARTINEZInteligencia de AmenazasEVALUACION ANTERIOR</v>
      </c>
      <c r="Q1886" t="str">
        <f>BASE[[#This Row],[NombresCalificado]]&amp;BASE[[#This Row],[TipoEvaluacion]]</f>
        <v>JOSE FELIX ASCURRA MARTINEZEVALUACION ANTERIOR</v>
      </c>
      <c r="R1886">
        <v>1</v>
      </c>
      <c r="S1886" t="s">
        <v>6</v>
      </c>
      <c r="T1886" t="s">
        <v>439</v>
      </c>
      <c r="U1886" s="13">
        <v>1</v>
      </c>
      <c r="V1886" s="13" t="str" cm="1">
        <f t="array" ref="V1886">_xlfn.IFS(U1886=0,"Prenovato",U1886=1,"Novato",U1886=2,"Principiante avanzado",U1886=3,"Competente",U1886=4,"Proficiente",U1886=5,"Master")</f>
        <v>Novato</v>
      </c>
      <c r="W1886" s="13">
        <v>4</v>
      </c>
      <c r="X1886" s="13" t="str" cm="1">
        <f t="array" ref="X1886">_xlfn.IFS(W1886=0,"No evidenciado",W1886=1,"Novato",W1886=2,"Principiante avanzado",W1886=3,"Competente",W1886=4,"Proficiente",W1886=5,"Master")</f>
        <v>Proficiente</v>
      </c>
      <c r="Y1886" s="13">
        <v>3</v>
      </c>
      <c r="Z1886" s="13" t="str" cm="1">
        <f t="array" ref="Z1886">_xlfn.IFS(Y1886=0,"No evidenciado",Y1886=1,"Novato",Y1886=2,"Principiante avanzado",Y1886=3,"Competente",Y1886=4,"Proficiente",Y1886=5,"Master")</f>
        <v>Competente</v>
      </c>
      <c r="AA1886" s="13">
        <v>4</v>
      </c>
      <c r="AB1886" s="13" t="str" cm="1">
        <f t="array" ref="AB1886">_xlfn.IFS(AA1886=0,"No evidenciado",AA1886=1,"Novato",AA1886=2,"Principiante avanzado",AA1886=3,"Competente",AA1886=4,"Proficiente",AA1886=5,"Master")</f>
        <v>Proficiente</v>
      </c>
      <c r="AC1886" s="13">
        <v>1</v>
      </c>
      <c r="AD1886" s="13" t="str" cm="1">
        <f t="array" ref="AD1886">_xlfn.IFS(AC1886=0,"Prenovato",AC1886=1,"Novato",AC1886=2,"Principiante avanzado",AC1886=3,"Competente",AC1886=4,"Proficiente",AC1886=5,"Master")</f>
        <v>Novato</v>
      </c>
      <c r="AE1886" s="13" t="s">
        <v>442</v>
      </c>
    </row>
    <row r="1887" spans="1:31" x14ac:dyDescent="0.25">
      <c r="A1887" t="s">
        <v>398</v>
      </c>
      <c r="B1887" t="s">
        <v>399</v>
      </c>
      <c r="C1887" t="s">
        <v>208</v>
      </c>
      <c r="D1887" t="s">
        <v>201</v>
      </c>
      <c r="E1887" t="s">
        <v>241</v>
      </c>
      <c r="F1887" t="s">
        <v>242</v>
      </c>
      <c r="G1887" t="s">
        <v>243</v>
      </c>
      <c r="H1887" s="4"/>
      <c r="I1887" s="1">
        <f t="shared" ca="1" si="119"/>
        <v>1487</v>
      </c>
      <c r="J1887" s="1" t="str">
        <f t="shared" ca="1" si="120"/>
        <v>3. Mayor a 6 meses</v>
      </c>
      <c r="K1887" t="str">
        <f t="shared" si="121"/>
        <v>NO</v>
      </c>
      <c r="L1887" t="s">
        <v>250</v>
      </c>
      <c r="M1887" t="s">
        <v>437</v>
      </c>
      <c r="N1887" t="s">
        <v>425</v>
      </c>
      <c r="O1887" t="s">
        <v>425</v>
      </c>
      <c r="P1887" t="str">
        <f t="shared" si="122"/>
        <v>JOSE FELIX ASCURRA MARTINEZInvestigación Forense DigitalEVALUACION ANTERIOR</v>
      </c>
      <c r="Q1887" t="str">
        <f>BASE[[#This Row],[NombresCalificado]]&amp;BASE[[#This Row],[TipoEvaluacion]]</f>
        <v>JOSE FELIX ASCURRA MARTINEZEVALUACION ANTERIOR</v>
      </c>
      <c r="R1887">
        <v>0</v>
      </c>
      <c r="S1887" t="s">
        <v>182</v>
      </c>
      <c r="T1887" t="s">
        <v>439</v>
      </c>
      <c r="U1887" s="13">
        <v>1</v>
      </c>
      <c r="V1887" s="13" t="str" cm="1">
        <f t="array" ref="V1887">_xlfn.IFS(U1887=0,"Prenovato",U1887=1,"Novato",U1887=2,"Principiante avanzado",U1887=3,"Competente",U1887=4,"Proficiente",U1887=5,"Master")</f>
        <v>Novato</v>
      </c>
      <c r="W1887" s="13">
        <v>4</v>
      </c>
      <c r="X1887" s="13" t="str" cm="1">
        <f t="array" ref="X1887">_xlfn.IFS(W1887=0,"No evidenciado",W1887=1,"Novato",W1887=2,"Principiante avanzado",W1887=3,"Competente",W1887=4,"Proficiente",W1887=5,"Master")</f>
        <v>Proficiente</v>
      </c>
      <c r="Y1887" s="13">
        <v>3</v>
      </c>
      <c r="Z1887" s="13" t="str" cm="1">
        <f t="array" ref="Z1887">_xlfn.IFS(Y1887=0,"No evidenciado",Y1887=1,"Novato",Y1887=2,"Principiante avanzado",Y1887=3,"Competente",Y1887=4,"Proficiente",Y1887=5,"Master")</f>
        <v>Competente</v>
      </c>
      <c r="AA1887" s="13">
        <v>4</v>
      </c>
      <c r="AB1887" s="13" t="str" cm="1">
        <f t="array" ref="AB1887">_xlfn.IFS(AA1887=0,"No evidenciado",AA1887=1,"Novato",AA1887=2,"Principiante avanzado",AA1887=3,"Competente",AA1887=4,"Proficiente",AA1887=5,"Master")</f>
        <v>Proficiente</v>
      </c>
      <c r="AC1887" s="13">
        <v>1</v>
      </c>
      <c r="AD1887" s="13" t="str" cm="1">
        <f t="array" ref="AD1887">_xlfn.IFS(AC1887=0,"Prenovato",AC1887=1,"Novato",AC1887=2,"Principiante avanzado",AC1887=3,"Competente",AC1887=4,"Proficiente",AC1887=5,"Master")</f>
        <v>Novato</v>
      </c>
      <c r="AE1887" s="13" t="s">
        <v>442</v>
      </c>
    </row>
    <row r="1888" spans="1:31" x14ac:dyDescent="0.25">
      <c r="A1888" t="s">
        <v>398</v>
      </c>
      <c r="B1888" t="s">
        <v>399</v>
      </c>
      <c r="C1888" t="s">
        <v>208</v>
      </c>
      <c r="D1888" t="s">
        <v>201</v>
      </c>
      <c r="E1888" t="s">
        <v>241</v>
      </c>
      <c r="F1888" t="s">
        <v>242</v>
      </c>
      <c r="G1888" t="s">
        <v>243</v>
      </c>
      <c r="H1888" s="4"/>
      <c r="I1888" s="1">
        <f t="shared" ca="1" si="119"/>
        <v>1487</v>
      </c>
      <c r="J1888" s="1" t="str">
        <f t="shared" ca="1" si="120"/>
        <v>3. Mayor a 6 meses</v>
      </c>
      <c r="K1888" t="str">
        <f t="shared" si="121"/>
        <v>NO</v>
      </c>
      <c r="L1888" t="s">
        <v>250</v>
      </c>
      <c r="M1888" t="s">
        <v>426</v>
      </c>
      <c r="N1888" t="s">
        <v>425</v>
      </c>
      <c r="O1888" t="s">
        <v>425</v>
      </c>
      <c r="P1888" t="str">
        <f t="shared" si="122"/>
        <v>JOSE FELIX ASCURRA MARTINEZManejo de IncidentesEVALUACION ANTERIOR</v>
      </c>
      <c r="Q1888" t="str">
        <f>BASE[[#This Row],[NombresCalificado]]&amp;BASE[[#This Row],[TipoEvaluacion]]</f>
        <v>JOSE FELIX ASCURRA MARTINEZEVALUACION ANTERIOR</v>
      </c>
      <c r="R1888">
        <v>1</v>
      </c>
      <c r="S1888" t="s">
        <v>6</v>
      </c>
      <c r="T1888" t="s">
        <v>439</v>
      </c>
      <c r="U1888" s="13">
        <v>1</v>
      </c>
      <c r="V1888" s="13" t="str" cm="1">
        <f t="array" ref="V1888">_xlfn.IFS(U1888=0,"Prenovato",U1888=1,"Novato",U1888=2,"Principiante avanzado",U1888=3,"Competente",U1888=4,"Proficiente",U1888=5,"Master")</f>
        <v>Novato</v>
      </c>
      <c r="W1888" s="13">
        <v>4</v>
      </c>
      <c r="X1888" s="13" t="str" cm="1">
        <f t="array" ref="X1888">_xlfn.IFS(W1888=0,"No evidenciado",W1888=1,"Novato",W1888=2,"Principiante avanzado",W1888=3,"Competente",W1888=4,"Proficiente",W1888=5,"Master")</f>
        <v>Proficiente</v>
      </c>
      <c r="Y1888" s="13">
        <v>3</v>
      </c>
      <c r="Z1888" s="13" t="str" cm="1">
        <f t="array" ref="Z1888">_xlfn.IFS(Y1888=0,"No evidenciado",Y1888=1,"Novato",Y1888=2,"Principiante avanzado",Y1888=3,"Competente",Y1888=4,"Proficiente",Y1888=5,"Master")</f>
        <v>Competente</v>
      </c>
      <c r="AA1888" s="13">
        <v>4</v>
      </c>
      <c r="AB1888" s="13" t="str" cm="1">
        <f t="array" ref="AB1888">_xlfn.IFS(AA1888=0,"No evidenciado",AA1888=1,"Novato",AA1888=2,"Principiante avanzado",AA1888=3,"Competente",AA1888=4,"Proficiente",AA1888=5,"Master")</f>
        <v>Proficiente</v>
      </c>
      <c r="AC1888" s="13">
        <v>1</v>
      </c>
      <c r="AD1888" s="13" t="str" cm="1">
        <f t="array" ref="AD1888">_xlfn.IFS(AC1888=0,"Prenovato",AC1888=1,"Novato",AC1888=2,"Principiante avanzado",AC1888=3,"Competente",AC1888=4,"Proficiente",AC1888=5,"Master")</f>
        <v>Novato</v>
      </c>
      <c r="AE1888" s="13" t="s">
        <v>442</v>
      </c>
    </row>
    <row r="1889" spans="1:31" x14ac:dyDescent="0.25">
      <c r="A1889" t="s">
        <v>398</v>
      </c>
      <c r="B1889" t="s">
        <v>399</v>
      </c>
      <c r="C1889" t="s">
        <v>208</v>
      </c>
      <c r="D1889" t="s">
        <v>201</v>
      </c>
      <c r="E1889" t="s">
        <v>241</v>
      </c>
      <c r="F1889" t="s">
        <v>242</v>
      </c>
      <c r="G1889" t="s">
        <v>243</v>
      </c>
      <c r="H1889" s="4"/>
      <c r="I1889" s="1">
        <f t="shared" ca="1" si="119"/>
        <v>1487</v>
      </c>
      <c r="J1889" s="1" t="str">
        <f t="shared" ca="1" si="120"/>
        <v>3. Mayor a 6 meses</v>
      </c>
      <c r="K1889" t="str">
        <f t="shared" si="121"/>
        <v>NO</v>
      </c>
      <c r="L1889" t="s">
        <v>250</v>
      </c>
      <c r="M1889" t="s">
        <v>427</v>
      </c>
      <c r="N1889" t="s">
        <v>425</v>
      </c>
      <c r="O1889" t="s">
        <v>425</v>
      </c>
      <c r="P1889" t="str">
        <f t="shared" si="122"/>
        <v>JOSE FELIX ASCURRA MARTINEZProtección de datosEVALUACION ANTERIOR</v>
      </c>
      <c r="Q1889" t="str">
        <f>BASE[[#This Row],[NombresCalificado]]&amp;BASE[[#This Row],[TipoEvaluacion]]</f>
        <v>JOSE FELIX ASCURRA MARTINEZEVALUACION ANTERIOR</v>
      </c>
      <c r="R1889">
        <v>2</v>
      </c>
      <c r="S1889" t="s">
        <v>4</v>
      </c>
      <c r="T1889" t="s">
        <v>439</v>
      </c>
      <c r="U1889" s="13">
        <v>1</v>
      </c>
      <c r="V1889" s="13" t="str" cm="1">
        <f t="array" ref="V1889">_xlfn.IFS(U1889=0,"Prenovato",U1889=1,"Novato",U1889=2,"Principiante avanzado",U1889=3,"Competente",U1889=4,"Proficiente",U1889=5,"Master")</f>
        <v>Novato</v>
      </c>
      <c r="W1889" s="13">
        <v>4</v>
      </c>
      <c r="X1889" s="13" t="str" cm="1">
        <f t="array" ref="X1889">_xlfn.IFS(W1889=0,"No evidenciado",W1889=1,"Novato",W1889=2,"Principiante avanzado",W1889=3,"Competente",W1889=4,"Proficiente",W1889=5,"Master")</f>
        <v>Proficiente</v>
      </c>
      <c r="Y1889" s="13">
        <v>3</v>
      </c>
      <c r="Z1889" s="13" t="str" cm="1">
        <f t="array" ref="Z1889">_xlfn.IFS(Y1889=0,"No evidenciado",Y1889=1,"Novato",Y1889=2,"Principiante avanzado",Y1889=3,"Competente",Y1889=4,"Proficiente",Y1889=5,"Master")</f>
        <v>Competente</v>
      </c>
      <c r="AA1889" s="13">
        <v>4</v>
      </c>
      <c r="AB1889" s="13" t="str" cm="1">
        <f t="array" ref="AB1889">_xlfn.IFS(AA1889=0,"No evidenciado",AA1889=1,"Novato",AA1889=2,"Principiante avanzado",AA1889=3,"Competente",AA1889=4,"Proficiente",AA1889=5,"Master")</f>
        <v>Proficiente</v>
      </c>
      <c r="AC1889" s="13">
        <v>1</v>
      </c>
      <c r="AD1889" s="13" t="str" cm="1">
        <f t="array" ref="AD1889">_xlfn.IFS(AC1889=0,"Prenovato",AC1889=1,"Novato",AC1889=2,"Principiante avanzado",AC1889=3,"Competente",AC1889=4,"Proficiente",AC1889=5,"Master")</f>
        <v>Novato</v>
      </c>
      <c r="AE1889" s="13" t="s">
        <v>442</v>
      </c>
    </row>
    <row r="1890" spans="1:31" x14ac:dyDescent="0.25">
      <c r="A1890" t="s">
        <v>398</v>
      </c>
      <c r="B1890" t="s">
        <v>399</v>
      </c>
      <c r="C1890" t="s">
        <v>208</v>
      </c>
      <c r="D1890" t="s">
        <v>201</v>
      </c>
      <c r="E1890" t="s">
        <v>241</v>
      </c>
      <c r="F1890" t="s">
        <v>242</v>
      </c>
      <c r="G1890" t="s">
        <v>243</v>
      </c>
      <c r="H1890" s="4"/>
      <c r="I1890" s="1">
        <f t="shared" ca="1" si="119"/>
        <v>1487</v>
      </c>
      <c r="J1890" s="1" t="str">
        <f t="shared" ca="1" si="120"/>
        <v>3. Mayor a 6 meses</v>
      </c>
      <c r="K1890" t="str">
        <f t="shared" si="121"/>
        <v>NO</v>
      </c>
      <c r="L1890" t="s">
        <v>250</v>
      </c>
      <c r="M1890" t="s">
        <v>428</v>
      </c>
      <c r="N1890" t="s">
        <v>425</v>
      </c>
      <c r="O1890" t="s">
        <v>425</v>
      </c>
      <c r="P1890" t="str">
        <f t="shared" si="122"/>
        <v>JOSE FELIX ASCURRA MARTINEZSeguridad de OperacionesEVALUACION ANTERIOR</v>
      </c>
      <c r="Q1890" t="str">
        <f>BASE[[#This Row],[NombresCalificado]]&amp;BASE[[#This Row],[TipoEvaluacion]]</f>
        <v>JOSE FELIX ASCURRA MARTINEZEVALUACION ANTERIOR</v>
      </c>
      <c r="R1890">
        <v>1</v>
      </c>
      <c r="S1890" t="s">
        <v>6</v>
      </c>
      <c r="T1890" t="s">
        <v>439</v>
      </c>
      <c r="U1890" s="13">
        <v>1</v>
      </c>
      <c r="V1890" s="13" t="str" cm="1">
        <f t="array" ref="V1890">_xlfn.IFS(U1890=0,"Prenovato",U1890=1,"Novato",U1890=2,"Principiante avanzado",U1890=3,"Competente",U1890=4,"Proficiente",U1890=5,"Master")</f>
        <v>Novato</v>
      </c>
      <c r="W1890" s="13">
        <v>4</v>
      </c>
      <c r="X1890" s="13" t="str" cm="1">
        <f t="array" ref="X1890">_xlfn.IFS(W1890=0,"No evidenciado",W1890=1,"Novato",W1890=2,"Principiante avanzado",W1890=3,"Competente",W1890=4,"Proficiente",W1890=5,"Master")</f>
        <v>Proficiente</v>
      </c>
      <c r="Y1890" s="13">
        <v>3</v>
      </c>
      <c r="Z1890" s="13" t="str" cm="1">
        <f t="array" ref="Z1890">_xlfn.IFS(Y1890=0,"No evidenciado",Y1890=1,"Novato",Y1890=2,"Principiante avanzado",Y1890=3,"Competente",Y1890=4,"Proficiente",Y1890=5,"Master")</f>
        <v>Competente</v>
      </c>
      <c r="AA1890" s="13">
        <v>4</v>
      </c>
      <c r="AB1890" s="13" t="str" cm="1">
        <f t="array" ref="AB1890">_xlfn.IFS(AA1890=0,"No evidenciado",AA1890=1,"Novato",AA1890=2,"Principiante avanzado",AA1890=3,"Competente",AA1890=4,"Proficiente",AA1890=5,"Master")</f>
        <v>Proficiente</v>
      </c>
      <c r="AC1890" s="13">
        <v>1</v>
      </c>
      <c r="AD1890" s="13" t="str" cm="1">
        <f t="array" ref="AD1890">_xlfn.IFS(AC1890=0,"Prenovato",AC1890=1,"Novato",AC1890=2,"Principiante avanzado",AC1890=3,"Competente",AC1890=4,"Proficiente",AC1890=5,"Master")</f>
        <v>Novato</v>
      </c>
      <c r="AE1890" s="13" t="s">
        <v>442</v>
      </c>
    </row>
    <row r="1891" spans="1:31" x14ac:dyDescent="0.25">
      <c r="A1891" t="s">
        <v>398</v>
      </c>
      <c r="B1891" t="s">
        <v>399</v>
      </c>
      <c r="C1891" t="s">
        <v>208</v>
      </c>
      <c r="D1891" t="s">
        <v>201</v>
      </c>
      <c r="E1891" t="s">
        <v>241</v>
      </c>
      <c r="F1891" t="s">
        <v>242</v>
      </c>
      <c r="G1891" t="s">
        <v>243</v>
      </c>
      <c r="H1891" s="4"/>
      <c r="I1891" s="1">
        <f t="shared" ca="1" si="119"/>
        <v>1487</v>
      </c>
      <c r="J1891" s="1" t="str">
        <f t="shared" ca="1" si="120"/>
        <v>3. Mayor a 6 meses</v>
      </c>
      <c r="K1891" t="str">
        <f t="shared" si="121"/>
        <v>NO</v>
      </c>
      <c r="L1891" t="s">
        <v>250</v>
      </c>
      <c r="M1891" t="s">
        <v>438</v>
      </c>
      <c r="N1891" t="s">
        <v>425</v>
      </c>
      <c r="O1891" t="s">
        <v>425</v>
      </c>
      <c r="P1891" t="str">
        <f t="shared" si="122"/>
        <v>JOSE FELIX ASCURRA MARTINEZDesarrollo SeguroEVALUACION ANTERIOR</v>
      </c>
      <c r="Q1891" t="str">
        <f>BASE[[#This Row],[NombresCalificado]]&amp;BASE[[#This Row],[TipoEvaluacion]]</f>
        <v>JOSE FELIX ASCURRA MARTINEZEVALUACION ANTERIOR</v>
      </c>
      <c r="R1891">
        <v>1</v>
      </c>
      <c r="S1891" t="s">
        <v>6</v>
      </c>
      <c r="T1891" t="s">
        <v>439</v>
      </c>
      <c r="U1891" s="13">
        <v>1</v>
      </c>
      <c r="V1891" s="13" t="str" cm="1">
        <f t="array" ref="V1891">_xlfn.IFS(U1891=0,"Prenovato",U1891=1,"Novato",U1891=2,"Principiante avanzado",U1891=3,"Competente",U1891=4,"Proficiente",U1891=5,"Master")</f>
        <v>Novato</v>
      </c>
      <c r="W1891" s="13">
        <v>4</v>
      </c>
      <c r="X1891" s="13" t="str" cm="1">
        <f t="array" ref="X1891">_xlfn.IFS(W1891=0,"No evidenciado",W1891=1,"Novato",W1891=2,"Principiante avanzado",W1891=3,"Competente",W1891=4,"Proficiente",W1891=5,"Master")</f>
        <v>Proficiente</v>
      </c>
      <c r="Y1891" s="13">
        <v>3</v>
      </c>
      <c r="Z1891" s="13" t="str" cm="1">
        <f t="array" ref="Z1891">_xlfn.IFS(Y1891=0,"No evidenciado",Y1891=1,"Novato",Y1891=2,"Principiante avanzado",Y1891=3,"Competente",Y1891=4,"Proficiente",Y1891=5,"Master")</f>
        <v>Competente</v>
      </c>
      <c r="AA1891" s="13">
        <v>4</v>
      </c>
      <c r="AB1891" s="13" t="str" cm="1">
        <f t="array" ref="AB1891">_xlfn.IFS(AA1891=0,"No evidenciado",AA1891=1,"Novato",AA1891=2,"Principiante avanzado",AA1891=3,"Competente",AA1891=4,"Proficiente",AA1891=5,"Master")</f>
        <v>Proficiente</v>
      </c>
      <c r="AC1891" s="13">
        <v>1</v>
      </c>
      <c r="AD1891" s="13" t="str" cm="1">
        <f t="array" ref="AD1891">_xlfn.IFS(AC1891=0,"Prenovato",AC1891=1,"Novato",AC1891=2,"Principiante avanzado",AC1891=3,"Competente",AC1891=4,"Proficiente",AC1891=5,"Master")</f>
        <v>Novato</v>
      </c>
      <c r="AE1891" s="13" t="s">
        <v>442</v>
      </c>
    </row>
    <row r="1892" spans="1:31" x14ac:dyDescent="0.25">
      <c r="A1892" t="s">
        <v>398</v>
      </c>
      <c r="B1892" t="s">
        <v>399</v>
      </c>
      <c r="C1892" t="s">
        <v>208</v>
      </c>
      <c r="D1892" t="s">
        <v>201</v>
      </c>
      <c r="E1892" t="s">
        <v>241</v>
      </c>
      <c r="F1892" t="s">
        <v>242</v>
      </c>
      <c r="G1892" t="s">
        <v>243</v>
      </c>
      <c r="H1892" s="4"/>
      <c r="I1892" s="1">
        <f t="shared" ca="1" si="119"/>
        <v>1487</v>
      </c>
      <c r="J1892" s="1" t="str">
        <f t="shared" ca="1" si="120"/>
        <v>3. Mayor a 6 meses</v>
      </c>
      <c r="K1892" t="str">
        <f t="shared" si="121"/>
        <v>NO</v>
      </c>
      <c r="L1892" t="s">
        <v>250</v>
      </c>
      <c r="M1892" t="s">
        <v>432</v>
      </c>
      <c r="N1892" t="s">
        <v>425</v>
      </c>
      <c r="O1892" t="s">
        <v>425</v>
      </c>
      <c r="P1892" t="str">
        <f t="shared" si="122"/>
        <v>JOSE FELIX ASCURRA MARTINEZFrameworks de CiberseguridadEVALUACION ANTERIOR</v>
      </c>
      <c r="Q1892" t="str">
        <f>BASE[[#This Row],[NombresCalificado]]&amp;BASE[[#This Row],[TipoEvaluacion]]</f>
        <v>JOSE FELIX ASCURRA MARTINEZEVALUACION ANTERIOR</v>
      </c>
      <c r="R1892">
        <v>1</v>
      </c>
      <c r="S1892" t="s">
        <v>6</v>
      </c>
      <c r="T1892" t="s">
        <v>439</v>
      </c>
      <c r="U1892" s="13">
        <v>1</v>
      </c>
      <c r="V1892" s="13" t="str" cm="1">
        <f t="array" ref="V1892">_xlfn.IFS(U1892=0,"Prenovato",U1892=1,"Novato",U1892=2,"Principiante avanzado",U1892=3,"Competente",U1892=4,"Proficiente",U1892=5,"Master")</f>
        <v>Novato</v>
      </c>
      <c r="W1892" s="13">
        <v>4</v>
      </c>
      <c r="X1892" s="13" t="str" cm="1">
        <f t="array" ref="X1892">_xlfn.IFS(W1892=0,"No evidenciado",W1892=1,"Novato",W1892=2,"Principiante avanzado",W1892=3,"Competente",W1892=4,"Proficiente",W1892=5,"Master")</f>
        <v>Proficiente</v>
      </c>
      <c r="Y1892" s="13">
        <v>3</v>
      </c>
      <c r="Z1892" s="13" t="str" cm="1">
        <f t="array" ref="Z1892">_xlfn.IFS(Y1892=0,"No evidenciado",Y1892=1,"Novato",Y1892=2,"Principiante avanzado",Y1892=3,"Competente",Y1892=4,"Proficiente",Y1892=5,"Master")</f>
        <v>Competente</v>
      </c>
      <c r="AA1892" s="13">
        <v>4</v>
      </c>
      <c r="AB1892" s="13" t="str" cm="1">
        <f t="array" ref="AB1892">_xlfn.IFS(AA1892=0,"No evidenciado",AA1892=1,"Novato",AA1892=2,"Principiante avanzado",AA1892=3,"Competente",AA1892=4,"Proficiente",AA1892=5,"Master")</f>
        <v>Proficiente</v>
      </c>
      <c r="AC1892" s="13">
        <v>1</v>
      </c>
      <c r="AD1892" s="13" t="str" cm="1">
        <f t="array" ref="AD1892">_xlfn.IFS(AC1892=0,"Prenovato",AC1892=1,"Novato",AC1892=2,"Principiante avanzado",AC1892=3,"Competente",AC1892=4,"Proficiente",AC1892=5,"Master")</f>
        <v>Novato</v>
      </c>
      <c r="AE1892" s="13" t="s">
        <v>442</v>
      </c>
    </row>
    <row r="1893" spans="1:31" x14ac:dyDescent="0.25">
      <c r="A1893" t="s">
        <v>398</v>
      </c>
      <c r="B1893" t="s">
        <v>399</v>
      </c>
      <c r="C1893" t="s">
        <v>208</v>
      </c>
      <c r="D1893" t="s">
        <v>201</v>
      </c>
      <c r="E1893" t="s">
        <v>241</v>
      </c>
      <c r="F1893" t="s">
        <v>242</v>
      </c>
      <c r="G1893" t="s">
        <v>243</v>
      </c>
      <c r="H1893" s="4"/>
      <c r="I1893" s="1">
        <f t="shared" ca="1" si="119"/>
        <v>1487</v>
      </c>
      <c r="J1893" s="1" t="str">
        <f t="shared" ca="1" si="120"/>
        <v>3. Mayor a 6 meses</v>
      </c>
      <c r="K1893" t="str">
        <f t="shared" si="121"/>
        <v>NO</v>
      </c>
      <c r="L1893" t="s">
        <v>250</v>
      </c>
      <c r="M1893" t="s">
        <v>433</v>
      </c>
      <c r="N1893" t="s">
        <v>425</v>
      </c>
      <c r="O1893" t="s">
        <v>425</v>
      </c>
      <c r="P1893" t="str">
        <f t="shared" si="122"/>
        <v>JOSE FELIX ASCURRA MARTINEZGestión de IdentidadesEVALUACION ANTERIOR</v>
      </c>
      <c r="Q1893" t="str">
        <f>BASE[[#This Row],[NombresCalificado]]&amp;BASE[[#This Row],[TipoEvaluacion]]</f>
        <v>JOSE FELIX ASCURRA MARTINEZEVALUACION ANTERIOR</v>
      </c>
      <c r="R1893">
        <v>2</v>
      </c>
      <c r="S1893" t="s">
        <v>4</v>
      </c>
      <c r="T1893" t="s">
        <v>439</v>
      </c>
      <c r="U1893" s="13">
        <v>1</v>
      </c>
      <c r="V1893" s="13" t="str" cm="1">
        <f t="array" ref="V1893">_xlfn.IFS(U1893=0,"Prenovato",U1893=1,"Novato",U1893=2,"Principiante avanzado",U1893=3,"Competente",U1893=4,"Proficiente",U1893=5,"Master")</f>
        <v>Novato</v>
      </c>
      <c r="W1893" s="13">
        <v>4</v>
      </c>
      <c r="X1893" s="13" t="str" cm="1">
        <f t="array" ref="X1893">_xlfn.IFS(W1893=0,"No evidenciado",W1893=1,"Novato",W1893=2,"Principiante avanzado",W1893=3,"Competente",W1893=4,"Proficiente",W1893=5,"Master")</f>
        <v>Proficiente</v>
      </c>
      <c r="Y1893" s="13">
        <v>3</v>
      </c>
      <c r="Z1893" s="13" t="str" cm="1">
        <f t="array" ref="Z1893">_xlfn.IFS(Y1893=0,"No evidenciado",Y1893=1,"Novato",Y1893=2,"Principiante avanzado",Y1893=3,"Competente",Y1893=4,"Proficiente",Y1893=5,"Master")</f>
        <v>Competente</v>
      </c>
      <c r="AA1893" s="13">
        <v>4</v>
      </c>
      <c r="AB1893" s="13" t="str" cm="1">
        <f t="array" ref="AB1893">_xlfn.IFS(AA1893=0,"No evidenciado",AA1893=1,"Novato",AA1893=2,"Principiante avanzado",AA1893=3,"Competente",AA1893=4,"Proficiente",AA1893=5,"Master")</f>
        <v>Proficiente</v>
      </c>
      <c r="AC1893" s="13">
        <v>1</v>
      </c>
      <c r="AD1893" s="13" t="str" cm="1">
        <f t="array" ref="AD1893">_xlfn.IFS(AC1893=0,"Prenovato",AC1893=1,"Novato",AC1893=2,"Principiante avanzado",AC1893=3,"Competente",AC1893=4,"Proficiente",AC1893=5,"Master")</f>
        <v>Novato</v>
      </c>
      <c r="AE1893" s="13" t="s">
        <v>442</v>
      </c>
    </row>
    <row r="1894" spans="1:31" x14ac:dyDescent="0.25">
      <c r="A1894" t="s">
        <v>398</v>
      </c>
      <c r="B1894" t="s">
        <v>399</v>
      </c>
      <c r="C1894" t="s">
        <v>208</v>
      </c>
      <c r="D1894" t="s">
        <v>201</v>
      </c>
      <c r="E1894" t="s">
        <v>241</v>
      </c>
      <c r="F1894" t="s">
        <v>242</v>
      </c>
      <c r="G1894" t="s">
        <v>243</v>
      </c>
      <c r="H1894" s="4"/>
      <c r="I1894" s="1">
        <f t="shared" ca="1" si="119"/>
        <v>1487</v>
      </c>
      <c r="J1894" s="1" t="str">
        <f t="shared" ca="1" si="120"/>
        <v>3. Mayor a 6 meses</v>
      </c>
      <c r="K1894" t="str">
        <f t="shared" si="121"/>
        <v>NO</v>
      </c>
      <c r="L1894" t="s">
        <v>250</v>
      </c>
      <c r="M1894" t="s">
        <v>434</v>
      </c>
      <c r="N1894" t="s">
        <v>425</v>
      </c>
      <c r="O1894" t="s">
        <v>425</v>
      </c>
      <c r="P1894" t="str">
        <f t="shared" si="122"/>
        <v>JOSE FELIX ASCURRA MARTINEZGestión de VulnerabilidadesEVALUACION ANTERIOR</v>
      </c>
      <c r="Q1894" t="str">
        <f>BASE[[#This Row],[NombresCalificado]]&amp;BASE[[#This Row],[TipoEvaluacion]]</f>
        <v>JOSE FELIX ASCURRA MARTINEZEVALUACION ANTERIOR</v>
      </c>
      <c r="R1894">
        <v>4</v>
      </c>
      <c r="S1894" t="s">
        <v>7</v>
      </c>
      <c r="T1894" t="s">
        <v>439</v>
      </c>
      <c r="U1894" s="13">
        <v>1</v>
      </c>
      <c r="V1894" s="13" t="str" cm="1">
        <f t="array" ref="V1894">_xlfn.IFS(U1894=0,"Prenovato",U1894=1,"Novato",U1894=2,"Principiante avanzado",U1894=3,"Competente",U1894=4,"Proficiente",U1894=5,"Master")</f>
        <v>Novato</v>
      </c>
      <c r="W1894" s="13">
        <v>4</v>
      </c>
      <c r="X1894" s="13" t="str" cm="1">
        <f t="array" ref="X1894">_xlfn.IFS(W1894=0,"No evidenciado",W1894=1,"Novato",W1894=2,"Principiante avanzado",W1894=3,"Competente",W1894=4,"Proficiente",W1894=5,"Master")</f>
        <v>Proficiente</v>
      </c>
      <c r="Y1894" s="13">
        <v>3</v>
      </c>
      <c r="Z1894" s="13" t="str" cm="1">
        <f t="array" ref="Z1894">_xlfn.IFS(Y1894=0,"No evidenciado",Y1894=1,"Novato",Y1894=2,"Principiante avanzado",Y1894=3,"Competente",Y1894=4,"Proficiente",Y1894=5,"Master")</f>
        <v>Competente</v>
      </c>
      <c r="AA1894" s="13">
        <v>4</v>
      </c>
      <c r="AB1894" s="13" t="str" cm="1">
        <f t="array" ref="AB1894">_xlfn.IFS(AA1894=0,"No evidenciado",AA1894=1,"Novato",AA1894=2,"Principiante avanzado",AA1894=3,"Competente",AA1894=4,"Proficiente",AA1894=5,"Master")</f>
        <v>Proficiente</v>
      </c>
      <c r="AC1894" s="13">
        <v>1</v>
      </c>
      <c r="AD1894" s="13" t="str" cm="1">
        <f t="array" ref="AD1894">_xlfn.IFS(AC1894=0,"Prenovato",AC1894=1,"Novato",AC1894=2,"Principiante avanzado",AC1894=3,"Competente",AC1894=4,"Proficiente",AC1894=5,"Master")</f>
        <v>Novato</v>
      </c>
      <c r="AE1894" s="13" t="s">
        <v>442</v>
      </c>
    </row>
    <row r="1895" spans="1:31" x14ac:dyDescent="0.25">
      <c r="A1895" t="s">
        <v>398</v>
      </c>
      <c r="B1895" t="s">
        <v>399</v>
      </c>
      <c r="C1895" t="s">
        <v>208</v>
      </c>
      <c r="D1895" t="s">
        <v>201</v>
      </c>
      <c r="E1895" t="s">
        <v>365</v>
      </c>
      <c r="F1895" t="s">
        <v>366</v>
      </c>
      <c r="G1895" t="s">
        <v>368</v>
      </c>
      <c r="H1895" s="4"/>
      <c r="I1895" s="1">
        <f t="shared" ca="1" si="119"/>
        <v>1487</v>
      </c>
      <c r="J1895" s="1" t="str">
        <f t="shared" ca="1" si="120"/>
        <v>3. Mayor a 6 meses</v>
      </c>
      <c r="K1895" t="str">
        <f t="shared" si="121"/>
        <v>NO</v>
      </c>
      <c r="L1895" t="s">
        <v>367</v>
      </c>
      <c r="M1895" t="s">
        <v>437</v>
      </c>
      <c r="N1895" t="s">
        <v>425</v>
      </c>
      <c r="O1895" t="s">
        <v>425</v>
      </c>
      <c r="P1895" t="str">
        <f t="shared" si="122"/>
        <v>JOSE LUIS MARTIN FERNANDEZ AVALOSInvestigación Forense DigitalEVALUACION ANTERIOR</v>
      </c>
      <c r="Q1895" t="str">
        <f>BASE[[#This Row],[NombresCalificado]]&amp;BASE[[#This Row],[TipoEvaluacion]]</f>
        <v>JOSE LUIS MARTIN FERNANDEZ AVALOSEVALUACION ANTERIOR</v>
      </c>
      <c r="R1895">
        <v>0</v>
      </c>
      <c r="S1895" t="s">
        <v>182</v>
      </c>
      <c r="T1895" t="s">
        <v>440</v>
      </c>
      <c r="U1895" s="13">
        <v>2</v>
      </c>
      <c r="V1895" s="13" t="str" cm="1">
        <f t="array" ref="V1895">_xlfn.IFS(U1895=0,"Prenovato",U1895=1,"Novato",U1895=2,"Principiante avanzado",U1895=3,"Competente",U1895=4,"Proficiente",U1895=5,"Master")</f>
        <v>Principiante avanzado</v>
      </c>
      <c r="W1895" s="13">
        <v>4</v>
      </c>
      <c r="X1895" s="13" t="str" cm="1">
        <f t="array" ref="X1895">_xlfn.IFS(W1895=0,"No evidenciado",W1895=1,"Novato",W1895=2,"Principiante avanzado",W1895=3,"Competente",W1895=4,"Proficiente",W1895=5,"Master")</f>
        <v>Proficiente</v>
      </c>
      <c r="Y1895" s="13">
        <v>2</v>
      </c>
      <c r="Z1895" s="13" t="str" cm="1">
        <f t="array" ref="Z1895">_xlfn.IFS(Y1895=0,"No evidenciado",Y1895=1,"Novato",Y1895=2,"Principiante avanzado",Y1895=3,"Competente",Y1895=4,"Proficiente",Y1895=5,"Master")</f>
        <v>Principiante avanzado</v>
      </c>
      <c r="AA1895" s="13">
        <v>4</v>
      </c>
      <c r="AB1895" s="13" t="str" cm="1">
        <f t="array" ref="AB1895">_xlfn.IFS(AA1895=0,"No evidenciado",AA1895=1,"Novato",AA1895=2,"Principiante avanzado",AA1895=3,"Competente",AA1895=4,"Proficiente",AA1895=5,"Master")</f>
        <v>Proficiente</v>
      </c>
      <c r="AC1895" s="13">
        <v>2</v>
      </c>
      <c r="AD1895" s="13" t="str" cm="1">
        <f t="array" ref="AD1895">_xlfn.IFS(AC1895=0,"Prenovato",AC1895=1,"Novato",AC1895=2,"Principiante avanzado",AC1895=3,"Competente",AC1895=4,"Proficiente",AC1895=5,"Master")</f>
        <v>Principiante avanzado</v>
      </c>
      <c r="AE1895" s="13" t="s">
        <v>442</v>
      </c>
    </row>
    <row r="1896" spans="1:31" x14ac:dyDescent="0.25">
      <c r="A1896" t="s">
        <v>398</v>
      </c>
      <c r="B1896" t="s">
        <v>399</v>
      </c>
      <c r="C1896" t="s">
        <v>208</v>
      </c>
      <c r="D1896" t="s">
        <v>201</v>
      </c>
      <c r="E1896" t="s">
        <v>365</v>
      </c>
      <c r="F1896" t="s">
        <v>366</v>
      </c>
      <c r="G1896" t="s">
        <v>368</v>
      </c>
      <c r="H1896" s="4"/>
      <c r="I1896" s="1">
        <f t="shared" ca="1" si="119"/>
        <v>1487</v>
      </c>
      <c r="J1896" s="1" t="str">
        <f t="shared" ca="1" si="120"/>
        <v>3. Mayor a 6 meses</v>
      </c>
      <c r="K1896" t="str">
        <f t="shared" si="121"/>
        <v>NO</v>
      </c>
      <c r="L1896" t="s">
        <v>367</v>
      </c>
      <c r="M1896" t="s">
        <v>426</v>
      </c>
      <c r="N1896" t="s">
        <v>425</v>
      </c>
      <c r="O1896" t="s">
        <v>425</v>
      </c>
      <c r="P1896" t="str">
        <f t="shared" si="122"/>
        <v>JOSE LUIS MARTIN FERNANDEZ AVALOSManejo de IncidentesEVALUACION ANTERIOR</v>
      </c>
      <c r="Q1896" t="str">
        <f>BASE[[#This Row],[NombresCalificado]]&amp;BASE[[#This Row],[TipoEvaluacion]]</f>
        <v>JOSE LUIS MARTIN FERNANDEZ AVALOSEVALUACION ANTERIOR</v>
      </c>
      <c r="R1896">
        <v>1</v>
      </c>
      <c r="S1896" t="s">
        <v>6</v>
      </c>
      <c r="T1896" t="s">
        <v>439</v>
      </c>
      <c r="U1896" s="13">
        <v>2</v>
      </c>
      <c r="V1896" s="13" t="str" cm="1">
        <f t="array" ref="V1896">_xlfn.IFS(U1896=0,"Prenovato",U1896=1,"Novato",U1896=2,"Principiante avanzado",U1896=3,"Competente",U1896=4,"Proficiente",U1896=5,"Master")</f>
        <v>Principiante avanzado</v>
      </c>
      <c r="W1896" s="13">
        <v>4</v>
      </c>
      <c r="X1896" s="13" t="str" cm="1">
        <f t="array" ref="X1896">_xlfn.IFS(W1896=0,"No evidenciado",W1896=1,"Novato",W1896=2,"Principiante avanzado",W1896=3,"Competente",W1896=4,"Proficiente",W1896=5,"Master")</f>
        <v>Proficiente</v>
      </c>
      <c r="Y1896" s="13">
        <v>2</v>
      </c>
      <c r="Z1896" s="13" t="str" cm="1">
        <f t="array" ref="Z1896">_xlfn.IFS(Y1896=0,"No evidenciado",Y1896=1,"Novato",Y1896=2,"Principiante avanzado",Y1896=3,"Competente",Y1896=4,"Proficiente",Y1896=5,"Master")</f>
        <v>Principiante avanzado</v>
      </c>
      <c r="AA1896" s="13">
        <v>4</v>
      </c>
      <c r="AB1896" s="13" t="str" cm="1">
        <f t="array" ref="AB1896">_xlfn.IFS(AA1896=0,"No evidenciado",AA1896=1,"Novato",AA1896=2,"Principiante avanzado",AA1896=3,"Competente",AA1896=4,"Proficiente",AA1896=5,"Master")</f>
        <v>Proficiente</v>
      </c>
      <c r="AC1896" s="13">
        <v>2</v>
      </c>
      <c r="AD1896" s="13" t="str" cm="1">
        <f t="array" ref="AD1896">_xlfn.IFS(AC1896=0,"Prenovato",AC1896=1,"Novato",AC1896=2,"Principiante avanzado",AC1896=3,"Competente",AC1896=4,"Proficiente",AC1896=5,"Master")</f>
        <v>Principiante avanzado</v>
      </c>
      <c r="AE1896" s="13" t="s">
        <v>442</v>
      </c>
    </row>
    <row r="1897" spans="1:31" x14ac:dyDescent="0.25">
      <c r="A1897" t="s">
        <v>398</v>
      </c>
      <c r="B1897" t="s">
        <v>399</v>
      </c>
      <c r="C1897" t="s">
        <v>208</v>
      </c>
      <c r="D1897" t="s">
        <v>201</v>
      </c>
      <c r="E1897" t="s">
        <v>365</v>
      </c>
      <c r="F1897" t="s">
        <v>366</v>
      </c>
      <c r="G1897" t="s">
        <v>368</v>
      </c>
      <c r="H1897" s="4"/>
      <c r="I1897" s="1">
        <f t="shared" ca="1" si="119"/>
        <v>1487</v>
      </c>
      <c r="J1897" s="1" t="str">
        <f t="shared" ca="1" si="120"/>
        <v>3. Mayor a 6 meses</v>
      </c>
      <c r="K1897" t="str">
        <f t="shared" si="121"/>
        <v>NO</v>
      </c>
      <c r="L1897" t="s">
        <v>367</v>
      </c>
      <c r="M1897" t="s">
        <v>427</v>
      </c>
      <c r="N1897" t="s">
        <v>425</v>
      </c>
      <c r="O1897" t="s">
        <v>425</v>
      </c>
      <c r="P1897" t="str">
        <f t="shared" si="122"/>
        <v>JOSE LUIS MARTIN FERNANDEZ AVALOSProtección de datosEVALUACION ANTERIOR</v>
      </c>
      <c r="Q1897" t="str">
        <f>BASE[[#This Row],[NombresCalificado]]&amp;BASE[[#This Row],[TipoEvaluacion]]</f>
        <v>JOSE LUIS MARTIN FERNANDEZ AVALOSEVALUACION ANTERIOR</v>
      </c>
      <c r="R1897">
        <v>3</v>
      </c>
      <c r="S1897" t="s">
        <v>5</v>
      </c>
      <c r="T1897" t="s">
        <v>439</v>
      </c>
      <c r="U1897" s="13">
        <v>2</v>
      </c>
      <c r="V1897" s="13" t="str" cm="1">
        <f t="array" ref="V1897">_xlfn.IFS(U1897=0,"Prenovato",U1897=1,"Novato",U1897=2,"Principiante avanzado",U1897=3,"Competente",U1897=4,"Proficiente",U1897=5,"Master")</f>
        <v>Principiante avanzado</v>
      </c>
      <c r="W1897" s="13">
        <v>4</v>
      </c>
      <c r="X1897" s="13" t="str" cm="1">
        <f t="array" ref="X1897">_xlfn.IFS(W1897=0,"No evidenciado",W1897=1,"Novato",W1897=2,"Principiante avanzado",W1897=3,"Competente",W1897=4,"Proficiente",W1897=5,"Master")</f>
        <v>Proficiente</v>
      </c>
      <c r="Y1897" s="13">
        <v>2</v>
      </c>
      <c r="Z1897" s="13" t="str" cm="1">
        <f t="array" ref="Z1897">_xlfn.IFS(Y1897=0,"No evidenciado",Y1897=1,"Novato",Y1897=2,"Principiante avanzado",Y1897=3,"Competente",Y1897=4,"Proficiente",Y1897=5,"Master")</f>
        <v>Principiante avanzado</v>
      </c>
      <c r="AA1897" s="13">
        <v>4</v>
      </c>
      <c r="AB1897" s="13" t="str" cm="1">
        <f t="array" ref="AB1897">_xlfn.IFS(AA1897=0,"No evidenciado",AA1897=1,"Novato",AA1897=2,"Principiante avanzado",AA1897=3,"Competente",AA1897=4,"Proficiente",AA1897=5,"Master")</f>
        <v>Proficiente</v>
      </c>
      <c r="AC1897" s="13">
        <v>2</v>
      </c>
      <c r="AD1897" s="13" t="str" cm="1">
        <f t="array" ref="AD1897">_xlfn.IFS(AC1897=0,"Prenovato",AC1897=1,"Novato",AC1897=2,"Principiante avanzado",AC1897=3,"Competente",AC1897=4,"Proficiente",AC1897=5,"Master")</f>
        <v>Principiante avanzado</v>
      </c>
      <c r="AE1897" s="13" t="s">
        <v>442</v>
      </c>
    </row>
    <row r="1898" spans="1:31" x14ac:dyDescent="0.25">
      <c r="A1898" t="s">
        <v>398</v>
      </c>
      <c r="B1898" t="s">
        <v>399</v>
      </c>
      <c r="C1898" t="s">
        <v>208</v>
      </c>
      <c r="D1898" t="s">
        <v>201</v>
      </c>
      <c r="E1898" t="s">
        <v>365</v>
      </c>
      <c r="F1898" t="s">
        <v>366</v>
      </c>
      <c r="G1898" t="s">
        <v>368</v>
      </c>
      <c r="H1898" s="4"/>
      <c r="I1898" s="1">
        <f t="shared" ca="1" si="119"/>
        <v>1487</v>
      </c>
      <c r="J1898" s="1" t="str">
        <f t="shared" ca="1" si="120"/>
        <v>3. Mayor a 6 meses</v>
      </c>
      <c r="K1898" t="str">
        <f t="shared" si="121"/>
        <v>NO</v>
      </c>
      <c r="L1898" t="s">
        <v>367</v>
      </c>
      <c r="M1898" t="s">
        <v>428</v>
      </c>
      <c r="N1898" t="s">
        <v>425</v>
      </c>
      <c r="O1898" t="s">
        <v>425</v>
      </c>
      <c r="P1898" t="str">
        <f t="shared" si="122"/>
        <v>JOSE LUIS MARTIN FERNANDEZ AVALOSSeguridad de OperacionesEVALUACION ANTERIOR</v>
      </c>
      <c r="Q1898" t="str">
        <f>BASE[[#This Row],[NombresCalificado]]&amp;BASE[[#This Row],[TipoEvaluacion]]</f>
        <v>JOSE LUIS MARTIN FERNANDEZ AVALOSEVALUACION ANTERIOR</v>
      </c>
      <c r="R1898">
        <v>2</v>
      </c>
      <c r="S1898" t="s">
        <v>4</v>
      </c>
      <c r="T1898" t="s">
        <v>439</v>
      </c>
      <c r="U1898" s="13">
        <v>2</v>
      </c>
      <c r="V1898" s="13" t="str" cm="1">
        <f t="array" ref="V1898">_xlfn.IFS(U1898=0,"Prenovato",U1898=1,"Novato",U1898=2,"Principiante avanzado",U1898=3,"Competente",U1898=4,"Proficiente",U1898=5,"Master")</f>
        <v>Principiante avanzado</v>
      </c>
      <c r="W1898" s="13">
        <v>4</v>
      </c>
      <c r="X1898" s="13" t="str" cm="1">
        <f t="array" ref="X1898">_xlfn.IFS(W1898=0,"No evidenciado",W1898=1,"Novato",W1898=2,"Principiante avanzado",W1898=3,"Competente",W1898=4,"Proficiente",W1898=5,"Master")</f>
        <v>Proficiente</v>
      </c>
      <c r="Y1898" s="13">
        <v>2</v>
      </c>
      <c r="Z1898" s="13" t="str" cm="1">
        <f t="array" ref="Z1898">_xlfn.IFS(Y1898=0,"No evidenciado",Y1898=1,"Novato",Y1898=2,"Principiante avanzado",Y1898=3,"Competente",Y1898=4,"Proficiente",Y1898=5,"Master")</f>
        <v>Principiante avanzado</v>
      </c>
      <c r="AA1898" s="13">
        <v>4</v>
      </c>
      <c r="AB1898" s="13" t="str" cm="1">
        <f t="array" ref="AB1898">_xlfn.IFS(AA1898=0,"No evidenciado",AA1898=1,"Novato",AA1898=2,"Principiante avanzado",AA1898=3,"Competente",AA1898=4,"Proficiente",AA1898=5,"Master")</f>
        <v>Proficiente</v>
      </c>
      <c r="AC1898" s="13">
        <v>2</v>
      </c>
      <c r="AD1898" s="13" t="str" cm="1">
        <f t="array" ref="AD1898">_xlfn.IFS(AC1898=0,"Prenovato",AC1898=1,"Novato",AC1898=2,"Principiante avanzado",AC1898=3,"Competente",AC1898=4,"Proficiente",AC1898=5,"Master")</f>
        <v>Principiante avanzado</v>
      </c>
      <c r="AE1898" s="13" t="s">
        <v>442</v>
      </c>
    </row>
    <row r="1899" spans="1:31" x14ac:dyDescent="0.25">
      <c r="A1899" t="s">
        <v>398</v>
      </c>
      <c r="B1899" t="s">
        <v>399</v>
      </c>
      <c r="C1899" t="s">
        <v>208</v>
      </c>
      <c r="D1899" t="s">
        <v>201</v>
      </c>
      <c r="E1899" t="s">
        <v>365</v>
      </c>
      <c r="F1899" t="s">
        <v>366</v>
      </c>
      <c r="G1899" t="s">
        <v>368</v>
      </c>
      <c r="H1899" s="4"/>
      <c r="I1899" s="1">
        <f t="shared" ca="1" si="119"/>
        <v>1487</v>
      </c>
      <c r="J1899" s="1" t="str">
        <f t="shared" ca="1" si="120"/>
        <v>3. Mayor a 6 meses</v>
      </c>
      <c r="K1899" t="str">
        <f t="shared" si="121"/>
        <v>NO</v>
      </c>
      <c r="L1899" t="s">
        <v>367</v>
      </c>
      <c r="M1899" t="s">
        <v>429</v>
      </c>
      <c r="N1899" t="s">
        <v>425</v>
      </c>
      <c r="O1899" t="s">
        <v>425</v>
      </c>
      <c r="P1899" t="str">
        <f t="shared" si="122"/>
        <v>JOSE LUIS MARTIN FERNANDEZ AVALOSSeguridad DefensivaEVALUACION ANTERIOR</v>
      </c>
      <c r="Q1899" t="str">
        <f>BASE[[#This Row],[NombresCalificado]]&amp;BASE[[#This Row],[TipoEvaluacion]]</f>
        <v>JOSE LUIS MARTIN FERNANDEZ AVALOSEVALUACION ANTERIOR</v>
      </c>
      <c r="R1899">
        <v>4</v>
      </c>
      <c r="S1899" t="s">
        <v>7</v>
      </c>
      <c r="T1899" t="s">
        <v>439</v>
      </c>
      <c r="U1899" s="13">
        <v>2</v>
      </c>
      <c r="V1899" s="13" t="str" cm="1">
        <f t="array" ref="V1899">_xlfn.IFS(U1899=0,"Prenovato",U1899=1,"Novato",U1899=2,"Principiante avanzado",U1899=3,"Competente",U1899=4,"Proficiente",U1899=5,"Master")</f>
        <v>Principiante avanzado</v>
      </c>
      <c r="W1899" s="13">
        <v>4</v>
      </c>
      <c r="X1899" s="13" t="str" cm="1">
        <f t="array" ref="X1899">_xlfn.IFS(W1899=0,"No evidenciado",W1899=1,"Novato",W1899=2,"Principiante avanzado",W1899=3,"Competente",W1899=4,"Proficiente",W1899=5,"Master")</f>
        <v>Proficiente</v>
      </c>
      <c r="Y1899" s="13">
        <v>2</v>
      </c>
      <c r="Z1899" s="13" t="str" cm="1">
        <f t="array" ref="Z1899">_xlfn.IFS(Y1899=0,"No evidenciado",Y1899=1,"Novato",Y1899=2,"Principiante avanzado",Y1899=3,"Competente",Y1899=4,"Proficiente",Y1899=5,"Master")</f>
        <v>Principiante avanzado</v>
      </c>
      <c r="AA1899" s="13">
        <v>4</v>
      </c>
      <c r="AB1899" s="13" t="str" cm="1">
        <f t="array" ref="AB1899">_xlfn.IFS(AA1899=0,"No evidenciado",AA1899=1,"Novato",AA1899=2,"Principiante avanzado",AA1899=3,"Competente",AA1899=4,"Proficiente",AA1899=5,"Master")</f>
        <v>Proficiente</v>
      </c>
      <c r="AC1899" s="13">
        <v>2</v>
      </c>
      <c r="AD1899" s="13" t="str" cm="1">
        <f t="array" ref="AD1899">_xlfn.IFS(AC1899=0,"Prenovato",AC1899=1,"Novato",AC1899=2,"Principiante avanzado",AC1899=3,"Competente",AC1899=4,"Proficiente",AC1899=5,"Master")</f>
        <v>Principiante avanzado</v>
      </c>
      <c r="AE1899" s="13" t="s">
        <v>442</v>
      </c>
    </row>
    <row r="1900" spans="1:31" x14ac:dyDescent="0.25">
      <c r="A1900" t="s">
        <v>398</v>
      </c>
      <c r="B1900" t="s">
        <v>399</v>
      </c>
      <c r="C1900" t="s">
        <v>208</v>
      </c>
      <c r="D1900" t="s">
        <v>201</v>
      </c>
      <c r="E1900" t="s">
        <v>365</v>
      </c>
      <c r="F1900" t="s">
        <v>366</v>
      </c>
      <c r="G1900" t="s">
        <v>368</v>
      </c>
      <c r="H1900" s="4"/>
      <c r="I1900" s="1">
        <f t="shared" ca="1" si="119"/>
        <v>1487</v>
      </c>
      <c r="J1900" s="1" t="str">
        <f t="shared" ca="1" si="120"/>
        <v>3. Mayor a 6 meses</v>
      </c>
      <c r="K1900" t="str">
        <f t="shared" si="121"/>
        <v>NO</v>
      </c>
      <c r="L1900" t="s">
        <v>367</v>
      </c>
      <c r="M1900" t="s">
        <v>430</v>
      </c>
      <c r="N1900" t="s">
        <v>425</v>
      </c>
      <c r="O1900" t="s">
        <v>425</v>
      </c>
      <c r="P1900" t="str">
        <f t="shared" si="122"/>
        <v>JOSE LUIS MARTIN FERNANDEZ AVALOSSeguridad OfensivaEVALUACION ANTERIOR</v>
      </c>
      <c r="Q1900" t="str">
        <f>BASE[[#This Row],[NombresCalificado]]&amp;BASE[[#This Row],[TipoEvaluacion]]</f>
        <v>JOSE LUIS MARTIN FERNANDEZ AVALOSEVALUACION ANTERIOR</v>
      </c>
      <c r="R1900">
        <v>1</v>
      </c>
      <c r="S1900" t="s">
        <v>6</v>
      </c>
      <c r="T1900" t="s">
        <v>439</v>
      </c>
      <c r="U1900" s="13">
        <v>2</v>
      </c>
      <c r="V1900" s="13" t="str" cm="1">
        <f t="array" ref="V1900">_xlfn.IFS(U1900=0,"Prenovato",U1900=1,"Novato",U1900=2,"Principiante avanzado",U1900=3,"Competente",U1900=4,"Proficiente",U1900=5,"Master")</f>
        <v>Principiante avanzado</v>
      </c>
      <c r="W1900" s="13">
        <v>4</v>
      </c>
      <c r="X1900" s="13" t="str" cm="1">
        <f t="array" ref="X1900">_xlfn.IFS(W1900=0,"No evidenciado",W1900=1,"Novato",W1900=2,"Principiante avanzado",W1900=3,"Competente",W1900=4,"Proficiente",W1900=5,"Master")</f>
        <v>Proficiente</v>
      </c>
      <c r="Y1900" s="13">
        <v>2</v>
      </c>
      <c r="Z1900" s="13" t="str" cm="1">
        <f t="array" ref="Z1900">_xlfn.IFS(Y1900=0,"No evidenciado",Y1900=1,"Novato",Y1900=2,"Principiante avanzado",Y1900=3,"Competente",Y1900=4,"Proficiente",Y1900=5,"Master")</f>
        <v>Principiante avanzado</v>
      </c>
      <c r="AA1900" s="13">
        <v>4</v>
      </c>
      <c r="AB1900" s="13" t="str" cm="1">
        <f t="array" ref="AB1900">_xlfn.IFS(AA1900=0,"No evidenciado",AA1900=1,"Novato",AA1900=2,"Principiante avanzado",AA1900=3,"Competente",AA1900=4,"Proficiente",AA1900=5,"Master")</f>
        <v>Proficiente</v>
      </c>
      <c r="AC1900" s="13">
        <v>2</v>
      </c>
      <c r="AD1900" s="13" t="str" cm="1">
        <f t="array" ref="AD1900">_xlfn.IFS(AC1900=0,"Prenovato",AC1900=1,"Novato",AC1900=2,"Principiante avanzado",AC1900=3,"Competente",AC1900=4,"Proficiente",AC1900=5,"Master")</f>
        <v>Principiante avanzado</v>
      </c>
      <c r="AE1900" s="13" t="s">
        <v>442</v>
      </c>
    </row>
    <row r="1901" spans="1:31" x14ac:dyDescent="0.25">
      <c r="A1901" t="s">
        <v>398</v>
      </c>
      <c r="B1901" t="s">
        <v>399</v>
      </c>
      <c r="C1901" t="s">
        <v>208</v>
      </c>
      <c r="D1901" t="s">
        <v>201</v>
      </c>
      <c r="E1901" t="s">
        <v>374</v>
      </c>
      <c r="F1901" t="s">
        <v>375</v>
      </c>
      <c r="G1901" t="s">
        <v>376</v>
      </c>
      <c r="H1901" s="4"/>
      <c r="I1901" s="1">
        <f t="shared" ca="1" si="119"/>
        <v>1487</v>
      </c>
      <c r="J1901" s="1" t="str">
        <f t="shared" ca="1" si="120"/>
        <v>3. Mayor a 6 meses</v>
      </c>
      <c r="K1901" t="str">
        <f t="shared" si="121"/>
        <v>NO</v>
      </c>
      <c r="L1901" t="s">
        <v>367</v>
      </c>
      <c r="M1901" t="s">
        <v>438</v>
      </c>
      <c r="N1901" t="s">
        <v>425</v>
      </c>
      <c r="O1901" t="s">
        <v>425</v>
      </c>
      <c r="P1901" t="str">
        <f t="shared" si="122"/>
        <v>JOSE OCTAVIO GUANILO SEMINARIODesarrollo SeguroEVALUACION ANTERIOR</v>
      </c>
      <c r="Q1901" t="str">
        <f>BASE[[#This Row],[NombresCalificado]]&amp;BASE[[#This Row],[TipoEvaluacion]]</f>
        <v>JOSE OCTAVIO GUANILO SEMINARIOEVALUACION ANTERIOR</v>
      </c>
      <c r="R1901">
        <v>4</v>
      </c>
      <c r="S1901" t="s">
        <v>7</v>
      </c>
      <c r="T1901" t="s">
        <v>439</v>
      </c>
      <c r="U1901" s="13">
        <v>2</v>
      </c>
      <c r="V1901" s="13" t="str" cm="1">
        <f t="array" ref="V1901">_xlfn.IFS(U1901=0,"Prenovato",U1901=1,"Novato",U1901=2,"Principiante avanzado",U1901=3,"Competente",U1901=4,"Proficiente",U1901=5,"Master")</f>
        <v>Principiante avanzado</v>
      </c>
      <c r="W1901" s="13">
        <v>3</v>
      </c>
      <c r="X1901" s="13" t="str" cm="1">
        <f t="array" ref="X1901">_xlfn.IFS(W1901=0,"No evidenciado",W1901=1,"Novato",W1901=2,"Principiante avanzado",W1901=3,"Competente",W1901=4,"Proficiente",W1901=5,"Master")</f>
        <v>Competente</v>
      </c>
      <c r="Y1901" s="13">
        <v>2</v>
      </c>
      <c r="Z1901" s="13" t="str" cm="1">
        <f t="array" ref="Z1901">_xlfn.IFS(Y1901=0,"No evidenciado",Y1901=1,"Novato",Y1901=2,"Principiante avanzado",Y1901=3,"Competente",Y1901=4,"Proficiente",Y1901=5,"Master")</f>
        <v>Principiante avanzado</v>
      </c>
      <c r="AA1901" s="13">
        <v>2</v>
      </c>
      <c r="AB1901" s="13" t="str" cm="1">
        <f t="array" ref="AB1901">_xlfn.IFS(AA1901=0,"No evidenciado",AA1901=1,"Novato",AA1901=2,"Principiante avanzado",AA1901=3,"Competente",AA1901=4,"Proficiente",AA1901=5,"Master")</f>
        <v>Principiante avanzado</v>
      </c>
      <c r="AC1901" s="13">
        <v>2</v>
      </c>
      <c r="AD1901" s="13" t="str" cm="1">
        <f t="array" ref="AD1901">_xlfn.IFS(AC1901=0,"Prenovato",AC1901=1,"Novato",AC1901=2,"Principiante avanzado",AC1901=3,"Competente",AC1901=4,"Proficiente",AC1901=5,"Master")</f>
        <v>Principiante avanzado</v>
      </c>
      <c r="AE1901" s="13" t="s">
        <v>442</v>
      </c>
    </row>
    <row r="1902" spans="1:31" x14ac:dyDescent="0.25">
      <c r="A1902" t="s">
        <v>398</v>
      </c>
      <c r="B1902" t="s">
        <v>399</v>
      </c>
      <c r="C1902" t="s">
        <v>208</v>
      </c>
      <c r="D1902" t="s">
        <v>201</v>
      </c>
      <c r="E1902" t="s">
        <v>374</v>
      </c>
      <c r="F1902" t="s">
        <v>375</v>
      </c>
      <c r="G1902" t="s">
        <v>376</v>
      </c>
      <c r="H1902" s="4"/>
      <c r="I1902" s="1">
        <f t="shared" ca="1" si="119"/>
        <v>1487</v>
      </c>
      <c r="J1902" s="1" t="str">
        <f t="shared" ca="1" si="120"/>
        <v>3. Mayor a 6 meses</v>
      </c>
      <c r="K1902" t="str">
        <f t="shared" si="121"/>
        <v>NO</v>
      </c>
      <c r="L1902" t="s">
        <v>367</v>
      </c>
      <c r="M1902" t="s">
        <v>432</v>
      </c>
      <c r="N1902" t="s">
        <v>425</v>
      </c>
      <c r="O1902" t="s">
        <v>425</v>
      </c>
      <c r="P1902" t="str">
        <f t="shared" si="122"/>
        <v>JOSE OCTAVIO GUANILO SEMINARIOFrameworks de CiberseguridadEVALUACION ANTERIOR</v>
      </c>
      <c r="Q1902" t="str">
        <f>BASE[[#This Row],[NombresCalificado]]&amp;BASE[[#This Row],[TipoEvaluacion]]</f>
        <v>JOSE OCTAVIO GUANILO SEMINARIOEVALUACION ANTERIOR</v>
      </c>
      <c r="R1902">
        <v>3</v>
      </c>
      <c r="S1902" t="s">
        <v>5</v>
      </c>
      <c r="T1902" t="s">
        <v>439</v>
      </c>
      <c r="U1902" s="13">
        <v>2</v>
      </c>
      <c r="V1902" s="13" t="str" cm="1">
        <f t="array" ref="V1902">_xlfn.IFS(U1902=0,"Prenovato",U1902=1,"Novato",U1902=2,"Principiante avanzado",U1902=3,"Competente",U1902=4,"Proficiente",U1902=5,"Master")</f>
        <v>Principiante avanzado</v>
      </c>
      <c r="W1902" s="13">
        <v>3</v>
      </c>
      <c r="X1902" s="13" t="str" cm="1">
        <f t="array" ref="X1902">_xlfn.IFS(W1902=0,"No evidenciado",W1902=1,"Novato",W1902=2,"Principiante avanzado",W1902=3,"Competente",W1902=4,"Proficiente",W1902=5,"Master")</f>
        <v>Competente</v>
      </c>
      <c r="Y1902" s="13">
        <v>2</v>
      </c>
      <c r="Z1902" s="13" t="str" cm="1">
        <f t="array" ref="Z1902">_xlfn.IFS(Y1902=0,"No evidenciado",Y1902=1,"Novato",Y1902=2,"Principiante avanzado",Y1902=3,"Competente",Y1902=4,"Proficiente",Y1902=5,"Master")</f>
        <v>Principiante avanzado</v>
      </c>
      <c r="AA1902" s="13">
        <v>2</v>
      </c>
      <c r="AB1902" s="13" t="str" cm="1">
        <f t="array" ref="AB1902">_xlfn.IFS(AA1902=0,"No evidenciado",AA1902=1,"Novato",AA1902=2,"Principiante avanzado",AA1902=3,"Competente",AA1902=4,"Proficiente",AA1902=5,"Master")</f>
        <v>Principiante avanzado</v>
      </c>
      <c r="AC1902" s="13">
        <v>2</v>
      </c>
      <c r="AD1902" s="13" t="str" cm="1">
        <f t="array" ref="AD1902">_xlfn.IFS(AC1902=0,"Prenovato",AC1902=1,"Novato",AC1902=2,"Principiante avanzado",AC1902=3,"Competente",AC1902=4,"Proficiente",AC1902=5,"Master")</f>
        <v>Principiante avanzado</v>
      </c>
      <c r="AE1902" s="13" t="s">
        <v>442</v>
      </c>
    </row>
    <row r="1903" spans="1:31" x14ac:dyDescent="0.25">
      <c r="A1903" t="s">
        <v>398</v>
      </c>
      <c r="B1903" t="s">
        <v>399</v>
      </c>
      <c r="C1903" t="s">
        <v>208</v>
      </c>
      <c r="D1903" t="s">
        <v>201</v>
      </c>
      <c r="E1903" t="s">
        <v>374</v>
      </c>
      <c r="F1903" t="s">
        <v>375</v>
      </c>
      <c r="G1903" t="s">
        <v>376</v>
      </c>
      <c r="H1903" s="4"/>
      <c r="I1903" s="1">
        <f t="shared" ca="1" si="119"/>
        <v>1487</v>
      </c>
      <c r="J1903" s="1" t="str">
        <f t="shared" ca="1" si="120"/>
        <v>3. Mayor a 6 meses</v>
      </c>
      <c r="K1903" t="str">
        <f t="shared" si="121"/>
        <v>NO</v>
      </c>
      <c r="L1903" t="s">
        <v>367</v>
      </c>
      <c r="M1903" t="s">
        <v>433</v>
      </c>
      <c r="N1903" t="s">
        <v>425</v>
      </c>
      <c r="O1903" t="s">
        <v>425</v>
      </c>
      <c r="P1903" t="str">
        <f t="shared" si="122"/>
        <v>JOSE OCTAVIO GUANILO SEMINARIOGestión de IdentidadesEVALUACION ANTERIOR</v>
      </c>
      <c r="Q1903" t="str">
        <f>BASE[[#This Row],[NombresCalificado]]&amp;BASE[[#This Row],[TipoEvaluacion]]</f>
        <v>JOSE OCTAVIO GUANILO SEMINARIOEVALUACION ANTERIOR</v>
      </c>
      <c r="R1903">
        <v>4</v>
      </c>
      <c r="S1903" t="s">
        <v>7</v>
      </c>
      <c r="T1903" t="s">
        <v>439</v>
      </c>
      <c r="U1903" s="13">
        <v>2</v>
      </c>
      <c r="V1903" s="13" t="str" cm="1">
        <f t="array" ref="V1903">_xlfn.IFS(U1903=0,"Prenovato",U1903=1,"Novato",U1903=2,"Principiante avanzado",U1903=3,"Competente",U1903=4,"Proficiente",U1903=5,"Master")</f>
        <v>Principiante avanzado</v>
      </c>
      <c r="W1903" s="13">
        <v>3</v>
      </c>
      <c r="X1903" s="13" t="str" cm="1">
        <f t="array" ref="X1903">_xlfn.IFS(W1903=0,"No evidenciado",W1903=1,"Novato",W1903=2,"Principiante avanzado",W1903=3,"Competente",W1903=4,"Proficiente",W1903=5,"Master")</f>
        <v>Competente</v>
      </c>
      <c r="Y1903" s="13">
        <v>2</v>
      </c>
      <c r="Z1903" s="13" t="str" cm="1">
        <f t="array" ref="Z1903">_xlfn.IFS(Y1903=0,"No evidenciado",Y1903=1,"Novato",Y1903=2,"Principiante avanzado",Y1903=3,"Competente",Y1903=4,"Proficiente",Y1903=5,"Master")</f>
        <v>Principiante avanzado</v>
      </c>
      <c r="AA1903" s="13">
        <v>2</v>
      </c>
      <c r="AB1903" s="13" t="str" cm="1">
        <f t="array" ref="AB1903">_xlfn.IFS(AA1903=0,"No evidenciado",AA1903=1,"Novato",AA1903=2,"Principiante avanzado",AA1903=3,"Competente",AA1903=4,"Proficiente",AA1903=5,"Master")</f>
        <v>Principiante avanzado</v>
      </c>
      <c r="AC1903" s="13">
        <v>2</v>
      </c>
      <c r="AD1903" s="13" t="str" cm="1">
        <f t="array" ref="AD1903">_xlfn.IFS(AC1903=0,"Prenovato",AC1903=1,"Novato",AC1903=2,"Principiante avanzado",AC1903=3,"Competente",AC1903=4,"Proficiente",AC1903=5,"Master")</f>
        <v>Principiante avanzado</v>
      </c>
      <c r="AE1903" s="13" t="s">
        <v>442</v>
      </c>
    </row>
    <row r="1904" spans="1:31" x14ac:dyDescent="0.25">
      <c r="A1904" t="s">
        <v>398</v>
      </c>
      <c r="B1904" t="s">
        <v>399</v>
      </c>
      <c r="C1904" t="s">
        <v>208</v>
      </c>
      <c r="D1904" t="s">
        <v>201</v>
      </c>
      <c r="E1904" t="s">
        <v>374</v>
      </c>
      <c r="F1904" t="s">
        <v>375</v>
      </c>
      <c r="G1904" t="s">
        <v>376</v>
      </c>
      <c r="H1904" s="4"/>
      <c r="I1904" s="1">
        <f t="shared" ca="1" si="119"/>
        <v>1487</v>
      </c>
      <c r="J1904" s="1" t="str">
        <f t="shared" ca="1" si="120"/>
        <v>3. Mayor a 6 meses</v>
      </c>
      <c r="K1904" t="str">
        <f t="shared" si="121"/>
        <v>NO</v>
      </c>
      <c r="L1904" t="s">
        <v>367</v>
      </c>
      <c r="M1904" t="s">
        <v>434</v>
      </c>
      <c r="N1904" t="s">
        <v>425</v>
      </c>
      <c r="O1904" t="s">
        <v>425</v>
      </c>
      <c r="P1904" t="str">
        <f t="shared" si="122"/>
        <v>JOSE OCTAVIO GUANILO SEMINARIOGestión de VulnerabilidadesEVALUACION ANTERIOR</v>
      </c>
      <c r="Q1904" t="str">
        <f>BASE[[#This Row],[NombresCalificado]]&amp;BASE[[#This Row],[TipoEvaluacion]]</f>
        <v>JOSE OCTAVIO GUANILO SEMINARIOEVALUACION ANTERIOR</v>
      </c>
      <c r="R1904">
        <v>3</v>
      </c>
      <c r="S1904" t="s">
        <v>5</v>
      </c>
      <c r="T1904" t="s">
        <v>439</v>
      </c>
      <c r="U1904" s="13">
        <v>2</v>
      </c>
      <c r="V1904" s="13" t="str" cm="1">
        <f t="array" ref="V1904">_xlfn.IFS(U1904=0,"Prenovato",U1904=1,"Novato",U1904=2,"Principiante avanzado",U1904=3,"Competente",U1904=4,"Proficiente",U1904=5,"Master")</f>
        <v>Principiante avanzado</v>
      </c>
      <c r="W1904" s="13">
        <v>3</v>
      </c>
      <c r="X1904" s="13" t="str" cm="1">
        <f t="array" ref="X1904">_xlfn.IFS(W1904=0,"No evidenciado",W1904=1,"Novato",W1904=2,"Principiante avanzado",W1904=3,"Competente",W1904=4,"Proficiente",W1904=5,"Master")</f>
        <v>Competente</v>
      </c>
      <c r="Y1904" s="13">
        <v>2</v>
      </c>
      <c r="Z1904" s="13" t="str" cm="1">
        <f t="array" ref="Z1904">_xlfn.IFS(Y1904=0,"No evidenciado",Y1904=1,"Novato",Y1904=2,"Principiante avanzado",Y1904=3,"Competente",Y1904=4,"Proficiente",Y1904=5,"Master")</f>
        <v>Principiante avanzado</v>
      </c>
      <c r="AA1904" s="13">
        <v>2</v>
      </c>
      <c r="AB1904" s="13" t="str" cm="1">
        <f t="array" ref="AB1904">_xlfn.IFS(AA1904=0,"No evidenciado",AA1904=1,"Novato",AA1904=2,"Principiante avanzado",AA1904=3,"Competente",AA1904=4,"Proficiente",AA1904=5,"Master")</f>
        <v>Principiante avanzado</v>
      </c>
      <c r="AC1904" s="13">
        <v>2</v>
      </c>
      <c r="AD1904" s="13" t="str" cm="1">
        <f t="array" ref="AD1904">_xlfn.IFS(AC1904=0,"Prenovato",AC1904=1,"Novato",AC1904=2,"Principiante avanzado",AC1904=3,"Competente",AC1904=4,"Proficiente",AC1904=5,"Master")</f>
        <v>Principiante avanzado</v>
      </c>
      <c r="AE1904" s="13" t="s">
        <v>442</v>
      </c>
    </row>
    <row r="1905" spans="1:31" x14ac:dyDescent="0.25">
      <c r="A1905" t="s">
        <v>398</v>
      </c>
      <c r="B1905" t="s">
        <v>399</v>
      </c>
      <c r="C1905" t="s">
        <v>208</v>
      </c>
      <c r="D1905" t="s">
        <v>201</v>
      </c>
      <c r="E1905" t="s">
        <v>374</v>
      </c>
      <c r="F1905" t="s">
        <v>375</v>
      </c>
      <c r="G1905" t="s">
        <v>376</v>
      </c>
      <c r="H1905" s="4"/>
      <c r="I1905" s="1">
        <f t="shared" ca="1" si="119"/>
        <v>1487</v>
      </c>
      <c r="J1905" s="1" t="str">
        <f t="shared" ca="1" si="120"/>
        <v>3. Mayor a 6 meses</v>
      </c>
      <c r="K1905" t="str">
        <f t="shared" si="121"/>
        <v>NO</v>
      </c>
      <c r="L1905" t="s">
        <v>367</v>
      </c>
      <c r="M1905" t="s">
        <v>435</v>
      </c>
      <c r="N1905" t="s">
        <v>425</v>
      </c>
      <c r="O1905" t="s">
        <v>425</v>
      </c>
      <c r="P1905" t="str">
        <f t="shared" si="122"/>
        <v>JOSE OCTAVIO GUANILO SEMINARIOIdentificación temprana de riesgosEVALUACION ANTERIOR</v>
      </c>
      <c r="Q1905" t="str">
        <f>BASE[[#This Row],[NombresCalificado]]&amp;BASE[[#This Row],[TipoEvaluacion]]</f>
        <v>JOSE OCTAVIO GUANILO SEMINARIOEVALUACION ANTERIOR</v>
      </c>
      <c r="R1905">
        <v>3</v>
      </c>
      <c r="S1905" t="s">
        <v>5</v>
      </c>
      <c r="T1905" t="s">
        <v>439</v>
      </c>
      <c r="U1905" s="13">
        <v>2</v>
      </c>
      <c r="V1905" s="13" t="str" cm="1">
        <f t="array" ref="V1905">_xlfn.IFS(U1905=0,"Prenovato",U1905=1,"Novato",U1905=2,"Principiante avanzado",U1905=3,"Competente",U1905=4,"Proficiente",U1905=5,"Master")</f>
        <v>Principiante avanzado</v>
      </c>
      <c r="W1905" s="13">
        <v>3</v>
      </c>
      <c r="X1905" s="13" t="str" cm="1">
        <f t="array" ref="X1905">_xlfn.IFS(W1905=0,"No evidenciado",W1905=1,"Novato",W1905=2,"Principiante avanzado",W1905=3,"Competente",W1905=4,"Proficiente",W1905=5,"Master")</f>
        <v>Competente</v>
      </c>
      <c r="Y1905" s="13">
        <v>2</v>
      </c>
      <c r="Z1905" s="13" t="str" cm="1">
        <f t="array" ref="Z1905">_xlfn.IFS(Y1905=0,"No evidenciado",Y1905=1,"Novato",Y1905=2,"Principiante avanzado",Y1905=3,"Competente",Y1905=4,"Proficiente",Y1905=5,"Master")</f>
        <v>Principiante avanzado</v>
      </c>
      <c r="AA1905" s="13">
        <v>2</v>
      </c>
      <c r="AB1905" s="13" t="str" cm="1">
        <f t="array" ref="AB1905">_xlfn.IFS(AA1905=0,"No evidenciado",AA1905=1,"Novato",AA1905=2,"Principiante avanzado",AA1905=3,"Competente",AA1905=4,"Proficiente",AA1905=5,"Master")</f>
        <v>Principiante avanzado</v>
      </c>
      <c r="AC1905" s="13">
        <v>2</v>
      </c>
      <c r="AD1905" s="13" t="str" cm="1">
        <f t="array" ref="AD1905">_xlfn.IFS(AC1905=0,"Prenovato",AC1905=1,"Novato",AC1905=2,"Principiante avanzado",AC1905=3,"Competente",AC1905=4,"Proficiente",AC1905=5,"Master")</f>
        <v>Principiante avanzado</v>
      </c>
      <c r="AE1905" s="13" t="s">
        <v>442</v>
      </c>
    </row>
    <row r="1906" spans="1:31" x14ac:dyDescent="0.25">
      <c r="A1906" t="s">
        <v>398</v>
      </c>
      <c r="B1906" t="s">
        <v>399</v>
      </c>
      <c r="C1906" t="s">
        <v>208</v>
      </c>
      <c r="D1906" t="s">
        <v>201</v>
      </c>
      <c r="E1906" t="s">
        <v>374</v>
      </c>
      <c r="F1906" t="s">
        <v>375</v>
      </c>
      <c r="G1906" t="s">
        <v>376</v>
      </c>
      <c r="H1906" s="4"/>
      <c r="I1906" s="1">
        <f t="shared" ca="1" si="119"/>
        <v>1487</v>
      </c>
      <c r="J1906" s="1" t="str">
        <f t="shared" ca="1" si="120"/>
        <v>3. Mayor a 6 meses</v>
      </c>
      <c r="K1906" t="str">
        <f t="shared" si="121"/>
        <v>NO</v>
      </c>
      <c r="L1906" t="s">
        <v>367</v>
      </c>
      <c r="M1906" t="s">
        <v>436</v>
      </c>
      <c r="N1906" t="s">
        <v>425</v>
      </c>
      <c r="O1906" t="s">
        <v>425</v>
      </c>
      <c r="P1906" t="str">
        <f t="shared" si="122"/>
        <v>JOSE OCTAVIO GUANILO SEMINARIOInteligencia de AmenazasEVALUACION ANTERIOR</v>
      </c>
      <c r="Q1906" t="str">
        <f>BASE[[#This Row],[NombresCalificado]]&amp;BASE[[#This Row],[TipoEvaluacion]]</f>
        <v>JOSE OCTAVIO GUANILO SEMINARIOEVALUACION ANTERIOR</v>
      </c>
      <c r="R1906">
        <v>0</v>
      </c>
      <c r="S1906" t="s">
        <v>182</v>
      </c>
      <c r="T1906" t="s">
        <v>440</v>
      </c>
      <c r="U1906" s="13">
        <v>2</v>
      </c>
      <c r="V1906" s="13" t="str" cm="1">
        <f t="array" ref="V1906">_xlfn.IFS(U1906=0,"Prenovato",U1906=1,"Novato",U1906=2,"Principiante avanzado",U1906=3,"Competente",U1906=4,"Proficiente",U1906=5,"Master")</f>
        <v>Principiante avanzado</v>
      </c>
      <c r="W1906" s="13">
        <v>3</v>
      </c>
      <c r="X1906" s="13" t="str" cm="1">
        <f t="array" ref="X1906">_xlfn.IFS(W1906=0,"No evidenciado",W1906=1,"Novato",W1906=2,"Principiante avanzado",W1906=3,"Competente",W1906=4,"Proficiente",W1906=5,"Master")</f>
        <v>Competente</v>
      </c>
      <c r="Y1906" s="13">
        <v>2</v>
      </c>
      <c r="Z1906" s="13" t="str" cm="1">
        <f t="array" ref="Z1906">_xlfn.IFS(Y1906=0,"No evidenciado",Y1906=1,"Novato",Y1906=2,"Principiante avanzado",Y1906=3,"Competente",Y1906=4,"Proficiente",Y1906=5,"Master")</f>
        <v>Principiante avanzado</v>
      </c>
      <c r="AA1906" s="13">
        <v>2</v>
      </c>
      <c r="AB1906" s="13" t="str" cm="1">
        <f t="array" ref="AB1906">_xlfn.IFS(AA1906=0,"No evidenciado",AA1906=1,"Novato",AA1906=2,"Principiante avanzado",AA1906=3,"Competente",AA1906=4,"Proficiente",AA1906=5,"Master")</f>
        <v>Principiante avanzado</v>
      </c>
      <c r="AC1906" s="13">
        <v>2</v>
      </c>
      <c r="AD1906" s="13" t="str" cm="1">
        <f t="array" ref="AD1906">_xlfn.IFS(AC1906=0,"Prenovato",AC1906=1,"Novato",AC1906=2,"Principiante avanzado",AC1906=3,"Competente",AC1906=4,"Proficiente",AC1906=5,"Master")</f>
        <v>Principiante avanzado</v>
      </c>
      <c r="AE1906" s="13" t="s">
        <v>442</v>
      </c>
    </row>
    <row r="1907" spans="1:31" x14ac:dyDescent="0.25">
      <c r="A1907" t="s">
        <v>398</v>
      </c>
      <c r="B1907" t="s">
        <v>399</v>
      </c>
      <c r="C1907" t="s">
        <v>208</v>
      </c>
      <c r="D1907" t="s">
        <v>201</v>
      </c>
      <c r="E1907" t="s">
        <v>365</v>
      </c>
      <c r="F1907" t="s">
        <v>366</v>
      </c>
      <c r="G1907" t="s">
        <v>368</v>
      </c>
      <c r="H1907" s="4"/>
      <c r="I1907" s="1">
        <f t="shared" ca="1" si="119"/>
        <v>1487</v>
      </c>
      <c r="J1907" s="1" t="str">
        <f t="shared" ca="1" si="120"/>
        <v>3. Mayor a 6 meses</v>
      </c>
      <c r="K1907" t="str">
        <f t="shared" si="121"/>
        <v>NO</v>
      </c>
      <c r="L1907" t="s">
        <v>367</v>
      </c>
      <c r="M1907" t="s">
        <v>438</v>
      </c>
      <c r="N1907" t="s">
        <v>425</v>
      </c>
      <c r="O1907" t="s">
        <v>425</v>
      </c>
      <c r="P1907" t="str">
        <f t="shared" si="122"/>
        <v>JOSE LUIS MARTIN FERNANDEZ AVALOSDesarrollo SeguroEVALUACION ANTERIOR</v>
      </c>
      <c r="Q1907" t="str">
        <f>BASE[[#This Row],[NombresCalificado]]&amp;BASE[[#This Row],[TipoEvaluacion]]</f>
        <v>JOSE LUIS MARTIN FERNANDEZ AVALOSEVALUACION ANTERIOR</v>
      </c>
      <c r="R1907">
        <v>3</v>
      </c>
      <c r="S1907" t="s">
        <v>5</v>
      </c>
      <c r="T1907" t="s">
        <v>439</v>
      </c>
      <c r="U1907" s="13">
        <v>2</v>
      </c>
      <c r="V1907" s="13" t="str" cm="1">
        <f t="array" ref="V1907">_xlfn.IFS(U1907=0,"Prenovato",U1907=1,"Novato",U1907=2,"Principiante avanzado",U1907=3,"Competente",U1907=4,"Proficiente",U1907=5,"Master")</f>
        <v>Principiante avanzado</v>
      </c>
      <c r="W1907" s="13">
        <v>4</v>
      </c>
      <c r="X1907" s="13" t="str" cm="1">
        <f t="array" ref="X1907">_xlfn.IFS(W1907=0,"No evidenciado",W1907=1,"Novato",W1907=2,"Principiante avanzado",W1907=3,"Competente",W1907=4,"Proficiente",W1907=5,"Master")</f>
        <v>Proficiente</v>
      </c>
      <c r="Y1907" s="13">
        <v>2</v>
      </c>
      <c r="Z1907" s="13" t="str" cm="1">
        <f t="array" ref="Z1907">_xlfn.IFS(Y1907=0,"No evidenciado",Y1907=1,"Novato",Y1907=2,"Principiante avanzado",Y1907=3,"Competente",Y1907=4,"Proficiente",Y1907=5,"Master")</f>
        <v>Principiante avanzado</v>
      </c>
      <c r="AA1907" s="13">
        <v>4</v>
      </c>
      <c r="AB1907" s="13" t="str" cm="1">
        <f t="array" ref="AB1907">_xlfn.IFS(AA1907=0,"No evidenciado",AA1907=1,"Novato",AA1907=2,"Principiante avanzado",AA1907=3,"Competente",AA1907=4,"Proficiente",AA1907=5,"Master")</f>
        <v>Proficiente</v>
      </c>
      <c r="AC1907" s="13">
        <v>2</v>
      </c>
      <c r="AD1907" s="13" t="str" cm="1">
        <f t="array" ref="AD1907">_xlfn.IFS(AC1907=0,"Prenovato",AC1907=1,"Novato",AC1907=2,"Principiante avanzado",AC1907=3,"Competente",AC1907=4,"Proficiente",AC1907=5,"Master")</f>
        <v>Principiante avanzado</v>
      </c>
      <c r="AE1907" s="13" t="s">
        <v>442</v>
      </c>
    </row>
    <row r="1908" spans="1:31" x14ac:dyDescent="0.25">
      <c r="A1908" t="s">
        <v>398</v>
      </c>
      <c r="B1908" t="s">
        <v>399</v>
      </c>
      <c r="C1908" t="s">
        <v>208</v>
      </c>
      <c r="D1908" t="s">
        <v>201</v>
      </c>
      <c r="E1908" t="s">
        <v>365</v>
      </c>
      <c r="F1908" t="s">
        <v>366</v>
      </c>
      <c r="G1908" t="s">
        <v>368</v>
      </c>
      <c r="H1908" s="4"/>
      <c r="I1908" s="1">
        <f t="shared" ca="1" si="119"/>
        <v>1487</v>
      </c>
      <c r="J1908" s="1" t="str">
        <f t="shared" ca="1" si="120"/>
        <v>3. Mayor a 6 meses</v>
      </c>
      <c r="K1908" t="str">
        <f t="shared" si="121"/>
        <v>NO</v>
      </c>
      <c r="L1908" t="s">
        <v>367</v>
      </c>
      <c r="M1908" t="s">
        <v>432</v>
      </c>
      <c r="N1908" t="s">
        <v>425</v>
      </c>
      <c r="O1908" t="s">
        <v>425</v>
      </c>
      <c r="P1908" t="str">
        <f t="shared" si="122"/>
        <v>JOSE LUIS MARTIN FERNANDEZ AVALOSFrameworks de CiberseguridadEVALUACION ANTERIOR</v>
      </c>
      <c r="Q1908" t="str">
        <f>BASE[[#This Row],[NombresCalificado]]&amp;BASE[[#This Row],[TipoEvaluacion]]</f>
        <v>JOSE LUIS MARTIN FERNANDEZ AVALOSEVALUACION ANTERIOR</v>
      </c>
      <c r="R1908">
        <v>2</v>
      </c>
      <c r="S1908" t="s">
        <v>4</v>
      </c>
      <c r="T1908" t="s">
        <v>439</v>
      </c>
      <c r="U1908" s="13">
        <v>2</v>
      </c>
      <c r="V1908" s="13" t="str" cm="1">
        <f t="array" ref="V1908">_xlfn.IFS(U1908=0,"Prenovato",U1908=1,"Novato",U1908=2,"Principiante avanzado",U1908=3,"Competente",U1908=4,"Proficiente",U1908=5,"Master")</f>
        <v>Principiante avanzado</v>
      </c>
      <c r="W1908" s="13">
        <v>4</v>
      </c>
      <c r="X1908" s="13" t="str" cm="1">
        <f t="array" ref="X1908">_xlfn.IFS(W1908=0,"No evidenciado",W1908=1,"Novato",W1908=2,"Principiante avanzado",W1908=3,"Competente",W1908=4,"Proficiente",W1908=5,"Master")</f>
        <v>Proficiente</v>
      </c>
      <c r="Y1908" s="13">
        <v>2</v>
      </c>
      <c r="Z1908" s="13" t="str" cm="1">
        <f t="array" ref="Z1908">_xlfn.IFS(Y1908=0,"No evidenciado",Y1908=1,"Novato",Y1908=2,"Principiante avanzado",Y1908=3,"Competente",Y1908=4,"Proficiente",Y1908=5,"Master")</f>
        <v>Principiante avanzado</v>
      </c>
      <c r="AA1908" s="13">
        <v>4</v>
      </c>
      <c r="AB1908" s="13" t="str" cm="1">
        <f t="array" ref="AB1908">_xlfn.IFS(AA1908=0,"No evidenciado",AA1908=1,"Novato",AA1908=2,"Principiante avanzado",AA1908=3,"Competente",AA1908=4,"Proficiente",AA1908=5,"Master")</f>
        <v>Proficiente</v>
      </c>
      <c r="AC1908" s="13">
        <v>2</v>
      </c>
      <c r="AD1908" s="13" t="str" cm="1">
        <f t="array" ref="AD1908">_xlfn.IFS(AC1908=0,"Prenovato",AC1908=1,"Novato",AC1908=2,"Principiante avanzado",AC1908=3,"Competente",AC1908=4,"Proficiente",AC1908=5,"Master")</f>
        <v>Principiante avanzado</v>
      </c>
      <c r="AE1908" s="13" t="s">
        <v>442</v>
      </c>
    </row>
    <row r="1909" spans="1:31" x14ac:dyDescent="0.25">
      <c r="A1909" t="s">
        <v>398</v>
      </c>
      <c r="B1909" t="s">
        <v>399</v>
      </c>
      <c r="C1909" t="s">
        <v>208</v>
      </c>
      <c r="D1909" t="s">
        <v>201</v>
      </c>
      <c r="E1909" t="s">
        <v>365</v>
      </c>
      <c r="F1909" t="s">
        <v>366</v>
      </c>
      <c r="G1909" t="s">
        <v>368</v>
      </c>
      <c r="H1909" s="4"/>
      <c r="I1909" s="1">
        <f t="shared" ca="1" si="119"/>
        <v>1487</v>
      </c>
      <c r="J1909" s="1" t="str">
        <f t="shared" ca="1" si="120"/>
        <v>3. Mayor a 6 meses</v>
      </c>
      <c r="K1909" t="str">
        <f t="shared" si="121"/>
        <v>NO</v>
      </c>
      <c r="L1909" t="s">
        <v>367</v>
      </c>
      <c r="M1909" t="s">
        <v>433</v>
      </c>
      <c r="N1909" t="s">
        <v>425</v>
      </c>
      <c r="O1909" t="s">
        <v>425</v>
      </c>
      <c r="P1909" t="str">
        <f t="shared" si="122"/>
        <v>JOSE LUIS MARTIN FERNANDEZ AVALOSGestión de IdentidadesEVALUACION ANTERIOR</v>
      </c>
      <c r="Q1909" t="str">
        <f>BASE[[#This Row],[NombresCalificado]]&amp;BASE[[#This Row],[TipoEvaluacion]]</f>
        <v>JOSE LUIS MARTIN FERNANDEZ AVALOSEVALUACION ANTERIOR</v>
      </c>
      <c r="R1909">
        <v>2</v>
      </c>
      <c r="S1909" t="s">
        <v>4</v>
      </c>
      <c r="T1909" t="s">
        <v>439</v>
      </c>
      <c r="U1909" s="13">
        <v>2</v>
      </c>
      <c r="V1909" s="13" t="str" cm="1">
        <f t="array" ref="V1909">_xlfn.IFS(U1909=0,"Prenovato",U1909=1,"Novato",U1909=2,"Principiante avanzado",U1909=3,"Competente",U1909=4,"Proficiente",U1909=5,"Master")</f>
        <v>Principiante avanzado</v>
      </c>
      <c r="W1909" s="13">
        <v>4</v>
      </c>
      <c r="X1909" s="13" t="str" cm="1">
        <f t="array" ref="X1909">_xlfn.IFS(W1909=0,"No evidenciado",W1909=1,"Novato",W1909=2,"Principiante avanzado",W1909=3,"Competente",W1909=4,"Proficiente",W1909=5,"Master")</f>
        <v>Proficiente</v>
      </c>
      <c r="Y1909" s="13">
        <v>2</v>
      </c>
      <c r="Z1909" s="13" t="str" cm="1">
        <f t="array" ref="Z1909">_xlfn.IFS(Y1909=0,"No evidenciado",Y1909=1,"Novato",Y1909=2,"Principiante avanzado",Y1909=3,"Competente",Y1909=4,"Proficiente",Y1909=5,"Master")</f>
        <v>Principiante avanzado</v>
      </c>
      <c r="AA1909" s="13">
        <v>4</v>
      </c>
      <c r="AB1909" s="13" t="str" cm="1">
        <f t="array" ref="AB1909">_xlfn.IFS(AA1909=0,"No evidenciado",AA1909=1,"Novato",AA1909=2,"Principiante avanzado",AA1909=3,"Competente",AA1909=4,"Proficiente",AA1909=5,"Master")</f>
        <v>Proficiente</v>
      </c>
      <c r="AC1909" s="13">
        <v>2</v>
      </c>
      <c r="AD1909" s="13" t="str" cm="1">
        <f t="array" ref="AD1909">_xlfn.IFS(AC1909=0,"Prenovato",AC1909=1,"Novato",AC1909=2,"Principiante avanzado",AC1909=3,"Competente",AC1909=4,"Proficiente",AC1909=5,"Master")</f>
        <v>Principiante avanzado</v>
      </c>
      <c r="AE1909" s="13" t="s">
        <v>442</v>
      </c>
    </row>
    <row r="1910" spans="1:31" x14ac:dyDescent="0.25">
      <c r="A1910" t="s">
        <v>398</v>
      </c>
      <c r="B1910" t="s">
        <v>399</v>
      </c>
      <c r="C1910" t="s">
        <v>208</v>
      </c>
      <c r="D1910" t="s">
        <v>201</v>
      </c>
      <c r="E1910" t="s">
        <v>365</v>
      </c>
      <c r="F1910" t="s">
        <v>366</v>
      </c>
      <c r="G1910" t="s">
        <v>368</v>
      </c>
      <c r="H1910" s="4"/>
      <c r="I1910" s="1">
        <f t="shared" ca="1" si="119"/>
        <v>1487</v>
      </c>
      <c r="J1910" s="1" t="str">
        <f t="shared" ca="1" si="120"/>
        <v>3. Mayor a 6 meses</v>
      </c>
      <c r="K1910" t="str">
        <f t="shared" si="121"/>
        <v>NO</v>
      </c>
      <c r="L1910" t="s">
        <v>367</v>
      </c>
      <c r="M1910" t="s">
        <v>434</v>
      </c>
      <c r="N1910" t="s">
        <v>425</v>
      </c>
      <c r="O1910" t="s">
        <v>425</v>
      </c>
      <c r="P1910" t="str">
        <f t="shared" si="122"/>
        <v>JOSE LUIS MARTIN FERNANDEZ AVALOSGestión de VulnerabilidadesEVALUACION ANTERIOR</v>
      </c>
      <c r="Q1910" t="str">
        <f>BASE[[#This Row],[NombresCalificado]]&amp;BASE[[#This Row],[TipoEvaluacion]]</f>
        <v>JOSE LUIS MARTIN FERNANDEZ AVALOSEVALUACION ANTERIOR</v>
      </c>
      <c r="R1910">
        <v>3</v>
      </c>
      <c r="S1910" t="s">
        <v>5</v>
      </c>
      <c r="T1910" t="s">
        <v>439</v>
      </c>
      <c r="U1910" s="13">
        <v>2</v>
      </c>
      <c r="V1910" s="13" t="str" cm="1">
        <f t="array" ref="V1910">_xlfn.IFS(U1910=0,"Prenovato",U1910=1,"Novato",U1910=2,"Principiante avanzado",U1910=3,"Competente",U1910=4,"Proficiente",U1910=5,"Master")</f>
        <v>Principiante avanzado</v>
      </c>
      <c r="W1910" s="13">
        <v>4</v>
      </c>
      <c r="X1910" s="13" t="str" cm="1">
        <f t="array" ref="X1910">_xlfn.IFS(W1910=0,"No evidenciado",W1910=1,"Novato",W1910=2,"Principiante avanzado",W1910=3,"Competente",W1910=4,"Proficiente",W1910=5,"Master")</f>
        <v>Proficiente</v>
      </c>
      <c r="Y1910" s="13">
        <v>2</v>
      </c>
      <c r="Z1910" s="13" t="str" cm="1">
        <f t="array" ref="Z1910">_xlfn.IFS(Y1910=0,"No evidenciado",Y1910=1,"Novato",Y1910=2,"Principiante avanzado",Y1910=3,"Competente",Y1910=4,"Proficiente",Y1910=5,"Master")</f>
        <v>Principiante avanzado</v>
      </c>
      <c r="AA1910" s="13">
        <v>4</v>
      </c>
      <c r="AB1910" s="13" t="str" cm="1">
        <f t="array" ref="AB1910">_xlfn.IFS(AA1910=0,"No evidenciado",AA1910=1,"Novato",AA1910=2,"Principiante avanzado",AA1910=3,"Competente",AA1910=4,"Proficiente",AA1910=5,"Master")</f>
        <v>Proficiente</v>
      </c>
      <c r="AC1910" s="13">
        <v>2</v>
      </c>
      <c r="AD1910" s="13" t="str" cm="1">
        <f t="array" ref="AD1910">_xlfn.IFS(AC1910=0,"Prenovato",AC1910=1,"Novato",AC1910=2,"Principiante avanzado",AC1910=3,"Competente",AC1910=4,"Proficiente",AC1910=5,"Master")</f>
        <v>Principiante avanzado</v>
      </c>
      <c r="AE1910" s="13" t="s">
        <v>442</v>
      </c>
    </row>
    <row r="1911" spans="1:31" x14ac:dyDescent="0.25">
      <c r="A1911" t="s">
        <v>398</v>
      </c>
      <c r="B1911" t="s">
        <v>399</v>
      </c>
      <c r="C1911" t="s">
        <v>208</v>
      </c>
      <c r="D1911" t="s">
        <v>201</v>
      </c>
      <c r="E1911" t="s">
        <v>365</v>
      </c>
      <c r="F1911" t="s">
        <v>366</v>
      </c>
      <c r="G1911" t="s">
        <v>368</v>
      </c>
      <c r="H1911" s="4"/>
      <c r="I1911" s="1">
        <f t="shared" ca="1" si="119"/>
        <v>1487</v>
      </c>
      <c r="J1911" s="1" t="str">
        <f t="shared" ca="1" si="120"/>
        <v>3. Mayor a 6 meses</v>
      </c>
      <c r="K1911" t="str">
        <f t="shared" si="121"/>
        <v>NO</v>
      </c>
      <c r="L1911" t="s">
        <v>367</v>
      </c>
      <c r="M1911" t="s">
        <v>435</v>
      </c>
      <c r="N1911" t="s">
        <v>425</v>
      </c>
      <c r="O1911" t="s">
        <v>425</v>
      </c>
      <c r="P1911" t="str">
        <f t="shared" si="122"/>
        <v>JOSE LUIS MARTIN FERNANDEZ AVALOSIdentificación temprana de riesgosEVALUACION ANTERIOR</v>
      </c>
      <c r="Q1911" t="str">
        <f>BASE[[#This Row],[NombresCalificado]]&amp;BASE[[#This Row],[TipoEvaluacion]]</f>
        <v>JOSE LUIS MARTIN FERNANDEZ AVALOSEVALUACION ANTERIOR</v>
      </c>
      <c r="R1911">
        <v>3</v>
      </c>
      <c r="S1911" t="s">
        <v>5</v>
      </c>
      <c r="T1911" t="s">
        <v>439</v>
      </c>
      <c r="U1911" s="13">
        <v>2</v>
      </c>
      <c r="V1911" s="13" t="str" cm="1">
        <f t="array" ref="V1911">_xlfn.IFS(U1911=0,"Prenovato",U1911=1,"Novato",U1911=2,"Principiante avanzado",U1911=3,"Competente",U1911=4,"Proficiente",U1911=5,"Master")</f>
        <v>Principiante avanzado</v>
      </c>
      <c r="W1911" s="13">
        <v>4</v>
      </c>
      <c r="X1911" s="13" t="str" cm="1">
        <f t="array" ref="X1911">_xlfn.IFS(W1911=0,"No evidenciado",W1911=1,"Novato",W1911=2,"Principiante avanzado",W1911=3,"Competente",W1911=4,"Proficiente",W1911=5,"Master")</f>
        <v>Proficiente</v>
      </c>
      <c r="Y1911" s="13">
        <v>2</v>
      </c>
      <c r="Z1911" s="13" t="str" cm="1">
        <f t="array" ref="Z1911">_xlfn.IFS(Y1911=0,"No evidenciado",Y1911=1,"Novato",Y1911=2,"Principiante avanzado",Y1911=3,"Competente",Y1911=4,"Proficiente",Y1911=5,"Master")</f>
        <v>Principiante avanzado</v>
      </c>
      <c r="AA1911" s="13">
        <v>4</v>
      </c>
      <c r="AB1911" s="13" t="str" cm="1">
        <f t="array" ref="AB1911">_xlfn.IFS(AA1911=0,"No evidenciado",AA1911=1,"Novato",AA1911=2,"Principiante avanzado",AA1911=3,"Competente",AA1911=4,"Proficiente",AA1911=5,"Master")</f>
        <v>Proficiente</v>
      </c>
      <c r="AC1911" s="13">
        <v>2</v>
      </c>
      <c r="AD1911" s="13" t="str" cm="1">
        <f t="array" ref="AD1911">_xlfn.IFS(AC1911=0,"Prenovato",AC1911=1,"Novato",AC1911=2,"Principiante avanzado",AC1911=3,"Competente",AC1911=4,"Proficiente",AC1911=5,"Master")</f>
        <v>Principiante avanzado</v>
      </c>
      <c r="AE1911" s="13" t="s">
        <v>442</v>
      </c>
    </row>
    <row r="1912" spans="1:31" x14ac:dyDescent="0.25">
      <c r="A1912" t="s">
        <v>398</v>
      </c>
      <c r="B1912" t="s">
        <v>399</v>
      </c>
      <c r="C1912" t="s">
        <v>208</v>
      </c>
      <c r="D1912" t="s">
        <v>201</v>
      </c>
      <c r="E1912" t="s">
        <v>365</v>
      </c>
      <c r="F1912" t="s">
        <v>366</v>
      </c>
      <c r="G1912" t="s">
        <v>368</v>
      </c>
      <c r="H1912" s="4"/>
      <c r="I1912" s="1">
        <f t="shared" ca="1" si="119"/>
        <v>1487</v>
      </c>
      <c r="J1912" s="1" t="str">
        <f t="shared" ca="1" si="120"/>
        <v>3. Mayor a 6 meses</v>
      </c>
      <c r="K1912" t="str">
        <f t="shared" si="121"/>
        <v>NO</v>
      </c>
      <c r="L1912" t="s">
        <v>367</v>
      </c>
      <c r="M1912" t="s">
        <v>436</v>
      </c>
      <c r="N1912" t="s">
        <v>425</v>
      </c>
      <c r="O1912" t="s">
        <v>425</v>
      </c>
      <c r="P1912" t="str">
        <f t="shared" si="122"/>
        <v>JOSE LUIS MARTIN FERNANDEZ AVALOSInteligencia de AmenazasEVALUACION ANTERIOR</v>
      </c>
      <c r="Q1912" t="str">
        <f>BASE[[#This Row],[NombresCalificado]]&amp;BASE[[#This Row],[TipoEvaluacion]]</f>
        <v>JOSE LUIS MARTIN FERNANDEZ AVALOSEVALUACION ANTERIOR</v>
      </c>
      <c r="R1912">
        <v>1</v>
      </c>
      <c r="S1912" t="s">
        <v>6</v>
      </c>
      <c r="T1912" t="s">
        <v>439</v>
      </c>
      <c r="U1912" s="13">
        <v>2</v>
      </c>
      <c r="V1912" s="13" t="str" cm="1">
        <f t="array" ref="V1912">_xlfn.IFS(U1912=0,"Prenovato",U1912=1,"Novato",U1912=2,"Principiante avanzado",U1912=3,"Competente",U1912=4,"Proficiente",U1912=5,"Master")</f>
        <v>Principiante avanzado</v>
      </c>
      <c r="W1912" s="13">
        <v>4</v>
      </c>
      <c r="X1912" s="13" t="str" cm="1">
        <f t="array" ref="X1912">_xlfn.IFS(W1912=0,"No evidenciado",W1912=1,"Novato",W1912=2,"Principiante avanzado",W1912=3,"Competente",W1912=4,"Proficiente",W1912=5,"Master")</f>
        <v>Proficiente</v>
      </c>
      <c r="Y1912" s="13">
        <v>2</v>
      </c>
      <c r="Z1912" s="13" t="str" cm="1">
        <f t="array" ref="Z1912">_xlfn.IFS(Y1912=0,"No evidenciado",Y1912=1,"Novato",Y1912=2,"Principiante avanzado",Y1912=3,"Competente",Y1912=4,"Proficiente",Y1912=5,"Master")</f>
        <v>Principiante avanzado</v>
      </c>
      <c r="AA1912" s="13">
        <v>4</v>
      </c>
      <c r="AB1912" s="13" t="str" cm="1">
        <f t="array" ref="AB1912">_xlfn.IFS(AA1912=0,"No evidenciado",AA1912=1,"Novato",AA1912=2,"Principiante avanzado",AA1912=3,"Competente",AA1912=4,"Proficiente",AA1912=5,"Master")</f>
        <v>Proficiente</v>
      </c>
      <c r="AC1912" s="13">
        <v>2</v>
      </c>
      <c r="AD1912" s="13" t="str" cm="1">
        <f t="array" ref="AD1912">_xlfn.IFS(AC1912=0,"Prenovato",AC1912=1,"Novato",AC1912=2,"Principiante avanzado",AC1912=3,"Competente",AC1912=4,"Proficiente",AC1912=5,"Master")</f>
        <v>Principiante avanzado</v>
      </c>
      <c r="AE1912" s="13" t="s">
        <v>442</v>
      </c>
    </row>
    <row r="1913" spans="1:31" x14ac:dyDescent="0.25">
      <c r="A1913" t="s">
        <v>398</v>
      </c>
      <c r="B1913" t="s">
        <v>399</v>
      </c>
      <c r="C1913" t="s">
        <v>208</v>
      </c>
      <c r="D1913" t="s">
        <v>201</v>
      </c>
      <c r="E1913" t="s">
        <v>377</v>
      </c>
      <c r="F1913" t="s">
        <v>378</v>
      </c>
      <c r="G1913" t="s">
        <v>379</v>
      </c>
      <c r="H1913" s="4"/>
      <c r="I1913" s="1">
        <f t="shared" ca="1" si="119"/>
        <v>1487</v>
      </c>
      <c r="J1913" s="1" t="str">
        <f t="shared" ca="1" si="120"/>
        <v>3. Mayor a 6 meses</v>
      </c>
      <c r="K1913" t="str">
        <f t="shared" si="121"/>
        <v>NO</v>
      </c>
      <c r="L1913" t="s">
        <v>367</v>
      </c>
      <c r="M1913" t="s">
        <v>429</v>
      </c>
      <c r="N1913" t="s">
        <v>425</v>
      </c>
      <c r="O1913" t="s">
        <v>425</v>
      </c>
      <c r="P1913" t="str">
        <f t="shared" si="122"/>
        <v>JOSE LUIS FLORES FLORES ONCOYSeguridad DefensivaEVALUACION ANTERIOR</v>
      </c>
      <c r="Q1913" t="str">
        <f>BASE[[#This Row],[NombresCalificado]]&amp;BASE[[#This Row],[TipoEvaluacion]]</f>
        <v>JOSE LUIS FLORES FLORES ONCOYEVALUACION ANTERIOR</v>
      </c>
      <c r="R1913">
        <v>4</v>
      </c>
      <c r="S1913" t="s">
        <v>7</v>
      </c>
      <c r="T1913" t="s">
        <v>439</v>
      </c>
      <c r="U1913" s="13">
        <v>2</v>
      </c>
      <c r="V1913" s="13" t="str" cm="1">
        <f t="array" ref="V1913">_xlfn.IFS(U1913=0,"Prenovato",U1913=1,"Novato",U1913=2,"Principiante avanzado",U1913=3,"Competente",U1913=4,"Proficiente",U1913=5,"Master")</f>
        <v>Principiante avanzado</v>
      </c>
      <c r="W1913" s="13">
        <v>4</v>
      </c>
      <c r="X1913" s="13" t="str" cm="1">
        <f t="array" ref="X1913">_xlfn.IFS(W1913=0,"No evidenciado",W1913=1,"Novato",W1913=2,"Principiante avanzado",W1913=3,"Competente",W1913=4,"Proficiente",W1913=5,"Master")</f>
        <v>Proficiente</v>
      </c>
      <c r="Y1913" s="13">
        <v>3</v>
      </c>
      <c r="Z1913" s="13" t="str" cm="1">
        <f t="array" ref="Z1913">_xlfn.IFS(Y1913=0,"No evidenciado",Y1913=1,"Novato",Y1913=2,"Principiante avanzado",Y1913=3,"Competente",Y1913=4,"Proficiente",Y1913=5,"Master")</f>
        <v>Competente</v>
      </c>
      <c r="AA1913" s="13">
        <v>4</v>
      </c>
      <c r="AB1913" s="13" t="str" cm="1">
        <f t="array" ref="AB1913">_xlfn.IFS(AA1913=0,"No evidenciado",AA1913=1,"Novato",AA1913=2,"Principiante avanzado",AA1913=3,"Competente",AA1913=4,"Proficiente",AA1913=5,"Master")</f>
        <v>Proficiente</v>
      </c>
      <c r="AC1913" s="13">
        <v>2</v>
      </c>
      <c r="AD1913" s="13" t="str" cm="1">
        <f t="array" ref="AD1913">_xlfn.IFS(AC1913=0,"Prenovato",AC1913=1,"Novato",AC1913=2,"Principiante avanzado",AC1913=3,"Competente",AC1913=4,"Proficiente",AC1913=5,"Master")</f>
        <v>Principiante avanzado</v>
      </c>
      <c r="AE1913" s="13" t="s">
        <v>442</v>
      </c>
    </row>
    <row r="1914" spans="1:31" x14ac:dyDescent="0.25">
      <c r="A1914" t="s">
        <v>398</v>
      </c>
      <c r="B1914" t="s">
        <v>399</v>
      </c>
      <c r="C1914" t="s">
        <v>208</v>
      </c>
      <c r="D1914" t="s">
        <v>201</v>
      </c>
      <c r="E1914" t="s">
        <v>377</v>
      </c>
      <c r="F1914" t="s">
        <v>378</v>
      </c>
      <c r="G1914" t="s">
        <v>379</v>
      </c>
      <c r="H1914" s="4"/>
      <c r="I1914" s="1">
        <f t="shared" ca="1" si="119"/>
        <v>1487</v>
      </c>
      <c r="J1914" s="1" t="str">
        <f t="shared" ca="1" si="120"/>
        <v>3. Mayor a 6 meses</v>
      </c>
      <c r="K1914" t="str">
        <f t="shared" si="121"/>
        <v>NO</v>
      </c>
      <c r="L1914" t="s">
        <v>367</v>
      </c>
      <c r="M1914" t="s">
        <v>430</v>
      </c>
      <c r="N1914" t="s">
        <v>425</v>
      </c>
      <c r="O1914" t="s">
        <v>425</v>
      </c>
      <c r="P1914" t="str">
        <f t="shared" si="122"/>
        <v>JOSE LUIS FLORES FLORES ONCOYSeguridad OfensivaEVALUACION ANTERIOR</v>
      </c>
      <c r="Q1914" t="str">
        <f>BASE[[#This Row],[NombresCalificado]]&amp;BASE[[#This Row],[TipoEvaluacion]]</f>
        <v>JOSE LUIS FLORES FLORES ONCOYEVALUACION ANTERIOR</v>
      </c>
      <c r="R1914">
        <v>4</v>
      </c>
      <c r="S1914" t="s">
        <v>7</v>
      </c>
      <c r="T1914" t="s">
        <v>439</v>
      </c>
      <c r="U1914" s="13">
        <v>2</v>
      </c>
      <c r="V1914" s="13" t="str" cm="1">
        <f t="array" ref="V1914">_xlfn.IFS(U1914=0,"Prenovato",U1914=1,"Novato",U1914=2,"Principiante avanzado",U1914=3,"Competente",U1914=4,"Proficiente",U1914=5,"Master")</f>
        <v>Principiante avanzado</v>
      </c>
      <c r="W1914" s="13">
        <v>4</v>
      </c>
      <c r="X1914" s="13" t="str" cm="1">
        <f t="array" ref="X1914">_xlfn.IFS(W1914=0,"No evidenciado",W1914=1,"Novato",W1914=2,"Principiante avanzado",W1914=3,"Competente",W1914=4,"Proficiente",W1914=5,"Master")</f>
        <v>Proficiente</v>
      </c>
      <c r="Y1914" s="13">
        <v>3</v>
      </c>
      <c r="Z1914" s="13" t="str" cm="1">
        <f t="array" ref="Z1914">_xlfn.IFS(Y1914=0,"No evidenciado",Y1914=1,"Novato",Y1914=2,"Principiante avanzado",Y1914=3,"Competente",Y1914=4,"Proficiente",Y1914=5,"Master")</f>
        <v>Competente</v>
      </c>
      <c r="AA1914" s="13">
        <v>4</v>
      </c>
      <c r="AB1914" s="13" t="str" cm="1">
        <f t="array" ref="AB1914">_xlfn.IFS(AA1914=0,"No evidenciado",AA1914=1,"Novato",AA1914=2,"Principiante avanzado",AA1914=3,"Competente",AA1914=4,"Proficiente",AA1914=5,"Master")</f>
        <v>Proficiente</v>
      </c>
      <c r="AC1914" s="13">
        <v>2</v>
      </c>
      <c r="AD1914" s="13" t="str" cm="1">
        <f t="array" ref="AD1914">_xlfn.IFS(AC1914=0,"Prenovato",AC1914=1,"Novato",AC1914=2,"Principiante avanzado",AC1914=3,"Competente",AC1914=4,"Proficiente",AC1914=5,"Master")</f>
        <v>Principiante avanzado</v>
      </c>
      <c r="AE1914" s="13" t="s">
        <v>442</v>
      </c>
    </row>
    <row r="1915" spans="1:31" x14ac:dyDescent="0.25">
      <c r="A1915" t="s">
        <v>398</v>
      </c>
      <c r="B1915" t="s">
        <v>399</v>
      </c>
      <c r="C1915" t="s">
        <v>208</v>
      </c>
      <c r="D1915" t="s">
        <v>201</v>
      </c>
      <c r="E1915" t="s">
        <v>377</v>
      </c>
      <c r="F1915" t="s">
        <v>378</v>
      </c>
      <c r="G1915" t="s">
        <v>379</v>
      </c>
      <c r="H1915" s="4"/>
      <c r="I1915" s="1">
        <f t="shared" ca="1" si="119"/>
        <v>1487</v>
      </c>
      <c r="J1915" s="1" t="str">
        <f t="shared" ca="1" si="120"/>
        <v>3. Mayor a 6 meses</v>
      </c>
      <c r="K1915" t="str">
        <f t="shared" si="121"/>
        <v>NO</v>
      </c>
      <c r="L1915" t="s">
        <v>367</v>
      </c>
      <c r="M1915" t="s">
        <v>431</v>
      </c>
      <c r="N1915" t="s">
        <v>425</v>
      </c>
      <c r="O1915" t="s">
        <v>425</v>
      </c>
      <c r="P1915" t="str">
        <f t="shared" si="122"/>
        <v>JOSE LUIS FLORES FLORES ONCOYSeguridad PerimetralEVALUACION ANTERIOR</v>
      </c>
      <c r="Q1915" t="str">
        <f>BASE[[#This Row],[NombresCalificado]]&amp;BASE[[#This Row],[TipoEvaluacion]]</f>
        <v>JOSE LUIS FLORES FLORES ONCOYEVALUACION ANTERIOR</v>
      </c>
      <c r="R1915">
        <v>3</v>
      </c>
      <c r="S1915" t="s">
        <v>5</v>
      </c>
      <c r="T1915" t="s">
        <v>439</v>
      </c>
      <c r="U1915" s="13">
        <v>2</v>
      </c>
      <c r="V1915" s="13" t="str" cm="1">
        <f t="array" ref="V1915">_xlfn.IFS(U1915=0,"Prenovato",U1915=1,"Novato",U1915=2,"Principiante avanzado",U1915=3,"Competente",U1915=4,"Proficiente",U1915=5,"Master")</f>
        <v>Principiante avanzado</v>
      </c>
      <c r="W1915" s="13">
        <v>4</v>
      </c>
      <c r="X1915" s="13" t="str" cm="1">
        <f t="array" ref="X1915">_xlfn.IFS(W1915=0,"No evidenciado",W1915=1,"Novato",W1915=2,"Principiante avanzado",W1915=3,"Competente",W1915=4,"Proficiente",W1915=5,"Master")</f>
        <v>Proficiente</v>
      </c>
      <c r="Y1915" s="13">
        <v>3</v>
      </c>
      <c r="Z1915" s="13" t="str" cm="1">
        <f t="array" ref="Z1915">_xlfn.IFS(Y1915=0,"No evidenciado",Y1915=1,"Novato",Y1915=2,"Principiante avanzado",Y1915=3,"Competente",Y1915=4,"Proficiente",Y1915=5,"Master")</f>
        <v>Competente</v>
      </c>
      <c r="AA1915" s="13">
        <v>4</v>
      </c>
      <c r="AB1915" s="13" t="str" cm="1">
        <f t="array" ref="AB1915">_xlfn.IFS(AA1915=0,"No evidenciado",AA1915=1,"Novato",AA1915=2,"Principiante avanzado",AA1915=3,"Competente",AA1915=4,"Proficiente",AA1915=5,"Master")</f>
        <v>Proficiente</v>
      </c>
      <c r="AC1915" s="13">
        <v>2</v>
      </c>
      <c r="AD1915" s="13" t="str" cm="1">
        <f t="array" ref="AD1915">_xlfn.IFS(AC1915=0,"Prenovato",AC1915=1,"Novato",AC1915=2,"Principiante avanzado",AC1915=3,"Competente",AC1915=4,"Proficiente",AC1915=5,"Master")</f>
        <v>Principiante avanzado</v>
      </c>
      <c r="AE1915" s="13" t="s">
        <v>442</v>
      </c>
    </row>
    <row r="1916" spans="1:31" x14ac:dyDescent="0.25">
      <c r="A1916" t="s">
        <v>398</v>
      </c>
      <c r="B1916" t="s">
        <v>399</v>
      </c>
      <c r="C1916" t="s">
        <v>208</v>
      </c>
      <c r="D1916" t="s">
        <v>201</v>
      </c>
      <c r="E1916" t="s">
        <v>377</v>
      </c>
      <c r="F1916" t="s">
        <v>378</v>
      </c>
      <c r="G1916" t="s">
        <v>379</v>
      </c>
      <c r="H1916" s="4"/>
      <c r="I1916" s="1">
        <f t="shared" ca="1" si="119"/>
        <v>1487</v>
      </c>
      <c r="J1916" s="1" t="str">
        <f t="shared" ca="1" si="120"/>
        <v>3. Mayor a 6 meses</v>
      </c>
      <c r="K1916" t="str">
        <f t="shared" si="121"/>
        <v>NO</v>
      </c>
      <c r="L1916" t="s">
        <v>367</v>
      </c>
      <c r="M1916" t="s">
        <v>424</v>
      </c>
      <c r="N1916" t="s">
        <v>425</v>
      </c>
      <c r="O1916" t="s">
        <v>425</v>
      </c>
      <c r="P1916" t="str">
        <f t="shared" si="122"/>
        <v>JOSE LUIS FLORES FLORES ONCOYSistemas Operativos y CloudEVALUACION ANTERIOR</v>
      </c>
      <c r="Q1916" t="str">
        <f>BASE[[#This Row],[NombresCalificado]]&amp;BASE[[#This Row],[TipoEvaluacion]]</f>
        <v>JOSE LUIS FLORES FLORES ONCOYEVALUACION ANTERIOR</v>
      </c>
      <c r="R1916">
        <v>3</v>
      </c>
      <c r="S1916" t="s">
        <v>5</v>
      </c>
      <c r="T1916" t="s">
        <v>439</v>
      </c>
      <c r="U1916" s="13">
        <v>2</v>
      </c>
      <c r="V1916" s="13" t="str" cm="1">
        <f t="array" ref="V1916">_xlfn.IFS(U1916=0,"Prenovato",U1916=1,"Novato",U1916=2,"Principiante avanzado",U1916=3,"Competente",U1916=4,"Proficiente",U1916=5,"Master")</f>
        <v>Principiante avanzado</v>
      </c>
      <c r="W1916" s="13">
        <v>4</v>
      </c>
      <c r="X1916" s="13" t="str" cm="1">
        <f t="array" ref="X1916">_xlfn.IFS(W1916=0,"No evidenciado",W1916=1,"Novato",W1916=2,"Principiante avanzado",W1916=3,"Competente",W1916=4,"Proficiente",W1916=5,"Master")</f>
        <v>Proficiente</v>
      </c>
      <c r="Y1916" s="13">
        <v>3</v>
      </c>
      <c r="Z1916" s="13" t="str" cm="1">
        <f t="array" ref="Z1916">_xlfn.IFS(Y1916=0,"No evidenciado",Y1916=1,"Novato",Y1916=2,"Principiante avanzado",Y1916=3,"Competente",Y1916=4,"Proficiente",Y1916=5,"Master")</f>
        <v>Competente</v>
      </c>
      <c r="AA1916" s="13">
        <v>4</v>
      </c>
      <c r="AB1916" s="13" t="str" cm="1">
        <f t="array" ref="AB1916">_xlfn.IFS(AA1916=0,"No evidenciado",AA1916=1,"Novato",AA1916=2,"Principiante avanzado",AA1916=3,"Competente",AA1916=4,"Proficiente",AA1916=5,"Master")</f>
        <v>Proficiente</v>
      </c>
      <c r="AC1916" s="13">
        <v>2</v>
      </c>
      <c r="AD1916" s="13" t="str" cm="1">
        <f t="array" ref="AD1916">_xlfn.IFS(AC1916=0,"Prenovato",AC1916=1,"Novato",AC1916=2,"Principiante avanzado",AC1916=3,"Competente",AC1916=4,"Proficiente",AC1916=5,"Master")</f>
        <v>Principiante avanzado</v>
      </c>
      <c r="AE1916" s="13" t="s">
        <v>442</v>
      </c>
    </row>
    <row r="1917" spans="1:31" x14ac:dyDescent="0.25">
      <c r="A1917" t="s">
        <v>398</v>
      </c>
      <c r="B1917" t="s">
        <v>399</v>
      </c>
      <c r="C1917" t="s">
        <v>208</v>
      </c>
      <c r="D1917" t="s">
        <v>201</v>
      </c>
      <c r="E1917" t="s">
        <v>377</v>
      </c>
      <c r="F1917" t="s">
        <v>378</v>
      </c>
      <c r="G1917" t="s">
        <v>379</v>
      </c>
      <c r="H1917" s="4"/>
      <c r="I1917" s="1">
        <f t="shared" ca="1" si="119"/>
        <v>1487</v>
      </c>
      <c r="J1917" s="1" t="str">
        <f t="shared" ca="1" si="120"/>
        <v>3. Mayor a 6 meses</v>
      </c>
      <c r="K1917" t="str">
        <f t="shared" si="121"/>
        <v>NO</v>
      </c>
      <c r="L1917" t="s">
        <v>367</v>
      </c>
      <c r="M1917" t="s">
        <v>435</v>
      </c>
      <c r="N1917" t="s">
        <v>425</v>
      </c>
      <c r="O1917" t="s">
        <v>425</v>
      </c>
      <c r="P1917" t="str">
        <f t="shared" si="122"/>
        <v>JOSE LUIS FLORES FLORES ONCOYIdentificación temprana de riesgosEVALUACION ANTERIOR</v>
      </c>
      <c r="Q1917" t="str">
        <f>BASE[[#This Row],[NombresCalificado]]&amp;BASE[[#This Row],[TipoEvaluacion]]</f>
        <v>JOSE LUIS FLORES FLORES ONCOYEVALUACION ANTERIOR</v>
      </c>
      <c r="R1917">
        <v>3</v>
      </c>
      <c r="S1917" t="s">
        <v>5</v>
      </c>
      <c r="T1917" t="s">
        <v>439</v>
      </c>
      <c r="U1917" s="13">
        <v>2</v>
      </c>
      <c r="V1917" s="13" t="str" cm="1">
        <f t="array" ref="V1917">_xlfn.IFS(U1917=0,"Prenovato",U1917=1,"Novato",U1917=2,"Principiante avanzado",U1917=3,"Competente",U1917=4,"Proficiente",U1917=5,"Master")</f>
        <v>Principiante avanzado</v>
      </c>
      <c r="W1917" s="13">
        <v>4</v>
      </c>
      <c r="X1917" s="13" t="str" cm="1">
        <f t="array" ref="X1917">_xlfn.IFS(W1917=0,"No evidenciado",W1917=1,"Novato",W1917=2,"Principiante avanzado",W1917=3,"Competente",W1917=4,"Proficiente",W1917=5,"Master")</f>
        <v>Proficiente</v>
      </c>
      <c r="Y1917" s="13">
        <v>3</v>
      </c>
      <c r="Z1917" s="13" t="str" cm="1">
        <f t="array" ref="Z1917">_xlfn.IFS(Y1917=0,"No evidenciado",Y1917=1,"Novato",Y1917=2,"Principiante avanzado",Y1917=3,"Competente",Y1917=4,"Proficiente",Y1917=5,"Master")</f>
        <v>Competente</v>
      </c>
      <c r="AA1917" s="13">
        <v>4</v>
      </c>
      <c r="AB1917" s="13" t="str" cm="1">
        <f t="array" ref="AB1917">_xlfn.IFS(AA1917=0,"No evidenciado",AA1917=1,"Novato",AA1917=2,"Principiante avanzado",AA1917=3,"Competente",AA1917=4,"Proficiente",AA1917=5,"Master")</f>
        <v>Proficiente</v>
      </c>
      <c r="AC1917" s="13">
        <v>2</v>
      </c>
      <c r="AD1917" s="13" t="str" cm="1">
        <f t="array" ref="AD1917">_xlfn.IFS(AC1917=0,"Prenovato",AC1917=1,"Novato",AC1917=2,"Principiante avanzado",AC1917=3,"Competente",AC1917=4,"Proficiente",AC1917=5,"Master")</f>
        <v>Principiante avanzado</v>
      </c>
      <c r="AE1917" s="13" t="s">
        <v>442</v>
      </c>
    </row>
    <row r="1918" spans="1:31" x14ac:dyDescent="0.25">
      <c r="A1918" t="s">
        <v>398</v>
      </c>
      <c r="B1918" t="s">
        <v>399</v>
      </c>
      <c r="C1918" t="s">
        <v>208</v>
      </c>
      <c r="D1918" t="s">
        <v>201</v>
      </c>
      <c r="E1918" t="s">
        <v>377</v>
      </c>
      <c r="F1918" t="s">
        <v>378</v>
      </c>
      <c r="G1918" t="s">
        <v>379</v>
      </c>
      <c r="H1918" s="4"/>
      <c r="I1918" s="1">
        <f t="shared" ca="1" si="119"/>
        <v>1487</v>
      </c>
      <c r="J1918" s="1" t="str">
        <f t="shared" ca="1" si="120"/>
        <v>3. Mayor a 6 meses</v>
      </c>
      <c r="K1918" t="str">
        <f t="shared" si="121"/>
        <v>NO</v>
      </c>
      <c r="L1918" t="s">
        <v>367</v>
      </c>
      <c r="M1918" t="s">
        <v>436</v>
      </c>
      <c r="N1918" t="s">
        <v>425</v>
      </c>
      <c r="O1918" t="s">
        <v>425</v>
      </c>
      <c r="P1918" t="str">
        <f t="shared" si="122"/>
        <v>JOSE LUIS FLORES FLORES ONCOYInteligencia de AmenazasEVALUACION ANTERIOR</v>
      </c>
      <c r="Q1918" t="str">
        <f>BASE[[#This Row],[NombresCalificado]]&amp;BASE[[#This Row],[TipoEvaluacion]]</f>
        <v>JOSE LUIS FLORES FLORES ONCOYEVALUACION ANTERIOR</v>
      </c>
      <c r="R1918">
        <v>1</v>
      </c>
      <c r="S1918" t="s">
        <v>6</v>
      </c>
      <c r="T1918" t="s">
        <v>439</v>
      </c>
      <c r="U1918" s="13">
        <v>2</v>
      </c>
      <c r="V1918" s="13" t="str" cm="1">
        <f t="array" ref="V1918">_xlfn.IFS(U1918=0,"Prenovato",U1918=1,"Novato",U1918=2,"Principiante avanzado",U1918=3,"Competente",U1918=4,"Proficiente",U1918=5,"Master")</f>
        <v>Principiante avanzado</v>
      </c>
      <c r="W1918" s="13">
        <v>4</v>
      </c>
      <c r="X1918" s="13" t="str" cm="1">
        <f t="array" ref="X1918">_xlfn.IFS(W1918=0,"No evidenciado",W1918=1,"Novato",W1918=2,"Principiante avanzado",W1918=3,"Competente",W1918=4,"Proficiente",W1918=5,"Master")</f>
        <v>Proficiente</v>
      </c>
      <c r="Y1918" s="13">
        <v>3</v>
      </c>
      <c r="Z1918" s="13" t="str" cm="1">
        <f t="array" ref="Z1918">_xlfn.IFS(Y1918=0,"No evidenciado",Y1918=1,"Novato",Y1918=2,"Principiante avanzado",Y1918=3,"Competente",Y1918=4,"Proficiente",Y1918=5,"Master")</f>
        <v>Competente</v>
      </c>
      <c r="AA1918" s="13">
        <v>4</v>
      </c>
      <c r="AB1918" s="13" t="str" cm="1">
        <f t="array" ref="AB1918">_xlfn.IFS(AA1918=0,"No evidenciado",AA1918=1,"Novato",AA1918=2,"Principiante avanzado",AA1918=3,"Competente",AA1918=4,"Proficiente",AA1918=5,"Master")</f>
        <v>Proficiente</v>
      </c>
      <c r="AC1918" s="13">
        <v>2</v>
      </c>
      <c r="AD1918" s="13" t="str" cm="1">
        <f t="array" ref="AD1918">_xlfn.IFS(AC1918=0,"Prenovato",AC1918=1,"Novato",AC1918=2,"Principiante avanzado",AC1918=3,"Competente",AC1918=4,"Proficiente",AC1918=5,"Master")</f>
        <v>Principiante avanzado</v>
      </c>
      <c r="AE1918" s="13" t="s">
        <v>442</v>
      </c>
    </row>
    <row r="1919" spans="1:31" x14ac:dyDescent="0.25">
      <c r="A1919" t="s">
        <v>398</v>
      </c>
      <c r="B1919" t="s">
        <v>399</v>
      </c>
      <c r="C1919" t="s">
        <v>208</v>
      </c>
      <c r="D1919" t="s">
        <v>201</v>
      </c>
      <c r="E1919" t="s">
        <v>377</v>
      </c>
      <c r="F1919" t="s">
        <v>378</v>
      </c>
      <c r="G1919" t="s">
        <v>379</v>
      </c>
      <c r="H1919" s="4"/>
      <c r="I1919" s="1">
        <f t="shared" ca="1" si="119"/>
        <v>1487</v>
      </c>
      <c r="J1919" s="1" t="str">
        <f t="shared" ca="1" si="120"/>
        <v>3. Mayor a 6 meses</v>
      </c>
      <c r="K1919" t="str">
        <f t="shared" si="121"/>
        <v>NO</v>
      </c>
      <c r="L1919" t="s">
        <v>367</v>
      </c>
      <c r="M1919" t="s">
        <v>437</v>
      </c>
      <c r="N1919" t="s">
        <v>425</v>
      </c>
      <c r="O1919" t="s">
        <v>425</v>
      </c>
      <c r="P1919" t="str">
        <f t="shared" si="122"/>
        <v>JOSE LUIS FLORES FLORES ONCOYInvestigación Forense DigitalEVALUACION ANTERIOR</v>
      </c>
      <c r="Q1919" t="str">
        <f>BASE[[#This Row],[NombresCalificado]]&amp;BASE[[#This Row],[TipoEvaluacion]]</f>
        <v>JOSE LUIS FLORES FLORES ONCOYEVALUACION ANTERIOR</v>
      </c>
      <c r="R1919">
        <v>0</v>
      </c>
      <c r="S1919" t="s">
        <v>182</v>
      </c>
      <c r="T1919" t="s">
        <v>439</v>
      </c>
      <c r="U1919" s="13">
        <v>2</v>
      </c>
      <c r="V1919" s="13" t="str" cm="1">
        <f t="array" ref="V1919">_xlfn.IFS(U1919=0,"Prenovato",U1919=1,"Novato",U1919=2,"Principiante avanzado",U1919=3,"Competente",U1919=4,"Proficiente",U1919=5,"Master")</f>
        <v>Principiante avanzado</v>
      </c>
      <c r="W1919" s="13">
        <v>4</v>
      </c>
      <c r="X1919" s="13" t="str" cm="1">
        <f t="array" ref="X1919">_xlfn.IFS(W1919=0,"No evidenciado",W1919=1,"Novato",W1919=2,"Principiante avanzado",W1919=3,"Competente",W1919=4,"Proficiente",W1919=5,"Master")</f>
        <v>Proficiente</v>
      </c>
      <c r="Y1919" s="13">
        <v>3</v>
      </c>
      <c r="Z1919" s="13" t="str" cm="1">
        <f t="array" ref="Z1919">_xlfn.IFS(Y1919=0,"No evidenciado",Y1919=1,"Novato",Y1919=2,"Principiante avanzado",Y1919=3,"Competente",Y1919=4,"Proficiente",Y1919=5,"Master")</f>
        <v>Competente</v>
      </c>
      <c r="AA1919" s="13">
        <v>4</v>
      </c>
      <c r="AB1919" s="13" t="str" cm="1">
        <f t="array" ref="AB1919">_xlfn.IFS(AA1919=0,"No evidenciado",AA1919=1,"Novato",AA1919=2,"Principiante avanzado",AA1919=3,"Competente",AA1919=4,"Proficiente",AA1919=5,"Master")</f>
        <v>Proficiente</v>
      </c>
      <c r="AC1919" s="13">
        <v>2</v>
      </c>
      <c r="AD1919" s="13" t="str" cm="1">
        <f t="array" ref="AD1919">_xlfn.IFS(AC1919=0,"Prenovato",AC1919=1,"Novato",AC1919=2,"Principiante avanzado",AC1919=3,"Competente",AC1919=4,"Proficiente",AC1919=5,"Master")</f>
        <v>Principiante avanzado</v>
      </c>
      <c r="AE1919" s="13" t="s">
        <v>442</v>
      </c>
    </row>
    <row r="1920" spans="1:31" x14ac:dyDescent="0.25">
      <c r="A1920" t="s">
        <v>398</v>
      </c>
      <c r="B1920" t="s">
        <v>399</v>
      </c>
      <c r="C1920" t="s">
        <v>208</v>
      </c>
      <c r="D1920" t="s">
        <v>201</v>
      </c>
      <c r="E1920" t="s">
        <v>377</v>
      </c>
      <c r="F1920" t="s">
        <v>378</v>
      </c>
      <c r="G1920" t="s">
        <v>379</v>
      </c>
      <c r="H1920" s="4"/>
      <c r="I1920" s="1">
        <f t="shared" ca="1" si="119"/>
        <v>1487</v>
      </c>
      <c r="J1920" s="1" t="str">
        <f t="shared" ca="1" si="120"/>
        <v>3. Mayor a 6 meses</v>
      </c>
      <c r="K1920" t="str">
        <f t="shared" si="121"/>
        <v>NO</v>
      </c>
      <c r="L1920" t="s">
        <v>367</v>
      </c>
      <c r="M1920" t="s">
        <v>426</v>
      </c>
      <c r="N1920" t="s">
        <v>425</v>
      </c>
      <c r="O1920" t="s">
        <v>425</v>
      </c>
      <c r="P1920" t="str">
        <f t="shared" si="122"/>
        <v>JOSE LUIS FLORES FLORES ONCOYManejo de IncidentesEVALUACION ANTERIOR</v>
      </c>
      <c r="Q1920" t="str">
        <f>BASE[[#This Row],[NombresCalificado]]&amp;BASE[[#This Row],[TipoEvaluacion]]</f>
        <v>JOSE LUIS FLORES FLORES ONCOYEVALUACION ANTERIOR</v>
      </c>
      <c r="R1920">
        <v>1</v>
      </c>
      <c r="S1920" t="s">
        <v>6</v>
      </c>
      <c r="T1920" t="s">
        <v>439</v>
      </c>
      <c r="U1920" s="13">
        <v>2</v>
      </c>
      <c r="V1920" s="13" t="str" cm="1">
        <f t="array" ref="V1920">_xlfn.IFS(U1920=0,"Prenovato",U1920=1,"Novato",U1920=2,"Principiante avanzado",U1920=3,"Competente",U1920=4,"Proficiente",U1920=5,"Master")</f>
        <v>Principiante avanzado</v>
      </c>
      <c r="W1920" s="13">
        <v>4</v>
      </c>
      <c r="X1920" s="13" t="str" cm="1">
        <f t="array" ref="X1920">_xlfn.IFS(W1920=0,"No evidenciado",W1920=1,"Novato",W1920=2,"Principiante avanzado",W1920=3,"Competente",W1920=4,"Proficiente",W1920=5,"Master")</f>
        <v>Proficiente</v>
      </c>
      <c r="Y1920" s="13">
        <v>3</v>
      </c>
      <c r="Z1920" s="13" t="str" cm="1">
        <f t="array" ref="Z1920">_xlfn.IFS(Y1920=0,"No evidenciado",Y1920=1,"Novato",Y1920=2,"Principiante avanzado",Y1920=3,"Competente",Y1920=4,"Proficiente",Y1920=5,"Master")</f>
        <v>Competente</v>
      </c>
      <c r="AA1920" s="13">
        <v>4</v>
      </c>
      <c r="AB1920" s="13" t="str" cm="1">
        <f t="array" ref="AB1920">_xlfn.IFS(AA1920=0,"No evidenciado",AA1920=1,"Novato",AA1920=2,"Principiante avanzado",AA1920=3,"Competente",AA1920=4,"Proficiente",AA1920=5,"Master")</f>
        <v>Proficiente</v>
      </c>
      <c r="AC1920" s="13">
        <v>2</v>
      </c>
      <c r="AD1920" s="13" t="str" cm="1">
        <f t="array" ref="AD1920">_xlfn.IFS(AC1920=0,"Prenovato",AC1920=1,"Novato",AC1920=2,"Principiante avanzado",AC1920=3,"Competente",AC1920=4,"Proficiente",AC1920=5,"Master")</f>
        <v>Principiante avanzado</v>
      </c>
      <c r="AE1920" s="13" t="s">
        <v>442</v>
      </c>
    </row>
    <row r="1921" spans="1:31" x14ac:dyDescent="0.25">
      <c r="A1921" t="s">
        <v>398</v>
      </c>
      <c r="B1921" t="s">
        <v>399</v>
      </c>
      <c r="C1921" t="s">
        <v>208</v>
      </c>
      <c r="D1921" t="s">
        <v>201</v>
      </c>
      <c r="E1921" t="s">
        <v>377</v>
      </c>
      <c r="F1921" t="s">
        <v>378</v>
      </c>
      <c r="G1921" t="s">
        <v>379</v>
      </c>
      <c r="H1921" s="4"/>
      <c r="I1921" s="1">
        <f t="shared" ca="1" si="119"/>
        <v>1487</v>
      </c>
      <c r="J1921" s="1" t="str">
        <f t="shared" ca="1" si="120"/>
        <v>3. Mayor a 6 meses</v>
      </c>
      <c r="K1921" t="str">
        <f t="shared" si="121"/>
        <v>NO</v>
      </c>
      <c r="L1921" t="s">
        <v>367</v>
      </c>
      <c r="M1921" t="s">
        <v>427</v>
      </c>
      <c r="N1921" t="s">
        <v>425</v>
      </c>
      <c r="O1921" t="s">
        <v>425</v>
      </c>
      <c r="P1921" t="str">
        <f t="shared" si="122"/>
        <v>JOSE LUIS FLORES FLORES ONCOYProtección de datosEVALUACION ANTERIOR</v>
      </c>
      <c r="Q1921" t="str">
        <f>BASE[[#This Row],[NombresCalificado]]&amp;BASE[[#This Row],[TipoEvaluacion]]</f>
        <v>JOSE LUIS FLORES FLORES ONCOYEVALUACION ANTERIOR</v>
      </c>
      <c r="R1921">
        <v>3</v>
      </c>
      <c r="S1921" t="s">
        <v>5</v>
      </c>
      <c r="T1921" t="s">
        <v>439</v>
      </c>
      <c r="U1921" s="13">
        <v>2</v>
      </c>
      <c r="V1921" s="13" t="str" cm="1">
        <f t="array" ref="V1921">_xlfn.IFS(U1921=0,"Prenovato",U1921=1,"Novato",U1921=2,"Principiante avanzado",U1921=3,"Competente",U1921=4,"Proficiente",U1921=5,"Master")</f>
        <v>Principiante avanzado</v>
      </c>
      <c r="W1921" s="13">
        <v>4</v>
      </c>
      <c r="X1921" s="13" t="str" cm="1">
        <f t="array" ref="X1921">_xlfn.IFS(W1921=0,"No evidenciado",W1921=1,"Novato",W1921=2,"Principiante avanzado",W1921=3,"Competente",W1921=4,"Proficiente",W1921=5,"Master")</f>
        <v>Proficiente</v>
      </c>
      <c r="Y1921" s="13">
        <v>3</v>
      </c>
      <c r="Z1921" s="13" t="str" cm="1">
        <f t="array" ref="Z1921">_xlfn.IFS(Y1921=0,"No evidenciado",Y1921=1,"Novato",Y1921=2,"Principiante avanzado",Y1921=3,"Competente",Y1921=4,"Proficiente",Y1921=5,"Master")</f>
        <v>Competente</v>
      </c>
      <c r="AA1921" s="13">
        <v>4</v>
      </c>
      <c r="AB1921" s="13" t="str" cm="1">
        <f t="array" ref="AB1921">_xlfn.IFS(AA1921=0,"No evidenciado",AA1921=1,"Novato",AA1921=2,"Principiante avanzado",AA1921=3,"Competente",AA1921=4,"Proficiente",AA1921=5,"Master")</f>
        <v>Proficiente</v>
      </c>
      <c r="AC1921" s="13">
        <v>2</v>
      </c>
      <c r="AD1921" s="13" t="str" cm="1">
        <f t="array" ref="AD1921">_xlfn.IFS(AC1921=0,"Prenovato",AC1921=1,"Novato",AC1921=2,"Principiante avanzado",AC1921=3,"Competente",AC1921=4,"Proficiente",AC1921=5,"Master")</f>
        <v>Principiante avanzado</v>
      </c>
      <c r="AE1921" s="13" t="s">
        <v>442</v>
      </c>
    </row>
    <row r="1922" spans="1:31" x14ac:dyDescent="0.25">
      <c r="A1922" t="s">
        <v>398</v>
      </c>
      <c r="B1922" t="s">
        <v>399</v>
      </c>
      <c r="C1922" t="s">
        <v>208</v>
      </c>
      <c r="D1922" t="s">
        <v>201</v>
      </c>
      <c r="E1922" t="s">
        <v>377</v>
      </c>
      <c r="F1922" t="s">
        <v>378</v>
      </c>
      <c r="G1922" t="s">
        <v>379</v>
      </c>
      <c r="H1922" s="4"/>
      <c r="I1922" s="1">
        <f t="shared" ca="1" si="119"/>
        <v>1487</v>
      </c>
      <c r="J1922" s="1" t="str">
        <f t="shared" ca="1" si="120"/>
        <v>3. Mayor a 6 meses</v>
      </c>
      <c r="K1922" t="str">
        <f t="shared" si="121"/>
        <v>NO</v>
      </c>
      <c r="L1922" t="s">
        <v>367</v>
      </c>
      <c r="M1922" t="s">
        <v>428</v>
      </c>
      <c r="N1922" t="s">
        <v>425</v>
      </c>
      <c r="O1922" t="s">
        <v>425</v>
      </c>
      <c r="P1922" t="str">
        <f t="shared" si="122"/>
        <v>JOSE LUIS FLORES FLORES ONCOYSeguridad de OperacionesEVALUACION ANTERIOR</v>
      </c>
      <c r="Q1922" t="str">
        <f>BASE[[#This Row],[NombresCalificado]]&amp;BASE[[#This Row],[TipoEvaluacion]]</f>
        <v>JOSE LUIS FLORES FLORES ONCOYEVALUACION ANTERIOR</v>
      </c>
      <c r="R1922">
        <v>3</v>
      </c>
      <c r="S1922" t="s">
        <v>5</v>
      </c>
      <c r="T1922" t="s">
        <v>439</v>
      </c>
      <c r="U1922" s="13">
        <v>2</v>
      </c>
      <c r="V1922" s="13" t="str" cm="1">
        <f t="array" ref="V1922">_xlfn.IFS(U1922=0,"Prenovato",U1922=1,"Novato",U1922=2,"Principiante avanzado",U1922=3,"Competente",U1922=4,"Proficiente",U1922=5,"Master")</f>
        <v>Principiante avanzado</v>
      </c>
      <c r="W1922" s="13">
        <v>4</v>
      </c>
      <c r="X1922" s="13" t="str" cm="1">
        <f t="array" ref="X1922">_xlfn.IFS(W1922=0,"No evidenciado",W1922=1,"Novato",W1922=2,"Principiante avanzado",W1922=3,"Competente",W1922=4,"Proficiente",W1922=5,"Master")</f>
        <v>Proficiente</v>
      </c>
      <c r="Y1922" s="13">
        <v>3</v>
      </c>
      <c r="Z1922" s="13" t="str" cm="1">
        <f t="array" ref="Z1922">_xlfn.IFS(Y1922=0,"No evidenciado",Y1922=1,"Novato",Y1922=2,"Principiante avanzado",Y1922=3,"Competente",Y1922=4,"Proficiente",Y1922=5,"Master")</f>
        <v>Competente</v>
      </c>
      <c r="AA1922" s="13">
        <v>4</v>
      </c>
      <c r="AB1922" s="13" t="str" cm="1">
        <f t="array" ref="AB1922">_xlfn.IFS(AA1922=0,"No evidenciado",AA1922=1,"Novato",AA1922=2,"Principiante avanzado",AA1922=3,"Competente",AA1922=4,"Proficiente",AA1922=5,"Master")</f>
        <v>Proficiente</v>
      </c>
      <c r="AC1922" s="13">
        <v>2</v>
      </c>
      <c r="AD1922" s="13" t="str" cm="1">
        <f t="array" ref="AD1922">_xlfn.IFS(AC1922=0,"Prenovato",AC1922=1,"Novato",AC1922=2,"Principiante avanzado",AC1922=3,"Competente",AC1922=4,"Proficiente",AC1922=5,"Master")</f>
        <v>Principiante avanzado</v>
      </c>
      <c r="AE1922" s="13" t="s">
        <v>442</v>
      </c>
    </row>
    <row r="1923" spans="1:31" x14ac:dyDescent="0.25">
      <c r="A1923" t="s">
        <v>398</v>
      </c>
      <c r="B1923" t="s">
        <v>399</v>
      </c>
      <c r="C1923" t="s">
        <v>208</v>
      </c>
      <c r="D1923" t="s">
        <v>201</v>
      </c>
      <c r="E1923" t="s">
        <v>377</v>
      </c>
      <c r="F1923" t="s">
        <v>378</v>
      </c>
      <c r="G1923" t="s">
        <v>379</v>
      </c>
      <c r="H1923" s="4"/>
      <c r="I1923" s="1">
        <f t="shared" ref="I1923:I1986" ca="1" si="123">DATEDIF(H1923,TODAY(),"m")</f>
        <v>1487</v>
      </c>
      <c r="J1923" s="1" t="str">
        <f t="shared" ref="J1923:J1986" ca="1" si="124">IF(I1923&lt;=3,"1. Menor o igual a 3 meses",IF(I1923&lt;=6,"2. Entre 4 - 6 meses","3. Mayor a 6 meses"))</f>
        <v>3. Mayor a 6 meses</v>
      </c>
      <c r="K1923" t="str">
        <f t="shared" ref="K1923:K1986" si="125">IF(COUNTIFS($E$2:$E$2700,E1923,$O$2:$O$2700,"PRINCIPAL",$R$2:$R$2700,0)&gt;0,"SI","NO")</f>
        <v>NO</v>
      </c>
      <c r="L1923" t="s">
        <v>367</v>
      </c>
      <c r="M1923" t="s">
        <v>438</v>
      </c>
      <c r="N1923" t="s">
        <v>425</v>
      </c>
      <c r="O1923" t="s">
        <v>425</v>
      </c>
      <c r="P1923" t="str">
        <f t="shared" ref="P1923:P1986" si="126">F1923&amp;M1923&amp;AE1923</f>
        <v>JOSE LUIS FLORES FLORES ONCOYDesarrollo SeguroEVALUACION ANTERIOR</v>
      </c>
      <c r="Q1923" t="str">
        <f>BASE[[#This Row],[NombresCalificado]]&amp;BASE[[#This Row],[TipoEvaluacion]]</f>
        <v>JOSE LUIS FLORES FLORES ONCOYEVALUACION ANTERIOR</v>
      </c>
      <c r="R1923">
        <v>4</v>
      </c>
      <c r="S1923" t="s">
        <v>7</v>
      </c>
      <c r="T1923" t="s">
        <v>439</v>
      </c>
      <c r="U1923" s="13">
        <v>2</v>
      </c>
      <c r="V1923" s="13" t="str" cm="1">
        <f t="array" ref="V1923">_xlfn.IFS(U1923=0,"Prenovato",U1923=1,"Novato",U1923=2,"Principiante avanzado",U1923=3,"Competente",U1923=4,"Proficiente",U1923=5,"Master")</f>
        <v>Principiante avanzado</v>
      </c>
      <c r="W1923" s="13">
        <v>4</v>
      </c>
      <c r="X1923" s="13" t="str" cm="1">
        <f t="array" ref="X1923">_xlfn.IFS(W1923=0,"No evidenciado",W1923=1,"Novato",W1923=2,"Principiante avanzado",W1923=3,"Competente",W1923=4,"Proficiente",W1923=5,"Master")</f>
        <v>Proficiente</v>
      </c>
      <c r="Y1923" s="13">
        <v>3</v>
      </c>
      <c r="Z1923" s="13" t="str" cm="1">
        <f t="array" ref="Z1923">_xlfn.IFS(Y1923=0,"No evidenciado",Y1923=1,"Novato",Y1923=2,"Principiante avanzado",Y1923=3,"Competente",Y1923=4,"Proficiente",Y1923=5,"Master")</f>
        <v>Competente</v>
      </c>
      <c r="AA1923" s="13">
        <v>4</v>
      </c>
      <c r="AB1923" s="13" t="str" cm="1">
        <f t="array" ref="AB1923">_xlfn.IFS(AA1923=0,"No evidenciado",AA1923=1,"Novato",AA1923=2,"Principiante avanzado",AA1923=3,"Competente",AA1923=4,"Proficiente",AA1923=5,"Master")</f>
        <v>Proficiente</v>
      </c>
      <c r="AC1923" s="13">
        <v>2</v>
      </c>
      <c r="AD1923" s="13" t="str" cm="1">
        <f t="array" ref="AD1923">_xlfn.IFS(AC1923=0,"Prenovato",AC1923=1,"Novato",AC1923=2,"Principiante avanzado",AC1923=3,"Competente",AC1923=4,"Proficiente",AC1923=5,"Master")</f>
        <v>Principiante avanzado</v>
      </c>
      <c r="AE1923" s="13" t="s">
        <v>442</v>
      </c>
    </row>
    <row r="1924" spans="1:31" x14ac:dyDescent="0.25">
      <c r="A1924" t="s">
        <v>398</v>
      </c>
      <c r="B1924" t="s">
        <v>399</v>
      </c>
      <c r="C1924" t="s">
        <v>208</v>
      </c>
      <c r="D1924" t="s">
        <v>201</v>
      </c>
      <c r="E1924" t="s">
        <v>377</v>
      </c>
      <c r="F1924" t="s">
        <v>378</v>
      </c>
      <c r="G1924" t="s">
        <v>379</v>
      </c>
      <c r="H1924" s="4"/>
      <c r="I1924" s="1">
        <f t="shared" ca="1" si="123"/>
        <v>1487</v>
      </c>
      <c r="J1924" s="1" t="str">
        <f t="shared" ca="1" si="124"/>
        <v>3. Mayor a 6 meses</v>
      </c>
      <c r="K1924" t="str">
        <f t="shared" si="125"/>
        <v>NO</v>
      </c>
      <c r="L1924" t="s">
        <v>367</v>
      </c>
      <c r="M1924" t="s">
        <v>432</v>
      </c>
      <c r="N1924" t="s">
        <v>425</v>
      </c>
      <c r="O1924" t="s">
        <v>425</v>
      </c>
      <c r="P1924" t="str">
        <f t="shared" si="126"/>
        <v>JOSE LUIS FLORES FLORES ONCOYFrameworks de CiberseguridadEVALUACION ANTERIOR</v>
      </c>
      <c r="Q1924" t="str">
        <f>BASE[[#This Row],[NombresCalificado]]&amp;BASE[[#This Row],[TipoEvaluacion]]</f>
        <v>JOSE LUIS FLORES FLORES ONCOYEVALUACION ANTERIOR</v>
      </c>
      <c r="R1924">
        <v>1</v>
      </c>
      <c r="S1924" t="s">
        <v>6</v>
      </c>
      <c r="T1924" t="s">
        <v>439</v>
      </c>
      <c r="U1924" s="13">
        <v>2</v>
      </c>
      <c r="V1924" s="13" t="str" cm="1">
        <f t="array" ref="V1924">_xlfn.IFS(U1924=0,"Prenovato",U1924=1,"Novato",U1924=2,"Principiante avanzado",U1924=3,"Competente",U1924=4,"Proficiente",U1924=5,"Master")</f>
        <v>Principiante avanzado</v>
      </c>
      <c r="W1924" s="13">
        <v>4</v>
      </c>
      <c r="X1924" s="13" t="str" cm="1">
        <f t="array" ref="X1924">_xlfn.IFS(W1924=0,"No evidenciado",W1924=1,"Novato",W1924=2,"Principiante avanzado",W1924=3,"Competente",W1924=4,"Proficiente",W1924=5,"Master")</f>
        <v>Proficiente</v>
      </c>
      <c r="Y1924" s="13">
        <v>3</v>
      </c>
      <c r="Z1924" s="13" t="str" cm="1">
        <f t="array" ref="Z1924">_xlfn.IFS(Y1924=0,"No evidenciado",Y1924=1,"Novato",Y1924=2,"Principiante avanzado",Y1924=3,"Competente",Y1924=4,"Proficiente",Y1924=5,"Master")</f>
        <v>Competente</v>
      </c>
      <c r="AA1924" s="13">
        <v>4</v>
      </c>
      <c r="AB1924" s="13" t="str" cm="1">
        <f t="array" ref="AB1924">_xlfn.IFS(AA1924=0,"No evidenciado",AA1924=1,"Novato",AA1924=2,"Principiante avanzado",AA1924=3,"Competente",AA1924=4,"Proficiente",AA1924=5,"Master")</f>
        <v>Proficiente</v>
      </c>
      <c r="AC1924" s="13">
        <v>2</v>
      </c>
      <c r="AD1924" s="13" t="str" cm="1">
        <f t="array" ref="AD1924">_xlfn.IFS(AC1924=0,"Prenovato",AC1924=1,"Novato",AC1924=2,"Principiante avanzado",AC1924=3,"Competente",AC1924=4,"Proficiente",AC1924=5,"Master")</f>
        <v>Principiante avanzado</v>
      </c>
      <c r="AE1924" s="13" t="s">
        <v>442</v>
      </c>
    </row>
    <row r="1925" spans="1:31" x14ac:dyDescent="0.25">
      <c r="A1925" t="s">
        <v>398</v>
      </c>
      <c r="B1925" t="s">
        <v>399</v>
      </c>
      <c r="C1925" t="s">
        <v>208</v>
      </c>
      <c r="D1925" t="s">
        <v>201</v>
      </c>
      <c r="E1925" t="s">
        <v>377</v>
      </c>
      <c r="F1925" t="s">
        <v>378</v>
      </c>
      <c r="G1925" t="s">
        <v>379</v>
      </c>
      <c r="H1925" s="4"/>
      <c r="I1925" s="1">
        <f t="shared" ca="1" si="123"/>
        <v>1487</v>
      </c>
      <c r="J1925" s="1" t="str">
        <f t="shared" ca="1" si="124"/>
        <v>3. Mayor a 6 meses</v>
      </c>
      <c r="K1925" t="str">
        <f t="shared" si="125"/>
        <v>NO</v>
      </c>
      <c r="L1925" t="s">
        <v>367</v>
      </c>
      <c r="M1925" t="s">
        <v>433</v>
      </c>
      <c r="N1925" t="s">
        <v>425</v>
      </c>
      <c r="O1925" t="s">
        <v>425</v>
      </c>
      <c r="P1925" t="str">
        <f t="shared" si="126"/>
        <v>JOSE LUIS FLORES FLORES ONCOYGestión de IdentidadesEVALUACION ANTERIOR</v>
      </c>
      <c r="Q1925" t="str">
        <f>BASE[[#This Row],[NombresCalificado]]&amp;BASE[[#This Row],[TipoEvaluacion]]</f>
        <v>JOSE LUIS FLORES FLORES ONCOYEVALUACION ANTERIOR</v>
      </c>
      <c r="R1925">
        <v>2</v>
      </c>
      <c r="S1925" t="s">
        <v>4</v>
      </c>
      <c r="T1925" t="s">
        <v>439</v>
      </c>
      <c r="U1925" s="13">
        <v>2</v>
      </c>
      <c r="V1925" s="13" t="str" cm="1">
        <f t="array" ref="V1925">_xlfn.IFS(U1925=0,"Prenovato",U1925=1,"Novato",U1925=2,"Principiante avanzado",U1925=3,"Competente",U1925=4,"Proficiente",U1925=5,"Master")</f>
        <v>Principiante avanzado</v>
      </c>
      <c r="W1925" s="13">
        <v>4</v>
      </c>
      <c r="X1925" s="13" t="str" cm="1">
        <f t="array" ref="X1925">_xlfn.IFS(W1925=0,"No evidenciado",W1925=1,"Novato",W1925=2,"Principiante avanzado",W1925=3,"Competente",W1925=4,"Proficiente",W1925=5,"Master")</f>
        <v>Proficiente</v>
      </c>
      <c r="Y1925" s="13">
        <v>3</v>
      </c>
      <c r="Z1925" s="13" t="str" cm="1">
        <f t="array" ref="Z1925">_xlfn.IFS(Y1925=0,"No evidenciado",Y1925=1,"Novato",Y1925=2,"Principiante avanzado",Y1925=3,"Competente",Y1925=4,"Proficiente",Y1925=5,"Master")</f>
        <v>Competente</v>
      </c>
      <c r="AA1925" s="13">
        <v>4</v>
      </c>
      <c r="AB1925" s="13" t="str" cm="1">
        <f t="array" ref="AB1925">_xlfn.IFS(AA1925=0,"No evidenciado",AA1925=1,"Novato",AA1925=2,"Principiante avanzado",AA1925=3,"Competente",AA1925=4,"Proficiente",AA1925=5,"Master")</f>
        <v>Proficiente</v>
      </c>
      <c r="AC1925" s="13">
        <v>2</v>
      </c>
      <c r="AD1925" s="13" t="str" cm="1">
        <f t="array" ref="AD1925">_xlfn.IFS(AC1925=0,"Prenovato",AC1925=1,"Novato",AC1925=2,"Principiante avanzado",AC1925=3,"Competente",AC1925=4,"Proficiente",AC1925=5,"Master")</f>
        <v>Principiante avanzado</v>
      </c>
      <c r="AE1925" s="13" t="s">
        <v>442</v>
      </c>
    </row>
    <row r="1926" spans="1:31" x14ac:dyDescent="0.25">
      <c r="A1926" t="s">
        <v>398</v>
      </c>
      <c r="B1926" t="s">
        <v>399</v>
      </c>
      <c r="C1926" t="s">
        <v>208</v>
      </c>
      <c r="D1926" t="s">
        <v>201</v>
      </c>
      <c r="E1926" t="s">
        <v>377</v>
      </c>
      <c r="F1926" t="s">
        <v>378</v>
      </c>
      <c r="G1926" t="s">
        <v>379</v>
      </c>
      <c r="H1926" s="4"/>
      <c r="I1926" s="1">
        <f t="shared" ca="1" si="123"/>
        <v>1487</v>
      </c>
      <c r="J1926" s="1" t="str">
        <f t="shared" ca="1" si="124"/>
        <v>3. Mayor a 6 meses</v>
      </c>
      <c r="K1926" t="str">
        <f t="shared" si="125"/>
        <v>NO</v>
      </c>
      <c r="L1926" t="s">
        <v>367</v>
      </c>
      <c r="M1926" t="s">
        <v>434</v>
      </c>
      <c r="N1926" t="s">
        <v>425</v>
      </c>
      <c r="O1926" t="s">
        <v>425</v>
      </c>
      <c r="P1926" t="str">
        <f t="shared" si="126"/>
        <v>JOSE LUIS FLORES FLORES ONCOYGestión de VulnerabilidadesEVALUACION ANTERIOR</v>
      </c>
      <c r="Q1926" t="str">
        <f>BASE[[#This Row],[NombresCalificado]]&amp;BASE[[#This Row],[TipoEvaluacion]]</f>
        <v>JOSE LUIS FLORES FLORES ONCOYEVALUACION ANTERIOR</v>
      </c>
      <c r="R1926">
        <v>4</v>
      </c>
      <c r="S1926" t="s">
        <v>7</v>
      </c>
      <c r="T1926" t="s">
        <v>439</v>
      </c>
      <c r="U1926" s="13">
        <v>2</v>
      </c>
      <c r="V1926" s="13" t="str" cm="1">
        <f t="array" ref="V1926">_xlfn.IFS(U1926=0,"Prenovato",U1926=1,"Novato",U1926=2,"Principiante avanzado",U1926=3,"Competente",U1926=4,"Proficiente",U1926=5,"Master")</f>
        <v>Principiante avanzado</v>
      </c>
      <c r="W1926" s="13">
        <v>4</v>
      </c>
      <c r="X1926" s="13" t="str" cm="1">
        <f t="array" ref="X1926">_xlfn.IFS(W1926=0,"No evidenciado",W1926=1,"Novato",W1926=2,"Principiante avanzado",W1926=3,"Competente",W1926=4,"Proficiente",W1926=5,"Master")</f>
        <v>Proficiente</v>
      </c>
      <c r="Y1926" s="13">
        <v>3</v>
      </c>
      <c r="Z1926" s="13" t="str" cm="1">
        <f t="array" ref="Z1926">_xlfn.IFS(Y1926=0,"No evidenciado",Y1926=1,"Novato",Y1926=2,"Principiante avanzado",Y1926=3,"Competente",Y1926=4,"Proficiente",Y1926=5,"Master")</f>
        <v>Competente</v>
      </c>
      <c r="AA1926" s="13">
        <v>4</v>
      </c>
      <c r="AB1926" s="13" t="str" cm="1">
        <f t="array" ref="AB1926">_xlfn.IFS(AA1926=0,"No evidenciado",AA1926=1,"Novato",AA1926=2,"Principiante avanzado",AA1926=3,"Competente",AA1926=4,"Proficiente",AA1926=5,"Master")</f>
        <v>Proficiente</v>
      </c>
      <c r="AC1926" s="13">
        <v>2</v>
      </c>
      <c r="AD1926" s="13" t="str" cm="1">
        <f t="array" ref="AD1926">_xlfn.IFS(AC1926=0,"Prenovato",AC1926=1,"Novato",AC1926=2,"Principiante avanzado",AC1926=3,"Competente",AC1926=4,"Proficiente",AC1926=5,"Master")</f>
        <v>Principiante avanzado</v>
      </c>
      <c r="AE1926" s="13" t="s">
        <v>442</v>
      </c>
    </row>
    <row r="1927" spans="1:31" x14ac:dyDescent="0.25">
      <c r="A1927" t="s">
        <v>398</v>
      </c>
      <c r="B1927" t="s">
        <v>399</v>
      </c>
      <c r="C1927" t="s">
        <v>208</v>
      </c>
      <c r="D1927" t="s">
        <v>201</v>
      </c>
      <c r="E1927" t="s">
        <v>374</v>
      </c>
      <c r="F1927" t="s">
        <v>375</v>
      </c>
      <c r="G1927" t="s">
        <v>376</v>
      </c>
      <c r="H1927" s="4"/>
      <c r="I1927" s="1">
        <f t="shared" ca="1" si="123"/>
        <v>1487</v>
      </c>
      <c r="J1927" s="1" t="str">
        <f t="shared" ca="1" si="124"/>
        <v>3. Mayor a 6 meses</v>
      </c>
      <c r="K1927" t="str">
        <f t="shared" si="125"/>
        <v>NO</v>
      </c>
      <c r="L1927" t="s">
        <v>367</v>
      </c>
      <c r="M1927" t="s">
        <v>431</v>
      </c>
      <c r="N1927" t="s">
        <v>425</v>
      </c>
      <c r="O1927" t="s">
        <v>425</v>
      </c>
      <c r="P1927" t="str">
        <f t="shared" si="126"/>
        <v>JOSE OCTAVIO GUANILO SEMINARIOSeguridad PerimetralEVALUACION ANTERIOR</v>
      </c>
      <c r="Q1927" t="str">
        <f>BASE[[#This Row],[NombresCalificado]]&amp;BASE[[#This Row],[TipoEvaluacion]]</f>
        <v>JOSE OCTAVIO GUANILO SEMINARIOEVALUACION ANTERIOR</v>
      </c>
      <c r="R1927">
        <v>2</v>
      </c>
      <c r="S1927" t="s">
        <v>4</v>
      </c>
      <c r="T1927" t="s">
        <v>439</v>
      </c>
      <c r="U1927" s="13">
        <v>2</v>
      </c>
      <c r="V1927" s="13" t="str" cm="1">
        <f t="array" ref="V1927">_xlfn.IFS(U1927=0,"Prenovato",U1927=1,"Novato",U1927=2,"Principiante avanzado",U1927=3,"Competente",U1927=4,"Proficiente",U1927=5,"Master")</f>
        <v>Principiante avanzado</v>
      </c>
      <c r="W1927" s="13">
        <v>3</v>
      </c>
      <c r="X1927" s="13" t="str" cm="1">
        <f t="array" ref="X1927">_xlfn.IFS(W1927=0,"No evidenciado",W1927=1,"Novato",W1927=2,"Principiante avanzado",W1927=3,"Competente",W1927=4,"Proficiente",W1927=5,"Master")</f>
        <v>Competente</v>
      </c>
      <c r="Y1927" s="13">
        <v>2</v>
      </c>
      <c r="Z1927" s="13" t="str" cm="1">
        <f t="array" ref="Z1927">_xlfn.IFS(Y1927=0,"No evidenciado",Y1927=1,"Novato",Y1927=2,"Principiante avanzado",Y1927=3,"Competente",Y1927=4,"Proficiente",Y1927=5,"Master")</f>
        <v>Principiante avanzado</v>
      </c>
      <c r="AA1927" s="13">
        <v>2</v>
      </c>
      <c r="AB1927" s="13" t="str" cm="1">
        <f t="array" ref="AB1927">_xlfn.IFS(AA1927=0,"No evidenciado",AA1927=1,"Novato",AA1927=2,"Principiante avanzado",AA1927=3,"Competente",AA1927=4,"Proficiente",AA1927=5,"Master")</f>
        <v>Principiante avanzado</v>
      </c>
      <c r="AC1927" s="13">
        <v>2</v>
      </c>
      <c r="AD1927" s="13" t="str" cm="1">
        <f t="array" ref="AD1927">_xlfn.IFS(AC1927=0,"Prenovato",AC1927=1,"Novato",AC1927=2,"Principiante avanzado",AC1927=3,"Competente",AC1927=4,"Proficiente",AC1927=5,"Master")</f>
        <v>Principiante avanzado</v>
      </c>
      <c r="AE1927" s="13" t="s">
        <v>442</v>
      </c>
    </row>
    <row r="1928" spans="1:31" x14ac:dyDescent="0.25">
      <c r="A1928" t="s">
        <v>398</v>
      </c>
      <c r="B1928" t="s">
        <v>399</v>
      </c>
      <c r="C1928" t="s">
        <v>208</v>
      </c>
      <c r="D1928" t="s">
        <v>201</v>
      </c>
      <c r="E1928" t="s">
        <v>374</v>
      </c>
      <c r="F1928" t="s">
        <v>375</v>
      </c>
      <c r="G1928" t="s">
        <v>376</v>
      </c>
      <c r="H1928" s="4"/>
      <c r="I1928" s="1">
        <f t="shared" ca="1" si="123"/>
        <v>1487</v>
      </c>
      <c r="J1928" s="1" t="str">
        <f t="shared" ca="1" si="124"/>
        <v>3. Mayor a 6 meses</v>
      </c>
      <c r="K1928" t="str">
        <f t="shared" si="125"/>
        <v>NO</v>
      </c>
      <c r="L1928" t="s">
        <v>367</v>
      </c>
      <c r="M1928" t="s">
        <v>424</v>
      </c>
      <c r="N1928" t="s">
        <v>425</v>
      </c>
      <c r="O1928" t="s">
        <v>425</v>
      </c>
      <c r="P1928" t="str">
        <f t="shared" si="126"/>
        <v>JOSE OCTAVIO GUANILO SEMINARIOSistemas Operativos y CloudEVALUACION ANTERIOR</v>
      </c>
      <c r="Q1928" t="str">
        <f>BASE[[#This Row],[NombresCalificado]]&amp;BASE[[#This Row],[TipoEvaluacion]]</f>
        <v>JOSE OCTAVIO GUANILO SEMINARIOEVALUACION ANTERIOR</v>
      </c>
      <c r="R1928">
        <v>3</v>
      </c>
      <c r="S1928" t="s">
        <v>5</v>
      </c>
      <c r="T1928" t="s">
        <v>439</v>
      </c>
      <c r="U1928" s="13">
        <v>2</v>
      </c>
      <c r="V1928" s="13" t="str" cm="1">
        <f t="array" ref="V1928">_xlfn.IFS(U1928=0,"Prenovato",U1928=1,"Novato",U1928=2,"Principiante avanzado",U1928=3,"Competente",U1928=4,"Proficiente",U1928=5,"Master")</f>
        <v>Principiante avanzado</v>
      </c>
      <c r="W1928" s="13">
        <v>3</v>
      </c>
      <c r="X1928" s="13" t="str" cm="1">
        <f t="array" ref="X1928">_xlfn.IFS(W1928=0,"No evidenciado",W1928=1,"Novato",W1928=2,"Principiante avanzado",W1928=3,"Competente",W1928=4,"Proficiente",W1928=5,"Master")</f>
        <v>Competente</v>
      </c>
      <c r="Y1928" s="13">
        <v>2</v>
      </c>
      <c r="Z1928" s="13" t="str" cm="1">
        <f t="array" ref="Z1928">_xlfn.IFS(Y1928=0,"No evidenciado",Y1928=1,"Novato",Y1928=2,"Principiante avanzado",Y1928=3,"Competente",Y1928=4,"Proficiente",Y1928=5,"Master")</f>
        <v>Principiante avanzado</v>
      </c>
      <c r="AA1928" s="13">
        <v>2</v>
      </c>
      <c r="AB1928" s="13" t="str" cm="1">
        <f t="array" ref="AB1928">_xlfn.IFS(AA1928=0,"No evidenciado",AA1928=1,"Novato",AA1928=2,"Principiante avanzado",AA1928=3,"Competente",AA1928=4,"Proficiente",AA1928=5,"Master")</f>
        <v>Principiante avanzado</v>
      </c>
      <c r="AC1928" s="13">
        <v>2</v>
      </c>
      <c r="AD1928" s="13" t="str" cm="1">
        <f t="array" ref="AD1928">_xlfn.IFS(AC1928=0,"Prenovato",AC1928=1,"Novato",AC1928=2,"Principiante avanzado",AC1928=3,"Competente",AC1928=4,"Proficiente",AC1928=5,"Master")</f>
        <v>Principiante avanzado</v>
      </c>
      <c r="AE1928" s="13" t="s">
        <v>442</v>
      </c>
    </row>
    <row r="1929" spans="1:31" x14ac:dyDescent="0.25">
      <c r="A1929" t="s">
        <v>398</v>
      </c>
      <c r="B1929" t="s">
        <v>399</v>
      </c>
      <c r="C1929" t="s">
        <v>208</v>
      </c>
      <c r="D1929" t="s">
        <v>201</v>
      </c>
      <c r="E1929" t="s">
        <v>365</v>
      </c>
      <c r="F1929" t="s">
        <v>366</v>
      </c>
      <c r="G1929" t="s">
        <v>368</v>
      </c>
      <c r="H1929" s="4"/>
      <c r="I1929" s="1">
        <f t="shared" ca="1" si="123"/>
        <v>1487</v>
      </c>
      <c r="J1929" s="1" t="str">
        <f t="shared" ca="1" si="124"/>
        <v>3. Mayor a 6 meses</v>
      </c>
      <c r="K1929" t="str">
        <f t="shared" si="125"/>
        <v>NO</v>
      </c>
      <c r="L1929" t="s">
        <v>367</v>
      </c>
      <c r="M1929" t="s">
        <v>431</v>
      </c>
      <c r="N1929" t="s">
        <v>425</v>
      </c>
      <c r="O1929" t="s">
        <v>425</v>
      </c>
      <c r="P1929" t="str">
        <f t="shared" si="126"/>
        <v>JOSE LUIS MARTIN FERNANDEZ AVALOSSeguridad PerimetralEVALUACION ANTERIOR</v>
      </c>
      <c r="Q1929" t="str">
        <f>BASE[[#This Row],[NombresCalificado]]&amp;BASE[[#This Row],[TipoEvaluacion]]</f>
        <v>JOSE LUIS MARTIN FERNANDEZ AVALOSEVALUACION ANTERIOR</v>
      </c>
      <c r="R1929">
        <v>4</v>
      </c>
      <c r="S1929" t="s">
        <v>7</v>
      </c>
      <c r="T1929" t="s">
        <v>439</v>
      </c>
      <c r="U1929" s="13">
        <v>2</v>
      </c>
      <c r="V1929" s="13" t="str" cm="1">
        <f t="array" ref="V1929">_xlfn.IFS(U1929=0,"Prenovato",U1929=1,"Novato",U1929=2,"Principiante avanzado",U1929=3,"Competente",U1929=4,"Proficiente",U1929=5,"Master")</f>
        <v>Principiante avanzado</v>
      </c>
      <c r="W1929" s="13">
        <v>4</v>
      </c>
      <c r="X1929" s="13" t="str" cm="1">
        <f t="array" ref="X1929">_xlfn.IFS(W1929=0,"No evidenciado",W1929=1,"Novato",W1929=2,"Principiante avanzado",W1929=3,"Competente",W1929=4,"Proficiente",W1929=5,"Master")</f>
        <v>Proficiente</v>
      </c>
      <c r="Y1929" s="13">
        <v>2</v>
      </c>
      <c r="Z1929" s="13" t="str" cm="1">
        <f t="array" ref="Z1929">_xlfn.IFS(Y1929=0,"No evidenciado",Y1929=1,"Novato",Y1929=2,"Principiante avanzado",Y1929=3,"Competente",Y1929=4,"Proficiente",Y1929=5,"Master")</f>
        <v>Principiante avanzado</v>
      </c>
      <c r="AA1929" s="13">
        <v>4</v>
      </c>
      <c r="AB1929" s="13" t="str" cm="1">
        <f t="array" ref="AB1929">_xlfn.IFS(AA1929=0,"No evidenciado",AA1929=1,"Novato",AA1929=2,"Principiante avanzado",AA1929=3,"Competente",AA1929=4,"Proficiente",AA1929=5,"Master")</f>
        <v>Proficiente</v>
      </c>
      <c r="AC1929" s="13">
        <v>2</v>
      </c>
      <c r="AD1929" s="13" t="str" cm="1">
        <f t="array" ref="AD1929">_xlfn.IFS(AC1929=0,"Prenovato",AC1929=1,"Novato",AC1929=2,"Principiante avanzado",AC1929=3,"Competente",AC1929=4,"Proficiente",AC1929=5,"Master")</f>
        <v>Principiante avanzado</v>
      </c>
      <c r="AE1929" s="13" t="s">
        <v>442</v>
      </c>
    </row>
    <row r="1930" spans="1:31" x14ac:dyDescent="0.25">
      <c r="A1930" t="s">
        <v>398</v>
      </c>
      <c r="B1930" t="s">
        <v>399</v>
      </c>
      <c r="C1930" t="s">
        <v>208</v>
      </c>
      <c r="D1930" t="s">
        <v>201</v>
      </c>
      <c r="E1930" t="s">
        <v>365</v>
      </c>
      <c r="F1930" t="s">
        <v>366</v>
      </c>
      <c r="G1930" t="s">
        <v>368</v>
      </c>
      <c r="H1930" s="4"/>
      <c r="I1930" s="1">
        <f t="shared" ca="1" si="123"/>
        <v>1487</v>
      </c>
      <c r="J1930" s="1" t="str">
        <f t="shared" ca="1" si="124"/>
        <v>3. Mayor a 6 meses</v>
      </c>
      <c r="K1930" t="str">
        <f t="shared" si="125"/>
        <v>NO</v>
      </c>
      <c r="L1930" t="s">
        <v>367</v>
      </c>
      <c r="M1930" t="s">
        <v>424</v>
      </c>
      <c r="N1930" t="s">
        <v>425</v>
      </c>
      <c r="O1930" t="s">
        <v>425</v>
      </c>
      <c r="P1930" t="str">
        <f t="shared" si="126"/>
        <v>JOSE LUIS MARTIN FERNANDEZ AVALOSSistemas Operativos y CloudEVALUACION ANTERIOR</v>
      </c>
      <c r="Q1930" t="str">
        <f>BASE[[#This Row],[NombresCalificado]]&amp;BASE[[#This Row],[TipoEvaluacion]]</f>
        <v>JOSE LUIS MARTIN FERNANDEZ AVALOSEVALUACION ANTERIOR</v>
      </c>
      <c r="R1930">
        <v>3</v>
      </c>
      <c r="S1930" t="s">
        <v>5</v>
      </c>
      <c r="T1930" t="s">
        <v>439</v>
      </c>
      <c r="U1930" s="13">
        <v>2</v>
      </c>
      <c r="V1930" s="13" t="str" cm="1">
        <f t="array" ref="V1930">_xlfn.IFS(U1930=0,"Prenovato",U1930=1,"Novato",U1930=2,"Principiante avanzado",U1930=3,"Competente",U1930=4,"Proficiente",U1930=5,"Master")</f>
        <v>Principiante avanzado</v>
      </c>
      <c r="W1930" s="13">
        <v>4</v>
      </c>
      <c r="X1930" s="13" t="str" cm="1">
        <f t="array" ref="X1930">_xlfn.IFS(W1930=0,"No evidenciado",W1930=1,"Novato",W1930=2,"Principiante avanzado",W1930=3,"Competente",W1930=4,"Proficiente",W1930=5,"Master")</f>
        <v>Proficiente</v>
      </c>
      <c r="Y1930" s="13">
        <v>2</v>
      </c>
      <c r="Z1930" s="13" t="str" cm="1">
        <f t="array" ref="Z1930">_xlfn.IFS(Y1930=0,"No evidenciado",Y1930=1,"Novato",Y1930=2,"Principiante avanzado",Y1930=3,"Competente",Y1930=4,"Proficiente",Y1930=5,"Master")</f>
        <v>Principiante avanzado</v>
      </c>
      <c r="AA1930" s="13">
        <v>4</v>
      </c>
      <c r="AB1930" s="13" t="str" cm="1">
        <f t="array" ref="AB1930">_xlfn.IFS(AA1930=0,"No evidenciado",AA1930=1,"Novato",AA1930=2,"Principiante avanzado",AA1930=3,"Competente",AA1930=4,"Proficiente",AA1930=5,"Master")</f>
        <v>Proficiente</v>
      </c>
      <c r="AC1930" s="13">
        <v>2</v>
      </c>
      <c r="AD1930" s="13" t="str" cm="1">
        <f t="array" ref="AD1930">_xlfn.IFS(AC1930=0,"Prenovato",AC1930=1,"Novato",AC1930=2,"Principiante avanzado",AC1930=3,"Competente",AC1930=4,"Proficiente",AC1930=5,"Master")</f>
        <v>Principiante avanzado</v>
      </c>
      <c r="AE1930" s="13" t="s">
        <v>442</v>
      </c>
    </row>
    <row r="1931" spans="1:31" x14ac:dyDescent="0.25">
      <c r="A1931" t="s">
        <v>398</v>
      </c>
      <c r="B1931" t="s">
        <v>399</v>
      </c>
      <c r="C1931" t="s">
        <v>208</v>
      </c>
      <c r="D1931" t="s">
        <v>201</v>
      </c>
      <c r="E1931" t="s">
        <v>374</v>
      </c>
      <c r="F1931" t="s">
        <v>375</v>
      </c>
      <c r="G1931" t="s">
        <v>376</v>
      </c>
      <c r="H1931" s="4"/>
      <c r="I1931" s="1">
        <f t="shared" ca="1" si="123"/>
        <v>1487</v>
      </c>
      <c r="J1931" s="1" t="str">
        <f t="shared" ca="1" si="124"/>
        <v>3. Mayor a 6 meses</v>
      </c>
      <c r="K1931" t="str">
        <f t="shared" si="125"/>
        <v>NO</v>
      </c>
      <c r="L1931" t="s">
        <v>367</v>
      </c>
      <c r="M1931" t="s">
        <v>437</v>
      </c>
      <c r="N1931" t="s">
        <v>425</v>
      </c>
      <c r="O1931" t="s">
        <v>425</v>
      </c>
      <c r="P1931" t="str">
        <f t="shared" si="126"/>
        <v>JOSE OCTAVIO GUANILO SEMINARIOInvestigación Forense DigitalEVALUACION ANTERIOR</v>
      </c>
      <c r="Q1931" t="str">
        <f>BASE[[#This Row],[NombresCalificado]]&amp;BASE[[#This Row],[TipoEvaluacion]]</f>
        <v>JOSE OCTAVIO GUANILO SEMINARIOEVALUACION ANTERIOR</v>
      </c>
      <c r="R1931">
        <v>0</v>
      </c>
      <c r="S1931" t="s">
        <v>182</v>
      </c>
      <c r="T1931" t="s">
        <v>439</v>
      </c>
      <c r="U1931" s="13">
        <v>2</v>
      </c>
      <c r="V1931" s="13" t="str" cm="1">
        <f t="array" ref="V1931">_xlfn.IFS(U1931=0,"Prenovato",U1931=1,"Novato",U1931=2,"Principiante avanzado",U1931=3,"Competente",U1931=4,"Proficiente",U1931=5,"Master")</f>
        <v>Principiante avanzado</v>
      </c>
      <c r="W1931" s="13">
        <v>3</v>
      </c>
      <c r="X1931" s="13" t="str" cm="1">
        <f t="array" ref="X1931">_xlfn.IFS(W1931=0,"No evidenciado",W1931=1,"Novato",W1931=2,"Principiante avanzado",W1931=3,"Competente",W1931=4,"Proficiente",W1931=5,"Master")</f>
        <v>Competente</v>
      </c>
      <c r="Y1931" s="13">
        <v>2</v>
      </c>
      <c r="Z1931" s="13" t="str" cm="1">
        <f t="array" ref="Z1931">_xlfn.IFS(Y1931=0,"No evidenciado",Y1931=1,"Novato",Y1931=2,"Principiante avanzado",Y1931=3,"Competente",Y1931=4,"Proficiente",Y1931=5,"Master")</f>
        <v>Principiante avanzado</v>
      </c>
      <c r="AA1931" s="13">
        <v>2</v>
      </c>
      <c r="AB1931" s="13" t="str" cm="1">
        <f t="array" ref="AB1931">_xlfn.IFS(AA1931=0,"No evidenciado",AA1931=1,"Novato",AA1931=2,"Principiante avanzado",AA1931=3,"Competente",AA1931=4,"Proficiente",AA1931=5,"Master")</f>
        <v>Principiante avanzado</v>
      </c>
      <c r="AC1931" s="13">
        <v>2</v>
      </c>
      <c r="AD1931" s="13" t="str" cm="1">
        <f t="array" ref="AD1931">_xlfn.IFS(AC1931=0,"Prenovato",AC1931=1,"Novato",AC1931=2,"Principiante avanzado",AC1931=3,"Competente",AC1931=4,"Proficiente",AC1931=5,"Master")</f>
        <v>Principiante avanzado</v>
      </c>
      <c r="AE1931" s="13" t="s">
        <v>442</v>
      </c>
    </row>
    <row r="1932" spans="1:31" x14ac:dyDescent="0.25">
      <c r="A1932" t="s">
        <v>398</v>
      </c>
      <c r="B1932" t="s">
        <v>399</v>
      </c>
      <c r="C1932" t="s">
        <v>208</v>
      </c>
      <c r="D1932" t="s">
        <v>201</v>
      </c>
      <c r="E1932" t="s">
        <v>374</v>
      </c>
      <c r="F1932" t="s">
        <v>375</v>
      </c>
      <c r="G1932" t="s">
        <v>376</v>
      </c>
      <c r="H1932" s="4"/>
      <c r="I1932" s="1">
        <f t="shared" ca="1" si="123"/>
        <v>1487</v>
      </c>
      <c r="J1932" s="1" t="str">
        <f t="shared" ca="1" si="124"/>
        <v>3. Mayor a 6 meses</v>
      </c>
      <c r="K1932" t="str">
        <f t="shared" si="125"/>
        <v>NO</v>
      </c>
      <c r="L1932" t="s">
        <v>367</v>
      </c>
      <c r="M1932" t="s">
        <v>426</v>
      </c>
      <c r="N1932" t="s">
        <v>425</v>
      </c>
      <c r="O1932" t="s">
        <v>425</v>
      </c>
      <c r="P1932" t="str">
        <f t="shared" si="126"/>
        <v>JOSE OCTAVIO GUANILO SEMINARIOManejo de IncidentesEVALUACION ANTERIOR</v>
      </c>
      <c r="Q1932" t="str">
        <f>BASE[[#This Row],[NombresCalificado]]&amp;BASE[[#This Row],[TipoEvaluacion]]</f>
        <v>JOSE OCTAVIO GUANILO SEMINARIOEVALUACION ANTERIOR</v>
      </c>
      <c r="R1932">
        <v>1</v>
      </c>
      <c r="S1932" t="s">
        <v>6</v>
      </c>
      <c r="T1932" t="s">
        <v>439</v>
      </c>
      <c r="U1932" s="13">
        <v>2</v>
      </c>
      <c r="V1932" s="13" t="str" cm="1">
        <f t="array" ref="V1932">_xlfn.IFS(U1932=0,"Prenovato",U1932=1,"Novato",U1932=2,"Principiante avanzado",U1932=3,"Competente",U1932=4,"Proficiente",U1932=5,"Master")</f>
        <v>Principiante avanzado</v>
      </c>
      <c r="W1932" s="13">
        <v>3</v>
      </c>
      <c r="X1932" s="13" t="str" cm="1">
        <f t="array" ref="X1932">_xlfn.IFS(W1932=0,"No evidenciado",W1932=1,"Novato",W1932=2,"Principiante avanzado",W1932=3,"Competente",W1932=4,"Proficiente",W1932=5,"Master")</f>
        <v>Competente</v>
      </c>
      <c r="Y1932" s="13">
        <v>2</v>
      </c>
      <c r="Z1932" s="13" t="str" cm="1">
        <f t="array" ref="Z1932">_xlfn.IFS(Y1932=0,"No evidenciado",Y1932=1,"Novato",Y1932=2,"Principiante avanzado",Y1932=3,"Competente",Y1932=4,"Proficiente",Y1932=5,"Master")</f>
        <v>Principiante avanzado</v>
      </c>
      <c r="AA1932" s="13">
        <v>2</v>
      </c>
      <c r="AB1932" s="13" t="str" cm="1">
        <f t="array" ref="AB1932">_xlfn.IFS(AA1932=0,"No evidenciado",AA1932=1,"Novato",AA1932=2,"Principiante avanzado",AA1932=3,"Competente",AA1932=4,"Proficiente",AA1932=5,"Master")</f>
        <v>Principiante avanzado</v>
      </c>
      <c r="AC1932" s="13">
        <v>2</v>
      </c>
      <c r="AD1932" s="13" t="str" cm="1">
        <f t="array" ref="AD1932">_xlfn.IFS(AC1932=0,"Prenovato",AC1932=1,"Novato",AC1932=2,"Principiante avanzado",AC1932=3,"Competente",AC1932=4,"Proficiente",AC1932=5,"Master")</f>
        <v>Principiante avanzado</v>
      </c>
      <c r="AE1932" s="13" t="s">
        <v>442</v>
      </c>
    </row>
    <row r="1933" spans="1:31" x14ac:dyDescent="0.25">
      <c r="A1933" t="s">
        <v>398</v>
      </c>
      <c r="B1933" t="s">
        <v>399</v>
      </c>
      <c r="C1933" t="s">
        <v>208</v>
      </c>
      <c r="D1933" t="s">
        <v>201</v>
      </c>
      <c r="E1933" t="s">
        <v>374</v>
      </c>
      <c r="F1933" t="s">
        <v>375</v>
      </c>
      <c r="G1933" t="s">
        <v>376</v>
      </c>
      <c r="H1933" s="4"/>
      <c r="I1933" s="1">
        <f t="shared" ca="1" si="123"/>
        <v>1487</v>
      </c>
      <c r="J1933" s="1" t="str">
        <f t="shared" ca="1" si="124"/>
        <v>3. Mayor a 6 meses</v>
      </c>
      <c r="K1933" t="str">
        <f t="shared" si="125"/>
        <v>NO</v>
      </c>
      <c r="L1933" t="s">
        <v>367</v>
      </c>
      <c r="M1933" t="s">
        <v>427</v>
      </c>
      <c r="N1933" t="s">
        <v>425</v>
      </c>
      <c r="O1933" t="s">
        <v>425</v>
      </c>
      <c r="P1933" t="str">
        <f t="shared" si="126"/>
        <v>JOSE OCTAVIO GUANILO SEMINARIOProtección de datosEVALUACION ANTERIOR</v>
      </c>
      <c r="Q1933" t="str">
        <f>BASE[[#This Row],[NombresCalificado]]&amp;BASE[[#This Row],[TipoEvaluacion]]</f>
        <v>JOSE OCTAVIO GUANILO SEMINARIOEVALUACION ANTERIOR</v>
      </c>
      <c r="R1933">
        <v>3</v>
      </c>
      <c r="S1933" t="s">
        <v>5</v>
      </c>
      <c r="T1933" t="s">
        <v>439</v>
      </c>
      <c r="U1933" s="13">
        <v>2</v>
      </c>
      <c r="V1933" s="13" t="str" cm="1">
        <f t="array" ref="V1933">_xlfn.IFS(U1933=0,"Prenovato",U1933=1,"Novato",U1933=2,"Principiante avanzado",U1933=3,"Competente",U1933=4,"Proficiente",U1933=5,"Master")</f>
        <v>Principiante avanzado</v>
      </c>
      <c r="W1933" s="13">
        <v>3</v>
      </c>
      <c r="X1933" s="13" t="str" cm="1">
        <f t="array" ref="X1933">_xlfn.IFS(W1933=0,"No evidenciado",W1933=1,"Novato",W1933=2,"Principiante avanzado",W1933=3,"Competente",W1933=4,"Proficiente",W1933=5,"Master")</f>
        <v>Competente</v>
      </c>
      <c r="Y1933" s="13">
        <v>2</v>
      </c>
      <c r="Z1933" s="13" t="str" cm="1">
        <f t="array" ref="Z1933">_xlfn.IFS(Y1933=0,"No evidenciado",Y1933=1,"Novato",Y1933=2,"Principiante avanzado",Y1933=3,"Competente",Y1933=4,"Proficiente",Y1933=5,"Master")</f>
        <v>Principiante avanzado</v>
      </c>
      <c r="AA1933" s="13">
        <v>2</v>
      </c>
      <c r="AB1933" s="13" t="str" cm="1">
        <f t="array" ref="AB1933">_xlfn.IFS(AA1933=0,"No evidenciado",AA1933=1,"Novato",AA1933=2,"Principiante avanzado",AA1933=3,"Competente",AA1933=4,"Proficiente",AA1933=5,"Master")</f>
        <v>Principiante avanzado</v>
      </c>
      <c r="AC1933" s="13">
        <v>2</v>
      </c>
      <c r="AD1933" s="13" t="str" cm="1">
        <f t="array" ref="AD1933">_xlfn.IFS(AC1933=0,"Prenovato",AC1933=1,"Novato",AC1933=2,"Principiante avanzado",AC1933=3,"Competente",AC1933=4,"Proficiente",AC1933=5,"Master")</f>
        <v>Principiante avanzado</v>
      </c>
      <c r="AE1933" s="13" t="s">
        <v>442</v>
      </c>
    </row>
    <row r="1934" spans="1:31" x14ac:dyDescent="0.25">
      <c r="A1934" t="s">
        <v>398</v>
      </c>
      <c r="B1934" t="s">
        <v>399</v>
      </c>
      <c r="C1934" t="s">
        <v>208</v>
      </c>
      <c r="D1934" t="s">
        <v>201</v>
      </c>
      <c r="E1934" t="s">
        <v>374</v>
      </c>
      <c r="F1934" t="s">
        <v>375</v>
      </c>
      <c r="G1934" t="s">
        <v>376</v>
      </c>
      <c r="H1934" s="4"/>
      <c r="I1934" s="1">
        <f t="shared" ca="1" si="123"/>
        <v>1487</v>
      </c>
      <c r="J1934" s="1" t="str">
        <f t="shared" ca="1" si="124"/>
        <v>3. Mayor a 6 meses</v>
      </c>
      <c r="K1934" t="str">
        <f t="shared" si="125"/>
        <v>NO</v>
      </c>
      <c r="L1934" t="s">
        <v>367</v>
      </c>
      <c r="M1934" t="s">
        <v>428</v>
      </c>
      <c r="N1934" t="s">
        <v>425</v>
      </c>
      <c r="O1934" t="s">
        <v>425</v>
      </c>
      <c r="P1934" t="str">
        <f t="shared" si="126"/>
        <v>JOSE OCTAVIO GUANILO SEMINARIOSeguridad de OperacionesEVALUACION ANTERIOR</v>
      </c>
      <c r="Q1934" t="str">
        <f>BASE[[#This Row],[NombresCalificado]]&amp;BASE[[#This Row],[TipoEvaluacion]]</f>
        <v>JOSE OCTAVIO GUANILO SEMINARIOEVALUACION ANTERIOR</v>
      </c>
      <c r="R1934">
        <v>3</v>
      </c>
      <c r="S1934" t="s">
        <v>5</v>
      </c>
      <c r="T1934" t="s">
        <v>439</v>
      </c>
      <c r="U1934" s="13">
        <v>2</v>
      </c>
      <c r="V1934" s="13" t="str" cm="1">
        <f t="array" ref="V1934">_xlfn.IFS(U1934=0,"Prenovato",U1934=1,"Novato",U1934=2,"Principiante avanzado",U1934=3,"Competente",U1934=4,"Proficiente",U1934=5,"Master")</f>
        <v>Principiante avanzado</v>
      </c>
      <c r="W1934" s="13">
        <v>3</v>
      </c>
      <c r="X1934" s="13" t="str" cm="1">
        <f t="array" ref="X1934">_xlfn.IFS(W1934=0,"No evidenciado",W1934=1,"Novato",W1934=2,"Principiante avanzado",W1934=3,"Competente",W1934=4,"Proficiente",W1934=5,"Master")</f>
        <v>Competente</v>
      </c>
      <c r="Y1934" s="13">
        <v>2</v>
      </c>
      <c r="Z1934" s="13" t="str" cm="1">
        <f t="array" ref="Z1934">_xlfn.IFS(Y1934=0,"No evidenciado",Y1934=1,"Novato",Y1934=2,"Principiante avanzado",Y1934=3,"Competente",Y1934=4,"Proficiente",Y1934=5,"Master")</f>
        <v>Principiante avanzado</v>
      </c>
      <c r="AA1934" s="13">
        <v>2</v>
      </c>
      <c r="AB1934" s="13" t="str" cm="1">
        <f t="array" ref="AB1934">_xlfn.IFS(AA1934=0,"No evidenciado",AA1934=1,"Novato",AA1934=2,"Principiante avanzado",AA1934=3,"Competente",AA1934=4,"Proficiente",AA1934=5,"Master")</f>
        <v>Principiante avanzado</v>
      </c>
      <c r="AC1934" s="13">
        <v>2</v>
      </c>
      <c r="AD1934" s="13" t="str" cm="1">
        <f t="array" ref="AD1934">_xlfn.IFS(AC1934=0,"Prenovato",AC1934=1,"Novato",AC1934=2,"Principiante avanzado",AC1934=3,"Competente",AC1934=4,"Proficiente",AC1934=5,"Master")</f>
        <v>Principiante avanzado</v>
      </c>
      <c r="AE1934" s="13" t="s">
        <v>442</v>
      </c>
    </row>
    <row r="1935" spans="1:31" x14ac:dyDescent="0.25">
      <c r="A1935" t="s">
        <v>398</v>
      </c>
      <c r="B1935" t="s">
        <v>399</v>
      </c>
      <c r="C1935" t="s">
        <v>208</v>
      </c>
      <c r="D1935" t="s">
        <v>201</v>
      </c>
      <c r="E1935" t="s">
        <v>374</v>
      </c>
      <c r="F1935" t="s">
        <v>375</v>
      </c>
      <c r="G1935" t="s">
        <v>376</v>
      </c>
      <c r="H1935" s="4"/>
      <c r="I1935" s="1">
        <f t="shared" ca="1" si="123"/>
        <v>1487</v>
      </c>
      <c r="J1935" s="1" t="str">
        <f t="shared" ca="1" si="124"/>
        <v>3. Mayor a 6 meses</v>
      </c>
      <c r="K1935" t="str">
        <f t="shared" si="125"/>
        <v>NO</v>
      </c>
      <c r="L1935" t="s">
        <v>367</v>
      </c>
      <c r="M1935" t="s">
        <v>429</v>
      </c>
      <c r="N1935" t="s">
        <v>425</v>
      </c>
      <c r="O1935" t="s">
        <v>425</v>
      </c>
      <c r="P1935" t="str">
        <f t="shared" si="126"/>
        <v>JOSE OCTAVIO GUANILO SEMINARIOSeguridad DefensivaEVALUACION ANTERIOR</v>
      </c>
      <c r="Q1935" t="str">
        <f>BASE[[#This Row],[NombresCalificado]]&amp;BASE[[#This Row],[TipoEvaluacion]]</f>
        <v>JOSE OCTAVIO GUANILO SEMINARIOEVALUACION ANTERIOR</v>
      </c>
      <c r="R1935">
        <v>2</v>
      </c>
      <c r="S1935" t="s">
        <v>4</v>
      </c>
      <c r="T1935" t="s">
        <v>439</v>
      </c>
      <c r="U1935" s="13">
        <v>2</v>
      </c>
      <c r="V1935" s="13" t="str" cm="1">
        <f t="array" ref="V1935">_xlfn.IFS(U1935=0,"Prenovato",U1935=1,"Novato",U1935=2,"Principiante avanzado",U1935=3,"Competente",U1935=4,"Proficiente",U1935=5,"Master")</f>
        <v>Principiante avanzado</v>
      </c>
      <c r="W1935" s="13">
        <v>3</v>
      </c>
      <c r="X1935" s="13" t="str" cm="1">
        <f t="array" ref="X1935">_xlfn.IFS(W1935=0,"No evidenciado",W1935=1,"Novato",W1935=2,"Principiante avanzado",W1935=3,"Competente",W1935=4,"Proficiente",W1935=5,"Master")</f>
        <v>Competente</v>
      </c>
      <c r="Y1935" s="13">
        <v>2</v>
      </c>
      <c r="Z1935" s="13" t="str" cm="1">
        <f t="array" ref="Z1935">_xlfn.IFS(Y1935=0,"No evidenciado",Y1935=1,"Novato",Y1935=2,"Principiante avanzado",Y1935=3,"Competente",Y1935=4,"Proficiente",Y1935=5,"Master")</f>
        <v>Principiante avanzado</v>
      </c>
      <c r="AA1935" s="13">
        <v>2</v>
      </c>
      <c r="AB1935" s="13" t="str" cm="1">
        <f t="array" ref="AB1935">_xlfn.IFS(AA1935=0,"No evidenciado",AA1935=1,"Novato",AA1935=2,"Principiante avanzado",AA1935=3,"Competente",AA1935=4,"Proficiente",AA1935=5,"Master")</f>
        <v>Principiante avanzado</v>
      </c>
      <c r="AC1935" s="13">
        <v>2</v>
      </c>
      <c r="AD1935" s="13" t="str" cm="1">
        <f t="array" ref="AD1935">_xlfn.IFS(AC1935=0,"Prenovato",AC1935=1,"Novato",AC1935=2,"Principiante avanzado",AC1935=3,"Competente",AC1935=4,"Proficiente",AC1935=5,"Master")</f>
        <v>Principiante avanzado</v>
      </c>
      <c r="AE1935" s="13" t="s">
        <v>442</v>
      </c>
    </row>
    <row r="1936" spans="1:31" x14ac:dyDescent="0.25">
      <c r="A1936" t="s">
        <v>398</v>
      </c>
      <c r="B1936" t="s">
        <v>399</v>
      </c>
      <c r="C1936" t="s">
        <v>208</v>
      </c>
      <c r="D1936" t="s">
        <v>201</v>
      </c>
      <c r="E1936" t="s">
        <v>374</v>
      </c>
      <c r="F1936" t="s">
        <v>375</v>
      </c>
      <c r="G1936" t="s">
        <v>376</v>
      </c>
      <c r="H1936" s="4"/>
      <c r="I1936" s="1">
        <f t="shared" ca="1" si="123"/>
        <v>1487</v>
      </c>
      <c r="J1936" s="1" t="str">
        <f t="shared" ca="1" si="124"/>
        <v>3. Mayor a 6 meses</v>
      </c>
      <c r="K1936" t="str">
        <f t="shared" si="125"/>
        <v>NO</v>
      </c>
      <c r="L1936" t="s">
        <v>367</v>
      </c>
      <c r="M1936" t="s">
        <v>430</v>
      </c>
      <c r="N1936" t="s">
        <v>425</v>
      </c>
      <c r="O1936" t="s">
        <v>425</v>
      </c>
      <c r="P1936" t="str">
        <f t="shared" si="126"/>
        <v>JOSE OCTAVIO GUANILO SEMINARIOSeguridad OfensivaEVALUACION ANTERIOR</v>
      </c>
      <c r="Q1936" t="str">
        <f>BASE[[#This Row],[NombresCalificado]]&amp;BASE[[#This Row],[TipoEvaluacion]]</f>
        <v>JOSE OCTAVIO GUANILO SEMINARIOEVALUACION ANTERIOR</v>
      </c>
      <c r="R1936">
        <v>3</v>
      </c>
      <c r="S1936" t="s">
        <v>5</v>
      </c>
      <c r="T1936" t="s">
        <v>439</v>
      </c>
      <c r="U1936" s="13">
        <v>2</v>
      </c>
      <c r="V1936" s="13" t="str" cm="1">
        <f t="array" ref="V1936">_xlfn.IFS(U1936=0,"Prenovato",U1936=1,"Novato",U1936=2,"Principiante avanzado",U1936=3,"Competente",U1936=4,"Proficiente",U1936=5,"Master")</f>
        <v>Principiante avanzado</v>
      </c>
      <c r="W1936" s="13">
        <v>3</v>
      </c>
      <c r="X1936" s="13" t="str" cm="1">
        <f t="array" ref="X1936">_xlfn.IFS(W1936=0,"No evidenciado",W1936=1,"Novato",W1936=2,"Principiante avanzado",W1936=3,"Competente",W1936=4,"Proficiente",W1936=5,"Master")</f>
        <v>Competente</v>
      </c>
      <c r="Y1936" s="13">
        <v>2</v>
      </c>
      <c r="Z1936" s="13" t="str" cm="1">
        <f t="array" ref="Z1936">_xlfn.IFS(Y1936=0,"No evidenciado",Y1936=1,"Novato",Y1936=2,"Principiante avanzado",Y1936=3,"Competente",Y1936=4,"Proficiente",Y1936=5,"Master")</f>
        <v>Principiante avanzado</v>
      </c>
      <c r="AA1936" s="13">
        <v>2</v>
      </c>
      <c r="AB1936" s="13" t="str" cm="1">
        <f t="array" ref="AB1936">_xlfn.IFS(AA1936=0,"No evidenciado",AA1936=1,"Novato",AA1936=2,"Principiante avanzado",AA1936=3,"Competente",AA1936=4,"Proficiente",AA1936=5,"Master")</f>
        <v>Principiante avanzado</v>
      </c>
      <c r="AC1936" s="13">
        <v>2</v>
      </c>
      <c r="AD1936" s="13" t="str" cm="1">
        <f t="array" ref="AD1936">_xlfn.IFS(AC1936=0,"Prenovato",AC1936=1,"Novato",AC1936=2,"Principiante avanzado",AC1936=3,"Competente",AC1936=4,"Proficiente",AC1936=5,"Master")</f>
        <v>Principiante avanzado</v>
      </c>
      <c r="AE1936" s="13" t="s">
        <v>442</v>
      </c>
    </row>
    <row r="1937" spans="1:31" x14ac:dyDescent="0.25">
      <c r="A1937" t="s">
        <v>398</v>
      </c>
      <c r="B1937" t="s">
        <v>399</v>
      </c>
      <c r="C1937" t="s">
        <v>208</v>
      </c>
      <c r="D1937" t="s">
        <v>201</v>
      </c>
      <c r="E1937" t="s">
        <v>218</v>
      </c>
      <c r="F1937" t="s">
        <v>219</v>
      </c>
      <c r="G1937" t="s">
        <v>220</v>
      </c>
      <c r="H1937" s="4"/>
      <c r="I1937" s="1">
        <f t="shared" ca="1" si="123"/>
        <v>1487</v>
      </c>
      <c r="J1937" s="1" t="str">
        <f t="shared" ca="1" si="124"/>
        <v>3. Mayor a 6 meses</v>
      </c>
      <c r="K1937" t="str">
        <f t="shared" si="125"/>
        <v>NO</v>
      </c>
      <c r="L1937" t="s">
        <v>250</v>
      </c>
      <c r="M1937" t="s">
        <v>438</v>
      </c>
      <c r="N1937" t="s">
        <v>425</v>
      </c>
      <c r="O1937" t="s">
        <v>425</v>
      </c>
      <c r="P1937" t="str">
        <f t="shared" si="126"/>
        <v>TERESA LILIANA GRANADOS BLANCODesarrollo SeguroEVALUACION ANTERIOR</v>
      </c>
      <c r="Q1937" t="str">
        <f>BASE[[#This Row],[NombresCalificado]]&amp;BASE[[#This Row],[TipoEvaluacion]]</f>
        <v>TERESA LILIANA GRANADOS BLANCOEVALUACION ANTERIOR</v>
      </c>
      <c r="R1937">
        <v>0</v>
      </c>
      <c r="S1937" t="s">
        <v>182</v>
      </c>
      <c r="T1937" t="s">
        <v>440</v>
      </c>
      <c r="U1937" s="13">
        <v>1</v>
      </c>
      <c r="V1937" s="13" t="str" cm="1">
        <f t="array" ref="V1937">_xlfn.IFS(U1937=0,"Prenovato",U1937=1,"Novato",U1937=2,"Principiante avanzado",U1937=3,"Competente",U1937=4,"Proficiente",U1937=5,"Master")</f>
        <v>Novato</v>
      </c>
      <c r="W1937" s="13">
        <v>2</v>
      </c>
      <c r="X1937" s="13" t="str" cm="1">
        <f t="array" ref="X1937">_xlfn.IFS(W1937=0,"No evidenciado",W1937=1,"Novato",W1937=2,"Principiante avanzado",W1937=3,"Competente",W1937=4,"Proficiente",W1937=5,"Master")</f>
        <v>Principiante avanzado</v>
      </c>
      <c r="Y1937" s="13">
        <v>2</v>
      </c>
      <c r="Z1937" s="13" t="str" cm="1">
        <f t="array" ref="Z1937">_xlfn.IFS(Y1937=0,"No evidenciado",Y1937=1,"Novato",Y1937=2,"Principiante avanzado",Y1937=3,"Competente",Y1937=4,"Proficiente",Y1937=5,"Master")</f>
        <v>Principiante avanzado</v>
      </c>
      <c r="AA1937" s="13">
        <v>3</v>
      </c>
      <c r="AB1937" s="13" t="str" cm="1">
        <f t="array" ref="AB1937">_xlfn.IFS(AA1937=0,"No evidenciado",AA1937=1,"Novato",AA1937=2,"Principiante avanzado",AA1937=3,"Competente",AA1937=4,"Proficiente",AA1937=5,"Master")</f>
        <v>Competente</v>
      </c>
      <c r="AC1937" s="13">
        <v>1</v>
      </c>
      <c r="AD1937" s="13" t="str" cm="1">
        <f t="array" ref="AD1937">_xlfn.IFS(AC1937=0,"Prenovato",AC1937=1,"Novato",AC1937=2,"Principiante avanzado",AC1937=3,"Competente",AC1937=4,"Proficiente",AC1937=5,"Master")</f>
        <v>Novato</v>
      </c>
      <c r="AE1937" s="13" t="s">
        <v>442</v>
      </c>
    </row>
    <row r="1938" spans="1:31" x14ac:dyDescent="0.25">
      <c r="A1938" t="s">
        <v>398</v>
      </c>
      <c r="B1938" t="s">
        <v>399</v>
      </c>
      <c r="C1938" t="s">
        <v>208</v>
      </c>
      <c r="D1938" t="s">
        <v>201</v>
      </c>
      <c r="E1938" t="s">
        <v>218</v>
      </c>
      <c r="F1938" t="s">
        <v>219</v>
      </c>
      <c r="G1938" t="s">
        <v>220</v>
      </c>
      <c r="H1938" s="4"/>
      <c r="I1938" s="1">
        <f t="shared" ca="1" si="123"/>
        <v>1487</v>
      </c>
      <c r="J1938" s="1" t="str">
        <f t="shared" ca="1" si="124"/>
        <v>3. Mayor a 6 meses</v>
      </c>
      <c r="K1938" t="str">
        <f t="shared" si="125"/>
        <v>NO</v>
      </c>
      <c r="L1938" t="s">
        <v>250</v>
      </c>
      <c r="M1938" t="s">
        <v>424</v>
      </c>
      <c r="N1938" t="s">
        <v>425</v>
      </c>
      <c r="O1938" t="s">
        <v>425</v>
      </c>
      <c r="P1938" t="str">
        <f t="shared" si="126"/>
        <v>TERESA LILIANA GRANADOS BLANCOSistemas Operativos y CloudEVALUACION ANTERIOR</v>
      </c>
      <c r="Q1938" t="str">
        <f>BASE[[#This Row],[NombresCalificado]]&amp;BASE[[#This Row],[TipoEvaluacion]]</f>
        <v>TERESA LILIANA GRANADOS BLANCOEVALUACION ANTERIOR</v>
      </c>
      <c r="R1938">
        <v>1</v>
      </c>
      <c r="S1938" t="s">
        <v>6</v>
      </c>
      <c r="T1938" t="s">
        <v>439</v>
      </c>
      <c r="U1938" s="13">
        <v>1</v>
      </c>
      <c r="V1938" s="13" t="str" cm="1">
        <f t="array" ref="V1938">_xlfn.IFS(U1938=0,"Prenovato",U1938=1,"Novato",U1938=2,"Principiante avanzado",U1938=3,"Competente",U1938=4,"Proficiente",U1938=5,"Master")</f>
        <v>Novato</v>
      </c>
      <c r="W1938" s="13">
        <v>2</v>
      </c>
      <c r="X1938" s="13" t="str" cm="1">
        <f t="array" ref="X1938">_xlfn.IFS(W1938=0,"No evidenciado",W1938=1,"Novato",W1938=2,"Principiante avanzado",W1938=3,"Competente",W1938=4,"Proficiente",W1938=5,"Master")</f>
        <v>Principiante avanzado</v>
      </c>
      <c r="Y1938" s="13">
        <v>2</v>
      </c>
      <c r="Z1938" s="13" t="str" cm="1">
        <f t="array" ref="Z1938">_xlfn.IFS(Y1938=0,"No evidenciado",Y1938=1,"Novato",Y1938=2,"Principiante avanzado",Y1938=3,"Competente",Y1938=4,"Proficiente",Y1938=5,"Master")</f>
        <v>Principiante avanzado</v>
      </c>
      <c r="AA1938" s="13">
        <v>3</v>
      </c>
      <c r="AB1938" s="13" t="str" cm="1">
        <f t="array" ref="AB1938">_xlfn.IFS(AA1938=0,"No evidenciado",AA1938=1,"Novato",AA1938=2,"Principiante avanzado",AA1938=3,"Competente",AA1938=4,"Proficiente",AA1938=5,"Master")</f>
        <v>Competente</v>
      </c>
      <c r="AC1938" s="13">
        <v>1</v>
      </c>
      <c r="AD1938" s="13" t="str" cm="1">
        <f t="array" ref="AD1938">_xlfn.IFS(AC1938=0,"Prenovato",AC1938=1,"Novato",AC1938=2,"Principiante avanzado",AC1938=3,"Competente",AC1938=4,"Proficiente",AC1938=5,"Master")</f>
        <v>Novato</v>
      </c>
      <c r="AE1938" s="13" t="s">
        <v>442</v>
      </c>
    </row>
    <row r="1939" spans="1:31" x14ac:dyDescent="0.25">
      <c r="A1939" t="s">
        <v>398</v>
      </c>
      <c r="B1939" t="s">
        <v>399</v>
      </c>
      <c r="C1939" t="s">
        <v>208</v>
      </c>
      <c r="D1939" t="s">
        <v>201</v>
      </c>
      <c r="E1939" t="s">
        <v>218</v>
      </c>
      <c r="F1939" t="s">
        <v>219</v>
      </c>
      <c r="G1939" t="s">
        <v>220</v>
      </c>
      <c r="H1939" s="4"/>
      <c r="I1939" s="1">
        <f t="shared" ca="1" si="123"/>
        <v>1487</v>
      </c>
      <c r="J1939" s="1" t="str">
        <f t="shared" ca="1" si="124"/>
        <v>3. Mayor a 6 meses</v>
      </c>
      <c r="K1939" t="str">
        <f t="shared" si="125"/>
        <v>NO</v>
      </c>
      <c r="L1939" t="s">
        <v>250</v>
      </c>
      <c r="M1939" t="s">
        <v>426</v>
      </c>
      <c r="N1939" t="s">
        <v>425</v>
      </c>
      <c r="O1939" t="s">
        <v>425</v>
      </c>
      <c r="P1939" t="str">
        <f t="shared" si="126"/>
        <v>TERESA LILIANA GRANADOS BLANCOManejo de IncidentesEVALUACION ANTERIOR</v>
      </c>
      <c r="Q1939" t="str">
        <f>BASE[[#This Row],[NombresCalificado]]&amp;BASE[[#This Row],[TipoEvaluacion]]</f>
        <v>TERESA LILIANA GRANADOS BLANCOEVALUACION ANTERIOR</v>
      </c>
      <c r="R1939">
        <v>1</v>
      </c>
      <c r="S1939" t="s">
        <v>6</v>
      </c>
      <c r="T1939" t="s">
        <v>439</v>
      </c>
      <c r="U1939" s="13">
        <v>1</v>
      </c>
      <c r="V1939" s="13" t="str" cm="1">
        <f t="array" ref="V1939">_xlfn.IFS(U1939=0,"Prenovato",U1939=1,"Novato",U1939=2,"Principiante avanzado",U1939=3,"Competente",U1939=4,"Proficiente",U1939=5,"Master")</f>
        <v>Novato</v>
      </c>
      <c r="W1939" s="13">
        <v>2</v>
      </c>
      <c r="X1939" s="13" t="str" cm="1">
        <f t="array" ref="X1939">_xlfn.IFS(W1939=0,"No evidenciado",W1939=1,"Novato",W1939=2,"Principiante avanzado",W1939=3,"Competente",W1939=4,"Proficiente",W1939=5,"Master")</f>
        <v>Principiante avanzado</v>
      </c>
      <c r="Y1939" s="13">
        <v>2</v>
      </c>
      <c r="Z1939" s="13" t="str" cm="1">
        <f t="array" ref="Z1939">_xlfn.IFS(Y1939=0,"No evidenciado",Y1939=1,"Novato",Y1939=2,"Principiante avanzado",Y1939=3,"Competente",Y1939=4,"Proficiente",Y1939=5,"Master")</f>
        <v>Principiante avanzado</v>
      </c>
      <c r="AA1939" s="13">
        <v>3</v>
      </c>
      <c r="AB1939" s="13" t="str" cm="1">
        <f t="array" ref="AB1939">_xlfn.IFS(AA1939=0,"No evidenciado",AA1939=1,"Novato",AA1939=2,"Principiante avanzado",AA1939=3,"Competente",AA1939=4,"Proficiente",AA1939=5,"Master")</f>
        <v>Competente</v>
      </c>
      <c r="AC1939" s="13">
        <v>1</v>
      </c>
      <c r="AD1939" s="13" t="str" cm="1">
        <f t="array" ref="AD1939">_xlfn.IFS(AC1939=0,"Prenovato",AC1939=1,"Novato",AC1939=2,"Principiante avanzado",AC1939=3,"Competente",AC1939=4,"Proficiente",AC1939=5,"Master")</f>
        <v>Novato</v>
      </c>
      <c r="AE1939" s="13" t="s">
        <v>442</v>
      </c>
    </row>
    <row r="1940" spans="1:31" x14ac:dyDescent="0.25">
      <c r="A1940" t="s">
        <v>398</v>
      </c>
      <c r="B1940" t="s">
        <v>399</v>
      </c>
      <c r="C1940" t="s">
        <v>208</v>
      </c>
      <c r="D1940" t="s">
        <v>201</v>
      </c>
      <c r="E1940" t="s">
        <v>218</v>
      </c>
      <c r="F1940" t="s">
        <v>219</v>
      </c>
      <c r="G1940" t="s">
        <v>220</v>
      </c>
      <c r="H1940" s="4"/>
      <c r="I1940" s="1">
        <f t="shared" ca="1" si="123"/>
        <v>1487</v>
      </c>
      <c r="J1940" s="1" t="str">
        <f t="shared" ca="1" si="124"/>
        <v>3. Mayor a 6 meses</v>
      </c>
      <c r="K1940" t="str">
        <f t="shared" si="125"/>
        <v>NO</v>
      </c>
      <c r="L1940" t="s">
        <v>250</v>
      </c>
      <c r="M1940" t="s">
        <v>427</v>
      </c>
      <c r="N1940" t="s">
        <v>425</v>
      </c>
      <c r="O1940" t="s">
        <v>425</v>
      </c>
      <c r="P1940" t="str">
        <f t="shared" si="126"/>
        <v>TERESA LILIANA GRANADOS BLANCOProtección de datosEVALUACION ANTERIOR</v>
      </c>
      <c r="Q1940" t="str">
        <f>BASE[[#This Row],[NombresCalificado]]&amp;BASE[[#This Row],[TipoEvaluacion]]</f>
        <v>TERESA LILIANA GRANADOS BLANCOEVALUACION ANTERIOR</v>
      </c>
      <c r="R1940">
        <v>2</v>
      </c>
      <c r="S1940" t="s">
        <v>4</v>
      </c>
      <c r="T1940" t="s">
        <v>439</v>
      </c>
      <c r="U1940" s="13">
        <v>1</v>
      </c>
      <c r="V1940" s="13" t="str" cm="1">
        <f t="array" ref="V1940">_xlfn.IFS(U1940=0,"Prenovato",U1940=1,"Novato",U1940=2,"Principiante avanzado",U1940=3,"Competente",U1940=4,"Proficiente",U1940=5,"Master")</f>
        <v>Novato</v>
      </c>
      <c r="W1940" s="13">
        <v>2</v>
      </c>
      <c r="X1940" s="13" t="str" cm="1">
        <f t="array" ref="X1940">_xlfn.IFS(W1940=0,"No evidenciado",W1940=1,"Novato",W1940=2,"Principiante avanzado",W1940=3,"Competente",W1940=4,"Proficiente",W1940=5,"Master")</f>
        <v>Principiante avanzado</v>
      </c>
      <c r="Y1940" s="13">
        <v>2</v>
      </c>
      <c r="Z1940" s="13" t="str" cm="1">
        <f t="array" ref="Z1940">_xlfn.IFS(Y1940=0,"No evidenciado",Y1940=1,"Novato",Y1940=2,"Principiante avanzado",Y1940=3,"Competente",Y1940=4,"Proficiente",Y1940=5,"Master")</f>
        <v>Principiante avanzado</v>
      </c>
      <c r="AA1940" s="13">
        <v>3</v>
      </c>
      <c r="AB1940" s="13" t="str" cm="1">
        <f t="array" ref="AB1940">_xlfn.IFS(AA1940=0,"No evidenciado",AA1940=1,"Novato",AA1940=2,"Principiante avanzado",AA1940=3,"Competente",AA1940=4,"Proficiente",AA1940=5,"Master")</f>
        <v>Competente</v>
      </c>
      <c r="AC1940" s="13">
        <v>1</v>
      </c>
      <c r="AD1940" s="13" t="str" cm="1">
        <f t="array" ref="AD1940">_xlfn.IFS(AC1940=0,"Prenovato",AC1940=1,"Novato",AC1940=2,"Principiante avanzado",AC1940=3,"Competente",AC1940=4,"Proficiente",AC1940=5,"Master")</f>
        <v>Novato</v>
      </c>
      <c r="AE1940" s="13" t="s">
        <v>442</v>
      </c>
    </row>
    <row r="1941" spans="1:31" x14ac:dyDescent="0.25">
      <c r="A1941" t="s">
        <v>398</v>
      </c>
      <c r="B1941" t="s">
        <v>399</v>
      </c>
      <c r="C1941" t="s">
        <v>208</v>
      </c>
      <c r="D1941" t="s">
        <v>201</v>
      </c>
      <c r="E1941" t="s">
        <v>218</v>
      </c>
      <c r="F1941" t="s">
        <v>219</v>
      </c>
      <c r="G1941" t="s">
        <v>220</v>
      </c>
      <c r="H1941" s="4"/>
      <c r="I1941" s="1">
        <f t="shared" ca="1" si="123"/>
        <v>1487</v>
      </c>
      <c r="J1941" s="1" t="str">
        <f t="shared" ca="1" si="124"/>
        <v>3. Mayor a 6 meses</v>
      </c>
      <c r="K1941" t="str">
        <f t="shared" si="125"/>
        <v>NO</v>
      </c>
      <c r="L1941" t="s">
        <v>250</v>
      </c>
      <c r="M1941" t="s">
        <v>428</v>
      </c>
      <c r="N1941" t="s">
        <v>425</v>
      </c>
      <c r="O1941" t="s">
        <v>425</v>
      </c>
      <c r="P1941" t="str">
        <f t="shared" si="126"/>
        <v>TERESA LILIANA GRANADOS BLANCOSeguridad de OperacionesEVALUACION ANTERIOR</v>
      </c>
      <c r="Q1941" t="str">
        <f>BASE[[#This Row],[NombresCalificado]]&amp;BASE[[#This Row],[TipoEvaluacion]]</f>
        <v>TERESA LILIANA GRANADOS BLANCOEVALUACION ANTERIOR</v>
      </c>
      <c r="R1941">
        <v>3</v>
      </c>
      <c r="S1941" t="s">
        <v>5</v>
      </c>
      <c r="T1941" t="s">
        <v>439</v>
      </c>
      <c r="U1941" s="13">
        <v>1</v>
      </c>
      <c r="V1941" s="13" t="str" cm="1">
        <f t="array" ref="V1941">_xlfn.IFS(U1941=0,"Prenovato",U1941=1,"Novato",U1941=2,"Principiante avanzado",U1941=3,"Competente",U1941=4,"Proficiente",U1941=5,"Master")</f>
        <v>Novato</v>
      </c>
      <c r="W1941" s="13">
        <v>2</v>
      </c>
      <c r="X1941" s="13" t="str" cm="1">
        <f t="array" ref="X1941">_xlfn.IFS(W1941=0,"No evidenciado",W1941=1,"Novato",W1941=2,"Principiante avanzado",W1941=3,"Competente",W1941=4,"Proficiente",W1941=5,"Master")</f>
        <v>Principiante avanzado</v>
      </c>
      <c r="Y1941" s="13">
        <v>2</v>
      </c>
      <c r="Z1941" s="13" t="str" cm="1">
        <f t="array" ref="Z1941">_xlfn.IFS(Y1941=0,"No evidenciado",Y1941=1,"Novato",Y1941=2,"Principiante avanzado",Y1941=3,"Competente",Y1941=4,"Proficiente",Y1941=5,"Master")</f>
        <v>Principiante avanzado</v>
      </c>
      <c r="AA1941" s="13">
        <v>3</v>
      </c>
      <c r="AB1941" s="13" t="str" cm="1">
        <f t="array" ref="AB1941">_xlfn.IFS(AA1941=0,"No evidenciado",AA1941=1,"Novato",AA1941=2,"Principiante avanzado",AA1941=3,"Competente",AA1941=4,"Proficiente",AA1941=5,"Master")</f>
        <v>Competente</v>
      </c>
      <c r="AC1941" s="13">
        <v>1</v>
      </c>
      <c r="AD1941" s="13" t="str" cm="1">
        <f t="array" ref="AD1941">_xlfn.IFS(AC1941=0,"Prenovato",AC1941=1,"Novato",AC1941=2,"Principiante avanzado",AC1941=3,"Competente",AC1941=4,"Proficiente",AC1941=5,"Master")</f>
        <v>Novato</v>
      </c>
      <c r="AE1941" s="13" t="s">
        <v>442</v>
      </c>
    </row>
    <row r="1942" spans="1:31" x14ac:dyDescent="0.25">
      <c r="A1942" t="s">
        <v>398</v>
      </c>
      <c r="B1942" t="s">
        <v>399</v>
      </c>
      <c r="C1942" t="s">
        <v>208</v>
      </c>
      <c r="D1942" t="s">
        <v>201</v>
      </c>
      <c r="E1942" t="s">
        <v>218</v>
      </c>
      <c r="F1942" t="s">
        <v>219</v>
      </c>
      <c r="G1942" t="s">
        <v>220</v>
      </c>
      <c r="H1942" s="4"/>
      <c r="I1942" s="1">
        <f t="shared" ca="1" si="123"/>
        <v>1487</v>
      </c>
      <c r="J1942" s="1" t="str">
        <f t="shared" ca="1" si="124"/>
        <v>3. Mayor a 6 meses</v>
      </c>
      <c r="K1942" t="str">
        <f t="shared" si="125"/>
        <v>NO</v>
      </c>
      <c r="L1942" t="s">
        <v>250</v>
      </c>
      <c r="M1942" t="s">
        <v>429</v>
      </c>
      <c r="N1942" t="s">
        <v>425</v>
      </c>
      <c r="O1942" t="s">
        <v>425</v>
      </c>
      <c r="P1942" t="str">
        <f t="shared" si="126"/>
        <v>TERESA LILIANA GRANADOS BLANCOSeguridad DefensivaEVALUACION ANTERIOR</v>
      </c>
      <c r="Q1942" t="str">
        <f>BASE[[#This Row],[NombresCalificado]]&amp;BASE[[#This Row],[TipoEvaluacion]]</f>
        <v>TERESA LILIANA GRANADOS BLANCOEVALUACION ANTERIOR</v>
      </c>
      <c r="R1942">
        <v>2</v>
      </c>
      <c r="S1942" t="s">
        <v>4</v>
      </c>
      <c r="T1942" t="s">
        <v>439</v>
      </c>
      <c r="U1942" s="13">
        <v>1</v>
      </c>
      <c r="V1942" s="13" t="str" cm="1">
        <f t="array" ref="V1942">_xlfn.IFS(U1942=0,"Prenovato",U1942=1,"Novato",U1942=2,"Principiante avanzado",U1942=3,"Competente",U1942=4,"Proficiente",U1942=5,"Master")</f>
        <v>Novato</v>
      </c>
      <c r="W1942" s="13">
        <v>2</v>
      </c>
      <c r="X1942" s="13" t="str" cm="1">
        <f t="array" ref="X1942">_xlfn.IFS(W1942=0,"No evidenciado",W1942=1,"Novato",W1942=2,"Principiante avanzado",W1942=3,"Competente",W1942=4,"Proficiente",W1942=5,"Master")</f>
        <v>Principiante avanzado</v>
      </c>
      <c r="Y1942" s="13">
        <v>2</v>
      </c>
      <c r="Z1942" s="13" t="str" cm="1">
        <f t="array" ref="Z1942">_xlfn.IFS(Y1942=0,"No evidenciado",Y1942=1,"Novato",Y1942=2,"Principiante avanzado",Y1942=3,"Competente",Y1942=4,"Proficiente",Y1942=5,"Master")</f>
        <v>Principiante avanzado</v>
      </c>
      <c r="AA1942" s="13">
        <v>3</v>
      </c>
      <c r="AB1942" s="13" t="str" cm="1">
        <f t="array" ref="AB1942">_xlfn.IFS(AA1942=0,"No evidenciado",AA1942=1,"Novato",AA1942=2,"Principiante avanzado",AA1942=3,"Competente",AA1942=4,"Proficiente",AA1942=5,"Master")</f>
        <v>Competente</v>
      </c>
      <c r="AC1942" s="13">
        <v>1</v>
      </c>
      <c r="AD1942" s="13" t="str" cm="1">
        <f t="array" ref="AD1942">_xlfn.IFS(AC1942=0,"Prenovato",AC1942=1,"Novato",AC1942=2,"Principiante avanzado",AC1942=3,"Competente",AC1942=4,"Proficiente",AC1942=5,"Master")</f>
        <v>Novato</v>
      </c>
      <c r="AE1942" s="13" t="s">
        <v>442</v>
      </c>
    </row>
    <row r="1943" spans="1:31" x14ac:dyDescent="0.25">
      <c r="A1943" t="s">
        <v>398</v>
      </c>
      <c r="B1943" t="s">
        <v>399</v>
      </c>
      <c r="C1943" t="s">
        <v>208</v>
      </c>
      <c r="D1943" t="s">
        <v>201</v>
      </c>
      <c r="E1943" t="s">
        <v>218</v>
      </c>
      <c r="F1943" t="s">
        <v>219</v>
      </c>
      <c r="G1943" t="s">
        <v>220</v>
      </c>
      <c r="H1943" s="4"/>
      <c r="I1943" s="1">
        <f t="shared" ca="1" si="123"/>
        <v>1487</v>
      </c>
      <c r="J1943" s="1" t="str">
        <f t="shared" ca="1" si="124"/>
        <v>3. Mayor a 6 meses</v>
      </c>
      <c r="K1943" t="str">
        <f t="shared" si="125"/>
        <v>NO</v>
      </c>
      <c r="L1943" t="s">
        <v>250</v>
      </c>
      <c r="M1943" t="s">
        <v>430</v>
      </c>
      <c r="N1943" t="s">
        <v>425</v>
      </c>
      <c r="O1943" t="s">
        <v>425</v>
      </c>
      <c r="P1943" t="str">
        <f t="shared" si="126"/>
        <v>TERESA LILIANA GRANADOS BLANCOSeguridad OfensivaEVALUACION ANTERIOR</v>
      </c>
      <c r="Q1943" t="str">
        <f>BASE[[#This Row],[NombresCalificado]]&amp;BASE[[#This Row],[TipoEvaluacion]]</f>
        <v>TERESA LILIANA GRANADOS BLANCOEVALUACION ANTERIOR</v>
      </c>
      <c r="R1943">
        <v>2</v>
      </c>
      <c r="S1943" t="s">
        <v>4</v>
      </c>
      <c r="T1943" t="s">
        <v>439</v>
      </c>
      <c r="U1943" s="13">
        <v>1</v>
      </c>
      <c r="V1943" s="13" t="str" cm="1">
        <f t="array" ref="V1943">_xlfn.IFS(U1943=0,"Prenovato",U1943=1,"Novato",U1943=2,"Principiante avanzado",U1943=3,"Competente",U1943=4,"Proficiente",U1943=5,"Master")</f>
        <v>Novato</v>
      </c>
      <c r="W1943" s="13">
        <v>2</v>
      </c>
      <c r="X1943" s="13" t="str" cm="1">
        <f t="array" ref="X1943">_xlfn.IFS(W1943=0,"No evidenciado",W1943=1,"Novato",W1943=2,"Principiante avanzado",W1943=3,"Competente",W1943=4,"Proficiente",W1943=5,"Master")</f>
        <v>Principiante avanzado</v>
      </c>
      <c r="Y1943" s="13">
        <v>2</v>
      </c>
      <c r="Z1943" s="13" t="str" cm="1">
        <f t="array" ref="Z1943">_xlfn.IFS(Y1943=0,"No evidenciado",Y1943=1,"Novato",Y1943=2,"Principiante avanzado",Y1943=3,"Competente",Y1943=4,"Proficiente",Y1943=5,"Master")</f>
        <v>Principiante avanzado</v>
      </c>
      <c r="AA1943" s="13">
        <v>3</v>
      </c>
      <c r="AB1943" s="13" t="str" cm="1">
        <f t="array" ref="AB1943">_xlfn.IFS(AA1943=0,"No evidenciado",AA1943=1,"Novato",AA1943=2,"Principiante avanzado",AA1943=3,"Competente",AA1943=4,"Proficiente",AA1943=5,"Master")</f>
        <v>Competente</v>
      </c>
      <c r="AC1943" s="13">
        <v>1</v>
      </c>
      <c r="AD1943" s="13" t="str" cm="1">
        <f t="array" ref="AD1943">_xlfn.IFS(AC1943=0,"Prenovato",AC1943=1,"Novato",AC1943=2,"Principiante avanzado",AC1943=3,"Competente",AC1943=4,"Proficiente",AC1943=5,"Master")</f>
        <v>Novato</v>
      </c>
      <c r="AE1943" s="13" t="s">
        <v>442</v>
      </c>
    </row>
    <row r="1944" spans="1:31" x14ac:dyDescent="0.25">
      <c r="A1944" t="s">
        <v>398</v>
      </c>
      <c r="B1944" t="s">
        <v>399</v>
      </c>
      <c r="C1944" t="s">
        <v>208</v>
      </c>
      <c r="D1944" t="s">
        <v>201</v>
      </c>
      <c r="E1944" t="s">
        <v>218</v>
      </c>
      <c r="F1944" t="s">
        <v>219</v>
      </c>
      <c r="G1944" t="s">
        <v>220</v>
      </c>
      <c r="H1944" s="4"/>
      <c r="I1944" s="1">
        <f t="shared" ca="1" si="123"/>
        <v>1487</v>
      </c>
      <c r="J1944" s="1" t="str">
        <f t="shared" ca="1" si="124"/>
        <v>3. Mayor a 6 meses</v>
      </c>
      <c r="K1944" t="str">
        <f t="shared" si="125"/>
        <v>NO</v>
      </c>
      <c r="L1944" t="s">
        <v>250</v>
      </c>
      <c r="M1944" t="s">
        <v>431</v>
      </c>
      <c r="N1944" t="s">
        <v>425</v>
      </c>
      <c r="O1944" t="s">
        <v>425</v>
      </c>
      <c r="P1944" t="str">
        <f t="shared" si="126"/>
        <v>TERESA LILIANA GRANADOS BLANCOSeguridad PerimetralEVALUACION ANTERIOR</v>
      </c>
      <c r="Q1944" t="str">
        <f>BASE[[#This Row],[NombresCalificado]]&amp;BASE[[#This Row],[TipoEvaluacion]]</f>
        <v>TERESA LILIANA GRANADOS BLANCOEVALUACION ANTERIOR</v>
      </c>
      <c r="R1944">
        <v>1</v>
      </c>
      <c r="S1944" t="s">
        <v>6</v>
      </c>
      <c r="T1944" t="s">
        <v>439</v>
      </c>
      <c r="U1944" s="13">
        <v>1</v>
      </c>
      <c r="V1944" s="13" t="str" cm="1">
        <f t="array" ref="V1944">_xlfn.IFS(U1944=0,"Prenovato",U1944=1,"Novato",U1944=2,"Principiante avanzado",U1944=3,"Competente",U1944=4,"Proficiente",U1944=5,"Master")</f>
        <v>Novato</v>
      </c>
      <c r="W1944" s="13">
        <v>2</v>
      </c>
      <c r="X1944" s="13" t="str" cm="1">
        <f t="array" ref="X1944">_xlfn.IFS(W1944=0,"No evidenciado",W1944=1,"Novato",W1944=2,"Principiante avanzado",W1944=3,"Competente",W1944=4,"Proficiente",W1944=5,"Master")</f>
        <v>Principiante avanzado</v>
      </c>
      <c r="Y1944" s="13">
        <v>2</v>
      </c>
      <c r="Z1944" s="13" t="str" cm="1">
        <f t="array" ref="Z1944">_xlfn.IFS(Y1944=0,"No evidenciado",Y1944=1,"Novato",Y1944=2,"Principiante avanzado",Y1944=3,"Competente",Y1944=4,"Proficiente",Y1944=5,"Master")</f>
        <v>Principiante avanzado</v>
      </c>
      <c r="AA1944" s="13">
        <v>3</v>
      </c>
      <c r="AB1944" s="13" t="str" cm="1">
        <f t="array" ref="AB1944">_xlfn.IFS(AA1944=0,"No evidenciado",AA1944=1,"Novato",AA1944=2,"Principiante avanzado",AA1944=3,"Competente",AA1944=4,"Proficiente",AA1944=5,"Master")</f>
        <v>Competente</v>
      </c>
      <c r="AC1944" s="13">
        <v>1</v>
      </c>
      <c r="AD1944" s="13" t="str" cm="1">
        <f t="array" ref="AD1944">_xlfn.IFS(AC1944=0,"Prenovato",AC1944=1,"Novato",AC1944=2,"Principiante avanzado",AC1944=3,"Competente",AC1944=4,"Proficiente",AC1944=5,"Master")</f>
        <v>Novato</v>
      </c>
      <c r="AE1944" s="13" t="s">
        <v>442</v>
      </c>
    </row>
    <row r="1945" spans="1:31" x14ac:dyDescent="0.25">
      <c r="A1945" t="s">
        <v>398</v>
      </c>
      <c r="B1945" t="s">
        <v>399</v>
      </c>
      <c r="C1945" t="s">
        <v>208</v>
      </c>
      <c r="D1945" t="s">
        <v>201</v>
      </c>
      <c r="E1945" t="s">
        <v>218</v>
      </c>
      <c r="F1945" t="s">
        <v>219</v>
      </c>
      <c r="G1945" t="s">
        <v>220</v>
      </c>
      <c r="H1945" s="4"/>
      <c r="I1945" s="1">
        <f t="shared" ca="1" si="123"/>
        <v>1487</v>
      </c>
      <c r="J1945" s="1" t="str">
        <f t="shared" ca="1" si="124"/>
        <v>3. Mayor a 6 meses</v>
      </c>
      <c r="K1945" t="str">
        <f t="shared" si="125"/>
        <v>NO</v>
      </c>
      <c r="L1945" t="s">
        <v>250</v>
      </c>
      <c r="M1945" t="s">
        <v>432</v>
      </c>
      <c r="N1945" t="s">
        <v>425</v>
      </c>
      <c r="O1945" t="s">
        <v>425</v>
      </c>
      <c r="P1945" t="str">
        <f t="shared" si="126"/>
        <v>TERESA LILIANA GRANADOS BLANCOFrameworks de CiberseguridadEVALUACION ANTERIOR</v>
      </c>
      <c r="Q1945" t="str">
        <f>BASE[[#This Row],[NombresCalificado]]&amp;BASE[[#This Row],[TipoEvaluacion]]</f>
        <v>TERESA LILIANA GRANADOS BLANCOEVALUACION ANTERIOR</v>
      </c>
      <c r="R1945">
        <v>1</v>
      </c>
      <c r="S1945" t="s">
        <v>6</v>
      </c>
      <c r="T1945" t="s">
        <v>439</v>
      </c>
      <c r="U1945" s="13">
        <v>1</v>
      </c>
      <c r="V1945" s="13" t="str" cm="1">
        <f t="array" ref="V1945">_xlfn.IFS(U1945=0,"Prenovato",U1945=1,"Novato",U1945=2,"Principiante avanzado",U1945=3,"Competente",U1945=4,"Proficiente",U1945=5,"Master")</f>
        <v>Novato</v>
      </c>
      <c r="W1945" s="13">
        <v>2</v>
      </c>
      <c r="X1945" s="13" t="str" cm="1">
        <f t="array" ref="X1945">_xlfn.IFS(W1945=0,"No evidenciado",W1945=1,"Novato",W1945=2,"Principiante avanzado",W1945=3,"Competente",W1945=4,"Proficiente",W1945=5,"Master")</f>
        <v>Principiante avanzado</v>
      </c>
      <c r="Y1945" s="13">
        <v>2</v>
      </c>
      <c r="Z1945" s="13" t="str" cm="1">
        <f t="array" ref="Z1945">_xlfn.IFS(Y1945=0,"No evidenciado",Y1945=1,"Novato",Y1945=2,"Principiante avanzado",Y1945=3,"Competente",Y1945=4,"Proficiente",Y1945=5,"Master")</f>
        <v>Principiante avanzado</v>
      </c>
      <c r="AA1945" s="13">
        <v>3</v>
      </c>
      <c r="AB1945" s="13" t="str" cm="1">
        <f t="array" ref="AB1945">_xlfn.IFS(AA1945=0,"No evidenciado",AA1945=1,"Novato",AA1945=2,"Principiante avanzado",AA1945=3,"Competente",AA1945=4,"Proficiente",AA1945=5,"Master")</f>
        <v>Competente</v>
      </c>
      <c r="AC1945" s="13">
        <v>1</v>
      </c>
      <c r="AD1945" s="13" t="str" cm="1">
        <f t="array" ref="AD1945">_xlfn.IFS(AC1945=0,"Prenovato",AC1945=1,"Novato",AC1945=2,"Principiante avanzado",AC1945=3,"Competente",AC1945=4,"Proficiente",AC1945=5,"Master")</f>
        <v>Novato</v>
      </c>
      <c r="AE1945" s="13" t="s">
        <v>442</v>
      </c>
    </row>
    <row r="1946" spans="1:31" x14ac:dyDescent="0.25">
      <c r="A1946" t="s">
        <v>398</v>
      </c>
      <c r="B1946" t="s">
        <v>399</v>
      </c>
      <c r="C1946" t="s">
        <v>208</v>
      </c>
      <c r="D1946" t="s">
        <v>201</v>
      </c>
      <c r="E1946" t="s">
        <v>218</v>
      </c>
      <c r="F1946" t="s">
        <v>219</v>
      </c>
      <c r="G1946" t="s">
        <v>220</v>
      </c>
      <c r="H1946" s="4"/>
      <c r="I1946" s="1">
        <f t="shared" ca="1" si="123"/>
        <v>1487</v>
      </c>
      <c r="J1946" s="1" t="str">
        <f t="shared" ca="1" si="124"/>
        <v>3. Mayor a 6 meses</v>
      </c>
      <c r="K1946" t="str">
        <f t="shared" si="125"/>
        <v>NO</v>
      </c>
      <c r="L1946" t="s">
        <v>250</v>
      </c>
      <c r="M1946" t="s">
        <v>433</v>
      </c>
      <c r="N1946" t="s">
        <v>425</v>
      </c>
      <c r="O1946" t="s">
        <v>425</v>
      </c>
      <c r="P1946" t="str">
        <f t="shared" si="126"/>
        <v>TERESA LILIANA GRANADOS BLANCOGestión de IdentidadesEVALUACION ANTERIOR</v>
      </c>
      <c r="Q1946" t="str">
        <f>BASE[[#This Row],[NombresCalificado]]&amp;BASE[[#This Row],[TipoEvaluacion]]</f>
        <v>TERESA LILIANA GRANADOS BLANCOEVALUACION ANTERIOR</v>
      </c>
      <c r="R1946">
        <v>2</v>
      </c>
      <c r="S1946" t="s">
        <v>4</v>
      </c>
      <c r="T1946" t="s">
        <v>439</v>
      </c>
      <c r="U1946" s="13">
        <v>1</v>
      </c>
      <c r="V1946" s="13" t="str" cm="1">
        <f t="array" ref="V1946">_xlfn.IFS(U1946=0,"Prenovato",U1946=1,"Novato",U1946=2,"Principiante avanzado",U1946=3,"Competente",U1946=4,"Proficiente",U1946=5,"Master")</f>
        <v>Novato</v>
      </c>
      <c r="W1946" s="13">
        <v>2</v>
      </c>
      <c r="X1946" s="13" t="str" cm="1">
        <f t="array" ref="X1946">_xlfn.IFS(W1946=0,"No evidenciado",W1946=1,"Novato",W1946=2,"Principiante avanzado",W1946=3,"Competente",W1946=4,"Proficiente",W1946=5,"Master")</f>
        <v>Principiante avanzado</v>
      </c>
      <c r="Y1946" s="13">
        <v>2</v>
      </c>
      <c r="Z1946" s="13" t="str" cm="1">
        <f t="array" ref="Z1946">_xlfn.IFS(Y1946=0,"No evidenciado",Y1946=1,"Novato",Y1946=2,"Principiante avanzado",Y1946=3,"Competente",Y1946=4,"Proficiente",Y1946=5,"Master")</f>
        <v>Principiante avanzado</v>
      </c>
      <c r="AA1946" s="13">
        <v>3</v>
      </c>
      <c r="AB1946" s="13" t="str" cm="1">
        <f t="array" ref="AB1946">_xlfn.IFS(AA1946=0,"No evidenciado",AA1946=1,"Novato",AA1946=2,"Principiante avanzado",AA1946=3,"Competente",AA1946=4,"Proficiente",AA1946=5,"Master")</f>
        <v>Competente</v>
      </c>
      <c r="AC1946" s="13">
        <v>1</v>
      </c>
      <c r="AD1946" s="13" t="str" cm="1">
        <f t="array" ref="AD1946">_xlfn.IFS(AC1946=0,"Prenovato",AC1946=1,"Novato",AC1946=2,"Principiante avanzado",AC1946=3,"Competente",AC1946=4,"Proficiente",AC1946=5,"Master")</f>
        <v>Novato</v>
      </c>
      <c r="AE1946" s="13" t="s">
        <v>442</v>
      </c>
    </row>
    <row r="1947" spans="1:31" x14ac:dyDescent="0.25">
      <c r="A1947" t="s">
        <v>398</v>
      </c>
      <c r="B1947" t="s">
        <v>399</v>
      </c>
      <c r="C1947" t="s">
        <v>208</v>
      </c>
      <c r="D1947" t="s">
        <v>201</v>
      </c>
      <c r="E1947" t="s">
        <v>218</v>
      </c>
      <c r="F1947" t="s">
        <v>219</v>
      </c>
      <c r="G1947" t="s">
        <v>220</v>
      </c>
      <c r="H1947" s="4"/>
      <c r="I1947" s="1">
        <f t="shared" ca="1" si="123"/>
        <v>1487</v>
      </c>
      <c r="J1947" s="1" t="str">
        <f t="shared" ca="1" si="124"/>
        <v>3. Mayor a 6 meses</v>
      </c>
      <c r="K1947" t="str">
        <f t="shared" si="125"/>
        <v>NO</v>
      </c>
      <c r="L1947" t="s">
        <v>250</v>
      </c>
      <c r="M1947" t="s">
        <v>434</v>
      </c>
      <c r="N1947" t="s">
        <v>425</v>
      </c>
      <c r="O1947" t="s">
        <v>425</v>
      </c>
      <c r="P1947" t="str">
        <f t="shared" si="126"/>
        <v>TERESA LILIANA GRANADOS BLANCOGestión de VulnerabilidadesEVALUACION ANTERIOR</v>
      </c>
      <c r="Q1947" t="str">
        <f>BASE[[#This Row],[NombresCalificado]]&amp;BASE[[#This Row],[TipoEvaluacion]]</f>
        <v>TERESA LILIANA GRANADOS BLANCOEVALUACION ANTERIOR</v>
      </c>
      <c r="R1947">
        <v>4</v>
      </c>
      <c r="S1947" t="s">
        <v>7</v>
      </c>
      <c r="T1947" t="s">
        <v>439</v>
      </c>
      <c r="U1947" s="13">
        <v>1</v>
      </c>
      <c r="V1947" s="13" t="str" cm="1">
        <f t="array" ref="V1947">_xlfn.IFS(U1947=0,"Prenovato",U1947=1,"Novato",U1947=2,"Principiante avanzado",U1947=3,"Competente",U1947=4,"Proficiente",U1947=5,"Master")</f>
        <v>Novato</v>
      </c>
      <c r="W1947" s="13">
        <v>2</v>
      </c>
      <c r="X1947" s="13" t="str" cm="1">
        <f t="array" ref="X1947">_xlfn.IFS(W1947=0,"No evidenciado",W1947=1,"Novato",W1947=2,"Principiante avanzado",W1947=3,"Competente",W1947=4,"Proficiente",W1947=5,"Master")</f>
        <v>Principiante avanzado</v>
      </c>
      <c r="Y1947" s="13">
        <v>2</v>
      </c>
      <c r="Z1947" s="13" t="str" cm="1">
        <f t="array" ref="Z1947">_xlfn.IFS(Y1947=0,"No evidenciado",Y1947=1,"Novato",Y1947=2,"Principiante avanzado",Y1947=3,"Competente",Y1947=4,"Proficiente",Y1947=5,"Master")</f>
        <v>Principiante avanzado</v>
      </c>
      <c r="AA1947" s="13">
        <v>3</v>
      </c>
      <c r="AB1947" s="13" t="str" cm="1">
        <f t="array" ref="AB1947">_xlfn.IFS(AA1947=0,"No evidenciado",AA1947=1,"Novato",AA1947=2,"Principiante avanzado",AA1947=3,"Competente",AA1947=4,"Proficiente",AA1947=5,"Master")</f>
        <v>Competente</v>
      </c>
      <c r="AC1947" s="13">
        <v>1</v>
      </c>
      <c r="AD1947" s="13" t="str" cm="1">
        <f t="array" ref="AD1947">_xlfn.IFS(AC1947=0,"Prenovato",AC1947=1,"Novato",AC1947=2,"Principiante avanzado",AC1947=3,"Competente",AC1947=4,"Proficiente",AC1947=5,"Master")</f>
        <v>Novato</v>
      </c>
      <c r="AE1947" s="13" t="s">
        <v>442</v>
      </c>
    </row>
    <row r="1948" spans="1:31" x14ac:dyDescent="0.25">
      <c r="A1948" t="s">
        <v>398</v>
      </c>
      <c r="B1948" t="s">
        <v>399</v>
      </c>
      <c r="C1948" t="s">
        <v>208</v>
      </c>
      <c r="D1948" t="s">
        <v>201</v>
      </c>
      <c r="E1948" t="s">
        <v>218</v>
      </c>
      <c r="F1948" t="s">
        <v>219</v>
      </c>
      <c r="G1948" t="s">
        <v>220</v>
      </c>
      <c r="H1948" s="4"/>
      <c r="I1948" s="1">
        <f t="shared" ca="1" si="123"/>
        <v>1487</v>
      </c>
      <c r="J1948" s="1" t="str">
        <f t="shared" ca="1" si="124"/>
        <v>3. Mayor a 6 meses</v>
      </c>
      <c r="K1948" t="str">
        <f t="shared" si="125"/>
        <v>NO</v>
      </c>
      <c r="L1948" t="s">
        <v>250</v>
      </c>
      <c r="M1948" t="s">
        <v>435</v>
      </c>
      <c r="N1948" t="s">
        <v>425</v>
      </c>
      <c r="O1948" t="s">
        <v>425</v>
      </c>
      <c r="P1948" t="str">
        <f t="shared" si="126"/>
        <v>TERESA LILIANA GRANADOS BLANCOIdentificación temprana de riesgosEVALUACION ANTERIOR</v>
      </c>
      <c r="Q1948" t="str">
        <f>BASE[[#This Row],[NombresCalificado]]&amp;BASE[[#This Row],[TipoEvaluacion]]</f>
        <v>TERESA LILIANA GRANADOS BLANCOEVALUACION ANTERIOR</v>
      </c>
      <c r="R1948">
        <v>2</v>
      </c>
      <c r="S1948" t="s">
        <v>4</v>
      </c>
      <c r="T1948" t="s">
        <v>439</v>
      </c>
      <c r="U1948" s="13">
        <v>1</v>
      </c>
      <c r="V1948" s="13" t="str" cm="1">
        <f t="array" ref="V1948">_xlfn.IFS(U1948=0,"Prenovato",U1948=1,"Novato",U1948=2,"Principiante avanzado",U1948=3,"Competente",U1948=4,"Proficiente",U1948=5,"Master")</f>
        <v>Novato</v>
      </c>
      <c r="W1948" s="13">
        <v>2</v>
      </c>
      <c r="X1948" s="13" t="str" cm="1">
        <f t="array" ref="X1948">_xlfn.IFS(W1948=0,"No evidenciado",W1948=1,"Novato",W1948=2,"Principiante avanzado",W1948=3,"Competente",W1948=4,"Proficiente",W1948=5,"Master")</f>
        <v>Principiante avanzado</v>
      </c>
      <c r="Y1948" s="13">
        <v>2</v>
      </c>
      <c r="Z1948" s="13" t="str" cm="1">
        <f t="array" ref="Z1948">_xlfn.IFS(Y1948=0,"No evidenciado",Y1948=1,"Novato",Y1948=2,"Principiante avanzado",Y1948=3,"Competente",Y1948=4,"Proficiente",Y1948=5,"Master")</f>
        <v>Principiante avanzado</v>
      </c>
      <c r="AA1948" s="13">
        <v>3</v>
      </c>
      <c r="AB1948" s="13" t="str" cm="1">
        <f t="array" ref="AB1948">_xlfn.IFS(AA1948=0,"No evidenciado",AA1948=1,"Novato",AA1948=2,"Principiante avanzado",AA1948=3,"Competente",AA1948=4,"Proficiente",AA1948=5,"Master")</f>
        <v>Competente</v>
      </c>
      <c r="AC1948" s="13">
        <v>1</v>
      </c>
      <c r="AD1948" s="13" t="str" cm="1">
        <f t="array" ref="AD1948">_xlfn.IFS(AC1948=0,"Prenovato",AC1948=1,"Novato",AC1948=2,"Principiante avanzado",AC1948=3,"Competente",AC1948=4,"Proficiente",AC1948=5,"Master")</f>
        <v>Novato</v>
      </c>
      <c r="AE1948" s="13" t="s">
        <v>442</v>
      </c>
    </row>
    <row r="1949" spans="1:31" x14ac:dyDescent="0.25">
      <c r="A1949" t="s">
        <v>398</v>
      </c>
      <c r="B1949" t="s">
        <v>399</v>
      </c>
      <c r="C1949" t="s">
        <v>208</v>
      </c>
      <c r="D1949" t="s">
        <v>201</v>
      </c>
      <c r="E1949" t="s">
        <v>218</v>
      </c>
      <c r="F1949" t="s">
        <v>219</v>
      </c>
      <c r="G1949" t="s">
        <v>220</v>
      </c>
      <c r="H1949" s="4"/>
      <c r="I1949" s="1">
        <f t="shared" ca="1" si="123"/>
        <v>1487</v>
      </c>
      <c r="J1949" s="1" t="str">
        <f t="shared" ca="1" si="124"/>
        <v>3. Mayor a 6 meses</v>
      </c>
      <c r="K1949" t="str">
        <f t="shared" si="125"/>
        <v>NO</v>
      </c>
      <c r="L1949" t="s">
        <v>250</v>
      </c>
      <c r="M1949" t="s">
        <v>436</v>
      </c>
      <c r="N1949" t="s">
        <v>425</v>
      </c>
      <c r="O1949" t="s">
        <v>425</v>
      </c>
      <c r="P1949" t="str">
        <f t="shared" si="126"/>
        <v>TERESA LILIANA GRANADOS BLANCOInteligencia de AmenazasEVALUACION ANTERIOR</v>
      </c>
      <c r="Q1949" t="str">
        <f>BASE[[#This Row],[NombresCalificado]]&amp;BASE[[#This Row],[TipoEvaluacion]]</f>
        <v>TERESA LILIANA GRANADOS BLANCOEVALUACION ANTERIOR</v>
      </c>
      <c r="R1949">
        <v>1</v>
      </c>
      <c r="S1949" t="s">
        <v>6</v>
      </c>
      <c r="T1949" t="s">
        <v>439</v>
      </c>
      <c r="U1949" s="13">
        <v>1</v>
      </c>
      <c r="V1949" s="13" t="str" cm="1">
        <f t="array" ref="V1949">_xlfn.IFS(U1949=0,"Prenovato",U1949=1,"Novato",U1949=2,"Principiante avanzado",U1949=3,"Competente",U1949=4,"Proficiente",U1949=5,"Master")</f>
        <v>Novato</v>
      </c>
      <c r="W1949" s="13">
        <v>2</v>
      </c>
      <c r="X1949" s="13" t="str" cm="1">
        <f t="array" ref="X1949">_xlfn.IFS(W1949=0,"No evidenciado",W1949=1,"Novato",W1949=2,"Principiante avanzado",W1949=3,"Competente",W1949=4,"Proficiente",W1949=5,"Master")</f>
        <v>Principiante avanzado</v>
      </c>
      <c r="Y1949" s="13">
        <v>2</v>
      </c>
      <c r="Z1949" s="13" t="str" cm="1">
        <f t="array" ref="Z1949">_xlfn.IFS(Y1949=0,"No evidenciado",Y1949=1,"Novato",Y1949=2,"Principiante avanzado",Y1949=3,"Competente",Y1949=4,"Proficiente",Y1949=5,"Master")</f>
        <v>Principiante avanzado</v>
      </c>
      <c r="AA1949" s="13">
        <v>3</v>
      </c>
      <c r="AB1949" s="13" t="str" cm="1">
        <f t="array" ref="AB1949">_xlfn.IFS(AA1949=0,"No evidenciado",AA1949=1,"Novato",AA1949=2,"Principiante avanzado",AA1949=3,"Competente",AA1949=4,"Proficiente",AA1949=5,"Master")</f>
        <v>Competente</v>
      </c>
      <c r="AC1949" s="13">
        <v>1</v>
      </c>
      <c r="AD1949" s="13" t="str" cm="1">
        <f t="array" ref="AD1949">_xlfn.IFS(AC1949=0,"Prenovato",AC1949=1,"Novato",AC1949=2,"Principiante avanzado",AC1949=3,"Competente",AC1949=4,"Proficiente",AC1949=5,"Master")</f>
        <v>Novato</v>
      </c>
      <c r="AE1949" s="13" t="s">
        <v>442</v>
      </c>
    </row>
    <row r="1950" spans="1:31" x14ac:dyDescent="0.25">
      <c r="A1950" t="s">
        <v>398</v>
      </c>
      <c r="B1950" t="s">
        <v>399</v>
      </c>
      <c r="C1950" t="s">
        <v>208</v>
      </c>
      <c r="D1950" t="s">
        <v>201</v>
      </c>
      <c r="E1950" t="s">
        <v>218</v>
      </c>
      <c r="F1950" t="s">
        <v>219</v>
      </c>
      <c r="G1950" t="s">
        <v>220</v>
      </c>
      <c r="H1950" s="4"/>
      <c r="I1950" s="1">
        <f t="shared" ca="1" si="123"/>
        <v>1487</v>
      </c>
      <c r="J1950" s="1" t="str">
        <f t="shared" ca="1" si="124"/>
        <v>3. Mayor a 6 meses</v>
      </c>
      <c r="K1950" t="str">
        <f t="shared" si="125"/>
        <v>NO</v>
      </c>
      <c r="L1950" t="s">
        <v>250</v>
      </c>
      <c r="M1950" t="s">
        <v>437</v>
      </c>
      <c r="N1950" t="s">
        <v>425</v>
      </c>
      <c r="O1950" t="s">
        <v>425</v>
      </c>
      <c r="P1950" t="str">
        <f t="shared" si="126"/>
        <v>TERESA LILIANA GRANADOS BLANCOInvestigación Forense DigitalEVALUACION ANTERIOR</v>
      </c>
      <c r="Q1950" t="str">
        <f>BASE[[#This Row],[NombresCalificado]]&amp;BASE[[#This Row],[TipoEvaluacion]]</f>
        <v>TERESA LILIANA GRANADOS BLANCOEVALUACION ANTERIOR</v>
      </c>
      <c r="R1950">
        <v>0</v>
      </c>
      <c r="S1950" t="s">
        <v>182</v>
      </c>
      <c r="T1950" t="s">
        <v>439</v>
      </c>
      <c r="U1950" s="13">
        <v>1</v>
      </c>
      <c r="V1950" s="13" t="str" cm="1">
        <f t="array" ref="V1950">_xlfn.IFS(U1950=0,"Prenovato",U1950=1,"Novato",U1950=2,"Principiante avanzado",U1950=3,"Competente",U1950=4,"Proficiente",U1950=5,"Master")</f>
        <v>Novato</v>
      </c>
      <c r="W1950" s="13">
        <v>2</v>
      </c>
      <c r="X1950" s="13" t="str" cm="1">
        <f t="array" ref="X1950">_xlfn.IFS(W1950=0,"No evidenciado",W1950=1,"Novato",W1950=2,"Principiante avanzado",W1950=3,"Competente",W1950=4,"Proficiente",W1950=5,"Master")</f>
        <v>Principiante avanzado</v>
      </c>
      <c r="Y1950" s="13">
        <v>2</v>
      </c>
      <c r="Z1950" s="13" t="str" cm="1">
        <f t="array" ref="Z1950">_xlfn.IFS(Y1950=0,"No evidenciado",Y1950=1,"Novato",Y1950=2,"Principiante avanzado",Y1950=3,"Competente",Y1950=4,"Proficiente",Y1950=5,"Master")</f>
        <v>Principiante avanzado</v>
      </c>
      <c r="AA1950" s="13">
        <v>3</v>
      </c>
      <c r="AB1950" s="13" t="str" cm="1">
        <f t="array" ref="AB1950">_xlfn.IFS(AA1950=0,"No evidenciado",AA1950=1,"Novato",AA1950=2,"Principiante avanzado",AA1950=3,"Competente",AA1950=4,"Proficiente",AA1950=5,"Master")</f>
        <v>Competente</v>
      </c>
      <c r="AC1950" s="13">
        <v>1</v>
      </c>
      <c r="AD1950" s="13" t="str" cm="1">
        <f t="array" ref="AD1950">_xlfn.IFS(AC1950=0,"Prenovato",AC1950=1,"Novato",AC1950=2,"Principiante avanzado",AC1950=3,"Competente",AC1950=4,"Proficiente",AC1950=5,"Master")</f>
        <v>Novato</v>
      </c>
      <c r="AE1950" s="13" t="s">
        <v>442</v>
      </c>
    </row>
    <row r="1951" spans="1:31" x14ac:dyDescent="0.25">
      <c r="A1951" t="s">
        <v>398</v>
      </c>
      <c r="B1951" t="s">
        <v>399</v>
      </c>
      <c r="C1951" t="s">
        <v>208</v>
      </c>
      <c r="D1951" t="s">
        <v>201</v>
      </c>
      <c r="E1951" t="s">
        <v>395</v>
      </c>
      <c r="F1951" t="s">
        <v>396</v>
      </c>
      <c r="G1951" t="s">
        <v>397</v>
      </c>
      <c r="H1951" s="4"/>
      <c r="I1951" s="1">
        <f t="shared" ca="1" si="123"/>
        <v>1487</v>
      </c>
      <c r="J1951" s="1" t="str">
        <f t="shared" ca="1" si="124"/>
        <v>3. Mayor a 6 meses</v>
      </c>
      <c r="K1951" t="str">
        <f t="shared" si="125"/>
        <v>NO</v>
      </c>
      <c r="L1951" t="s">
        <v>250</v>
      </c>
      <c r="M1951" t="s">
        <v>438</v>
      </c>
      <c r="N1951" t="s">
        <v>425</v>
      </c>
      <c r="O1951" t="s">
        <v>425</v>
      </c>
      <c r="P1951" t="str">
        <f t="shared" si="126"/>
        <v>LUIS ANGEL TOMA TOMADesarrollo SeguroEVALUACION ANTERIOR</v>
      </c>
      <c r="Q1951" t="str">
        <f>BASE[[#This Row],[NombresCalificado]]&amp;BASE[[#This Row],[TipoEvaluacion]]</f>
        <v>LUIS ANGEL TOMA TOMAEVALUACION ANTERIOR</v>
      </c>
      <c r="R1951">
        <v>1</v>
      </c>
      <c r="S1951" t="s">
        <v>6</v>
      </c>
      <c r="T1951" t="s">
        <v>439</v>
      </c>
      <c r="U1951" s="13">
        <v>1</v>
      </c>
      <c r="V1951" s="13" t="str" cm="1">
        <f t="array" ref="V1951">_xlfn.IFS(U1951=0,"Prenovato",U1951=1,"Novato",U1951=2,"Principiante avanzado",U1951=3,"Competente",U1951=4,"Proficiente",U1951=5,"Master")</f>
        <v>Novato</v>
      </c>
      <c r="W1951" s="13">
        <v>4</v>
      </c>
      <c r="X1951" s="13" t="str" cm="1">
        <f t="array" ref="X1951">_xlfn.IFS(W1951=0,"No evidenciado",W1951=1,"Novato",W1951=2,"Principiante avanzado",W1951=3,"Competente",W1951=4,"Proficiente",W1951=5,"Master")</f>
        <v>Proficiente</v>
      </c>
      <c r="Y1951" s="13">
        <v>2</v>
      </c>
      <c r="Z1951" s="13" t="str" cm="1">
        <f t="array" ref="Z1951">_xlfn.IFS(Y1951=0,"No evidenciado",Y1951=1,"Novato",Y1951=2,"Principiante avanzado",Y1951=3,"Competente",Y1951=4,"Proficiente",Y1951=5,"Master")</f>
        <v>Principiante avanzado</v>
      </c>
      <c r="AA1951" s="13">
        <v>2</v>
      </c>
      <c r="AB1951" s="13" t="str" cm="1">
        <f t="array" ref="AB1951">_xlfn.IFS(AA1951=0,"No evidenciado",AA1951=1,"Novato",AA1951=2,"Principiante avanzado",AA1951=3,"Competente",AA1951=4,"Proficiente",AA1951=5,"Master")</f>
        <v>Principiante avanzado</v>
      </c>
      <c r="AC1951" s="13">
        <v>1</v>
      </c>
      <c r="AD1951" s="13" t="str" cm="1">
        <f t="array" ref="AD1951">_xlfn.IFS(AC1951=0,"Prenovato",AC1951=1,"Novato",AC1951=2,"Principiante avanzado",AC1951=3,"Competente",AC1951=4,"Proficiente",AC1951=5,"Master")</f>
        <v>Novato</v>
      </c>
      <c r="AE1951" s="13" t="s">
        <v>442</v>
      </c>
    </row>
    <row r="1952" spans="1:31" x14ac:dyDescent="0.25">
      <c r="A1952" t="s">
        <v>398</v>
      </c>
      <c r="B1952" t="s">
        <v>399</v>
      </c>
      <c r="C1952" t="s">
        <v>208</v>
      </c>
      <c r="D1952" t="s">
        <v>201</v>
      </c>
      <c r="E1952" t="s">
        <v>395</v>
      </c>
      <c r="F1952" t="s">
        <v>396</v>
      </c>
      <c r="G1952" t="s">
        <v>397</v>
      </c>
      <c r="H1952" s="4"/>
      <c r="I1952" s="1">
        <f t="shared" ca="1" si="123"/>
        <v>1487</v>
      </c>
      <c r="J1952" s="1" t="str">
        <f t="shared" ca="1" si="124"/>
        <v>3. Mayor a 6 meses</v>
      </c>
      <c r="K1952" t="str">
        <f t="shared" si="125"/>
        <v>NO</v>
      </c>
      <c r="L1952" t="s">
        <v>250</v>
      </c>
      <c r="M1952" t="s">
        <v>432</v>
      </c>
      <c r="N1952" t="s">
        <v>425</v>
      </c>
      <c r="O1952" t="s">
        <v>425</v>
      </c>
      <c r="P1952" t="str">
        <f t="shared" si="126"/>
        <v>LUIS ANGEL TOMA TOMAFrameworks de CiberseguridadEVALUACION ANTERIOR</v>
      </c>
      <c r="Q1952" t="str">
        <f>BASE[[#This Row],[NombresCalificado]]&amp;BASE[[#This Row],[TipoEvaluacion]]</f>
        <v>LUIS ANGEL TOMA TOMAEVALUACION ANTERIOR</v>
      </c>
      <c r="R1952">
        <v>1</v>
      </c>
      <c r="S1952" t="s">
        <v>6</v>
      </c>
      <c r="T1952" t="s">
        <v>439</v>
      </c>
      <c r="U1952" s="13">
        <v>1</v>
      </c>
      <c r="V1952" s="13" t="str" cm="1">
        <f t="array" ref="V1952">_xlfn.IFS(U1952=0,"Prenovato",U1952=1,"Novato",U1952=2,"Principiante avanzado",U1952=3,"Competente",U1952=4,"Proficiente",U1952=5,"Master")</f>
        <v>Novato</v>
      </c>
      <c r="W1952" s="13">
        <v>4</v>
      </c>
      <c r="X1952" s="13" t="str" cm="1">
        <f t="array" ref="X1952">_xlfn.IFS(W1952=0,"No evidenciado",W1952=1,"Novato",W1952=2,"Principiante avanzado",W1952=3,"Competente",W1952=4,"Proficiente",W1952=5,"Master")</f>
        <v>Proficiente</v>
      </c>
      <c r="Y1952" s="13">
        <v>2</v>
      </c>
      <c r="Z1952" s="13" t="str" cm="1">
        <f t="array" ref="Z1952">_xlfn.IFS(Y1952=0,"No evidenciado",Y1952=1,"Novato",Y1952=2,"Principiante avanzado",Y1952=3,"Competente",Y1952=4,"Proficiente",Y1952=5,"Master")</f>
        <v>Principiante avanzado</v>
      </c>
      <c r="AA1952" s="13">
        <v>2</v>
      </c>
      <c r="AB1952" s="13" t="str" cm="1">
        <f t="array" ref="AB1952">_xlfn.IFS(AA1952=0,"No evidenciado",AA1952=1,"Novato",AA1952=2,"Principiante avanzado",AA1952=3,"Competente",AA1952=4,"Proficiente",AA1952=5,"Master")</f>
        <v>Principiante avanzado</v>
      </c>
      <c r="AC1952" s="13">
        <v>1</v>
      </c>
      <c r="AD1952" s="13" t="str" cm="1">
        <f t="array" ref="AD1952">_xlfn.IFS(AC1952=0,"Prenovato",AC1952=1,"Novato",AC1952=2,"Principiante avanzado",AC1952=3,"Competente",AC1952=4,"Proficiente",AC1952=5,"Master")</f>
        <v>Novato</v>
      </c>
      <c r="AE1952" s="13" t="s">
        <v>442</v>
      </c>
    </row>
    <row r="1953" spans="1:31" x14ac:dyDescent="0.25">
      <c r="A1953" t="s">
        <v>398</v>
      </c>
      <c r="B1953" t="s">
        <v>399</v>
      </c>
      <c r="C1953" t="s">
        <v>208</v>
      </c>
      <c r="D1953" t="s">
        <v>201</v>
      </c>
      <c r="E1953" t="s">
        <v>395</v>
      </c>
      <c r="F1953" t="s">
        <v>396</v>
      </c>
      <c r="G1953" t="s">
        <v>397</v>
      </c>
      <c r="H1953" s="4"/>
      <c r="I1953" s="1">
        <f t="shared" ca="1" si="123"/>
        <v>1487</v>
      </c>
      <c r="J1953" s="1" t="str">
        <f t="shared" ca="1" si="124"/>
        <v>3. Mayor a 6 meses</v>
      </c>
      <c r="K1953" t="str">
        <f t="shared" si="125"/>
        <v>NO</v>
      </c>
      <c r="L1953" t="s">
        <v>250</v>
      </c>
      <c r="M1953" t="s">
        <v>433</v>
      </c>
      <c r="N1953" t="s">
        <v>425</v>
      </c>
      <c r="O1953" t="s">
        <v>425</v>
      </c>
      <c r="P1953" t="str">
        <f t="shared" si="126"/>
        <v>LUIS ANGEL TOMA TOMAGestión de IdentidadesEVALUACION ANTERIOR</v>
      </c>
      <c r="Q1953" t="str">
        <f>BASE[[#This Row],[NombresCalificado]]&amp;BASE[[#This Row],[TipoEvaluacion]]</f>
        <v>LUIS ANGEL TOMA TOMAEVALUACION ANTERIOR</v>
      </c>
      <c r="R1953">
        <v>2</v>
      </c>
      <c r="S1953" t="s">
        <v>4</v>
      </c>
      <c r="T1953" t="s">
        <v>439</v>
      </c>
      <c r="U1953" s="13">
        <v>1</v>
      </c>
      <c r="V1953" s="13" t="str" cm="1">
        <f t="array" ref="V1953">_xlfn.IFS(U1953=0,"Prenovato",U1953=1,"Novato",U1953=2,"Principiante avanzado",U1953=3,"Competente",U1953=4,"Proficiente",U1953=5,"Master")</f>
        <v>Novato</v>
      </c>
      <c r="W1953" s="13">
        <v>4</v>
      </c>
      <c r="X1953" s="13" t="str" cm="1">
        <f t="array" ref="X1953">_xlfn.IFS(W1953=0,"No evidenciado",W1953=1,"Novato",W1953=2,"Principiante avanzado",W1953=3,"Competente",W1953=4,"Proficiente",W1953=5,"Master")</f>
        <v>Proficiente</v>
      </c>
      <c r="Y1953" s="13">
        <v>2</v>
      </c>
      <c r="Z1953" s="13" t="str" cm="1">
        <f t="array" ref="Z1953">_xlfn.IFS(Y1953=0,"No evidenciado",Y1953=1,"Novato",Y1953=2,"Principiante avanzado",Y1953=3,"Competente",Y1953=4,"Proficiente",Y1953=5,"Master")</f>
        <v>Principiante avanzado</v>
      </c>
      <c r="AA1953" s="13">
        <v>2</v>
      </c>
      <c r="AB1953" s="13" t="str" cm="1">
        <f t="array" ref="AB1953">_xlfn.IFS(AA1953=0,"No evidenciado",AA1953=1,"Novato",AA1953=2,"Principiante avanzado",AA1953=3,"Competente",AA1953=4,"Proficiente",AA1953=5,"Master")</f>
        <v>Principiante avanzado</v>
      </c>
      <c r="AC1953" s="13">
        <v>1</v>
      </c>
      <c r="AD1953" s="13" t="str" cm="1">
        <f t="array" ref="AD1953">_xlfn.IFS(AC1953=0,"Prenovato",AC1953=1,"Novato",AC1953=2,"Principiante avanzado",AC1953=3,"Competente",AC1953=4,"Proficiente",AC1953=5,"Master")</f>
        <v>Novato</v>
      </c>
      <c r="AE1953" s="13" t="s">
        <v>442</v>
      </c>
    </row>
    <row r="1954" spans="1:31" x14ac:dyDescent="0.25">
      <c r="A1954" t="s">
        <v>398</v>
      </c>
      <c r="B1954" t="s">
        <v>399</v>
      </c>
      <c r="C1954" t="s">
        <v>208</v>
      </c>
      <c r="D1954" t="s">
        <v>201</v>
      </c>
      <c r="E1954" t="s">
        <v>395</v>
      </c>
      <c r="F1954" t="s">
        <v>396</v>
      </c>
      <c r="G1954" t="s">
        <v>397</v>
      </c>
      <c r="H1954" s="4"/>
      <c r="I1954" s="1">
        <f t="shared" ca="1" si="123"/>
        <v>1487</v>
      </c>
      <c r="J1954" s="1" t="str">
        <f t="shared" ca="1" si="124"/>
        <v>3. Mayor a 6 meses</v>
      </c>
      <c r="K1954" t="str">
        <f t="shared" si="125"/>
        <v>NO</v>
      </c>
      <c r="L1954" t="s">
        <v>250</v>
      </c>
      <c r="M1954" t="s">
        <v>434</v>
      </c>
      <c r="N1954" t="s">
        <v>425</v>
      </c>
      <c r="O1954" t="s">
        <v>425</v>
      </c>
      <c r="P1954" t="str">
        <f t="shared" si="126"/>
        <v>LUIS ANGEL TOMA TOMAGestión de VulnerabilidadesEVALUACION ANTERIOR</v>
      </c>
      <c r="Q1954" t="str">
        <f>BASE[[#This Row],[NombresCalificado]]&amp;BASE[[#This Row],[TipoEvaluacion]]</f>
        <v>LUIS ANGEL TOMA TOMAEVALUACION ANTERIOR</v>
      </c>
      <c r="R1954">
        <v>2</v>
      </c>
      <c r="S1954" t="s">
        <v>4</v>
      </c>
      <c r="T1954" t="s">
        <v>439</v>
      </c>
      <c r="U1954" s="13">
        <v>1</v>
      </c>
      <c r="V1954" s="13" t="str" cm="1">
        <f t="array" ref="V1954">_xlfn.IFS(U1954=0,"Prenovato",U1954=1,"Novato",U1954=2,"Principiante avanzado",U1954=3,"Competente",U1954=4,"Proficiente",U1954=5,"Master")</f>
        <v>Novato</v>
      </c>
      <c r="W1954" s="13">
        <v>4</v>
      </c>
      <c r="X1954" s="13" t="str" cm="1">
        <f t="array" ref="X1954">_xlfn.IFS(W1954=0,"No evidenciado",W1954=1,"Novato",W1954=2,"Principiante avanzado",W1954=3,"Competente",W1954=4,"Proficiente",W1954=5,"Master")</f>
        <v>Proficiente</v>
      </c>
      <c r="Y1954" s="13">
        <v>2</v>
      </c>
      <c r="Z1954" s="13" t="str" cm="1">
        <f t="array" ref="Z1954">_xlfn.IFS(Y1954=0,"No evidenciado",Y1954=1,"Novato",Y1954=2,"Principiante avanzado",Y1954=3,"Competente",Y1954=4,"Proficiente",Y1954=5,"Master")</f>
        <v>Principiante avanzado</v>
      </c>
      <c r="AA1954" s="13">
        <v>2</v>
      </c>
      <c r="AB1954" s="13" t="str" cm="1">
        <f t="array" ref="AB1954">_xlfn.IFS(AA1954=0,"No evidenciado",AA1954=1,"Novato",AA1954=2,"Principiante avanzado",AA1954=3,"Competente",AA1954=4,"Proficiente",AA1954=5,"Master")</f>
        <v>Principiante avanzado</v>
      </c>
      <c r="AC1954" s="13">
        <v>1</v>
      </c>
      <c r="AD1954" s="13" t="str" cm="1">
        <f t="array" ref="AD1954">_xlfn.IFS(AC1954=0,"Prenovato",AC1954=1,"Novato",AC1954=2,"Principiante avanzado",AC1954=3,"Competente",AC1954=4,"Proficiente",AC1954=5,"Master")</f>
        <v>Novato</v>
      </c>
      <c r="AE1954" s="13" t="s">
        <v>442</v>
      </c>
    </row>
    <row r="1955" spans="1:31" x14ac:dyDescent="0.25">
      <c r="A1955" t="s">
        <v>398</v>
      </c>
      <c r="B1955" t="s">
        <v>399</v>
      </c>
      <c r="C1955" t="s">
        <v>208</v>
      </c>
      <c r="D1955" t="s">
        <v>201</v>
      </c>
      <c r="E1955" t="s">
        <v>395</v>
      </c>
      <c r="F1955" t="s">
        <v>396</v>
      </c>
      <c r="G1955" t="s">
        <v>397</v>
      </c>
      <c r="H1955" s="4"/>
      <c r="I1955" s="1">
        <f t="shared" ca="1" si="123"/>
        <v>1487</v>
      </c>
      <c r="J1955" s="1" t="str">
        <f t="shared" ca="1" si="124"/>
        <v>3. Mayor a 6 meses</v>
      </c>
      <c r="K1955" t="str">
        <f t="shared" si="125"/>
        <v>NO</v>
      </c>
      <c r="L1955" t="s">
        <v>250</v>
      </c>
      <c r="M1955" t="s">
        <v>435</v>
      </c>
      <c r="N1955" t="s">
        <v>425</v>
      </c>
      <c r="O1955" t="s">
        <v>425</v>
      </c>
      <c r="P1955" t="str">
        <f t="shared" si="126"/>
        <v>LUIS ANGEL TOMA TOMAIdentificación temprana de riesgosEVALUACION ANTERIOR</v>
      </c>
      <c r="Q1955" t="str">
        <f>BASE[[#This Row],[NombresCalificado]]&amp;BASE[[#This Row],[TipoEvaluacion]]</f>
        <v>LUIS ANGEL TOMA TOMAEVALUACION ANTERIOR</v>
      </c>
      <c r="R1955">
        <v>1</v>
      </c>
      <c r="S1955" t="s">
        <v>6</v>
      </c>
      <c r="T1955" t="s">
        <v>439</v>
      </c>
      <c r="U1955" s="13">
        <v>1</v>
      </c>
      <c r="V1955" s="13" t="str" cm="1">
        <f t="array" ref="V1955">_xlfn.IFS(U1955=0,"Prenovato",U1955=1,"Novato",U1955=2,"Principiante avanzado",U1955=3,"Competente",U1955=4,"Proficiente",U1955=5,"Master")</f>
        <v>Novato</v>
      </c>
      <c r="W1955" s="13">
        <v>4</v>
      </c>
      <c r="X1955" s="13" t="str" cm="1">
        <f t="array" ref="X1955">_xlfn.IFS(W1955=0,"No evidenciado",W1955=1,"Novato",W1955=2,"Principiante avanzado",W1955=3,"Competente",W1955=4,"Proficiente",W1955=5,"Master")</f>
        <v>Proficiente</v>
      </c>
      <c r="Y1955" s="13">
        <v>2</v>
      </c>
      <c r="Z1955" s="13" t="str" cm="1">
        <f t="array" ref="Z1955">_xlfn.IFS(Y1955=0,"No evidenciado",Y1955=1,"Novato",Y1955=2,"Principiante avanzado",Y1955=3,"Competente",Y1955=4,"Proficiente",Y1955=5,"Master")</f>
        <v>Principiante avanzado</v>
      </c>
      <c r="AA1955" s="13">
        <v>2</v>
      </c>
      <c r="AB1955" s="13" t="str" cm="1">
        <f t="array" ref="AB1955">_xlfn.IFS(AA1955=0,"No evidenciado",AA1955=1,"Novato",AA1955=2,"Principiante avanzado",AA1955=3,"Competente",AA1955=4,"Proficiente",AA1955=5,"Master")</f>
        <v>Principiante avanzado</v>
      </c>
      <c r="AC1955" s="13">
        <v>1</v>
      </c>
      <c r="AD1955" s="13" t="str" cm="1">
        <f t="array" ref="AD1955">_xlfn.IFS(AC1955=0,"Prenovato",AC1955=1,"Novato",AC1955=2,"Principiante avanzado",AC1955=3,"Competente",AC1955=4,"Proficiente",AC1955=5,"Master")</f>
        <v>Novato</v>
      </c>
      <c r="AE1955" s="13" t="s">
        <v>442</v>
      </c>
    </row>
    <row r="1956" spans="1:31" x14ac:dyDescent="0.25">
      <c r="A1956" t="s">
        <v>398</v>
      </c>
      <c r="B1956" t="s">
        <v>399</v>
      </c>
      <c r="C1956" t="s">
        <v>208</v>
      </c>
      <c r="D1956" t="s">
        <v>201</v>
      </c>
      <c r="E1956" t="s">
        <v>395</v>
      </c>
      <c r="F1956" t="s">
        <v>396</v>
      </c>
      <c r="G1956" t="s">
        <v>397</v>
      </c>
      <c r="H1956" s="4"/>
      <c r="I1956" s="1">
        <f t="shared" ca="1" si="123"/>
        <v>1487</v>
      </c>
      <c r="J1956" s="1" t="str">
        <f t="shared" ca="1" si="124"/>
        <v>3. Mayor a 6 meses</v>
      </c>
      <c r="K1956" t="str">
        <f t="shared" si="125"/>
        <v>NO</v>
      </c>
      <c r="L1956" t="s">
        <v>250</v>
      </c>
      <c r="M1956" t="s">
        <v>436</v>
      </c>
      <c r="N1956" t="s">
        <v>425</v>
      </c>
      <c r="O1956" t="s">
        <v>425</v>
      </c>
      <c r="P1956" t="str">
        <f t="shared" si="126"/>
        <v>LUIS ANGEL TOMA TOMAInteligencia de AmenazasEVALUACION ANTERIOR</v>
      </c>
      <c r="Q1956" t="str">
        <f>BASE[[#This Row],[NombresCalificado]]&amp;BASE[[#This Row],[TipoEvaluacion]]</f>
        <v>LUIS ANGEL TOMA TOMAEVALUACION ANTERIOR</v>
      </c>
      <c r="R1956">
        <v>2</v>
      </c>
      <c r="S1956" t="s">
        <v>4</v>
      </c>
      <c r="T1956" t="s">
        <v>439</v>
      </c>
      <c r="U1956" s="13">
        <v>1</v>
      </c>
      <c r="V1956" s="13" t="str" cm="1">
        <f t="array" ref="V1956">_xlfn.IFS(U1956=0,"Prenovato",U1956=1,"Novato",U1956=2,"Principiante avanzado",U1956=3,"Competente",U1956=4,"Proficiente",U1956=5,"Master")</f>
        <v>Novato</v>
      </c>
      <c r="W1956" s="13">
        <v>4</v>
      </c>
      <c r="X1956" s="13" t="str" cm="1">
        <f t="array" ref="X1956">_xlfn.IFS(W1956=0,"No evidenciado",W1956=1,"Novato",W1956=2,"Principiante avanzado",W1956=3,"Competente",W1956=4,"Proficiente",W1956=5,"Master")</f>
        <v>Proficiente</v>
      </c>
      <c r="Y1956" s="13">
        <v>2</v>
      </c>
      <c r="Z1956" s="13" t="str" cm="1">
        <f t="array" ref="Z1956">_xlfn.IFS(Y1956=0,"No evidenciado",Y1956=1,"Novato",Y1956=2,"Principiante avanzado",Y1956=3,"Competente",Y1956=4,"Proficiente",Y1956=5,"Master")</f>
        <v>Principiante avanzado</v>
      </c>
      <c r="AA1956" s="13">
        <v>2</v>
      </c>
      <c r="AB1956" s="13" t="str" cm="1">
        <f t="array" ref="AB1956">_xlfn.IFS(AA1956=0,"No evidenciado",AA1956=1,"Novato",AA1956=2,"Principiante avanzado",AA1956=3,"Competente",AA1956=4,"Proficiente",AA1956=5,"Master")</f>
        <v>Principiante avanzado</v>
      </c>
      <c r="AC1956" s="13">
        <v>1</v>
      </c>
      <c r="AD1956" s="13" t="str" cm="1">
        <f t="array" ref="AD1956">_xlfn.IFS(AC1956=0,"Prenovato",AC1956=1,"Novato",AC1956=2,"Principiante avanzado",AC1956=3,"Competente",AC1956=4,"Proficiente",AC1956=5,"Master")</f>
        <v>Novato</v>
      </c>
      <c r="AE1956" s="13" t="s">
        <v>442</v>
      </c>
    </row>
    <row r="1957" spans="1:31" x14ac:dyDescent="0.25">
      <c r="A1957" t="s">
        <v>398</v>
      </c>
      <c r="B1957" t="s">
        <v>399</v>
      </c>
      <c r="C1957" t="s">
        <v>208</v>
      </c>
      <c r="D1957" t="s">
        <v>201</v>
      </c>
      <c r="E1957" t="s">
        <v>395</v>
      </c>
      <c r="F1957" t="s">
        <v>396</v>
      </c>
      <c r="G1957" t="s">
        <v>397</v>
      </c>
      <c r="H1957" s="4"/>
      <c r="I1957" s="1">
        <f t="shared" ca="1" si="123"/>
        <v>1487</v>
      </c>
      <c r="J1957" s="1" t="str">
        <f t="shared" ca="1" si="124"/>
        <v>3. Mayor a 6 meses</v>
      </c>
      <c r="K1957" t="str">
        <f t="shared" si="125"/>
        <v>NO</v>
      </c>
      <c r="L1957" t="s">
        <v>250</v>
      </c>
      <c r="M1957" t="s">
        <v>437</v>
      </c>
      <c r="N1957" t="s">
        <v>425</v>
      </c>
      <c r="O1957" t="s">
        <v>425</v>
      </c>
      <c r="P1957" t="str">
        <f t="shared" si="126"/>
        <v>LUIS ANGEL TOMA TOMAInvestigación Forense DigitalEVALUACION ANTERIOR</v>
      </c>
      <c r="Q1957" t="str">
        <f>BASE[[#This Row],[NombresCalificado]]&amp;BASE[[#This Row],[TipoEvaluacion]]</f>
        <v>LUIS ANGEL TOMA TOMAEVALUACION ANTERIOR</v>
      </c>
      <c r="R1957">
        <v>0</v>
      </c>
      <c r="S1957" t="s">
        <v>182</v>
      </c>
      <c r="T1957" t="s">
        <v>440</v>
      </c>
      <c r="U1957" s="13">
        <v>1</v>
      </c>
      <c r="V1957" s="13" t="str" cm="1">
        <f t="array" ref="V1957">_xlfn.IFS(U1957=0,"Prenovato",U1957=1,"Novato",U1957=2,"Principiante avanzado",U1957=3,"Competente",U1957=4,"Proficiente",U1957=5,"Master")</f>
        <v>Novato</v>
      </c>
      <c r="W1957" s="13">
        <v>4</v>
      </c>
      <c r="X1957" s="13" t="str" cm="1">
        <f t="array" ref="X1957">_xlfn.IFS(W1957=0,"No evidenciado",W1957=1,"Novato",W1957=2,"Principiante avanzado",W1957=3,"Competente",W1957=4,"Proficiente",W1957=5,"Master")</f>
        <v>Proficiente</v>
      </c>
      <c r="Y1957" s="13">
        <v>2</v>
      </c>
      <c r="Z1957" s="13" t="str" cm="1">
        <f t="array" ref="Z1957">_xlfn.IFS(Y1957=0,"No evidenciado",Y1957=1,"Novato",Y1957=2,"Principiante avanzado",Y1957=3,"Competente",Y1957=4,"Proficiente",Y1957=5,"Master")</f>
        <v>Principiante avanzado</v>
      </c>
      <c r="AA1957" s="13">
        <v>2</v>
      </c>
      <c r="AB1957" s="13" t="str" cm="1">
        <f t="array" ref="AB1957">_xlfn.IFS(AA1957=0,"No evidenciado",AA1957=1,"Novato",AA1957=2,"Principiante avanzado",AA1957=3,"Competente",AA1957=4,"Proficiente",AA1957=5,"Master")</f>
        <v>Principiante avanzado</v>
      </c>
      <c r="AC1957" s="13">
        <v>1</v>
      </c>
      <c r="AD1957" s="13" t="str" cm="1">
        <f t="array" ref="AD1957">_xlfn.IFS(AC1957=0,"Prenovato",AC1957=1,"Novato",AC1957=2,"Principiante avanzado",AC1957=3,"Competente",AC1957=4,"Proficiente",AC1957=5,"Master")</f>
        <v>Novato</v>
      </c>
      <c r="AE1957" s="13" t="s">
        <v>442</v>
      </c>
    </row>
    <row r="1958" spans="1:31" x14ac:dyDescent="0.25">
      <c r="A1958" t="s">
        <v>398</v>
      </c>
      <c r="B1958" t="s">
        <v>399</v>
      </c>
      <c r="C1958" t="s">
        <v>208</v>
      </c>
      <c r="D1958" t="s">
        <v>201</v>
      </c>
      <c r="E1958" t="s">
        <v>395</v>
      </c>
      <c r="F1958" t="s">
        <v>396</v>
      </c>
      <c r="G1958" t="s">
        <v>397</v>
      </c>
      <c r="H1958" s="4"/>
      <c r="I1958" s="1">
        <f t="shared" ca="1" si="123"/>
        <v>1487</v>
      </c>
      <c r="J1958" s="1" t="str">
        <f t="shared" ca="1" si="124"/>
        <v>3. Mayor a 6 meses</v>
      </c>
      <c r="K1958" t="str">
        <f t="shared" si="125"/>
        <v>NO</v>
      </c>
      <c r="L1958" t="s">
        <v>250</v>
      </c>
      <c r="M1958" t="s">
        <v>426</v>
      </c>
      <c r="N1958" t="s">
        <v>425</v>
      </c>
      <c r="O1958" t="s">
        <v>425</v>
      </c>
      <c r="P1958" t="str">
        <f t="shared" si="126"/>
        <v>LUIS ANGEL TOMA TOMAManejo de IncidentesEVALUACION ANTERIOR</v>
      </c>
      <c r="Q1958" t="str">
        <f>BASE[[#This Row],[NombresCalificado]]&amp;BASE[[#This Row],[TipoEvaluacion]]</f>
        <v>LUIS ANGEL TOMA TOMAEVALUACION ANTERIOR</v>
      </c>
      <c r="R1958">
        <v>2</v>
      </c>
      <c r="S1958" t="s">
        <v>4</v>
      </c>
      <c r="T1958" t="s">
        <v>439</v>
      </c>
      <c r="U1958" s="13">
        <v>1</v>
      </c>
      <c r="V1958" s="13" t="str" cm="1">
        <f t="array" ref="V1958">_xlfn.IFS(U1958=0,"Prenovato",U1958=1,"Novato",U1958=2,"Principiante avanzado",U1958=3,"Competente",U1958=4,"Proficiente",U1958=5,"Master")</f>
        <v>Novato</v>
      </c>
      <c r="W1958" s="13">
        <v>4</v>
      </c>
      <c r="X1958" s="13" t="str" cm="1">
        <f t="array" ref="X1958">_xlfn.IFS(W1958=0,"No evidenciado",W1958=1,"Novato",W1958=2,"Principiante avanzado",W1958=3,"Competente",W1958=4,"Proficiente",W1958=5,"Master")</f>
        <v>Proficiente</v>
      </c>
      <c r="Y1958" s="13">
        <v>2</v>
      </c>
      <c r="Z1958" s="13" t="str" cm="1">
        <f t="array" ref="Z1958">_xlfn.IFS(Y1958=0,"No evidenciado",Y1958=1,"Novato",Y1958=2,"Principiante avanzado",Y1958=3,"Competente",Y1958=4,"Proficiente",Y1958=5,"Master")</f>
        <v>Principiante avanzado</v>
      </c>
      <c r="AA1958" s="13">
        <v>2</v>
      </c>
      <c r="AB1958" s="13" t="str" cm="1">
        <f t="array" ref="AB1958">_xlfn.IFS(AA1958=0,"No evidenciado",AA1958=1,"Novato",AA1958=2,"Principiante avanzado",AA1958=3,"Competente",AA1958=4,"Proficiente",AA1958=5,"Master")</f>
        <v>Principiante avanzado</v>
      </c>
      <c r="AC1958" s="13">
        <v>1</v>
      </c>
      <c r="AD1958" s="13" t="str" cm="1">
        <f t="array" ref="AD1958">_xlfn.IFS(AC1958=0,"Prenovato",AC1958=1,"Novato",AC1958=2,"Principiante avanzado",AC1958=3,"Competente",AC1958=4,"Proficiente",AC1958=5,"Master")</f>
        <v>Novato</v>
      </c>
      <c r="AE1958" s="13" t="s">
        <v>442</v>
      </c>
    </row>
    <row r="1959" spans="1:31" x14ac:dyDescent="0.25">
      <c r="A1959" t="s">
        <v>398</v>
      </c>
      <c r="B1959" t="s">
        <v>399</v>
      </c>
      <c r="C1959" t="s">
        <v>208</v>
      </c>
      <c r="D1959" t="s">
        <v>201</v>
      </c>
      <c r="E1959" t="s">
        <v>395</v>
      </c>
      <c r="F1959" t="s">
        <v>396</v>
      </c>
      <c r="G1959" t="s">
        <v>397</v>
      </c>
      <c r="H1959" s="4"/>
      <c r="I1959" s="1">
        <f t="shared" ca="1" si="123"/>
        <v>1487</v>
      </c>
      <c r="J1959" s="1" t="str">
        <f t="shared" ca="1" si="124"/>
        <v>3. Mayor a 6 meses</v>
      </c>
      <c r="K1959" t="str">
        <f t="shared" si="125"/>
        <v>NO</v>
      </c>
      <c r="L1959" t="s">
        <v>250</v>
      </c>
      <c r="M1959" t="s">
        <v>427</v>
      </c>
      <c r="N1959" t="s">
        <v>425</v>
      </c>
      <c r="O1959" t="s">
        <v>425</v>
      </c>
      <c r="P1959" t="str">
        <f t="shared" si="126"/>
        <v>LUIS ANGEL TOMA TOMAProtección de datosEVALUACION ANTERIOR</v>
      </c>
      <c r="Q1959" t="str">
        <f>BASE[[#This Row],[NombresCalificado]]&amp;BASE[[#This Row],[TipoEvaluacion]]</f>
        <v>LUIS ANGEL TOMA TOMAEVALUACION ANTERIOR</v>
      </c>
      <c r="R1959">
        <v>1</v>
      </c>
      <c r="S1959" t="s">
        <v>6</v>
      </c>
      <c r="T1959" t="s">
        <v>439</v>
      </c>
      <c r="U1959" s="13">
        <v>1</v>
      </c>
      <c r="V1959" s="13" t="str" cm="1">
        <f t="array" ref="V1959">_xlfn.IFS(U1959=0,"Prenovato",U1959=1,"Novato",U1959=2,"Principiante avanzado",U1959=3,"Competente",U1959=4,"Proficiente",U1959=5,"Master")</f>
        <v>Novato</v>
      </c>
      <c r="W1959" s="13">
        <v>4</v>
      </c>
      <c r="X1959" s="13" t="str" cm="1">
        <f t="array" ref="X1959">_xlfn.IFS(W1959=0,"No evidenciado",W1959=1,"Novato",W1959=2,"Principiante avanzado",W1959=3,"Competente",W1959=4,"Proficiente",W1959=5,"Master")</f>
        <v>Proficiente</v>
      </c>
      <c r="Y1959" s="13">
        <v>2</v>
      </c>
      <c r="Z1959" s="13" t="str" cm="1">
        <f t="array" ref="Z1959">_xlfn.IFS(Y1959=0,"No evidenciado",Y1959=1,"Novato",Y1959=2,"Principiante avanzado",Y1959=3,"Competente",Y1959=4,"Proficiente",Y1959=5,"Master")</f>
        <v>Principiante avanzado</v>
      </c>
      <c r="AA1959" s="13">
        <v>2</v>
      </c>
      <c r="AB1959" s="13" t="str" cm="1">
        <f t="array" ref="AB1959">_xlfn.IFS(AA1959=0,"No evidenciado",AA1959=1,"Novato",AA1959=2,"Principiante avanzado",AA1959=3,"Competente",AA1959=4,"Proficiente",AA1959=5,"Master")</f>
        <v>Principiante avanzado</v>
      </c>
      <c r="AC1959" s="13">
        <v>1</v>
      </c>
      <c r="AD1959" s="13" t="str" cm="1">
        <f t="array" ref="AD1959">_xlfn.IFS(AC1959=0,"Prenovato",AC1959=1,"Novato",AC1959=2,"Principiante avanzado",AC1959=3,"Competente",AC1959=4,"Proficiente",AC1959=5,"Master")</f>
        <v>Novato</v>
      </c>
      <c r="AE1959" s="13" t="s">
        <v>442</v>
      </c>
    </row>
    <row r="1960" spans="1:31" x14ac:dyDescent="0.25">
      <c r="A1960" t="s">
        <v>398</v>
      </c>
      <c r="B1960" t="s">
        <v>399</v>
      </c>
      <c r="C1960" t="s">
        <v>208</v>
      </c>
      <c r="D1960" t="s">
        <v>201</v>
      </c>
      <c r="E1960" t="s">
        <v>395</v>
      </c>
      <c r="F1960" t="s">
        <v>396</v>
      </c>
      <c r="G1960" t="s">
        <v>397</v>
      </c>
      <c r="H1960" s="4"/>
      <c r="I1960" s="1">
        <f t="shared" ca="1" si="123"/>
        <v>1487</v>
      </c>
      <c r="J1960" s="1" t="str">
        <f t="shared" ca="1" si="124"/>
        <v>3. Mayor a 6 meses</v>
      </c>
      <c r="K1960" t="str">
        <f t="shared" si="125"/>
        <v>NO</v>
      </c>
      <c r="L1960" t="s">
        <v>250</v>
      </c>
      <c r="M1960" t="s">
        <v>428</v>
      </c>
      <c r="N1960" t="s">
        <v>425</v>
      </c>
      <c r="O1960" t="s">
        <v>425</v>
      </c>
      <c r="P1960" t="str">
        <f t="shared" si="126"/>
        <v>LUIS ANGEL TOMA TOMASeguridad de OperacionesEVALUACION ANTERIOR</v>
      </c>
      <c r="Q1960" t="str">
        <f>BASE[[#This Row],[NombresCalificado]]&amp;BASE[[#This Row],[TipoEvaluacion]]</f>
        <v>LUIS ANGEL TOMA TOMAEVALUACION ANTERIOR</v>
      </c>
      <c r="R1960">
        <v>1</v>
      </c>
      <c r="S1960" t="s">
        <v>6</v>
      </c>
      <c r="T1960" t="s">
        <v>439</v>
      </c>
      <c r="U1960" s="13">
        <v>1</v>
      </c>
      <c r="V1960" s="13" t="str" cm="1">
        <f t="array" ref="V1960">_xlfn.IFS(U1960=0,"Prenovato",U1960=1,"Novato",U1960=2,"Principiante avanzado",U1960=3,"Competente",U1960=4,"Proficiente",U1960=5,"Master")</f>
        <v>Novato</v>
      </c>
      <c r="W1960" s="13">
        <v>4</v>
      </c>
      <c r="X1960" s="13" t="str" cm="1">
        <f t="array" ref="X1960">_xlfn.IFS(W1960=0,"No evidenciado",W1960=1,"Novato",W1960=2,"Principiante avanzado",W1960=3,"Competente",W1960=4,"Proficiente",W1960=5,"Master")</f>
        <v>Proficiente</v>
      </c>
      <c r="Y1960" s="13">
        <v>2</v>
      </c>
      <c r="Z1960" s="13" t="str" cm="1">
        <f t="array" ref="Z1960">_xlfn.IFS(Y1960=0,"No evidenciado",Y1960=1,"Novato",Y1960=2,"Principiante avanzado",Y1960=3,"Competente",Y1960=4,"Proficiente",Y1960=5,"Master")</f>
        <v>Principiante avanzado</v>
      </c>
      <c r="AA1960" s="13">
        <v>2</v>
      </c>
      <c r="AB1960" s="13" t="str" cm="1">
        <f t="array" ref="AB1960">_xlfn.IFS(AA1960=0,"No evidenciado",AA1960=1,"Novato",AA1960=2,"Principiante avanzado",AA1960=3,"Competente",AA1960=4,"Proficiente",AA1960=5,"Master")</f>
        <v>Principiante avanzado</v>
      </c>
      <c r="AC1960" s="13">
        <v>1</v>
      </c>
      <c r="AD1960" s="13" t="str" cm="1">
        <f t="array" ref="AD1960">_xlfn.IFS(AC1960=0,"Prenovato",AC1960=1,"Novato",AC1960=2,"Principiante avanzado",AC1960=3,"Competente",AC1960=4,"Proficiente",AC1960=5,"Master")</f>
        <v>Novato</v>
      </c>
      <c r="AE1960" s="13" t="s">
        <v>442</v>
      </c>
    </row>
    <row r="1961" spans="1:31" x14ac:dyDescent="0.25">
      <c r="A1961" t="s">
        <v>398</v>
      </c>
      <c r="B1961" t="s">
        <v>399</v>
      </c>
      <c r="C1961" t="s">
        <v>208</v>
      </c>
      <c r="D1961" t="s">
        <v>201</v>
      </c>
      <c r="E1961" t="s">
        <v>395</v>
      </c>
      <c r="F1961" t="s">
        <v>396</v>
      </c>
      <c r="G1961" t="s">
        <v>397</v>
      </c>
      <c r="H1961" s="4"/>
      <c r="I1961" s="1">
        <f t="shared" ca="1" si="123"/>
        <v>1487</v>
      </c>
      <c r="J1961" s="1" t="str">
        <f t="shared" ca="1" si="124"/>
        <v>3. Mayor a 6 meses</v>
      </c>
      <c r="K1961" t="str">
        <f t="shared" si="125"/>
        <v>NO</v>
      </c>
      <c r="L1961" t="s">
        <v>250</v>
      </c>
      <c r="M1961" t="s">
        <v>429</v>
      </c>
      <c r="N1961" t="s">
        <v>425</v>
      </c>
      <c r="O1961" t="s">
        <v>425</v>
      </c>
      <c r="P1961" t="str">
        <f t="shared" si="126"/>
        <v>LUIS ANGEL TOMA TOMASeguridad DefensivaEVALUACION ANTERIOR</v>
      </c>
      <c r="Q1961" t="str">
        <f>BASE[[#This Row],[NombresCalificado]]&amp;BASE[[#This Row],[TipoEvaluacion]]</f>
        <v>LUIS ANGEL TOMA TOMAEVALUACION ANTERIOR</v>
      </c>
      <c r="R1961">
        <v>3</v>
      </c>
      <c r="S1961" t="s">
        <v>5</v>
      </c>
      <c r="T1961" t="s">
        <v>439</v>
      </c>
      <c r="U1961" s="13">
        <v>1</v>
      </c>
      <c r="V1961" s="13" t="str" cm="1">
        <f t="array" ref="V1961">_xlfn.IFS(U1961=0,"Prenovato",U1961=1,"Novato",U1961=2,"Principiante avanzado",U1961=3,"Competente",U1961=4,"Proficiente",U1961=5,"Master")</f>
        <v>Novato</v>
      </c>
      <c r="W1961" s="13">
        <v>4</v>
      </c>
      <c r="X1961" s="13" t="str" cm="1">
        <f t="array" ref="X1961">_xlfn.IFS(W1961=0,"No evidenciado",W1961=1,"Novato",W1961=2,"Principiante avanzado",W1961=3,"Competente",W1961=4,"Proficiente",W1961=5,"Master")</f>
        <v>Proficiente</v>
      </c>
      <c r="Y1961" s="13">
        <v>2</v>
      </c>
      <c r="Z1961" s="13" t="str" cm="1">
        <f t="array" ref="Z1961">_xlfn.IFS(Y1961=0,"No evidenciado",Y1961=1,"Novato",Y1961=2,"Principiante avanzado",Y1961=3,"Competente",Y1961=4,"Proficiente",Y1961=5,"Master")</f>
        <v>Principiante avanzado</v>
      </c>
      <c r="AA1961" s="13">
        <v>2</v>
      </c>
      <c r="AB1961" s="13" t="str" cm="1">
        <f t="array" ref="AB1961">_xlfn.IFS(AA1961=0,"No evidenciado",AA1961=1,"Novato",AA1961=2,"Principiante avanzado",AA1961=3,"Competente",AA1961=4,"Proficiente",AA1961=5,"Master")</f>
        <v>Principiante avanzado</v>
      </c>
      <c r="AC1961" s="13">
        <v>1</v>
      </c>
      <c r="AD1961" s="13" t="str" cm="1">
        <f t="array" ref="AD1961">_xlfn.IFS(AC1961=0,"Prenovato",AC1961=1,"Novato",AC1961=2,"Principiante avanzado",AC1961=3,"Competente",AC1961=4,"Proficiente",AC1961=5,"Master")</f>
        <v>Novato</v>
      </c>
      <c r="AE1961" s="13" t="s">
        <v>442</v>
      </c>
    </row>
    <row r="1962" spans="1:31" x14ac:dyDescent="0.25">
      <c r="A1962" t="s">
        <v>398</v>
      </c>
      <c r="B1962" t="s">
        <v>399</v>
      </c>
      <c r="C1962" t="s">
        <v>208</v>
      </c>
      <c r="D1962" t="s">
        <v>201</v>
      </c>
      <c r="E1962" t="s">
        <v>395</v>
      </c>
      <c r="F1962" t="s">
        <v>396</v>
      </c>
      <c r="G1962" t="s">
        <v>397</v>
      </c>
      <c r="H1962" s="4"/>
      <c r="I1962" s="1">
        <f t="shared" ca="1" si="123"/>
        <v>1487</v>
      </c>
      <c r="J1962" s="1" t="str">
        <f t="shared" ca="1" si="124"/>
        <v>3. Mayor a 6 meses</v>
      </c>
      <c r="K1962" t="str">
        <f t="shared" si="125"/>
        <v>NO</v>
      </c>
      <c r="L1962" t="s">
        <v>250</v>
      </c>
      <c r="M1962" t="s">
        <v>430</v>
      </c>
      <c r="N1962" t="s">
        <v>425</v>
      </c>
      <c r="O1962" t="s">
        <v>425</v>
      </c>
      <c r="P1962" t="str">
        <f t="shared" si="126"/>
        <v>LUIS ANGEL TOMA TOMASeguridad OfensivaEVALUACION ANTERIOR</v>
      </c>
      <c r="Q1962" t="str">
        <f>BASE[[#This Row],[NombresCalificado]]&amp;BASE[[#This Row],[TipoEvaluacion]]</f>
        <v>LUIS ANGEL TOMA TOMAEVALUACION ANTERIOR</v>
      </c>
      <c r="R1962">
        <v>2</v>
      </c>
      <c r="S1962" t="s">
        <v>4</v>
      </c>
      <c r="T1962" t="s">
        <v>439</v>
      </c>
      <c r="U1962" s="13">
        <v>1</v>
      </c>
      <c r="V1962" s="13" t="str" cm="1">
        <f t="array" ref="V1962">_xlfn.IFS(U1962=0,"Prenovato",U1962=1,"Novato",U1962=2,"Principiante avanzado",U1962=3,"Competente",U1962=4,"Proficiente",U1962=5,"Master")</f>
        <v>Novato</v>
      </c>
      <c r="W1962" s="13">
        <v>4</v>
      </c>
      <c r="X1962" s="13" t="str" cm="1">
        <f t="array" ref="X1962">_xlfn.IFS(W1962=0,"No evidenciado",W1962=1,"Novato",W1962=2,"Principiante avanzado",W1962=3,"Competente",W1962=4,"Proficiente",W1962=5,"Master")</f>
        <v>Proficiente</v>
      </c>
      <c r="Y1962" s="13">
        <v>2</v>
      </c>
      <c r="Z1962" s="13" t="str" cm="1">
        <f t="array" ref="Z1962">_xlfn.IFS(Y1962=0,"No evidenciado",Y1962=1,"Novato",Y1962=2,"Principiante avanzado",Y1962=3,"Competente",Y1962=4,"Proficiente",Y1962=5,"Master")</f>
        <v>Principiante avanzado</v>
      </c>
      <c r="AA1962" s="13">
        <v>2</v>
      </c>
      <c r="AB1962" s="13" t="str" cm="1">
        <f t="array" ref="AB1962">_xlfn.IFS(AA1962=0,"No evidenciado",AA1962=1,"Novato",AA1962=2,"Principiante avanzado",AA1962=3,"Competente",AA1962=4,"Proficiente",AA1962=5,"Master")</f>
        <v>Principiante avanzado</v>
      </c>
      <c r="AC1962" s="13">
        <v>1</v>
      </c>
      <c r="AD1962" s="13" t="str" cm="1">
        <f t="array" ref="AD1962">_xlfn.IFS(AC1962=0,"Prenovato",AC1962=1,"Novato",AC1962=2,"Principiante avanzado",AC1962=3,"Competente",AC1962=4,"Proficiente",AC1962=5,"Master")</f>
        <v>Novato</v>
      </c>
      <c r="AE1962" s="13" t="s">
        <v>442</v>
      </c>
    </row>
    <row r="1963" spans="1:31" x14ac:dyDescent="0.25">
      <c r="A1963" t="s">
        <v>398</v>
      </c>
      <c r="B1963" t="s">
        <v>399</v>
      </c>
      <c r="C1963" t="s">
        <v>208</v>
      </c>
      <c r="D1963" t="s">
        <v>201</v>
      </c>
      <c r="E1963" t="s">
        <v>395</v>
      </c>
      <c r="F1963" t="s">
        <v>396</v>
      </c>
      <c r="G1963" t="s">
        <v>397</v>
      </c>
      <c r="H1963" s="4"/>
      <c r="I1963" s="1">
        <f t="shared" ca="1" si="123"/>
        <v>1487</v>
      </c>
      <c r="J1963" s="1" t="str">
        <f t="shared" ca="1" si="124"/>
        <v>3. Mayor a 6 meses</v>
      </c>
      <c r="K1963" t="str">
        <f t="shared" si="125"/>
        <v>NO</v>
      </c>
      <c r="L1963" t="s">
        <v>250</v>
      </c>
      <c r="M1963" t="s">
        <v>431</v>
      </c>
      <c r="N1963" t="s">
        <v>425</v>
      </c>
      <c r="O1963" t="s">
        <v>425</v>
      </c>
      <c r="P1963" t="str">
        <f t="shared" si="126"/>
        <v>LUIS ANGEL TOMA TOMASeguridad PerimetralEVALUACION ANTERIOR</v>
      </c>
      <c r="Q1963" t="str">
        <f>BASE[[#This Row],[NombresCalificado]]&amp;BASE[[#This Row],[TipoEvaluacion]]</f>
        <v>LUIS ANGEL TOMA TOMAEVALUACION ANTERIOR</v>
      </c>
      <c r="R1963">
        <v>3</v>
      </c>
      <c r="S1963" t="s">
        <v>5</v>
      </c>
      <c r="T1963" t="s">
        <v>439</v>
      </c>
      <c r="U1963" s="13">
        <v>1</v>
      </c>
      <c r="V1963" s="13" t="str" cm="1">
        <f t="array" ref="V1963">_xlfn.IFS(U1963=0,"Prenovato",U1963=1,"Novato",U1963=2,"Principiante avanzado",U1963=3,"Competente",U1963=4,"Proficiente",U1963=5,"Master")</f>
        <v>Novato</v>
      </c>
      <c r="W1963" s="13">
        <v>4</v>
      </c>
      <c r="X1963" s="13" t="str" cm="1">
        <f t="array" ref="X1963">_xlfn.IFS(W1963=0,"No evidenciado",W1963=1,"Novato",W1963=2,"Principiante avanzado",W1963=3,"Competente",W1963=4,"Proficiente",W1963=5,"Master")</f>
        <v>Proficiente</v>
      </c>
      <c r="Y1963" s="13">
        <v>2</v>
      </c>
      <c r="Z1963" s="13" t="str" cm="1">
        <f t="array" ref="Z1963">_xlfn.IFS(Y1963=0,"No evidenciado",Y1963=1,"Novato",Y1963=2,"Principiante avanzado",Y1963=3,"Competente",Y1963=4,"Proficiente",Y1963=5,"Master")</f>
        <v>Principiante avanzado</v>
      </c>
      <c r="AA1963" s="13">
        <v>2</v>
      </c>
      <c r="AB1963" s="13" t="str" cm="1">
        <f t="array" ref="AB1963">_xlfn.IFS(AA1963=0,"No evidenciado",AA1963=1,"Novato",AA1963=2,"Principiante avanzado",AA1963=3,"Competente",AA1963=4,"Proficiente",AA1963=5,"Master")</f>
        <v>Principiante avanzado</v>
      </c>
      <c r="AC1963" s="13">
        <v>1</v>
      </c>
      <c r="AD1963" s="13" t="str" cm="1">
        <f t="array" ref="AD1963">_xlfn.IFS(AC1963=0,"Prenovato",AC1963=1,"Novato",AC1963=2,"Principiante avanzado",AC1963=3,"Competente",AC1963=4,"Proficiente",AC1963=5,"Master")</f>
        <v>Novato</v>
      </c>
      <c r="AE1963" s="13" t="s">
        <v>442</v>
      </c>
    </row>
    <row r="1964" spans="1:31" x14ac:dyDescent="0.25">
      <c r="A1964" t="s">
        <v>398</v>
      </c>
      <c r="B1964" t="s">
        <v>399</v>
      </c>
      <c r="C1964" t="s">
        <v>208</v>
      </c>
      <c r="D1964" t="s">
        <v>201</v>
      </c>
      <c r="E1964" t="s">
        <v>395</v>
      </c>
      <c r="F1964" t="s">
        <v>396</v>
      </c>
      <c r="G1964" t="s">
        <v>397</v>
      </c>
      <c r="H1964" s="4"/>
      <c r="I1964" s="1">
        <f t="shared" ca="1" si="123"/>
        <v>1487</v>
      </c>
      <c r="J1964" s="1" t="str">
        <f t="shared" ca="1" si="124"/>
        <v>3. Mayor a 6 meses</v>
      </c>
      <c r="K1964" t="str">
        <f t="shared" si="125"/>
        <v>NO</v>
      </c>
      <c r="L1964" t="s">
        <v>250</v>
      </c>
      <c r="M1964" t="s">
        <v>424</v>
      </c>
      <c r="N1964" t="s">
        <v>425</v>
      </c>
      <c r="O1964" t="s">
        <v>425</v>
      </c>
      <c r="P1964" t="str">
        <f t="shared" si="126"/>
        <v>LUIS ANGEL TOMA TOMASistemas Operativos y CloudEVALUACION ANTERIOR</v>
      </c>
      <c r="Q1964" t="str">
        <f>BASE[[#This Row],[NombresCalificado]]&amp;BASE[[#This Row],[TipoEvaluacion]]</f>
        <v>LUIS ANGEL TOMA TOMAEVALUACION ANTERIOR</v>
      </c>
      <c r="R1964">
        <v>2</v>
      </c>
      <c r="S1964" t="s">
        <v>4</v>
      </c>
      <c r="T1964" t="s">
        <v>439</v>
      </c>
      <c r="U1964" s="13">
        <v>1</v>
      </c>
      <c r="V1964" s="13" t="str" cm="1">
        <f t="array" ref="V1964">_xlfn.IFS(U1964=0,"Prenovato",U1964=1,"Novato",U1964=2,"Principiante avanzado",U1964=3,"Competente",U1964=4,"Proficiente",U1964=5,"Master")</f>
        <v>Novato</v>
      </c>
      <c r="W1964" s="13">
        <v>4</v>
      </c>
      <c r="X1964" s="13" t="str" cm="1">
        <f t="array" ref="X1964">_xlfn.IFS(W1964=0,"No evidenciado",W1964=1,"Novato",W1964=2,"Principiante avanzado",W1964=3,"Competente",W1964=4,"Proficiente",W1964=5,"Master")</f>
        <v>Proficiente</v>
      </c>
      <c r="Y1964" s="13">
        <v>2</v>
      </c>
      <c r="Z1964" s="13" t="str" cm="1">
        <f t="array" ref="Z1964">_xlfn.IFS(Y1964=0,"No evidenciado",Y1964=1,"Novato",Y1964=2,"Principiante avanzado",Y1964=3,"Competente",Y1964=4,"Proficiente",Y1964=5,"Master")</f>
        <v>Principiante avanzado</v>
      </c>
      <c r="AA1964" s="13">
        <v>2</v>
      </c>
      <c r="AB1964" s="13" t="str" cm="1">
        <f t="array" ref="AB1964">_xlfn.IFS(AA1964=0,"No evidenciado",AA1964=1,"Novato",AA1964=2,"Principiante avanzado",AA1964=3,"Competente",AA1964=4,"Proficiente",AA1964=5,"Master")</f>
        <v>Principiante avanzado</v>
      </c>
      <c r="AC1964" s="13">
        <v>1</v>
      </c>
      <c r="AD1964" s="13" t="str" cm="1">
        <f t="array" ref="AD1964">_xlfn.IFS(AC1964=0,"Prenovato",AC1964=1,"Novato",AC1964=2,"Principiante avanzado",AC1964=3,"Competente",AC1964=4,"Proficiente",AC1964=5,"Master")</f>
        <v>Novato</v>
      </c>
      <c r="AE1964" s="13" t="s">
        <v>442</v>
      </c>
    </row>
    <row r="1965" spans="1:31" x14ac:dyDescent="0.25">
      <c r="A1965" t="s">
        <v>398</v>
      </c>
      <c r="B1965" t="s">
        <v>399</v>
      </c>
      <c r="C1965" t="s">
        <v>208</v>
      </c>
      <c r="D1965" t="s">
        <v>201</v>
      </c>
      <c r="E1965" t="s">
        <v>212</v>
      </c>
      <c r="F1965" t="s">
        <v>213</v>
      </c>
      <c r="G1965" t="s">
        <v>214</v>
      </c>
      <c r="H1965" s="4"/>
      <c r="I1965" s="1">
        <f t="shared" ca="1" si="123"/>
        <v>1487</v>
      </c>
      <c r="J1965" s="1" t="str">
        <f t="shared" ca="1" si="124"/>
        <v>3. Mayor a 6 meses</v>
      </c>
      <c r="K1965" t="str">
        <f t="shared" si="125"/>
        <v>NO</v>
      </c>
      <c r="L1965" t="s">
        <v>367</v>
      </c>
      <c r="M1965" t="s">
        <v>429</v>
      </c>
      <c r="N1965" t="s">
        <v>425</v>
      </c>
      <c r="O1965" t="s">
        <v>425</v>
      </c>
      <c r="P1965" t="str">
        <f t="shared" si="126"/>
        <v>JOSE LUIS CRISTOBAL MATEOSeguridad DefensivaEVALUACION ANTERIOR</v>
      </c>
      <c r="Q1965" t="str">
        <f>BASE[[#This Row],[NombresCalificado]]&amp;BASE[[#This Row],[TipoEvaluacion]]</f>
        <v>JOSE LUIS CRISTOBAL MATEOEVALUACION ANTERIOR</v>
      </c>
      <c r="R1965">
        <v>3</v>
      </c>
      <c r="S1965" t="s">
        <v>5</v>
      </c>
      <c r="T1965" t="s">
        <v>439</v>
      </c>
      <c r="U1965" s="13">
        <v>2</v>
      </c>
      <c r="V1965" s="13" t="str" cm="1">
        <f t="array" ref="V1965">_xlfn.IFS(U1965=0,"Prenovato",U1965=1,"Novato",U1965=2,"Principiante avanzado",U1965=3,"Competente",U1965=4,"Proficiente",U1965=5,"Master")</f>
        <v>Principiante avanzado</v>
      </c>
      <c r="W1965" s="13">
        <v>2</v>
      </c>
      <c r="X1965" s="13" t="str" cm="1">
        <f t="array" ref="X1965">_xlfn.IFS(W1965=0,"No evidenciado",W1965=1,"Novato",W1965=2,"Principiante avanzado",W1965=3,"Competente",W1965=4,"Proficiente",W1965=5,"Master")</f>
        <v>Principiante avanzado</v>
      </c>
      <c r="Y1965" s="13">
        <v>3</v>
      </c>
      <c r="Z1965" s="13" t="str" cm="1">
        <f t="array" ref="Z1965">_xlfn.IFS(Y1965=0,"No evidenciado",Y1965=1,"Novato",Y1965=2,"Principiante avanzado",Y1965=3,"Competente",Y1965=4,"Proficiente",Y1965=5,"Master")</f>
        <v>Competente</v>
      </c>
      <c r="AA1965" s="13">
        <v>4</v>
      </c>
      <c r="AB1965" s="13" t="str" cm="1">
        <f t="array" ref="AB1965">_xlfn.IFS(AA1965=0,"No evidenciado",AA1965=1,"Novato",AA1965=2,"Principiante avanzado",AA1965=3,"Competente",AA1965=4,"Proficiente",AA1965=5,"Master")</f>
        <v>Proficiente</v>
      </c>
      <c r="AC1965" s="13">
        <v>2</v>
      </c>
      <c r="AD1965" s="13" t="str" cm="1">
        <f t="array" ref="AD1965">_xlfn.IFS(AC1965=0,"Prenovato",AC1965=1,"Novato",AC1965=2,"Principiante avanzado",AC1965=3,"Competente",AC1965=4,"Proficiente",AC1965=5,"Master")</f>
        <v>Principiante avanzado</v>
      </c>
      <c r="AE1965" s="13" t="s">
        <v>442</v>
      </c>
    </row>
    <row r="1966" spans="1:31" x14ac:dyDescent="0.25">
      <c r="A1966" t="s">
        <v>398</v>
      </c>
      <c r="B1966" t="s">
        <v>399</v>
      </c>
      <c r="C1966" t="s">
        <v>208</v>
      </c>
      <c r="D1966" t="s">
        <v>201</v>
      </c>
      <c r="E1966" t="s">
        <v>212</v>
      </c>
      <c r="F1966" t="s">
        <v>213</v>
      </c>
      <c r="G1966" t="s">
        <v>214</v>
      </c>
      <c r="H1966" s="4"/>
      <c r="I1966" s="1">
        <f t="shared" ca="1" si="123"/>
        <v>1487</v>
      </c>
      <c r="J1966" s="1" t="str">
        <f t="shared" ca="1" si="124"/>
        <v>3. Mayor a 6 meses</v>
      </c>
      <c r="K1966" t="str">
        <f t="shared" si="125"/>
        <v>NO</v>
      </c>
      <c r="L1966" t="s">
        <v>367</v>
      </c>
      <c r="M1966" t="s">
        <v>430</v>
      </c>
      <c r="N1966" t="s">
        <v>425</v>
      </c>
      <c r="O1966" t="s">
        <v>425</v>
      </c>
      <c r="P1966" t="str">
        <f t="shared" si="126"/>
        <v>JOSE LUIS CRISTOBAL MATEOSeguridad OfensivaEVALUACION ANTERIOR</v>
      </c>
      <c r="Q1966" t="str">
        <f>BASE[[#This Row],[NombresCalificado]]&amp;BASE[[#This Row],[TipoEvaluacion]]</f>
        <v>JOSE LUIS CRISTOBAL MATEOEVALUACION ANTERIOR</v>
      </c>
      <c r="R1966">
        <v>2</v>
      </c>
      <c r="S1966" t="s">
        <v>4</v>
      </c>
      <c r="T1966" t="s">
        <v>439</v>
      </c>
      <c r="U1966" s="13">
        <v>2</v>
      </c>
      <c r="V1966" s="13" t="str" cm="1">
        <f t="array" ref="V1966">_xlfn.IFS(U1966=0,"Prenovato",U1966=1,"Novato",U1966=2,"Principiante avanzado",U1966=3,"Competente",U1966=4,"Proficiente",U1966=5,"Master")</f>
        <v>Principiante avanzado</v>
      </c>
      <c r="W1966" s="13">
        <v>2</v>
      </c>
      <c r="X1966" s="13" t="str" cm="1">
        <f t="array" ref="X1966">_xlfn.IFS(W1966=0,"No evidenciado",W1966=1,"Novato",W1966=2,"Principiante avanzado",W1966=3,"Competente",W1966=4,"Proficiente",W1966=5,"Master")</f>
        <v>Principiante avanzado</v>
      </c>
      <c r="Y1966" s="13">
        <v>3</v>
      </c>
      <c r="Z1966" s="13" t="str" cm="1">
        <f t="array" ref="Z1966">_xlfn.IFS(Y1966=0,"No evidenciado",Y1966=1,"Novato",Y1966=2,"Principiante avanzado",Y1966=3,"Competente",Y1966=4,"Proficiente",Y1966=5,"Master")</f>
        <v>Competente</v>
      </c>
      <c r="AA1966" s="13">
        <v>4</v>
      </c>
      <c r="AB1966" s="13" t="str" cm="1">
        <f t="array" ref="AB1966">_xlfn.IFS(AA1966=0,"No evidenciado",AA1966=1,"Novato",AA1966=2,"Principiante avanzado",AA1966=3,"Competente",AA1966=4,"Proficiente",AA1966=5,"Master")</f>
        <v>Proficiente</v>
      </c>
      <c r="AC1966" s="13">
        <v>2</v>
      </c>
      <c r="AD1966" s="13" t="str" cm="1">
        <f t="array" ref="AD1966">_xlfn.IFS(AC1966=0,"Prenovato",AC1966=1,"Novato",AC1966=2,"Principiante avanzado",AC1966=3,"Competente",AC1966=4,"Proficiente",AC1966=5,"Master")</f>
        <v>Principiante avanzado</v>
      </c>
      <c r="AE1966" s="13" t="s">
        <v>442</v>
      </c>
    </row>
    <row r="1967" spans="1:31" x14ac:dyDescent="0.25">
      <c r="A1967" t="s">
        <v>398</v>
      </c>
      <c r="B1967" t="s">
        <v>399</v>
      </c>
      <c r="C1967" t="s">
        <v>208</v>
      </c>
      <c r="D1967" t="s">
        <v>201</v>
      </c>
      <c r="E1967" t="s">
        <v>212</v>
      </c>
      <c r="F1967" t="s">
        <v>213</v>
      </c>
      <c r="G1967" t="s">
        <v>214</v>
      </c>
      <c r="H1967" s="4"/>
      <c r="I1967" s="1">
        <f t="shared" ca="1" si="123"/>
        <v>1487</v>
      </c>
      <c r="J1967" s="1" t="str">
        <f t="shared" ca="1" si="124"/>
        <v>3. Mayor a 6 meses</v>
      </c>
      <c r="K1967" t="str">
        <f t="shared" si="125"/>
        <v>NO</v>
      </c>
      <c r="L1967" t="s">
        <v>367</v>
      </c>
      <c r="M1967" t="s">
        <v>431</v>
      </c>
      <c r="N1967" t="s">
        <v>425</v>
      </c>
      <c r="O1967" t="s">
        <v>425</v>
      </c>
      <c r="P1967" t="str">
        <f t="shared" si="126"/>
        <v>JOSE LUIS CRISTOBAL MATEOSeguridad PerimetralEVALUACION ANTERIOR</v>
      </c>
      <c r="Q1967" t="str">
        <f>BASE[[#This Row],[NombresCalificado]]&amp;BASE[[#This Row],[TipoEvaluacion]]</f>
        <v>JOSE LUIS CRISTOBAL MATEOEVALUACION ANTERIOR</v>
      </c>
      <c r="R1967">
        <v>3</v>
      </c>
      <c r="S1967" t="s">
        <v>5</v>
      </c>
      <c r="T1967" t="s">
        <v>439</v>
      </c>
      <c r="U1967" s="13">
        <v>2</v>
      </c>
      <c r="V1967" s="13" t="str" cm="1">
        <f t="array" ref="V1967">_xlfn.IFS(U1967=0,"Prenovato",U1967=1,"Novato",U1967=2,"Principiante avanzado",U1967=3,"Competente",U1967=4,"Proficiente",U1967=5,"Master")</f>
        <v>Principiante avanzado</v>
      </c>
      <c r="W1967" s="13">
        <v>2</v>
      </c>
      <c r="X1967" s="13" t="str" cm="1">
        <f t="array" ref="X1967">_xlfn.IFS(W1967=0,"No evidenciado",W1967=1,"Novato",W1967=2,"Principiante avanzado",W1967=3,"Competente",W1967=4,"Proficiente",W1967=5,"Master")</f>
        <v>Principiante avanzado</v>
      </c>
      <c r="Y1967" s="13">
        <v>3</v>
      </c>
      <c r="Z1967" s="13" t="str" cm="1">
        <f t="array" ref="Z1967">_xlfn.IFS(Y1967=0,"No evidenciado",Y1967=1,"Novato",Y1967=2,"Principiante avanzado",Y1967=3,"Competente",Y1967=4,"Proficiente",Y1967=5,"Master")</f>
        <v>Competente</v>
      </c>
      <c r="AA1967" s="13">
        <v>4</v>
      </c>
      <c r="AB1967" s="13" t="str" cm="1">
        <f t="array" ref="AB1967">_xlfn.IFS(AA1967=0,"No evidenciado",AA1967=1,"Novato",AA1967=2,"Principiante avanzado",AA1967=3,"Competente",AA1967=4,"Proficiente",AA1967=5,"Master")</f>
        <v>Proficiente</v>
      </c>
      <c r="AC1967" s="13">
        <v>2</v>
      </c>
      <c r="AD1967" s="13" t="str" cm="1">
        <f t="array" ref="AD1967">_xlfn.IFS(AC1967=0,"Prenovato",AC1967=1,"Novato",AC1967=2,"Principiante avanzado",AC1967=3,"Competente",AC1967=4,"Proficiente",AC1967=5,"Master")</f>
        <v>Principiante avanzado</v>
      </c>
      <c r="AE1967" s="13" t="s">
        <v>442</v>
      </c>
    </row>
    <row r="1968" spans="1:31" x14ac:dyDescent="0.25">
      <c r="A1968" t="s">
        <v>398</v>
      </c>
      <c r="B1968" t="s">
        <v>399</v>
      </c>
      <c r="C1968" t="s">
        <v>208</v>
      </c>
      <c r="D1968" t="s">
        <v>201</v>
      </c>
      <c r="E1968" t="s">
        <v>212</v>
      </c>
      <c r="F1968" t="s">
        <v>213</v>
      </c>
      <c r="G1968" t="s">
        <v>214</v>
      </c>
      <c r="H1968" s="4"/>
      <c r="I1968" s="1">
        <f t="shared" ca="1" si="123"/>
        <v>1487</v>
      </c>
      <c r="J1968" s="1" t="str">
        <f t="shared" ca="1" si="124"/>
        <v>3. Mayor a 6 meses</v>
      </c>
      <c r="K1968" t="str">
        <f t="shared" si="125"/>
        <v>NO</v>
      </c>
      <c r="L1968" t="s">
        <v>367</v>
      </c>
      <c r="M1968" t="s">
        <v>424</v>
      </c>
      <c r="N1968" t="s">
        <v>425</v>
      </c>
      <c r="O1968" t="s">
        <v>425</v>
      </c>
      <c r="P1968" t="str">
        <f t="shared" si="126"/>
        <v>JOSE LUIS CRISTOBAL MATEOSistemas Operativos y CloudEVALUACION ANTERIOR</v>
      </c>
      <c r="Q1968" t="str">
        <f>BASE[[#This Row],[NombresCalificado]]&amp;BASE[[#This Row],[TipoEvaluacion]]</f>
        <v>JOSE LUIS CRISTOBAL MATEOEVALUACION ANTERIOR</v>
      </c>
      <c r="R1968">
        <v>3</v>
      </c>
      <c r="S1968" t="s">
        <v>5</v>
      </c>
      <c r="T1968" t="s">
        <v>439</v>
      </c>
      <c r="U1968" s="13">
        <v>2</v>
      </c>
      <c r="V1968" s="13" t="str" cm="1">
        <f t="array" ref="V1968">_xlfn.IFS(U1968=0,"Prenovato",U1968=1,"Novato",U1968=2,"Principiante avanzado",U1968=3,"Competente",U1968=4,"Proficiente",U1968=5,"Master")</f>
        <v>Principiante avanzado</v>
      </c>
      <c r="W1968" s="13">
        <v>2</v>
      </c>
      <c r="X1968" s="13" t="str" cm="1">
        <f t="array" ref="X1968">_xlfn.IFS(W1968=0,"No evidenciado",W1968=1,"Novato",W1968=2,"Principiante avanzado",W1968=3,"Competente",W1968=4,"Proficiente",W1968=5,"Master")</f>
        <v>Principiante avanzado</v>
      </c>
      <c r="Y1968" s="13">
        <v>3</v>
      </c>
      <c r="Z1968" s="13" t="str" cm="1">
        <f t="array" ref="Z1968">_xlfn.IFS(Y1968=0,"No evidenciado",Y1968=1,"Novato",Y1968=2,"Principiante avanzado",Y1968=3,"Competente",Y1968=4,"Proficiente",Y1968=5,"Master")</f>
        <v>Competente</v>
      </c>
      <c r="AA1968" s="13">
        <v>4</v>
      </c>
      <c r="AB1968" s="13" t="str" cm="1">
        <f t="array" ref="AB1968">_xlfn.IFS(AA1968=0,"No evidenciado",AA1968=1,"Novato",AA1968=2,"Principiante avanzado",AA1968=3,"Competente",AA1968=4,"Proficiente",AA1968=5,"Master")</f>
        <v>Proficiente</v>
      </c>
      <c r="AC1968" s="13">
        <v>2</v>
      </c>
      <c r="AD1968" s="13" t="str" cm="1">
        <f t="array" ref="AD1968">_xlfn.IFS(AC1968=0,"Prenovato",AC1968=1,"Novato",AC1968=2,"Principiante avanzado",AC1968=3,"Competente",AC1968=4,"Proficiente",AC1968=5,"Master")</f>
        <v>Principiante avanzado</v>
      </c>
      <c r="AE1968" s="13" t="s">
        <v>442</v>
      </c>
    </row>
    <row r="1969" spans="1:31" x14ac:dyDescent="0.25">
      <c r="A1969" t="s">
        <v>398</v>
      </c>
      <c r="B1969" t="s">
        <v>399</v>
      </c>
      <c r="C1969" t="s">
        <v>208</v>
      </c>
      <c r="D1969" t="s">
        <v>201</v>
      </c>
      <c r="E1969" t="s">
        <v>212</v>
      </c>
      <c r="F1969" t="s">
        <v>213</v>
      </c>
      <c r="G1969" t="s">
        <v>214</v>
      </c>
      <c r="H1969" s="4"/>
      <c r="I1969" s="1">
        <f t="shared" ca="1" si="123"/>
        <v>1487</v>
      </c>
      <c r="J1969" s="1" t="str">
        <f t="shared" ca="1" si="124"/>
        <v>3. Mayor a 6 meses</v>
      </c>
      <c r="K1969" t="str">
        <f t="shared" si="125"/>
        <v>NO</v>
      </c>
      <c r="L1969" t="s">
        <v>367</v>
      </c>
      <c r="M1969" t="s">
        <v>435</v>
      </c>
      <c r="N1969" t="s">
        <v>425</v>
      </c>
      <c r="O1969" t="s">
        <v>425</v>
      </c>
      <c r="P1969" t="str">
        <f t="shared" si="126"/>
        <v>JOSE LUIS CRISTOBAL MATEOIdentificación temprana de riesgosEVALUACION ANTERIOR</v>
      </c>
      <c r="Q1969" t="str">
        <f>BASE[[#This Row],[NombresCalificado]]&amp;BASE[[#This Row],[TipoEvaluacion]]</f>
        <v>JOSE LUIS CRISTOBAL MATEOEVALUACION ANTERIOR</v>
      </c>
      <c r="R1969">
        <v>2</v>
      </c>
      <c r="S1969" t="s">
        <v>4</v>
      </c>
      <c r="T1969" t="s">
        <v>439</v>
      </c>
      <c r="U1969" s="13">
        <v>2</v>
      </c>
      <c r="V1969" s="13" t="str" cm="1">
        <f t="array" ref="V1969">_xlfn.IFS(U1969=0,"Prenovato",U1969=1,"Novato",U1969=2,"Principiante avanzado",U1969=3,"Competente",U1969=4,"Proficiente",U1969=5,"Master")</f>
        <v>Principiante avanzado</v>
      </c>
      <c r="W1969" s="13">
        <v>2</v>
      </c>
      <c r="X1969" s="13" t="str" cm="1">
        <f t="array" ref="X1969">_xlfn.IFS(W1969=0,"No evidenciado",W1969=1,"Novato",W1969=2,"Principiante avanzado",W1969=3,"Competente",W1969=4,"Proficiente",W1969=5,"Master")</f>
        <v>Principiante avanzado</v>
      </c>
      <c r="Y1969" s="13">
        <v>3</v>
      </c>
      <c r="Z1969" s="13" t="str" cm="1">
        <f t="array" ref="Z1969">_xlfn.IFS(Y1969=0,"No evidenciado",Y1969=1,"Novato",Y1969=2,"Principiante avanzado",Y1969=3,"Competente",Y1969=4,"Proficiente",Y1969=5,"Master")</f>
        <v>Competente</v>
      </c>
      <c r="AA1969" s="13">
        <v>4</v>
      </c>
      <c r="AB1969" s="13" t="str" cm="1">
        <f t="array" ref="AB1969">_xlfn.IFS(AA1969=0,"No evidenciado",AA1969=1,"Novato",AA1969=2,"Principiante avanzado",AA1969=3,"Competente",AA1969=4,"Proficiente",AA1969=5,"Master")</f>
        <v>Proficiente</v>
      </c>
      <c r="AC1969" s="13">
        <v>2</v>
      </c>
      <c r="AD1969" s="13" t="str" cm="1">
        <f t="array" ref="AD1969">_xlfn.IFS(AC1969=0,"Prenovato",AC1969=1,"Novato",AC1969=2,"Principiante avanzado",AC1969=3,"Competente",AC1969=4,"Proficiente",AC1969=5,"Master")</f>
        <v>Principiante avanzado</v>
      </c>
      <c r="AE1969" s="13" t="s">
        <v>442</v>
      </c>
    </row>
    <row r="1970" spans="1:31" x14ac:dyDescent="0.25">
      <c r="A1970" t="s">
        <v>398</v>
      </c>
      <c r="B1970" t="s">
        <v>399</v>
      </c>
      <c r="C1970" t="s">
        <v>208</v>
      </c>
      <c r="D1970" t="s">
        <v>201</v>
      </c>
      <c r="E1970" t="s">
        <v>212</v>
      </c>
      <c r="F1970" t="s">
        <v>213</v>
      </c>
      <c r="G1970" t="s">
        <v>214</v>
      </c>
      <c r="H1970" s="4"/>
      <c r="I1970" s="1">
        <f t="shared" ca="1" si="123"/>
        <v>1487</v>
      </c>
      <c r="J1970" s="1" t="str">
        <f t="shared" ca="1" si="124"/>
        <v>3. Mayor a 6 meses</v>
      </c>
      <c r="K1970" t="str">
        <f t="shared" si="125"/>
        <v>NO</v>
      </c>
      <c r="L1970" t="s">
        <v>367</v>
      </c>
      <c r="M1970" t="s">
        <v>436</v>
      </c>
      <c r="N1970" t="s">
        <v>425</v>
      </c>
      <c r="O1970" t="s">
        <v>425</v>
      </c>
      <c r="P1970" t="str">
        <f t="shared" si="126"/>
        <v>JOSE LUIS CRISTOBAL MATEOInteligencia de AmenazasEVALUACION ANTERIOR</v>
      </c>
      <c r="Q1970" t="str">
        <f>BASE[[#This Row],[NombresCalificado]]&amp;BASE[[#This Row],[TipoEvaluacion]]</f>
        <v>JOSE LUIS CRISTOBAL MATEOEVALUACION ANTERIOR</v>
      </c>
      <c r="R1970">
        <v>0</v>
      </c>
      <c r="S1970" t="s">
        <v>182</v>
      </c>
      <c r="T1970" t="s">
        <v>440</v>
      </c>
      <c r="U1970" s="13">
        <v>2</v>
      </c>
      <c r="V1970" s="13" t="str" cm="1">
        <f t="array" ref="V1970">_xlfn.IFS(U1970=0,"Prenovato",U1970=1,"Novato",U1970=2,"Principiante avanzado",U1970=3,"Competente",U1970=4,"Proficiente",U1970=5,"Master")</f>
        <v>Principiante avanzado</v>
      </c>
      <c r="W1970" s="13">
        <v>2</v>
      </c>
      <c r="X1970" s="13" t="str" cm="1">
        <f t="array" ref="X1970">_xlfn.IFS(W1970=0,"No evidenciado",W1970=1,"Novato",W1970=2,"Principiante avanzado",W1970=3,"Competente",W1970=4,"Proficiente",W1970=5,"Master")</f>
        <v>Principiante avanzado</v>
      </c>
      <c r="Y1970" s="13">
        <v>3</v>
      </c>
      <c r="Z1970" s="13" t="str" cm="1">
        <f t="array" ref="Z1970">_xlfn.IFS(Y1970=0,"No evidenciado",Y1970=1,"Novato",Y1970=2,"Principiante avanzado",Y1970=3,"Competente",Y1970=4,"Proficiente",Y1970=5,"Master")</f>
        <v>Competente</v>
      </c>
      <c r="AA1970" s="13">
        <v>4</v>
      </c>
      <c r="AB1970" s="13" t="str" cm="1">
        <f t="array" ref="AB1970">_xlfn.IFS(AA1970=0,"No evidenciado",AA1970=1,"Novato",AA1970=2,"Principiante avanzado",AA1970=3,"Competente",AA1970=4,"Proficiente",AA1970=5,"Master")</f>
        <v>Proficiente</v>
      </c>
      <c r="AC1970" s="13">
        <v>2</v>
      </c>
      <c r="AD1970" s="13" t="str" cm="1">
        <f t="array" ref="AD1970">_xlfn.IFS(AC1970=0,"Prenovato",AC1970=1,"Novato",AC1970=2,"Principiante avanzado",AC1970=3,"Competente",AC1970=4,"Proficiente",AC1970=5,"Master")</f>
        <v>Principiante avanzado</v>
      </c>
      <c r="AE1970" s="13" t="s">
        <v>442</v>
      </c>
    </row>
    <row r="1971" spans="1:31" x14ac:dyDescent="0.25">
      <c r="A1971" t="s">
        <v>398</v>
      </c>
      <c r="B1971" t="s">
        <v>399</v>
      </c>
      <c r="C1971" t="s">
        <v>208</v>
      </c>
      <c r="D1971" t="s">
        <v>201</v>
      </c>
      <c r="E1971" t="s">
        <v>212</v>
      </c>
      <c r="F1971" t="s">
        <v>213</v>
      </c>
      <c r="G1971" t="s">
        <v>214</v>
      </c>
      <c r="H1971" s="4"/>
      <c r="I1971" s="1">
        <f t="shared" ca="1" si="123"/>
        <v>1487</v>
      </c>
      <c r="J1971" s="1" t="str">
        <f t="shared" ca="1" si="124"/>
        <v>3. Mayor a 6 meses</v>
      </c>
      <c r="K1971" t="str">
        <f t="shared" si="125"/>
        <v>NO</v>
      </c>
      <c r="L1971" t="s">
        <v>367</v>
      </c>
      <c r="M1971" t="s">
        <v>437</v>
      </c>
      <c r="N1971" t="s">
        <v>425</v>
      </c>
      <c r="O1971" t="s">
        <v>425</v>
      </c>
      <c r="P1971" t="str">
        <f t="shared" si="126"/>
        <v>JOSE LUIS CRISTOBAL MATEOInvestigación Forense DigitalEVALUACION ANTERIOR</v>
      </c>
      <c r="Q1971" t="str">
        <f>BASE[[#This Row],[NombresCalificado]]&amp;BASE[[#This Row],[TipoEvaluacion]]</f>
        <v>JOSE LUIS CRISTOBAL MATEOEVALUACION ANTERIOR</v>
      </c>
      <c r="R1971">
        <v>0</v>
      </c>
      <c r="S1971" t="s">
        <v>182</v>
      </c>
      <c r="T1971" t="s">
        <v>439</v>
      </c>
      <c r="U1971" s="13">
        <v>2</v>
      </c>
      <c r="V1971" s="13" t="str" cm="1">
        <f t="array" ref="V1971">_xlfn.IFS(U1971=0,"Prenovato",U1971=1,"Novato",U1971=2,"Principiante avanzado",U1971=3,"Competente",U1971=4,"Proficiente",U1971=5,"Master")</f>
        <v>Principiante avanzado</v>
      </c>
      <c r="W1971" s="13">
        <v>2</v>
      </c>
      <c r="X1971" s="13" t="str" cm="1">
        <f t="array" ref="X1971">_xlfn.IFS(W1971=0,"No evidenciado",W1971=1,"Novato",W1971=2,"Principiante avanzado",W1971=3,"Competente",W1971=4,"Proficiente",W1971=5,"Master")</f>
        <v>Principiante avanzado</v>
      </c>
      <c r="Y1971" s="13">
        <v>3</v>
      </c>
      <c r="Z1971" s="13" t="str" cm="1">
        <f t="array" ref="Z1971">_xlfn.IFS(Y1971=0,"No evidenciado",Y1971=1,"Novato",Y1971=2,"Principiante avanzado",Y1971=3,"Competente",Y1971=4,"Proficiente",Y1971=5,"Master")</f>
        <v>Competente</v>
      </c>
      <c r="AA1971" s="13">
        <v>4</v>
      </c>
      <c r="AB1971" s="13" t="str" cm="1">
        <f t="array" ref="AB1971">_xlfn.IFS(AA1971=0,"No evidenciado",AA1971=1,"Novato",AA1971=2,"Principiante avanzado",AA1971=3,"Competente",AA1971=4,"Proficiente",AA1971=5,"Master")</f>
        <v>Proficiente</v>
      </c>
      <c r="AC1971" s="13">
        <v>2</v>
      </c>
      <c r="AD1971" s="13" t="str" cm="1">
        <f t="array" ref="AD1971">_xlfn.IFS(AC1971=0,"Prenovato",AC1971=1,"Novato",AC1971=2,"Principiante avanzado",AC1971=3,"Competente",AC1971=4,"Proficiente",AC1971=5,"Master")</f>
        <v>Principiante avanzado</v>
      </c>
      <c r="AE1971" s="13" t="s">
        <v>442</v>
      </c>
    </row>
    <row r="1972" spans="1:31" x14ac:dyDescent="0.25">
      <c r="A1972" t="s">
        <v>398</v>
      </c>
      <c r="B1972" t="s">
        <v>399</v>
      </c>
      <c r="C1972" t="s">
        <v>208</v>
      </c>
      <c r="D1972" t="s">
        <v>201</v>
      </c>
      <c r="E1972" t="s">
        <v>212</v>
      </c>
      <c r="F1972" t="s">
        <v>213</v>
      </c>
      <c r="G1972" t="s">
        <v>214</v>
      </c>
      <c r="H1972" s="4"/>
      <c r="I1972" s="1">
        <f t="shared" ca="1" si="123"/>
        <v>1487</v>
      </c>
      <c r="J1972" s="1" t="str">
        <f t="shared" ca="1" si="124"/>
        <v>3. Mayor a 6 meses</v>
      </c>
      <c r="K1972" t="str">
        <f t="shared" si="125"/>
        <v>NO</v>
      </c>
      <c r="L1972" t="s">
        <v>367</v>
      </c>
      <c r="M1972" t="s">
        <v>426</v>
      </c>
      <c r="N1972" t="s">
        <v>425</v>
      </c>
      <c r="O1972" t="s">
        <v>425</v>
      </c>
      <c r="P1972" t="str">
        <f t="shared" si="126"/>
        <v>JOSE LUIS CRISTOBAL MATEOManejo de IncidentesEVALUACION ANTERIOR</v>
      </c>
      <c r="Q1972" t="str">
        <f>BASE[[#This Row],[NombresCalificado]]&amp;BASE[[#This Row],[TipoEvaluacion]]</f>
        <v>JOSE LUIS CRISTOBAL MATEOEVALUACION ANTERIOR</v>
      </c>
      <c r="R1972">
        <v>1</v>
      </c>
      <c r="S1972" t="s">
        <v>6</v>
      </c>
      <c r="T1972" t="s">
        <v>439</v>
      </c>
      <c r="U1972" s="13">
        <v>2</v>
      </c>
      <c r="V1972" s="13" t="str" cm="1">
        <f t="array" ref="V1972">_xlfn.IFS(U1972=0,"Prenovato",U1972=1,"Novato",U1972=2,"Principiante avanzado",U1972=3,"Competente",U1972=4,"Proficiente",U1972=5,"Master")</f>
        <v>Principiante avanzado</v>
      </c>
      <c r="W1972" s="13">
        <v>2</v>
      </c>
      <c r="X1972" s="13" t="str" cm="1">
        <f t="array" ref="X1972">_xlfn.IFS(W1972=0,"No evidenciado",W1972=1,"Novato",W1972=2,"Principiante avanzado",W1972=3,"Competente",W1972=4,"Proficiente",W1972=5,"Master")</f>
        <v>Principiante avanzado</v>
      </c>
      <c r="Y1972" s="13">
        <v>3</v>
      </c>
      <c r="Z1972" s="13" t="str" cm="1">
        <f t="array" ref="Z1972">_xlfn.IFS(Y1972=0,"No evidenciado",Y1972=1,"Novato",Y1972=2,"Principiante avanzado",Y1972=3,"Competente",Y1972=4,"Proficiente",Y1972=5,"Master")</f>
        <v>Competente</v>
      </c>
      <c r="AA1972" s="13">
        <v>4</v>
      </c>
      <c r="AB1972" s="13" t="str" cm="1">
        <f t="array" ref="AB1972">_xlfn.IFS(AA1972=0,"No evidenciado",AA1972=1,"Novato",AA1972=2,"Principiante avanzado",AA1972=3,"Competente",AA1972=4,"Proficiente",AA1972=5,"Master")</f>
        <v>Proficiente</v>
      </c>
      <c r="AC1972" s="13">
        <v>2</v>
      </c>
      <c r="AD1972" s="13" t="str" cm="1">
        <f t="array" ref="AD1972">_xlfn.IFS(AC1972=0,"Prenovato",AC1972=1,"Novato",AC1972=2,"Principiante avanzado",AC1972=3,"Competente",AC1972=4,"Proficiente",AC1972=5,"Master")</f>
        <v>Principiante avanzado</v>
      </c>
      <c r="AE1972" s="13" t="s">
        <v>442</v>
      </c>
    </row>
    <row r="1973" spans="1:31" x14ac:dyDescent="0.25">
      <c r="A1973" t="s">
        <v>398</v>
      </c>
      <c r="B1973" t="s">
        <v>399</v>
      </c>
      <c r="C1973" t="s">
        <v>208</v>
      </c>
      <c r="D1973" t="s">
        <v>201</v>
      </c>
      <c r="E1973" t="s">
        <v>212</v>
      </c>
      <c r="F1973" t="s">
        <v>213</v>
      </c>
      <c r="G1973" t="s">
        <v>214</v>
      </c>
      <c r="H1973" s="4"/>
      <c r="I1973" s="1">
        <f t="shared" ca="1" si="123"/>
        <v>1487</v>
      </c>
      <c r="J1973" s="1" t="str">
        <f t="shared" ca="1" si="124"/>
        <v>3. Mayor a 6 meses</v>
      </c>
      <c r="K1973" t="str">
        <f t="shared" si="125"/>
        <v>NO</v>
      </c>
      <c r="L1973" t="s">
        <v>367</v>
      </c>
      <c r="M1973" t="s">
        <v>427</v>
      </c>
      <c r="N1973" t="s">
        <v>425</v>
      </c>
      <c r="O1973" t="s">
        <v>425</v>
      </c>
      <c r="P1973" t="str">
        <f t="shared" si="126"/>
        <v>JOSE LUIS CRISTOBAL MATEOProtección de datosEVALUACION ANTERIOR</v>
      </c>
      <c r="Q1973" t="str">
        <f>BASE[[#This Row],[NombresCalificado]]&amp;BASE[[#This Row],[TipoEvaluacion]]</f>
        <v>JOSE LUIS CRISTOBAL MATEOEVALUACION ANTERIOR</v>
      </c>
      <c r="R1973">
        <v>2</v>
      </c>
      <c r="S1973" t="s">
        <v>4</v>
      </c>
      <c r="T1973" t="s">
        <v>439</v>
      </c>
      <c r="U1973" s="13">
        <v>2</v>
      </c>
      <c r="V1973" s="13" t="str" cm="1">
        <f t="array" ref="V1973">_xlfn.IFS(U1973=0,"Prenovato",U1973=1,"Novato",U1973=2,"Principiante avanzado",U1973=3,"Competente",U1973=4,"Proficiente",U1973=5,"Master")</f>
        <v>Principiante avanzado</v>
      </c>
      <c r="W1973" s="13">
        <v>2</v>
      </c>
      <c r="X1973" s="13" t="str" cm="1">
        <f t="array" ref="X1973">_xlfn.IFS(W1973=0,"No evidenciado",W1973=1,"Novato",W1973=2,"Principiante avanzado",W1973=3,"Competente",W1973=4,"Proficiente",W1973=5,"Master")</f>
        <v>Principiante avanzado</v>
      </c>
      <c r="Y1973" s="13">
        <v>3</v>
      </c>
      <c r="Z1973" s="13" t="str" cm="1">
        <f t="array" ref="Z1973">_xlfn.IFS(Y1973=0,"No evidenciado",Y1973=1,"Novato",Y1973=2,"Principiante avanzado",Y1973=3,"Competente",Y1973=4,"Proficiente",Y1973=5,"Master")</f>
        <v>Competente</v>
      </c>
      <c r="AA1973" s="13">
        <v>4</v>
      </c>
      <c r="AB1973" s="13" t="str" cm="1">
        <f t="array" ref="AB1973">_xlfn.IFS(AA1973=0,"No evidenciado",AA1973=1,"Novato",AA1973=2,"Principiante avanzado",AA1973=3,"Competente",AA1973=4,"Proficiente",AA1973=5,"Master")</f>
        <v>Proficiente</v>
      </c>
      <c r="AC1973" s="13">
        <v>2</v>
      </c>
      <c r="AD1973" s="13" t="str" cm="1">
        <f t="array" ref="AD1973">_xlfn.IFS(AC1973=0,"Prenovato",AC1973=1,"Novato",AC1973=2,"Principiante avanzado",AC1973=3,"Competente",AC1973=4,"Proficiente",AC1973=5,"Master")</f>
        <v>Principiante avanzado</v>
      </c>
      <c r="AE1973" s="13" t="s">
        <v>442</v>
      </c>
    </row>
    <row r="1974" spans="1:31" x14ac:dyDescent="0.25">
      <c r="A1974" t="s">
        <v>398</v>
      </c>
      <c r="B1974" t="s">
        <v>399</v>
      </c>
      <c r="C1974" t="s">
        <v>208</v>
      </c>
      <c r="D1974" t="s">
        <v>201</v>
      </c>
      <c r="E1974" t="s">
        <v>212</v>
      </c>
      <c r="F1974" t="s">
        <v>213</v>
      </c>
      <c r="G1974" t="s">
        <v>214</v>
      </c>
      <c r="H1974" s="4"/>
      <c r="I1974" s="1">
        <f t="shared" ca="1" si="123"/>
        <v>1487</v>
      </c>
      <c r="J1974" s="1" t="str">
        <f t="shared" ca="1" si="124"/>
        <v>3. Mayor a 6 meses</v>
      </c>
      <c r="K1974" t="str">
        <f t="shared" si="125"/>
        <v>NO</v>
      </c>
      <c r="L1974" t="s">
        <v>367</v>
      </c>
      <c r="M1974" t="s">
        <v>428</v>
      </c>
      <c r="N1974" t="s">
        <v>425</v>
      </c>
      <c r="O1974" t="s">
        <v>425</v>
      </c>
      <c r="P1974" t="str">
        <f t="shared" si="126"/>
        <v>JOSE LUIS CRISTOBAL MATEOSeguridad de OperacionesEVALUACION ANTERIOR</v>
      </c>
      <c r="Q1974" t="str">
        <f>BASE[[#This Row],[NombresCalificado]]&amp;BASE[[#This Row],[TipoEvaluacion]]</f>
        <v>JOSE LUIS CRISTOBAL MATEOEVALUACION ANTERIOR</v>
      </c>
      <c r="R1974">
        <v>1</v>
      </c>
      <c r="S1974" t="s">
        <v>6</v>
      </c>
      <c r="T1974" t="s">
        <v>439</v>
      </c>
      <c r="U1974" s="13">
        <v>2</v>
      </c>
      <c r="V1974" s="13" t="str" cm="1">
        <f t="array" ref="V1974">_xlfn.IFS(U1974=0,"Prenovato",U1974=1,"Novato",U1974=2,"Principiante avanzado",U1974=3,"Competente",U1974=4,"Proficiente",U1974=5,"Master")</f>
        <v>Principiante avanzado</v>
      </c>
      <c r="W1974" s="13">
        <v>2</v>
      </c>
      <c r="X1974" s="13" t="str" cm="1">
        <f t="array" ref="X1974">_xlfn.IFS(W1974=0,"No evidenciado",W1974=1,"Novato",W1974=2,"Principiante avanzado",W1974=3,"Competente",W1974=4,"Proficiente",W1974=5,"Master")</f>
        <v>Principiante avanzado</v>
      </c>
      <c r="Y1974" s="13">
        <v>3</v>
      </c>
      <c r="Z1974" s="13" t="str" cm="1">
        <f t="array" ref="Z1974">_xlfn.IFS(Y1974=0,"No evidenciado",Y1974=1,"Novato",Y1974=2,"Principiante avanzado",Y1974=3,"Competente",Y1974=4,"Proficiente",Y1974=5,"Master")</f>
        <v>Competente</v>
      </c>
      <c r="AA1974" s="13">
        <v>4</v>
      </c>
      <c r="AB1974" s="13" t="str" cm="1">
        <f t="array" ref="AB1974">_xlfn.IFS(AA1974=0,"No evidenciado",AA1974=1,"Novato",AA1974=2,"Principiante avanzado",AA1974=3,"Competente",AA1974=4,"Proficiente",AA1974=5,"Master")</f>
        <v>Proficiente</v>
      </c>
      <c r="AC1974" s="13">
        <v>2</v>
      </c>
      <c r="AD1974" s="13" t="str" cm="1">
        <f t="array" ref="AD1974">_xlfn.IFS(AC1974=0,"Prenovato",AC1974=1,"Novato",AC1974=2,"Principiante avanzado",AC1974=3,"Competente",AC1974=4,"Proficiente",AC1974=5,"Master")</f>
        <v>Principiante avanzado</v>
      </c>
      <c r="AE1974" s="13" t="s">
        <v>442</v>
      </c>
    </row>
    <row r="1975" spans="1:31" x14ac:dyDescent="0.25">
      <c r="A1975" t="s">
        <v>398</v>
      </c>
      <c r="B1975" t="s">
        <v>399</v>
      </c>
      <c r="C1975" t="s">
        <v>208</v>
      </c>
      <c r="D1975" t="s">
        <v>201</v>
      </c>
      <c r="E1975" t="s">
        <v>212</v>
      </c>
      <c r="F1975" t="s">
        <v>213</v>
      </c>
      <c r="G1975" t="s">
        <v>214</v>
      </c>
      <c r="H1975" s="4"/>
      <c r="I1975" s="1">
        <f t="shared" ca="1" si="123"/>
        <v>1487</v>
      </c>
      <c r="J1975" s="1" t="str">
        <f t="shared" ca="1" si="124"/>
        <v>3. Mayor a 6 meses</v>
      </c>
      <c r="K1975" t="str">
        <f t="shared" si="125"/>
        <v>NO</v>
      </c>
      <c r="L1975" t="s">
        <v>367</v>
      </c>
      <c r="M1975" t="s">
        <v>438</v>
      </c>
      <c r="N1975" t="s">
        <v>425</v>
      </c>
      <c r="O1975" t="s">
        <v>425</v>
      </c>
      <c r="P1975" t="str">
        <f t="shared" si="126"/>
        <v>JOSE LUIS CRISTOBAL MATEODesarrollo SeguroEVALUACION ANTERIOR</v>
      </c>
      <c r="Q1975" t="str">
        <f>BASE[[#This Row],[NombresCalificado]]&amp;BASE[[#This Row],[TipoEvaluacion]]</f>
        <v>JOSE LUIS CRISTOBAL MATEOEVALUACION ANTERIOR</v>
      </c>
      <c r="R1975">
        <v>2</v>
      </c>
      <c r="S1975" t="s">
        <v>4</v>
      </c>
      <c r="T1975" t="s">
        <v>439</v>
      </c>
      <c r="U1975" s="13">
        <v>2</v>
      </c>
      <c r="V1975" s="13" t="str" cm="1">
        <f t="array" ref="V1975">_xlfn.IFS(U1975=0,"Prenovato",U1975=1,"Novato",U1975=2,"Principiante avanzado",U1975=3,"Competente",U1975=4,"Proficiente",U1975=5,"Master")</f>
        <v>Principiante avanzado</v>
      </c>
      <c r="W1975" s="13">
        <v>2</v>
      </c>
      <c r="X1975" s="13" t="str" cm="1">
        <f t="array" ref="X1975">_xlfn.IFS(W1975=0,"No evidenciado",W1975=1,"Novato",W1975=2,"Principiante avanzado",W1975=3,"Competente",W1975=4,"Proficiente",W1975=5,"Master")</f>
        <v>Principiante avanzado</v>
      </c>
      <c r="Y1975" s="13">
        <v>3</v>
      </c>
      <c r="Z1975" s="13" t="str" cm="1">
        <f t="array" ref="Z1975">_xlfn.IFS(Y1975=0,"No evidenciado",Y1975=1,"Novato",Y1975=2,"Principiante avanzado",Y1975=3,"Competente",Y1975=4,"Proficiente",Y1975=5,"Master")</f>
        <v>Competente</v>
      </c>
      <c r="AA1975" s="13">
        <v>4</v>
      </c>
      <c r="AB1975" s="13" t="str" cm="1">
        <f t="array" ref="AB1975">_xlfn.IFS(AA1975=0,"No evidenciado",AA1975=1,"Novato",AA1975=2,"Principiante avanzado",AA1975=3,"Competente",AA1975=4,"Proficiente",AA1975=5,"Master")</f>
        <v>Proficiente</v>
      </c>
      <c r="AC1975" s="13">
        <v>2</v>
      </c>
      <c r="AD1975" s="13" t="str" cm="1">
        <f t="array" ref="AD1975">_xlfn.IFS(AC1975=0,"Prenovato",AC1975=1,"Novato",AC1975=2,"Principiante avanzado",AC1975=3,"Competente",AC1975=4,"Proficiente",AC1975=5,"Master")</f>
        <v>Principiante avanzado</v>
      </c>
      <c r="AE1975" s="13" t="s">
        <v>442</v>
      </c>
    </row>
    <row r="1976" spans="1:31" x14ac:dyDescent="0.25">
      <c r="A1976" t="s">
        <v>398</v>
      </c>
      <c r="B1976" t="s">
        <v>399</v>
      </c>
      <c r="C1976" t="s">
        <v>208</v>
      </c>
      <c r="D1976" t="s">
        <v>201</v>
      </c>
      <c r="E1976" t="s">
        <v>212</v>
      </c>
      <c r="F1976" t="s">
        <v>213</v>
      </c>
      <c r="G1976" t="s">
        <v>214</v>
      </c>
      <c r="H1976" s="4"/>
      <c r="I1976" s="1">
        <f t="shared" ca="1" si="123"/>
        <v>1487</v>
      </c>
      <c r="J1976" s="1" t="str">
        <f t="shared" ca="1" si="124"/>
        <v>3. Mayor a 6 meses</v>
      </c>
      <c r="K1976" t="str">
        <f t="shared" si="125"/>
        <v>NO</v>
      </c>
      <c r="L1976" t="s">
        <v>367</v>
      </c>
      <c r="M1976" t="s">
        <v>432</v>
      </c>
      <c r="N1976" t="s">
        <v>425</v>
      </c>
      <c r="O1976" t="s">
        <v>425</v>
      </c>
      <c r="P1976" t="str">
        <f t="shared" si="126"/>
        <v>JOSE LUIS CRISTOBAL MATEOFrameworks de CiberseguridadEVALUACION ANTERIOR</v>
      </c>
      <c r="Q1976" t="str">
        <f>BASE[[#This Row],[NombresCalificado]]&amp;BASE[[#This Row],[TipoEvaluacion]]</f>
        <v>JOSE LUIS CRISTOBAL MATEOEVALUACION ANTERIOR</v>
      </c>
      <c r="R1976">
        <v>1</v>
      </c>
      <c r="S1976" t="s">
        <v>6</v>
      </c>
      <c r="T1976" t="s">
        <v>439</v>
      </c>
      <c r="U1976" s="13">
        <v>2</v>
      </c>
      <c r="V1976" s="13" t="str" cm="1">
        <f t="array" ref="V1976">_xlfn.IFS(U1976=0,"Prenovato",U1976=1,"Novato",U1976=2,"Principiante avanzado",U1976=3,"Competente",U1976=4,"Proficiente",U1976=5,"Master")</f>
        <v>Principiante avanzado</v>
      </c>
      <c r="W1976" s="13">
        <v>2</v>
      </c>
      <c r="X1976" s="13" t="str" cm="1">
        <f t="array" ref="X1976">_xlfn.IFS(W1976=0,"No evidenciado",W1976=1,"Novato",W1976=2,"Principiante avanzado",W1976=3,"Competente",W1976=4,"Proficiente",W1976=5,"Master")</f>
        <v>Principiante avanzado</v>
      </c>
      <c r="Y1976" s="13">
        <v>3</v>
      </c>
      <c r="Z1976" s="13" t="str" cm="1">
        <f t="array" ref="Z1976">_xlfn.IFS(Y1976=0,"No evidenciado",Y1976=1,"Novato",Y1976=2,"Principiante avanzado",Y1976=3,"Competente",Y1976=4,"Proficiente",Y1976=5,"Master")</f>
        <v>Competente</v>
      </c>
      <c r="AA1976" s="13">
        <v>4</v>
      </c>
      <c r="AB1976" s="13" t="str" cm="1">
        <f t="array" ref="AB1976">_xlfn.IFS(AA1976=0,"No evidenciado",AA1976=1,"Novato",AA1976=2,"Principiante avanzado",AA1976=3,"Competente",AA1976=4,"Proficiente",AA1976=5,"Master")</f>
        <v>Proficiente</v>
      </c>
      <c r="AC1976" s="13">
        <v>2</v>
      </c>
      <c r="AD1976" s="13" t="str" cm="1">
        <f t="array" ref="AD1976">_xlfn.IFS(AC1976=0,"Prenovato",AC1976=1,"Novato",AC1976=2,"Principiante avanzado",AC1976=3,"Competente",AC1976=4,"Proficiente",AC1976=5,"Master")</f>
        <v>Principiante avanzado</v>
      </c>
      <c r="AE1976" s="13" t="s">
        <v>442</v>
      </c>
    </row>
    <row r="1977" spans="1:31" x14ac:dyDescent="0.25">
      <c r="A1977" t="s">
        <v>398</v>
      </c>
      <c r="B1977" t="s">
        <v>399</v>
      </c>
      <c r="C1977" t="s">
        <v>208</v>
      </c>
      <c r="D1977" t="s">
        <v>201</v>
      </c>
      <c r="E1977" t="s">
        <v>212</v>
      </c>
      <c r="F1977" t="s">
        <v>213</v>
      </c>
      <c r="G1977" t="s">
        <v>214</v>
      </c>
      <c r="H1977" s="4"/>
      <c r="I1977" s="1">
        <f t="shared" ca="1" si="123"/>
        <v>1487</v>
      </c>
      <c r="J1977" s="1" t="str">
        <f t="shared" ca="1" si="124"/>
        <v>3. Mayor a 6 meses</v>
      </c>
      <c r="K1977" t="str">
        <f t="shared" si="125"/>
        <v>NO</v>
      </c>
      <c r="L1977" t="s">
        <v>367</v>
      </c>
      <c r="M1977" t="s">
        <v>433</v>
      </c>
      <c r="N1977" t="s">
        <v>425</v>
      </c>
      <c r="O1977" t="s">
        <v>425</v>
      </c>
      <c r="P1977" t="str">
        <f t="shared" si="126"/>
        <v>JOSE LUIS CRISTOBAL MATEOGestión de IdentidadesEVALUACION ANTERIOR</v>
      </c>
      <c r="Q1977" t="str">
        <f>BASE[[#This Row],[NombresCalificado]]&amp;BASE[[#This Row],[TipoEvaluacion]]</f>
        <v>JOSE LUIS CRISTOBAL MATEOEVALUACION ANTERIOR</v>
      </c>
      <c r="R1977">
        <v>2</v>
      </c>
      <c r="S1977" t="s">
        <v>4</v>
      </c>
      <c r="T1977" t="s">
        <v>439</v>
      </c>
      <c r="U1977" s="13">
        <v>2</v>
      </c>
      <c r="V1977" s="13" t="str" cm="1">
        <f t="array" ref="V1977">_xlfn.IFS(U1977=0,"Prenovato",U1977=1,"Novato",U1977=2,"Principiante avanzado",U1977=3,"Competente",U1977=4,"Proficiente",U1977=5,"Master")</f>
        <v>Principiante avanzado</v>
      </c>
      <c r="W1977" s="13">
        <v>2</v>
      </c>
      <c r="X1977" s="13" t="str" cm="1">
        <f t="array" ref="X1977">_xlfn.IFS(W1977=0,"No evidenciado",W1977=1,"Novato",W1977=2,"Principiante avanzado",W1977=3,"Competente",W1977=4,"Proficiente",W1977=5,"Master")</f>
        <v>Principiante avanzado</v>
      </c>
      <c r="Y1977" s="13">
        <v>3</v>
      </c>
      <c r="Z1977" s="13" t="str" cm="1">
        <f t="array" ref="Z1977">_xlfn.IFS(Y1977=0,"No evidenciado",Y1977=1,"Novato",Y1977=2,"Principiante avanzado",Y1977=3,"Competente",Y1977=4,"Proficiente",Y1977=5,"Master")</f>
        <v>Competente</v>
      </c>
      <c r="AA1977" s="13">
        <v>4</v>
      </c>
      <c r="AB1977" s="13" t="str" cm="1">
        <f t="array" ref="AB1977">_xlfn.IFS(AA1977=0,"No evidenciado",AA1977=1,"Novato",AA1977=2,"Principiante avanzado",AA1977=3,"Competente",AA1977=4,"Proficiente",AA1977=5,"Master")</f>
        <v>Proficiente</v>
      </c>
      <c r="AC1977" s="13">
        <v>2</v>
      </c>
      <c r="AD1977" s="13" t="str" cm="1">
        <f t="array" ref="AD1977">_xlfn.IFS(AC1977=0,"Prenovato",AC1977=1,"Novato",AC1977=2,"Principiante avanzado",AC1977=3,"Competente",AC1977=4,"Proficiente",AC1977=5,"Master")</f>
        <v>Principiante avanzado</v>
      </c>
      <c r="AE1977" s="13" t="s">
        <v>442</v>
      </c>
    </row>
    <row r="1978" spans="1:31" x14ac:dyDescent="0.25">
      <c r="A1978" t="s">
        <v>398</v>
      </c>
      <c r="B1978" t="s">
        <v>399</v>
      </c>
      <c r="C1978" t="s">
        <v>208</v>
      </c>
      <c r="D1978" t="s">
        <v>201</v>
      </c>
      <c r="E1978" t="s">
        <v>212</v>
      </c>
      <c r="F1978" t="s">
        <v>213</v>
      </c>
      <c r="G1978" t="s">
        <v>214</v>
      </c>
      <c r="H1978" s="4"/>
      <c r="I1978" s="1">
        <f t="shared" ca="1" si="123"/>
        <v>1487</v>
      </c>
      <c r="J1978" s="1" t="str">
        <f t="shared" ca="1" si="124"/>
        <v>3. Mayor a 6 meses</v>
      </c>
      <c r="K1978" t="str">
        <f t="shared" si="125"/>
        <v>NO</v>
      </c>
      <c r="L1978" t="s">
        <v>367</v>
      </c>
      <c r="M1978" t="s">
        <v>434</v>
      </c>
      <c r="N1978" t="s">
        <v>425</v>
      </c>
      <c r="O1978" t="s">
        <v>425</v>
      </c>
      <c r="P1978" t="str">
        <f t="shared" si="126"/>
        <v>JOSE LUIS CRISTOBAL MATEOGestión de VulnerabilidadesEVALUACION ANTERIOR</v>
      </c>
      <c r="Q1978" t="str">
        <f>BASE[[#This Row],[NombresCalificado]]&amp;BASE[[#This Row],[TipoEvaluacion]]</f>
        <v>JOSE LUIS CRISTOBAL MATEOEVALUACION ANTERIOR</v>
      </c>
      <c r="R1978">
        <v>3</v>
      </c>
      <c r="S1978" t="s">
        <v>5</v>
      </c>
      <c r="T1978" t="s">
        <v>439</v>
      </c>
      <c r="U1978" s="13">
        <v>2</v>
      </c>
      <c r="V1978" s="13" t="str" cm="1">
        <f t="array" ref="V1978">_xlfn.IFS(U1978=0,"Prenovato",U1978=1,"Novato",U1978=2,"Principiante avanzado",U1978=3,"Competente",U1978=4,"Proficiente",U1978=5,"Master")</f>
        <v>Principiante avanzado</v>
      </c>
      <c r="W1978" s="13">
        <v>2</v>
      </c>
      <c r="X1978" s="13" t="str" cm="1">
        <f t="array" ref="X1978">_xlfn.IFS(W1978=0,"No evidenciado",W1978=1,"Novato",W1978=2,"Principiante avanzado",W1978=3,"Competente",W1978=4,"Proficiente",W1978=5,"Master")</f>
        <v>Principiante avanzado</v>
      </c>
      <c r="Y1978" s="13">
        <v>3</v>
      </c>
      <c r="Z1978" s="13" t="str" cm="1">
        <f t="array" ref="Z1978">_xlfn.IFS(Y1978=0,"No evidenciado",Y1978=1,"Novato",Y1978=2,"Principiante avanzado",Y1978=3,"Competente",Y1978=4,"Proficiente",Y1978=5,"Master")</f>
        <v>Competente</v>
      </c>
      <c r="AA1978" s="13">
        <v>4</v>
      </c>
      <c r="AB1978" s="13" t="str" cm="1">
        <f t="array" ref="AB1978">_xlfn.IFS(AA1978=0,"No evidenciado",AA1978=1,"Novato",AA1978=2,"Principiante avanzado",AA1978=3,"Competente",AA1978=4,"Proficiente",AA1978=5,"Master")</f>
        <v>Proficiente</v>
      </c>
      <c r="AC1978" s="13">
        <v>2</v>
      </c>
      <c r="AD1978" s="13" t="str" cm="1">
        <f t="array" ref="AD1978">_xlfn.IFS(AC1978=0,"Prenovato",AC1978=1,"Novato",AC1978=2,"Principiante avanzado",AC1978=3,"Competente",AC1978=4,"Proficiente",AC1978=5,"Master")</f>
        <v>Principiante avanzado</v>
      </c>
      <c r="AE1978" s="13" t="s">
        <v>442</v>
      </c>
    </row>
    <row r="1979" spans="1:31" x14ac:dyDescent="0.25">
      <c r="A1979" t="s">
        <v>299</v>
      </c>
      <c r="B1979" t="s">
        <v>300</v>
      </c>
      <c r="C1979" t="s">
        <v>250</v>
      </c>
      <c r="D1979" t="s">
        <v>201</v>
      </c>
      <c r="E1979" t="s">
        <v>299</v>
      </c>
      <c r="F1979" t="s">
        <v>300</v>
      </c>
      <c r="G1979" t="s">
        <v>301</v>
      </c>
      <c r="H1979" s="4"/>
      <c r="I1979" s="1">
        <f t="shared" ca="1" si="123"/>
        <v>1487</v>
      </c>
      <c r="J1979" s="1" t="str">
        <f t="shared" ca="1" si="124"/>
        <v>3. Mayor a 6 meses</v>
      </c>
      <c r="K1979" t="str">
        <f t="shared" si="125"/>
        <v>NO</v>
      </c>
      <c r="L1979" t="s">
        <v>250</v>
      </c>
      <c r="M1979" t="s">
        <v>430</v>
      </c>
      <c r="N1979" t="s">
        <v>425</v>
      </c>
      <c r="O1979" t="s">
        <v>425</v>
      </c>
      <c r="P1979" t="str">
        <f t="shared" si="126"/>
        <v>MANUEL GUILLERMO MANRIQUE PASSARASeguridad OfensivaEVALUACION ANTERIOR</v>
      </c>
      <c r="Q1979" t="str">
        <f>BASE[[#This Row],[NombresCalificado]]&amp;BASE[[#This Row],[TipoEvaluacion]]</f>
        <v>MANUEL GUILLERMO MANRIQUE PASSARAEVALUACION ANTERIOR</v>
      </c>
      <c r="R1979">
        <v>3</v>
      </c>
      <c r="S1979" t="s">
        <v>5</v>
      </c>
      <c r="T1979" t="s">
        <v>439</v>
      </c>
      <c r="U1979" s="13">
        <v>3</v>
      </c>
      <c r="V1979" s="13" t="str" cm="1">
        <f t="array" ref="V1979">_xlfn.IFS(U1979=0,"Prenovato",U1979=1,"Novato",U1979=2,"Principiante avanzado",U1979=3,"Competente",U1979=4,"Proficiente",U1979=5,"Master")</f>
        <v>Competente</v>
      </c>
      <c r="W1979" s="13">
        <v>5</v>
      </c>
      <c r="X1979" s="13" t="str" cm="1">
        <f t="array" ref="X1979">_xlfn.IFS(W1979=0,"No evidenciado",W1979=1,"Novato",W1979=2,"Principiante avanzado",W1979=3,"Competente",W1979=4,"Proficiente",W1979=5,"Master")</f>
        <v>Master</v>
      </c>
      <c r="Y1979" s="13">
        <v>4</v>
      </c>
      <c r="Z1979" s="13" t="str" cm="1">
        <f t="array" ref="Z1979">_xlfn.IFS(Y1979=0,"No evidenciado",Y1979=1,"Novato",Y1979=2,"Principiante avanzado",Y1979=3,"Competente",Y1979=4,"Proficiente",Y1979=5,"Master")</f>
        <v>Proficiente</v>
      </c>
      <c r="AA1979" s="13">
        <v>4</v>
      </c>
      <c r="AB1979" s="13" t="str" cm="1">
        <f t="array" ref="AB1979">_xlfn.IFS(AA1979=0,"No evidenciado",AA1979=1,"Novato",AA1979=2,"Principiante avanzado",AA1979=3,"Competente",AA1979=4,"Proficiente",AA1979=5,"Master")</f>
        <v>Proficiente</v>
      </c>
      <c r="AC1979" s="13">
        <v>3</v>
      </c>
      <c r="AD1979" s="13" t="str" cm="1">
        <f t="array" ref="AD1979">_xlfn.IFS(AC1979=0,"Prenovato",AC1979=1,"Novato",AC1979=2,"Principiante avanzado",AC1979=3,"Competente",AC1979=4,"Proficiente",AC1979=5,"Master")</f>
        <v>Competente</v>
      </c>
      <c r="AE1979" s="13" t="s">
        <v>442</v>
      </c>
    </row>
    <row r="1980" spans="1:31" x14ac:dyDescent="0.25">
      <c r="A1980" t="s">
        <v>299</v>
      </c>
      <c r="B1980" t="s">
        <v>300</v>
      </c>
      <c r="C1980" t="s">
        <v>250</v>
      </c>
      <c r="D1980" t="s">
        <v>201</v>
      </c>
      <c r="E1980" t="s">
        <v>299</v>
      </c>
      <c r="F1980" t="s">
        <v>300</v>
      </c>
      <c r="G1980" t="s">
        <v>301</v>
      </c>
      <c r="H1980" s="4"/>
      <c r="I1980" s="1">
        <f t="shared" ca="1" si="123"/>
        <v>1487</v>
      </c>
      <c r="J1980" s="1" t="str">
        <f t="shared" ca="1" si="124"/>
        <v>3. Mayor a 6 meses</v>
      </c>
      <c r="K1980" t="str">
        <f t="shared" si="125"/>
        <v>NO</v>
      </c>
      <c r="L1980" t="s">
        <v>250</v>
      </c>
      <c r="M1980" t="s">
        <v>431</v>
      </c>
      <c r="N1980" t="s">
        <v>425</v>
      </c>
      <c r="O1980" t="s">
        <v>425</v>
      </c>
      <c r="P1980" t="str">
        <f t="shared" si="126"/>
        <v>MANUEL GUILLERMO MANRIQUE PASSARASeguridad PerimetralEVALUACION ANTERIOR</v>
      </c>
      <c r="Q1980" t="str">
        <f>BASE[[#This Row],[NombresCalificado]]&amp;BASE[[#This Row],[TipoEvaluacion]]</f>
        <v>MANUEL GUILLERMO MANRIQUE PASSARAEVALUACION ANTERIOR</v>
      </c>
      <c r="R1980">
        <v>4</v>
      </c>
      <c r="S1980" t="s">
        <v>7</v>
      </c>
      <c r="T1980" t="s">
        <v>439</v>
      </c>
      <c r="U1980" s="13">
        <v>3</v>
      </c>
      <c r="V1980" s="13" t="str" cm="1">
        <f t="array" ref="V1980">_xlfn.IFS(U1980=0,"Prenovato",U1980=1,"Novato",U1980=2,"Principiante avanzado",U1980=3,"Competente",U1980=4,"Proficiente",U1980=5,"Master")</f>
        <v>Competente</v>
      </c>
      <c r="W1980" s="13">
        <v>5</v>
      </c>
      <c r="X1980" s="13" t="str" cm="1">
        <f t="array" ref="X1980">_xlfn.IFS(W1980=0,"No evidenciado",W1980=1,"Novato",W1980=2,"Principiante avanzado",W1980=3,"Competente",W1980=4,"Proficiente",W1980=5,"Master")</f>
        <v>Master</v>
      </c>
      <c r="Y1980" s="13">
        <v>4</v>
      </c>
      <c r="Z1980" s="13" t="str" cm="1">
        <f t="array" ref="Z1980">_xlfn.IFS(Y1980=0,"No evidenciado",Y1980=1,"Novato",Y1980=2,"Principiante avanzado",Y1980=3,"Competente",Y1980=4,"Proficiente",Y1980=5,"Master")</f>
        <v>Proficiente</v>
      </c>
      <c r="AA1980" s="13">
        <v>4</v>
      </c>
      <c r="AB1980" s="13" t="str" cm="1">
        <f t="array" ref="AB1980">_xlfn.IFS(AA1980=0,"No evidenciado",AA1980=1,"Novato",AA1980=2,"Principiante avanzado",AA1980=3,"Competente",AA1980=4,"Proficiente",AA1980=5,"Master")</f>
        <v>Proficiente</v>
      </c>
      <c r="AC1980" s="13">
        <v>3</v>
      </c>
      <c r="AD1980" s="13" t="str" cm="1">
        <f t="array" ref="AD1980">_xlfn.IFS(AC1980=0,"Prenovato",AC1980=1,"Novato",AC1980=2,"Principiante avanzado",AC1980=3,"Competente",AC1980=4,"Proficiente",AC1980=5,"Master")</f>
        <v>Competente</v>
      </c>
      <c r="AE1980" s="13" t="s">
        <v>442</v>
      </c>
    </row>
    <row r="1981" spans="1:31" x14ac:dyDescent="0.25">
      <c r="A1981" t="s">
        <v>299</v>
      </c>
      <c r="B1981" t="s">
        <v>300</v>
      </c>
      <c r="C1981" t="s">
        <v>250</v>
      </c>
      <c r="D1981" t="s">
        <v>201</v>
      </c>
      <c r="E1981" t="s">
        <v>299</v>
      </c>
      <c r="F1981" t="s">
        <v>300</v>
      </c>
      <c r="G1981" t="s">
        <v>301</v>
      </c>
      <c r="H1981" s="4"/>
      <c r="I1981" s="1">
        <f t="shared" ca="1" si="123"/>
        <v>1487</v>
      </c>
      <c r="J1981" s="1" t="str">
        <f t="shared" ca="1" si="124"/>
        <v>3. Mayor a 6 meses</v>
      </c>
      <c r="K1981" t="str">
        <f t="shared" si="125"/>
        <v>NO</v>
      </c>
      <c r="L1981" t="s">
        <v>250</v>
      </c>
      <c r="M1981" t="s">
        <v>424</v>
      </c>
      <c r="N1981" t="s">
        <v>425</v>
      </c>
      <c r="O1981" t="s">
        <v>425</v>
      </c>
      <c r="P1981" t="str">
        <f t="shared" si="126"/>
        <v>MANUEL GUILLERMO MANRIQUE PASSARASistemas Operativos y CloudEVALUACION ANTERIOR</v>
      </c>
      <c r="Q1981" t="str">
        <f>BASE[[#This Row],[NombresCalificado]]&amp;BASE[[#This Row],[TipoEvaluacion]]</f>
        <v>MANUEL GUILLERMO MANRIQUE PASSARAEVALUACION ANTERIOR</v>
      </c>
      <c r="R1981">
        <v>3</v>
      </c>
      <c r="S1981" t="s">
        <v>5</v>
      </c>
      <c r="T1981" t="s">
        <v>439</v>
      </c>
      <c r="U1981" s="13">
        <v>3</v>
      </c>
      <c r="V1981" s="13" t="str" cm="1">
        <f t="array" ref="V1981">_xlfn.IFS(U1981=0,"Prenovato",U1981=1,"Novato",U1981=2,"Principiante avanzado",U1981=3,"Competente",U1981=4,"Proficiente",U1981=5,"Master")</f>
        <v>Competente</v>
      </c>
      <c r="W1981" s="13">
        <v>5</v>
      </c>
      <c r="X1981" s="13" t="str" cm="1">
        <f t="array" ref="X1981">_xlfn.IFS(W1981=0,"No evidenciado",W1981=1,"Novato",W1981=2,"Principiante avanzado",W1981=3,"Competente",W1981=4,"Proficiente",W1981=5,"Master")</f>
        <v>Master</v>
      </c>
      <c r="Y1981" s="13">
        <v>4</v>
      </c>
      <c r="Z1981" s="13" t="str" cm="1">
        <f t="array" ref="Z1981">_xlfn.IFS(Y1981=0,"No evidenciado",Y1981=1,"Novato",Y1981=2,"Principiante avanzado",Y1981=3,"Competente",Y1981=4,"Proficiente",Y1981=5,"Master")</f>
        <v>Proficiente</v>
      </c>
      <c r="AA1981" s="13">
        <v>4</v>
      </c>
      <c r="AB1981" s="13" t="str" cm="1">
        <f t="array" ref="AB1981">_xlfn.IFS(AA1981=0,"No evidenciado",AA1981=1,"Novato",AA1981=2,"Principiante avanzado",AA1981=3,"Competente",AA1981=4,"Proficiente",AA1981=5,"Master")</f>
        <v>Proficiente</v>
      </c>
      <c r="AC1981" s="13">
        <v>3</v>
      </c>
      <c r="AD1981" s="13" t="str" cm="1">
        <f t="array" ref="AD1981">_xlfn.IFS(AC1981=0,"Prenovato",AC1981=1,"Novato",AC1981=2,"Principiante avanzado",AC1981=3,"Competente",AC1981=4,"Proficiente",AC1981=5,"Master")</f>
        <v>Competente</v>
      </c>
      <c r="AE1981" s="13" t="s">
        <v>442</v>
      </c>
    </row>
    <row r="1982" spans="1:31" x14ac:dyDescent="0.25">
      <c r="A1982" t="s">
        <v>299</v>
      </c>
      <c r="B1982" t="s">
        <v>300</v>
      </c>
      <c r="C1982" t="s">
        <v>364</v>
      </c>
      <c r="D1982" t="s">
        <v>201</v>
      </c>
      <c r="E1982" t="s">
        <v>299</v>
      </c>
      <c r="F1982" t="s">
        <v>300</v>
      </c>
      <c r="G1982" t="s">
        <v>301</v>
      </c>
      <c r="H1982" s="4"/>
      <c r="I1982" s="1">
        <f t="shared" ca="1" si="123"/>
        <v>1487</v>
      </c>
      <c r="J1982" s="1" t="str">
        <f t="shared" ca="1" si="124"/>
        <v>3. Mayor a 6 meses</v>
      </c>
      <c r="K1982" t="str">
        <f t="shared" si="125"/>
        <v>NO</v>
      </c>
      <c r="L1982" t="s">
        <v>364</v>
      </c>
      <c r="M1982" t="s">
        <v>406</v>
      </c>
      <c r="N1982" t="s">
        <v>413</v>
      </c>
      <c r="O1982" t="s">
        <v>411</v>
      </c>
      <c r="P1982" t="str">
        <f t="shared" si="126"/>
        <v>MANUEL GUILLERMO MANRIQUE PASSARANetwork SecurityAUTOEVALUACION</v>
      </c>
      <c r="Q1982" t="str">
        <f>BASE[[#This Row],[NombresCalificado]]&amp;BASE[[#This Row],[TipoEvaluacion]]</f>
        <v>MANUEL GUILLERMO MANRIQUE PASSARAAUTOEVALUACION</v>
      </c>
      <c r="R1982">
        <v>4</v>
      </c>
      <c r="S1982" t="s">
        <v>7</v>
      </c>
      <c r="T1982" t="s">
        <v>439</v>
      </c>
      <c r="U1982" s="13">
        <v>3</v>
      </c>
      <c r="V1982" s="13" t="str" cm="1">
        <f t="array" ref="V1982">_xlfn.IFS(U1982=0,"Prenovato",U1982=1,"Novato",U1982=2,"Principiante avanzado",U1982=3,"Competente",U1982=4,"Proficiente",U1982=5,"Master")</f>
        <v>Competente</v>
      </c>
      <c r="W1982" s="13">
        <v>3</v>
      </c>
      <c r="X1982" s="13" t="str" cm="1">
        <f t="array" ref="X1982">_xlfn.IFS(W1982=0,"No evidenciado",W1982=1,"Novato",W1982=2,"Principiante avanzado",W1982=3,"Competente",W1982=4,"Proficiente",W1982=5,"Master")</f>
        <v>Competente</v>
      </c>
      <c r="Y1982" s="13">
        <v>3</v>
      </c>
      <c r="Z1982" s="13" t="str" cm="1">
        <f t="array" ref="Z1982">_xlfn.IFS(Y1982=0,"No evidenciado",Y1982=1,"Novato",Y1982=2,"Principiante avanzado",Y1982=3,"Competente",Y1982=4,"Proficiente",Y1982=5,"Master")</f>
        <v>Competente</v>
      </c>
      <c r="AA1982" s="13">
        <v>4</v>
      </c>
      <c r="AB1982" s="13" t="str" cm="1">
        <f t="array" ref="AB1982">_xlfn.IFS(AA1982=0,"No evidenciado",AA1982=1,"Novato",AA1982=2,"Principiante avanzado",AA1982=3,"Competente",AA1982=4,"Proficiente",AA1982=5,"Master")</f>
        <v>Proficiente</v>
      </c>
      <c r="AC1982" s="13">
        <v>3</v>
      </c>
      <c r="AD1982" s="13" t="str" cm="1">
        <f t="array" ref="AD1982">_xlfn.IFS(AC1982=0,"Prenovato",AC1982=1,"Novato",AC1982=2,"Principiante avanzado",AC1982=3,"Competente",AC1982=4,"Proficiente",AC1982=5,"Master")</f>
        <v>Competente</v>
      </c>
      <c r="AE1982" s="13" t="s">
        <v>443</v>
      </c>
    </row>
    <row r="1983" spans="1:31" x14ac:dyDescent="0.25">
      <c r="A1983" t="s">
        <v>299</v>
      </c>
      <c r="B1983" t="s">
        <v>300</v>
      </c>
      <c r="C1983" t="s">
        <v>364</v>
      </c>
      <c r="D1983" t="s">
        <v>201</v>
      </c>
      <c r="E1983" t="s">
        <v>299</v>
      </c>
      <c r="F1983" t="s">
        <v>300</v>
      </c>
      <c r="G1983" t="s">
        <v>301</v>
      </c>
      <c r="H1983" s="4"/>
      <c r="I1983" s="1">
        <f t="shared" ca="1" si="123"/>
        <v>1487</v>
      </c>
      <c r="J1983" s="1" t="str">
        <f t="shared" ca="1" si="124"/>
        <v>3. Mayor a 6 meses</v>
      </c>
      <c r="K1983" t="str">
        <f t="shared" si="125"/>
        <v>NO</v>
      </c>
      <c r="L1983" t="s">
        <v>364</v>
      </c>
      <c r="M1983" t="s">
        <v>420</v>
      </c>
      <c r="N1983" t="s">
        <v>413</v>
      </c>
      <c r="O1983" t="s">
        <v>411</v>
      </c>
      <c r="P1983" t="str">
        <f t="shared" si="126"/>
        <v>MANUEL GUILLERMO MANRIQUE PASSARAIdentity &amp; Access ManagementAUTOEVALUACION</v>
      </c>
      <c r="Q1983" t="str">
        <f>BASE[[#This Row],[NombresCalificado]]&amp;BASE[[#This Row],[TipoEvaluacion]]</f>
        <v>MANUEL GUILLERMO MANRIQUE PASSARAAUTOEVALUACION</v>
      </c>
      <c r="R1983">
        <v>4</v>
      </c>
      <c r="S1983" t="s">
        <v>7</v>
      </c>
      <c r="T1983" t="s">
        <v>439</v>
      </c>
      <c r="U1983" s="13">
        <v>3</v>
      </c>
      <c r="V1983" s="13" t="str" cm="1">
        <f t="array" ref="V1983">_xlfn.IFS(U1983=0,"Prenovato",U1983=1,"Novato",U1983=2,"Principiante avanzado",U1983=3,"Competente",U1983=4,"Proficiente",U1983=5,"Master")</f>
        <v>Competente</v>
      </c>
      <c r="W1983" s="13">
        <v>3</v>
      </c>
      <c r="X1983" s="13" t="str" cm="1">
        <f t="array" ref="X1983">_xlfn.IFS(W1983=0,"No evidenciado",W1983=1,"Novato",W1983=2,"Principiante avanzado",W1983=3,"Competente",W1983=4,"Proficiente",W1983=5,"Master")</f>
        <v>Competente</v>
      </c>
      <c r="Y1983" s="13">
        <v>3</v>
      </c>
      <c r="Z1983" s="13" t="str" cm="1">
        <f t="array" ref="Z1983">_xlfn.IFS(Y1983=0,"No evidenciado",Y1983=1,"Novato",Y1983=2,"Principiante avanzado",Y1983=3,"Competente",Y1983=4,"Proficiente",Y1983=5,"Master")</f>
        <v>Competente</v>
      </c>
      <c r="AA1983" s="13">
        <v>4</v>
      </c>
      <c r="AB1983" s="13" t="str" cm="1">
        <f t="array" ref="AB1983">_xlfn.IFS(AA1983=0,"No evidenciado",AA1983=1,"Novato",AA1983=2,"Principiante avanzado",AA1983=3,"Competente",AA1983=4,"Proficiente",AA1983=5,"Master")</f>
        <v>Proficiente</v>
      </c>
      <c r="AC1983" s="13">
        <v>3</v>
      </c>
      <c r="AD1983" s="13" t="str" cm="1">
        <f t="array" ref="AD1983">_xlfn.IFS(AC1983=0,"Prenovato",AC1983=1,"Novato",AC1983=2,"Principiante avanzado",AC1983=3,"Competente",AC1983=4,"Proficiente",AC1983=5,"Master")</f>
        <v>Competente</v>
      </c>
      <c r="AE1983" s="13" t="s">
        <v>443</v>
      </c>
    </row>
    <row r="1984" spans="1:31" x14ac:dyDescent="0.25">
      <c r="A1984" t="s">
        <v>299</v>
      </c>
      <c r="B1984" t="s">
        <v>300</v>
      </c>
      <c r="C1984" t="s">
        <v>364</v>
      </c>
      <c r="D1984" t="s">
        <v>201</v>
      </c>
      <c r="E1984" t="s">
        <v>299</v>
      </c>
      <c r="F1984" t="s">
        <v>300</v>
      </c>
      <c r="G1984" t="s">
        <v>301</v>
      </c>
      <c r="H1984" s="4"/>
      <c r="I1984" s="1">
        <f t="shared" ca="1" si="123"/>
        <v>1487</v>
      </c>
      <c r="J1984" s="1" t="str">
        <f t="shared" ca="1" si="124"/>
        <v>3. Mayor a 6 meses</v>
      </c>
      <c r="K1984" t="str">
        <f t="shared" si="125"/>
        <v>NO</v>
      </c>
      <c r="L1984" t="s">
        <v>364</v>
      </c>
      <c r="M1984" t="s">
        <v>421</v>
      </c>
      <c r="N1984" t="s">
        <v>407</v>
      </c>
      <c r="O1984" t="s">
        <v>407</v>
      </c>
      <c r="P1984" t="str">
        <f t="shared" si="126"/>
        <v>MANUEL GUILLERMO MANRIQUE PASSARAFrameworks &amp; Security ArchitectureAUTOEVALUACION</v>
      </c>
      <c r="Q1984" t="str">
        <f>BASE[[#This Row],[NombresCalificado]]&amp;BASE[[#This Row],[TipoEvaluacion]]</f>
        <v>MANUEL GUILLERMO MANRIQUE PASSARAAUTOEVALUACION</v>
      </c>
      <c r="R1984">
        <v>3</v>
      </c>
      <c r="S1984" t="s">
        <v>5</v>
      </c>
      <c r="T1984" t="s">
        <v>439</v>
      </c>
      <c r="U1984" s="13">
        <v>3</v>
      </c>
      <c r="V1984" s="13" t="str" cm="1">
        <f t="array" ref="V1984">_xlfn.IFS(U1984=0,"Prenovato",U1984=1,"Novato",U1984=2,"Principiante avanzado",U1984=3,"Competente",U1984=4,"Proficiente",U1984=5,"Master")</f>
        <v>Competente</v>
      </c>
      <c r="W1984" s="13">
        <v>3</v>
      </c>
      <c r="X1984" s="13" t="str" cm="1">
        <f t="array" ref="X1984">_xlfn.IFS(W1984=0,"No evidenciado",W1984=1,"Novato",W1984=2,"Principiante avanzado",W1984=3,"Competente",W1984=4,"Proficiente",W1984=5,"Master")</f>
        <v>Competente</v>
      </c>
      <c r="Y1984" s="13">
        <v>3</v>
      </c>
      <c r="Z1984" s="13" t="str" cm="1">
        <f t="array" ref="Z1984">_xlfn.IFS(Y1984=0,"No evidenciado",Y1984=1,"Novato",Y1984=2,"Principiante avanzado",Y1984=3,"Competente",Y1984=4,"Proficiente",Y1984=5,"Master")</f>
        <v>Competente</v>
      </c>
      <c r="AA1984" s="13">
        <v>4</v>
      </c>
      <c r="AB1984" s="13" t="str" cm="1">
        <f t="array" ref="AB1984">_xlfn.IFS(AA1984=0,"No evidenciado",AA1984=1,"Novato",AA1984=2,"Principiante avanzado",AA1984=3,"Competente",AA1984=4,"Proficiente",AA1984=5,"Master")</f>
        <v>Proficiente</v>
      </c>
      <c r="AC1984" s="13">
        <v>3</v>
      </c>
      <c r="AD1984" s="13" t="str" cm="1">
        <f t="array" ref="AD1984">_xlfn.IFS(AC1984=0,"Prenovato",AC1984=1,"Novato",AC1984=2,"Principiante avanzado",AC1984=3,"Competente",AC1984=4,"Proficiente",AC1984=5,"Master")</f>
        <v>Competente</v>
      </c>
      <c r="AE1984" s="13" t="s">
        <v>443</v>
      </c>
    </row>
    <row r="1985" spans="1:31" x14ac:dyDescent="0.25">
      <c r="A1985" t="s">
        <v>299</v>
      </c>
      <c r="B1985" t="s">
        <v>300</v>
      </c>
      <c r="C1985" t="s">
        <v>364</v>
      </c>
      <c r="D1985" t="s">
        <v>201</v>
      </c>
      <c r="E1985" t="s">
        <v>299</v>
      </c>
      <c r="F1985" t="s">
        <v>300</v>
      </c>
      <c r="G1985" t="s">
        <v>301</v>
      </c>
      <c r="H1985" s="4"/>
      <c r="I1985" s="1">
        <f t="shared" ca="1" si="123"/>
        <v>1487</v>
      </c>
      <c r="J1985" s="1" t="str">
        <f t="shared" ca="1" si="124"/>
        <v>3. Mayor a 6 meses</v>
      </c>
      <c r="K1985" t="str">
        <f t="shared" si="125"/>
        <v>NO</v>
      </c>
      <c r="L1985" t="s">
        <v>364</v>
      </c>
      <c r="M1985" t="s">
        <v>419</v>
      </c>
      <c r="N1985" t="s">
        <v>411</v>
      </c>
      <c r="O1985" t="s">
        <v>411</v>
      </c>
      <c r="P1985" t="str">
        <f t="shared" si="126"/>
        <v>MANUEL GUILLERMO MANRIQUE PASSARACryptography &amp; Data ProtectionAUTOEVALUACION</v>
      </c>
      <c r="Q1985" t="str">
        <f>BASE[[#This Row],[NombresCalificado]]&amp;BASE[[#This Row],[TipoEvaluacion]]</f>
        <v>MANUEL GUILLERMO MANRIQUE PASSARAAUTOEVALUACION</v>
      </c>
      <c r="R1985">
        <v>3</v>
      </c>
      <c r="S1985" t="s">
        <v>5</v>
      </c>
      <c r="T1985" t="s">
        <v>439</v>
      </c>
      <c r="U1985" s="13">
        <v>3</v>
      </c>
      <c r="V1985" s="13" t="str" cm="1">
        <f t="array" ref="V1985">_xlfn.IFS(U1985=0,"Prenovato",U1985=1,"Novato",U1985=2,"Principiante avanzado",U1985=3,"Competente",U1985=4,"Proficiente",U1985=5,"Master")</f>
        <v>Competente</v>
      </c>
      <c r="W1985" s="13">
        <v>3</v>
      </c>
      <c r="X1985" s="13" t="str" cm="1">
        <f t="array" ref="X1985">_xlfn.IFS(W1985=0,"No evidenciado",W1985=1,"Novato",W1985=2,"Principiante avanzado",W1985=3,"Competente",W1985=4,"Proficiente",W1985=5,"Master")</f>
        <v>Competente</v>
      </c>
      <c r="Y1985" s="13">
        <v>3</v>
      </c>
      <c r="Z1985" s="13" t="str" cm="1">
        <f t="array" ref="Z1985">_xlfn.IFS(Y1985=0,"No evidenciado",Y1985=1,"Novato",Y1985=2,"Principiante avanzado",Y1985=3,"Competente",Y1985=4,"Proficiente",Y1985=5,"Master")</f>
        <v>Competente</v>
      </c>
      <c r="AA1985" s="13">
        <v>4</v>
      </c>
      <c r="AB1985" s="13" t="str" cm="1">
        <f t="array" ref="AB1985">_xlfn.IFS(AA1985=0,"No evidenciado",AA1985=1,"Novato",AA1985=2,"Principiante avanzado",AA1985=3,"Competente",AA1985=4,"Proficiente",AA1985=5,"Master")</f>
        <v>Proficiente</v>
      </c>
      <c r="AC1985" s="13">
        <v>3</v>
      </c>
      <c r="AD1985" s="13" t="str" cm="1">
        <f t="array" ref="AD1985">_xlfn.IFS(AC1985=0,"Prenovato",AC1985=1,"Novato",AC1985=2,"Principiante avanzado",AC1985=3,"Competente",AC1985=4,"Proficiente",AC1985=5,"Master")</f>
        <v>Competente</v>
      </c>
      <c r="AE1985" s="13" t="s">
        <v>443</v>
      </c>
    </row>
    <row r="1986" spans="1:31" x14ac:dyDescent="0.25">
      <c r="A1986" t="s">
        <v>299</v>
      </c>
      <c r="B1986" t="s">
        <v>300</v>
      </c>
      <c r="C1986" t="s">
        <v>364</v>
      </c>
      <c r="D1986" t="s">
        <v>201</v>
      </c>
      <c r="E1986" t="s">
        <v>299</v>
      </c>
      <c r="F1986" t="s">
        <v>300</v>
      </c>
      <c r="G1986" t="s">
        <v>301</v>
      </c>
      <c r="H1986" s="4"/>
      <c r="I1986" s="1">
        <f t="shared" ca="1" si="123"/>
        <v>1487</v>
      </c>
      <c r="J1986" s="1" t="str">
        <f t="shared" ca="1" si="124"/>
        <v>3. Mayor a 6 meses</v>
      </c>
      <c r="K1986" t="str">
        <f t="shared" si="125"/>
        <v>NO</v>
      </c>
      <c r="L1986" t="s">
        <v>364</v>
      </c>
      <c r="M1986" t="s">
        <v>409</v>
      </c>
      <c r="N1986" t="s">
        <v>411</v>
      </c>
      <c r="O1986" t="s">
        <v>411</v>
      </c>
      <c r="P1986" t="str">
        <f t="shared" si="126"/>
        <v>MANUEL GUILLERMO MANRIQUE PASSARASecurity Program ManagementAUTOEVALUACION</v>
      </c>
      <c r="Q1986" t="str">
        <f>BASE[[#This Row],[NombresCalificado]]&amp;BASE[[#This Row],[TipoEvaluacion]]</f>
        <v>MANUEL GUILLERMO MANRIQUE PASSARAAUTOEVALUACION</v>
      </c>
      <c r="R1986">
        <v>4</v>
      </c>
      <c r="S1986" t="s">
        <v>7</v>
      </c>
      <c r="T1986" t="s">
        <v>439</v>
      </c>
      <c r="U1986" s="13">
        <v>3</v>
      </c>
      <c r="V1986" s="13" t="str" cm="1">
        <f t="array" ref="V1986">_xlfn.IFS(U1986=0,"Prenovato",U1986=1,"Novato",U1986=2,"Principiante avanzado",U1986=3,"Competente",U1986=4,"Proficiente",U1986=5,"Master")</f>
        <v>Competente</v>
      </c>
      <c r="W1986" s="13">
        <v>3</v>
      </c>
      <c r="X1986" s="13" t="str" cm="1">
        <f t="array" ref="X1986">_xlfn.IFS(W1986=0,"No evidenciado",W1986=1,"Novato",W1986=2,"Principiante avanzado",W1986=3,"Competente",W1986=4,"Proficiente",W1986=5,"Master")</f>
        <v>Competente</v>
      </c>
      <c r="Y1986" s="13">
        <v>3</v>
      </c>
      <c r="Z1986" s="13" t="str" cm="1">
        <f t="array" ref="Z1986">_xlfn.IFS(Y1986=0,"No evidenciado",Y1986=1,"Novato",Y1986=2,"Principiante avanzado",Y1986=3,"Competente",Y1986=4,"Proficiente",Y1986=5,"Master")</f>
        <v>Competente</v>
      </c>
      <c r="AA1986" s="13">
        <v>4</v>
      </c>
      <c r="AB1986" s="13" t="str" cm="1">
        <f t="array" ref="AB1986">_xlfn.IFS(AA1986=0,"No evidenciado",AA1986=1,"Novato",AA1986=2,"Principiante avanzado",AA1986=3,"Competente",AA1986=4,"Proficiente",AA1986=5,"Master")</f>
        <v>Proficiente</v>
      </c>
      <c r="AC1986" s="13">
        <v>3</v>
      </c>
      <c r="AD1986" s="13" t="str" cm="1">
        <f t="array" ref="AD1986">_xlfn.IFS(AC1986=0,"Prenovato",AC1986=1,"Novato",AC1986=2,"Principiante avanzado",AC1986=3,"Competente",AC1986=4,"Proficiente",AC1986=5,"Master")</f>
        <v>Competente</v>
      </c>
      <c r="AE1986" s="13" t="s">
        <v>443</v>
      </c>
    </row>
    <row r="1987" spans="1:31" x14ac:dyDescent="0.25">
      <c r="A1987" t="s">
        <v>299</v>
      </c>
      <c r="B1987" t="s">
        <v>300</v>
      </c>
      <c r="C1987" t="s">
        <v>364</v>
      </c>
      <c r="D1987" t="s">
        <v>201</v>
      </c>
      <c r="E1987" t="s">
        <v>299</v>
      </c>
      <c r="F1987" t="s">
        <v>300</v>
      </c>
      <c r="G1987" t="s">
        <v>301</v>
      </c>
      <c r="H1987" s="4"/>
      <c r="I1987" s="1">
        <f t="shared" ref="I1987:I2050" ca="1" si="127">DATEDIF(H1987,TODAY(),"m")</f>
        <v>1487</v>
      </c>
      <c r="J1987" s="1" t="str">
        <f t="shared" ref="J1987:J2050" ca="1" si="128">IF(I1987&lt;=3,"1. Menor o igual a 3 meses",IF(I1987&lt;=6,"2. Entre 4 - 6 meses","3. Mayor a 6 meses"))</f>
        <v>3. Mayor a 6 meses</v>
      </c>
      <c r="K1987" t="str">
        <f t="shared" ref="K1987:K2050" si="129">IF(COUNTIFS($E$2:$E$2700,E1987,$O$2:$O$2700,"PRINCIPAL",$R$2:$R$2700,0)&gt;0,"SI","NO")</f>
        <v>NO</v>
      </c>
      <c r="L1987" t="s">
        <v>364</v>
      </c>
      <c r="M1987" t="s">
        <v>412</v>
      </c>
      <c r="N1987" t="s">
        <v>413</v>
      </c>
      <c r="O1987" t="s">
        <v>411</v>
      </c>
      <c r="P1987" t="str">
        <f t="shared" ref="P1987:P2050" si="130">F1987&amp;M1987&amp;AE1987</f>
        <v>MANUEL GUILLERMO MANRIQUE PASSARAForensic AnalysisAUTOEVALUACION</v>
      </c>
      <c r="Q1987" t="str">
        <f>BASE[[#This Row],[NombresCalificado]]&amp;BASE[[#This Row],[TipoEvaluacion]]</f>
        <v>MANUEL GUILLERMO MANRIQUE PASSARAAUTOEVALUACION</v>
      </c>
      <c r="R1987">
        <v>3</v>
      </c>
      <c r="S1987" t="s">
        <v>5</v>
      </c>
      <c r="T1987" t="s">
        <v>439</v>
      </c>
      <c r="U1987" s="13">
        <v>3</v>
      </c>
      <c r="V1987" s="13" t="str" cm="1">
        <f t="array" ref="V1987">_xlfn.IFS(U1987=0,"Prenovato",U1987=1,"Novato",U1987=2,"Principiante avanzado",U1987=3,"Competente",U1987=4,"Proficiente",U1987=5,"Master")</f>
        <v>Competente</v>
      </c>
      <c r="W1987" s="13">
        <v>3</v>
      </c>
      <c r="X1987" s="13" t="str" cm="1">
        <f t="array" ref="X1987">_xlfn.IFS(W1987=0,"No evidenciado",W1987=1,"Novato",W1987=2,"Principiante avanzado",W1987=3,"Competente",W1987=4,"Proficiente",W1987=5,"Master")</f>
        <v>Competente</v>
      </c>
      <c r="Y1987" s="13">
        <v>3</v>
      </c>
      <c r="Z1987" s="13" t="str" cm="1">
        <f t="array" ref="Z1987">_xlfn.IFS(Y1987=0,"No evidenciado",Y1987=1,"Novato",Y1987=2,"Principiante avanzado",Y1987=3,"Competente",Y1987=4,"Proficiente",Y1987=5,"Master")</f>
        <v>Competente</v>
      </c>
      <c r="AA1987" s="13">
        <v>4</v>
      </c>
      <c r="AB1987" s="13" t="str" cm="1">
        <f t="array" ref="AB1987">_xlfn.IFS(AA1987=0,"No evidenciado",AA1987=1,"Novato",AA1987=2,"Principiante avanzado",AA1987=3,"Competente",AA1987=4,"Proficiente",AA1987=5,"Master")</f>
        <v>Proficiente</v>
      </c>
      <c r="AC1987" s="13">
        <v>3</v>
      </c>
      <c r="AD1987" s="13" t="str" cm="1">
        <f t="array" ref="AD1987">_xlfn.IFS(AC1987=0,"Prenovato",AC1987=1,"Novato",AC1987=2,"Principiante avanzado",AC1987=3,"Competente",AC1987=4,"Proficiente",AC1987=5,"Master")</f>
        <v>Competente</v>
      </c>
      <c r="AE1987" s="13" t="s">
        <v>443</v>
      </c>
    </row>
    <row r="1988" spans="1:31" x14ac:dyDescent="0.25">
      <c r="A1988" t="s">
        <v>299</v>
      </c>
      <c r="B1988" t="s">
        <v>300</v>
      </c>
      <c r="C1988" t="s">
        <v>364</v>
      </c>
      <c r="D1988" t="s">
        <v>201</v>
      </c>
      <c r="E1988" t="s">
        <v>299</v>
      </c>
      <c r="F1988" t="s">
        <v>300</v>
      </c>
      <c r="G1988" t="s">
        <v>301</v>
      </c>
      <c r="H1988" s="4"/>
      <c r="I1988" s="1">
        <f t="shared" ca="1" si="127"/>
        <v>1487</v>
      </c>
      <c r="J1988" s="1" t="str">
        <f t="shared" ca="1" si="128"/>
        <v>3. Mayor a 6 meses</v>
      </c>
      <c r="K1988" t="str">
        <f t="shared" si="129"/>
        <v>NO</v>
      </c>
      <c r="L1988" t="s">
        <v>364</v>
      </c>
      <c r="M1988" t="s">
        <v>414</v>
      </c>
      <c r="N1988" t="s">
        <v>407</v>
      </c>
      <c r="O1988" t="s">
        <v>407</v>
      </c>
      <c r="P1988" t="str">
        <f t="shared" si="130"/>
        <v>MANUEL GUILLERMO MANRIQUE PASSARAOfensive SecurityAUTOEVALUACION</v>
      </c>
      <c r="Q1988" t="str">
        <f>BASE[[#This Row],[NombresCalificado]]&amp;BASE[[#This Row],[TipoEvaluacion]]</f>
        <v>MANUEL GUILLERMO MANRIQUE PASSARAAUTOEVALUACION</v>
      </c>
      <c r="R1988">
        <v>3</v>
      </c>
      <c r="S1988" t="s">
        <v>5</v>
      </c>
      <c r="T1988" t="s">
        <v>439</v>
      </c>
      <c r="U1988" s="13">
        <v>3</v>
      </c>
      <c r="V1988" s="13" t="str" cm="1">
        <f t="array" ref="V1988">_xlfn.IFS(U1988=0,"Prenovato",U1988=1,"Novato",U1988=2,"Principiante avanzado",U1988=3,"Competente",U1988=4,"Proficiente",U1988=5,"Master")</f>
        <v>Competente</v>
      </c>
      <c r="W1988" s="13">
        <v>3</v>
      </c>
      <c r="X1988" s="13" t="str" cm="1">
        <f t="array" ref="X1988">_xlfn.IFS(W1988=0,"No evidenciado",W1988=1,"Novato",W1988=2,"Principiante avanzado",W1988=3,"Competente",W1988=4,"Proficiente",W1988=5,"Master")</f>
        <v>Competente</v>
      </c>
      <c r="Y1988" s="13">
        <v>3</v>
      </c>
      <c r="Z1988" s="13" t="str" cm="1">
        <f t="array" ref="Z1988">_xlfn.IFS(Y1988=0,"No evidenciado",Y1988=1,"Novato",Y1988=2,"Principiante avanzado",Y1988=3,"Competente",Y1988=4,"Proficiente",Y1988=5,"Master")</f>
        <v>Competente</v>
      </c>
      <c r="AA1988" s="13">
        <v>4</v>
      </c>
      <c r="AB1988" s="13" t="str" cm="1">
        <f t="array" ref="AB1988">_xlfn.IFS(AA1988=0,"No evidenciado",AA1988=1,"Novato",AA1988=2,"Principiante avanzado",AA1988=3,"Competente",AA1988=4,"Proficiente",AA1988=5,"Master")</f>
        <v>Proficiente</v>
      </c>
      <c r="AC1988" s="13">
        <v>3</v>
      </c>
      <c r="AD1988" s="13" t="str" cm="1">
        <f t="array" ref="AD1988">_xlfn.IFS(AC1988=0,"Prenovato",AC1988=1,"Novato",AC1988=2,"Principiante avanzado",AC1988=3,"Competente",AC1988=4,"Proficiente",AC1988=5,"Master")</f>
        <v>Competente</v>
      </c>
      <c r="AE1988" s="13" t="s">
        <v>443</v>
      </c>
    </row>
    <row r="1989" spans="1:31" x14ac:dyDescent="0.25">
      <c r="A1989" t="s">
        <v>299</v>
      </c>
      <c r="B1989" t="s">
        <v>300</v>
      </c>
      <c r="C1989" t="s">
        <v>364</v>
      </c>
      <c r="D1989" t="s">
        <v>201</v>
      </c>
      <c r="E1989" t="s">
        <v>299</v>
      </c>
      <c r="F1989" t="s">
        <v>300</v>
      </c>
      <c r="G1989" t="s">
        <v>301</v>
      </c>
      <c r="H1989" s="4"/>
      <c r="I1989" s="1">
        <f t="shared" ca="1" si="127"/>
        <v>1487</v>
      </c>
      <c r="J1989" s="1" t="str">
        <f t="shared" ca="1" si="128"/>
        <v>3. Mayor a 6 meses</v>
      </c>
      <c r="K1989" t="str">
        <f t="shared" si="129"/>
        <v>NO</v>
      </c>
      <c r="L1989" t="s">
        <v>364</v>
      </c>
      <c r="M1989" t="s">
        <v>418</v>
      </c>
      <c r="N1989" t="s">
        <v>413</v>
      </c>
      <c r="O1989" t="s">
        <v>411</v>
      </c>
      <c r="P1989" t="str">
        <f t="shared" si="130"/>
        <v>MANUEL GUILLERMO MANRIQUE PASSARASDLC Y DevSecOpsAUTOEVALUACION</v>
      </c>
      <c r="Q1989" t="str">
        <f>BASE[[#This Row],[NombresCalificado]]&amp;BASE[[#This Row],[TipoEvaluacion]]</f>
        <v>MANUEL GUILLERMO MANRIQUE PASSARAAUTOEVALUACION</v>
      </c>
      <c r="R1989">
        <v>3</v>
      </c>
      <c r="S1989" t="s">
        <v>5</v>
      </c>
      <c r="T1989" t="s">
        <v>439</v>
      </c>
      <c r="U1989" s="13">
        <v>3</v>
      </c>
      <c r="V1989" s="13" t="str" cm="1">
        <f t="array" ref="V1989">_xlfn.IFS(U1989=0,"Prenovato",U1989=1,"Novato",U1989=2,"Principiante avanzado",U1989=3,"Competente",U1989=4,"Proficiente",U1989=5,"Master")</f>
        <v>Competente</v>
      </c>
      <c r="W1989" s="13">
        <v>3</v>
      </c>
      <c r="X1989" s="13" t="str" cm="1">
        <f t="array" ref="X1989">_xlfn.IFS(W1989=0,"No evidenciado",W1989=1,"Novato",W1989=2,"Principiante avanzado",W1989=3,"Competente",W1989=4,"Proficiente",W1989=5,"Master")</f>
        <v>Competente</v>
      </c>
      <c r="Y1989" s="13">
        <v>3</v>
      </c>
      <c r="Z1989" s="13" t="str" cm="1">
        <f t="array" ref="Z1989">_xlfn.IFS(Y1989=0,"No evidenciado",Y1989=1,"Novato",Y1989=2,"Principiante avanzado",Y1989=3,"Competente",Y1989=4,"Proficiente",Y1989=5,"Master")</f>
        <v>Competente</v>
      </c>
      <c r="AA1989" s="13">
        <v>4</v>
      </c>
      <c r="AB1989" s="13" t="str" cm="1">
        <f t="array" ref="AB1989">_xlfn.IFS(AA1989=0,"No evidenciado",AA1989=1,"Novato",AA1989=2,"Principiante avanzado",AA1989=3,"Competente",AA1989=4,"Proficiente",AA1989=5,"Master")</f>
        <v>Proficiente</v>
      </c>
      <c r="AC1989" s="13">
        <v>3</v>
      </c>
      <c r="AD1989" s="13" t="str" cm="1">
        <f t="array" ref="AD1989">_xlfn.IFS(AC1989=0,"Prenovato",AC1989=1,"Novato",AC1989=2,"Principiante avanzado",AC1989=3,"Competente",AC1989=4,"Proficiente",AC1989=5,"Master")</f>
        <v>Competente</v>
      </c>
      <c r="AE1989" s="13" t="s">
        <v>443</v>
      </c>
    </row>
    <row r="1990" spans="1:31" x14ac:dyDescent="0.25">
      <c r="A1990" t="s">
        <v>299</v>
      </c>
      <c r="B1990" t="s">
        <v>300</v>
      </c>
      <c r="C1990" t="s">
        <v>364</v>
      </c>
      <c r="D1990" t="s">
        <v>201</v>
      </c>
      <c r="E1990" t="s">
        <v>299</v>
      </c>
      <c r="F1990" t="s">
        <v>300</v>
      </c>
      <c r="G1990" t="s">
        <v>301</v>
      </c>
      <c r="H1990" s="4"/>
      <c r="I1990" s="1">
        <f t="shared" ca="1" si="127"/>
        <v>1487</v>
      </c>
      <c r="J1990" s="1" t="str">
        <f t="shared" ca="1" si="128"/>
        <v>3. Mayor a 6 meses</v>
      </c>
      <c r="K1990" t="str">
        <f t="shared" si="129"/>
        <v>NO</v>
      </c>
      <c r="L1990" t="s">
        <v>364</v>
      </c>
      <c r="M1990" t="s">
        <v>410</v>
      </c>
      <c r="N1990" t="s">
        <v>407</v>
      </c>
      <c r="O1990" t="s">
        <v>407</v>
      </c>
      <c r="P1990" t="str">
        <f t="shared" si="130"/>
        <v>MANUEL GUILLERMO MANRIQUE PASSARAThreat IntelligenceAUTOEVALUACION</v>
      </c>
      <c r="Q1990" t="str">
        <f>BASE[[#This Row],[NombresCalificado]]&amp;BASE[[#This Row],[TipoEvaluacion]]</f>
        <v>MANUEL GUILLERMO MANRIQUE PASSARAAUTOEVALUACION</v>
      </c>
      <c r="R1990">
        <v>4</v>
      </c>
      <c r="S1990" t="s">
        <v>7</v>
      </c>
      <c r="T1990" t="s">
        <v>439</v>
      </c>
      <c r="U1990" s="13">
        <v>3</v>
      </c>
      <c r="V1990" s="13" t="str" cm="1">
        <f t="array" ref="V1990">_xlfn.IFS(U1990=0,"Prenovato",U1990=1,"Novato",U1990=2,"Principiante avanzado",U1990=3,"Competente",U1990=4,"Proficiente",U1990=5,"Master")</f>
        <v>Competente</v>
      </c>
      <c r="W1990" s="13">
        <v>3</v>
      </c>
      <c r="X1990" s="13" t="str" cm="1">
        <f t="array" ref="X1990">_xlfn.IFS(W1990=0,"No evidenciado",W1990=1,"Novato",W1990=2,"Principiante avanzado",W1990=3,"Competente",W1990=4,"Proficiente",W1990=5,"Master")</f>
        <v>Competente</v>
      </c>
      <c r="Y1990" s="13">
        <v>3</v>
      </c>
      <c r="Z1990" s="13" t="str" cm="1">
        <f t="array" ref="Z1990">_xlfn.IFS(Y1990=0,"No evidenciado",Y1990=1,"Novato",Y1990=2,"Principiante avanzado",Y1990=3,"Competente",Y1990=4,"Proficiente",Y1990=5,"Master")</f>
        <v>Competente</v>
      </c>
      <c r="AA1990" s="13">
        <v>4</v>
      </c>
      <c r="AB1990" s="13" t="str" cm="1">
        <f t="array" ref="AB1990">_xlfn.IFS(AA1990=0,"No evidenciado",AA1990=1,"Novato",AA1990=2,"Principiante avanzado",AA1990=3,"Competente",AA1990=4,"Proficiente",AA1990=5,"Master")</f>
        <v>Proficiente</v>
      </c>
      <c r="AC1990" s="13">
        <v>3</v>
      </c>
      <c r="AD1990" s="13" t="str" cm="1">
        <f t="array" ref="AD1990">_xlfn.IFS(AC1990=0,"Prenovato",AC1990=1,"Novato",AC1990=2,"Principiante avanzado",AC1990=3,"Competente",AC1990=4,"Proficiente",AC1990=5,"Master")</f>
        <v>Competente</v>
      </c>
      <c r="AE1990" s="13" t="s">
        <v>443</v>
      </c>
    </row>
    <row r="1991" spans="1:31" x14ac:dyDescent="0.25">
      <c r="A1991" t="s">
        <v>299</v>
      </c>
      <c r="B1991" t="s">
        <v>300</v>
      </c>
      <c r="C1991" t="s">
        <v>364</v>
      </c>
      <c r="D1991" t="s">
        <v>201</v>
      </c>
      <c r="E1991" t="s">
        <v>299</v>
      </c>
      <c r="F1991" t="s">
        <v>300</v>
      </c>
      <c r="G1991" t="s">
        <v>301</v>
      </c>
      <c r="H1991" s="4"/>
      <c r="I1991" s="1">
        <f t="shared" ca="1" si="127"/>
        <v>1487</v>
      </c>
      <c r="J1991" s="1" t="str">
        <f t="shared" ca="1" si="128"/>
        <v>3. Mayor a 6 meses</v>
      </c>
      <c r="K1991" t="str">
        <f t="shared" si="129"/>
        <v>NO</v>
      </c>
      <c r="L1991" t="s">
        <v>364</v>
      </c>
      <c r="M1991" t="s">
        <v>422</v>
      </c>
      <c r="N1991" t="s">
        <v>411</v>
      </c>
      <c r="O1991" t="s">
        <v>411</v>
      </c>
      <c r="P1991" t="str">
        <f t="shared" si="130"/>
        <v>MANUEL GUILLERMO MANRIQUE PASSARAVulnerability ManagementAUTOEVALUACION</v>
      </c>
      <c r="Q1991" t="str">
        <f>BASE[[#This Row],[NombresCalificado]]&amp;BASE[[#This Row],[TipoEvaluacion]]</f>
        <v>MANUEL GUILLERMO MANRIQUE PASSARAAUTOEVALUACION</v>
      </c>
      <c r="R1991">
        <v>4</v>
      </c>
      <c r="S1991" t="s">
        <v>7</v>
      </c>
      <c r="T1991" t="s">
        <v>439</v>
      </c>
      <c r="U1991" s="13">
        <v>3</v>
      </c>
      <c r="V1991" s="13" t="str" cm="1">
        <f t="array" ref="V1991">_xlfn.IFS(U1991=0,"Prenovato",U1991=1,"Novato",U1991=2,"Principiante avanzado",U1991=3,"Competente",U1991=4,"Proficiente",U1991=5,"Master")</f>
        <v>Competente</v>
      </c>
      <c r="W1991" s="13">
        <v>3</v>
      </c>
      <c r="X1991" s="13" t="str" cm="1">
        <f t="array" ref="X1991">_xlfn.IFS(W1991=0,"No evidenciado",W1991=1,"Novato",W1991=2,"Principiante avanzado",W1991=3,"Competente",W1991=4,"Proficiente",W1991=5,"Master")</f>
        <v>Competente</v>
      </c>
      <c r="Y1991" s="13">
        <v>3</v>
      </c>
      <c r="Z1991" s="13" t="str" cm="1">
        <f t="array" ref="Z1991">_xlfn.IFS(Y1991=0,"No evidenciado",Y1991=1,"Novato",Y1991=2,"Principiante avanzado",Y1991=3,"Competente",Y1991=4,"Proficiente",Y1991=5,"Master")</f>
        <v>Competente</v>
      </c>
      <c r="AA1991" s="13">
        <v>4</v>
      </c>
      <c r="AB1991" s="13" t="str" cm="1">
        <f t="array" ref="AB1991">_xlfn.IFS(AA1991=0,"No evidenciado",AA1991=1,"Novato",AA1991=2,"Principiante avanzado",AA1991=3,"Competente",AA1991=4,"Proficiente",AA1991=5,"Master")</f>
        <v>Proficiente</v>
      </c>
      <c r="AC1991" s="13">
        <v>3</v>
      </c>
      <c r="AD1991" s="13" t="str" cm="1">
        <f t="array" ref="AD1991">_xlfn.IFS(AC1991=0,"Prenovato",AC1991=1,"Novato",AC1991=2,"Principiante avanzado",AC1991=3,"Competente",AC1991=4,"Proficiente",AC1991=5,"Master")</f>
        <v>Competente</v>
      </c>
      <c r="AE1991" s="13" t="s">
        <v>443</v>
      </c>
    </row>
    <row r="1992" spans="1:31" x14ac:dyDescent="0.25">
      <c r="A1992" t="s">
        <v>299</v>
      </c>
      <c r="B1992" t="s">
        <v>300</v>
      </c>
      <c r="C1992" t="s">
        <v>364</v>
      </c>
      <c r="D1992" t="s">
        <v>201</v>
      </c>
      <c r="E1992" t="s">
        <v>299</v>
      </c>
      <c r="F1992" t="s">
        <v>300</v>
      </c>
      <c r="G1992" t="s">
        <v>301</v>
      </c>
      <c r="H1992" s="4"/>
      <c r="I1992" s="1">
        <f t="shared" ca="1" si="127"/>
        <v>1487</v>
      </c>
      <c r="J1992" s="1" t="str">
        <f t="shared" ca="1" si="128"/>
        <v>3. Mayor a 6 meses</v>
      </c>
      <c r="K1992" t="str">
        <f t="shared" si="129"/>
        <v>NO</v>
      </c>
      <c r="L1992" t="s">
        <v>364</v>
      </c>
      <c r="M1992" t="s">
        <v>423</v>
      </c>
      <c r="N1992" t="s">
        <v>413</v>
      </c>
      <c r="O1992" t="s">
        <v>411</v>
      </c>
      <c r="P1992" t="str">
        <f t="shared" si="130"/>
        <v>MANUEL GUILLERMO MANRIQUE PASSARASecurity AssessmentAUTOEVALUACION</v>
      </c>
      <c r="Q1992" t="str">
        <f>BASE[[#This Row],[NombresCalificado]]&amp;BASE[[#This Row],[TipoEvaluacion]]</f>
        <v>MANUEL GUILLERMO MANRIQUE PASSARAAUTOEVALUACION</v>
      </c>
      <c r="R1992">
        <v>3</v>
      </c>
      <c r="S1992" t="s">
        <v>5</v>
      </c>
      <c r="T1992" t="s">
        <v>439</v>
      </c>
      <c r="U1992" s="13">
        <v>3</v>
      </c>
      <c r="V1992" s="13" t="str" cm="1">
        <f t="array" ref="V1992">_xlfn.IFS(U1992=0,"Prenovato",U1992=1,"Novato",U1992=2,"Principiante avanzado",U1992=3,"Competente",U1992=4,"Proficiente",U1992=5,"Master")</f>
        <v>Competente</v>
      </c>
      <c r="W1992" s="13">
        <v>3</v>
      </c>
      <c r="X1992" s="13" t="str" cm="1">
        <f t="array" ref="X1992">_xlfn.IFS(W1992=0,"No evidenciado",W1992=1,"Novato",W1992=2,"Principiante avanzado",W1992=3,"Competente",W1992=4,"Proficiente",W1992=5,"Master")</f>
        <v>Competente</v>
      </c>
      <c r="Y1992" s="13">
        <v>3</v>
      </c>
      <c r="Z1992" s="13" t="str" cm="1">
        <f t="array" ref="Z1992">_xlfn.IFS(Y1992=0,"No evidenciado",Y1992=1,"Novato",Y1992=2,"Principiante avanzado",Y1992=3,"Competente",Y1992=4,"Proficiente",Y1992=5,"Master")</f>
        <v>Competente</v>
      </c>
      <c r="AA1992" s="13">
        <v>4</v>
      </c>
      <c r="AB1992" s="13" t="str" cm="1">
        <f t="array" ref="AB1992">_xlfn.IFS(AA1992=0,"No evidenciado",AA1992=1,"Novato",AA1992=2,"Principiante avanzado",AA1992=3,"Competente",AA1992=4,"Proficiente",AA1992=5,"Master")</f>
        <v>Proficiente</v>
      </c>
      <c r="AC1992" s="13">
        <v>3</v>
      </c>
      <c r="AD1992" s="13" t="str" cm="1">
        <f t="array" ref="AD1992">_xlfn.IFS(AC1992=0,"Prenovato",AC1992=1,"Novato",AC1992=2,"Principiante avanzado",AC1992=3,"Competente",AC1992=4,"Proficiente",AC1992=5,"Master")</f>
        <v>Competente</v>
      </c>
      <c r="AE1992" s="13" t="s">
        <v>443</v>
      </c>
    </row>
    <row r="1993" spans="1:31" x14ac:dyDescent="0.25">
      <c r="A1993" t="s">
        <v>299</v>
      </c>
      <c r="B1993" t="s">
        <v>300</v>
      </c>
      <c r="C1993" t="s">
        <v>364</v>
      </c>
      <c r="D1993" t="s">
        <v>201</v>
      </c>
      <c r="E1993" t="s">
        <v>299</v>
      </c>
      <c r="F1993" t="s">
        <v>300</v>
      </c>
      <c r="G1993" t="s">
        <v>301</v>
      </c>
      <c r="H1993" s="4"/>
      <c r="I1993" s="1">
        <f t="shared" ca="1" si="127"/>
        <v>1487</v>
      </c>
      <c r="J1993" s="1" t="str">
        <f t="shared" ca="1" si="128"/>
        <v>3. Mayor a 6 meses</v>
      </c>
      <c r="K1993" t="str">
        <f t="shared" si="129"/>
        <v>NO</v>
      </c>
      <c r="L1993" t="s">
        <v>364</v>
      </c>
      <c r="M1993" t="s">
        <v>417</v>
      </c>
      <c r="N1993" t="s">
        <v>407</v>
      </c>
      <c r="O1993" t="s">
        <v>407</v>
      </c>
      <c r="P1993" t="str">
        <f t="shared" si="130"/>
        <v>MANUEL GUILLERMO MANRIQUE PASSARADefensive SecurityAUTOEVALUACION</v>
      </c>
      <c r="Q1993" t="str">
        <f>BASE[[#This Row],[NombresCalificado]]&amp;BASE[[#This Row],[TipoEvaluacion]]</f>
        <v>MANUEL GUILLERMO MANRIQUE PASSARAAUTOEVALUACION</v>
      </c>
      <c r="R1993">
        <v>4</v>
      </c>
      <c r="S1993" t="s">
        <v>7</v>
      </c>
      <c r="T1993" t="s">
        <v>439</v>
      </c>
      <c r="U1993" s="13">
        <v>3</v>
      </c>
      <c r="V1993" s="13" t="str" cm="1">
        <f t="array" ref="V1993">_xlfn.IFS(U1993=0,"Prenovato",U1993=1,"Novato",U1993=2,"Principiante avanzado",U1993=3,"Competente",U1993=4,"Proficiente",U1993=5,"Master")</f>
        <v>Competente</v>
      </c>
      <c r="W1993" s="13">
        <v>3</v>
      </c>
      <c r="X1993" s="13" t="str" cm="1">
        <f t="array" ref="X1993">_xlfn.IFS(W1993=0,"No evidenciado",W1993=1,"Novato",W1993=2,"Principiante avanzado",W1993=3,"Competente",W1993=4,"Proficiente",W1993=5,"Master")</f>
        <v>Competente</v>
      </c>
      <c r="Y1993" s="13">
        <v>3</v>
      </c>
      <c r="Z1993" s="13" t="str" cm="1">
        <f t="array" ref="Z1993">_xlfn.IFS(Y1993=0,"No evidenciado",Y1993=1,"Novato",Y1993=2,"Principiante avanzado",Y1993=3,"Competente",Y1993=4,"Proficiente",Y1993=5,"Master")</f>
        <v>Competente</v>
      </c>
      <c r="AA1993" s="13">
        <v>4</v>
      </c>
      <c r="AB1993" s="13" t="str" cm="1">
        <f t="array" ref="AB1993">_xlfn.IFS(AA1993=0,"No evidenciado",AA1993=1,"Novato",AA1993=2,"Principiante avanzado",AA1993=3,"Competente",AA1993=4,"Proficiente",AA1993=5,"Master")</f>
        <v>Proficiente</v>
      </c>
      <c r="AC1993" s="13">
        <v>3</v>
      </c>
      <c r="AD1993" s="13" t="str" cm="1">
        <f t="array" ref="AD1993">_xlfn.IFS(AC1993=0,"Prenovato",AC1993=1,"Novato",AC1993=2,"Principiante avanzado",AC1993=3,"Competente",AC1993=4,"Proficiente",AC1993=5,"Master")</f>
        <v>Competente</v>
      </c>
      <c r="AE1993" s="13" t="s">
        <v>443</v>
      </c>
    </row>
    <row r="1994" spans="1:31" x14ac:dyDescent="0.25">
      <c r="A1994" t="s">
        <v>299</v>
      </c>
      <c r="B1994" t="s">
        <v>300</v>
      </c>
      <c r="C1994" t="s">
        <v>364</v>
      </c>
      <c r="D1994" t="s">
        <v>201</v>
      </c>
      <c r="E1994" t="s">
        <v>299</v>
      </c>
      <c r="F1994" t="s">
        <v>300</v>
      </c>
      <c r="G1994" t="s">
        <v>301</v>
      </c>
      <c r="H1994" s="4"/>
      <c r="I1994" s="1">
        <f t="shared" ca="1" si="127"/>
        <v>1487</v>
      </c>
      <c r="J1994" s="1" t="str">
        <f t="shared" ca="1" si="128"/>
        <v>3. Mayor a 6 meses</v>
      </c>
      <c r="K1994" t="str">
        <f t="shared" si="129"/>
        <v>NO</v>
      </c>
      <c r="L1994" t="s">
        <v>364</v>
      </c>
      <c r="M1994" t="s">
        <v>416</v>
      </c>
      <c r="N1994" t="s">
        <v>407</v>
      </c>
      <c r="O1994" t="s">
        <v>407</v>
      </c>
      <c r="P1994" t="str">
        <f t="shared" si="130"/>
        <v>MANUEL GUILLERMO MANRIQUE PASSARAIncident ManagementAUTOEVALUACION</v>
      </c>
      <c r="Q1994" t="str">
        <f>BASE[[#This Row],[NombresCalificado]]&amp;BASE[[#This Row],[TipoEvaluacion]]</f>
        <v>MANUEL GUILLERMO MANRIQUE PASSARAAUTOEVALUACION</v>
      </c>
      <c r="R1994">
        <v>3</v>
      </c>
      <c r="S1994" t="s">
        <v>5</v>
      </c>
      <c r="T1994" t="s">
        <v>439</v>
      </c>
      <c r="U1994" s="13">
        <v>3</v>
      </c>
      <c r="V1994" s="13" t="str" cm="1">
        <f t="array" ref="V1994">_xlfn.IFS(U1994=0,"Prenovato",U1994=1,"Novato",U1994=2,"Principiante avanzado",U1994=3,"Competente",U1994=4,"Proficiente",U1994=5,"Master")</f>
        <v>Competente</v>
      </c>
      <c r="W1994" s="13">
        <v>3</v>
      </c>
      <c r="X1994" s="13" t="str" cm="1">
        <f t="array" ref="X1994">_xlfn.IFS(W1994=0,"No evidenciado",W1994=1,"Novato",W1994=2,"Principiante avanzado",W1994=3,"Competente",W1994=4,"Proficiente",W1994=5,"Master")</f>
        <v>Competente</v>
      </c>
      <c r="Y1994" s="13">
        <v>3</v>
      </c>
      <c r="Z1994" s="13" t="str" cm="1">
        <f t="array" ref="Z1994">_xlfn.IFS(Y1994=0,"No evidenciado",Y1994=1,"Novato",Y1994=2,"Principiante avanzado",Y1994=3,"Competente",Y1994=4,"Proficiente",Y1994=5,"Master")</f>
        <v>Competente</v>
      </c>
      <c r="AA1994" s="13">
        <v>4</v>
      </c>
      <c r="AB1994" s="13" t="str" cm="1">
        <f t="array" ref="AB1994">_xlfn.IFS(AA1994=0,"No evidenciado",AA1994=1,"Novato",AA1994=2,"Principiante avanzado",AA1994=3,"Competente",AA1994=4,"Proficiente",AA1994=5,"Master")</f>
        <v>Proficiente</v>
      </c>
      <c r="AC1994" s="13">
        <v>3</v>
      </c>
      <c r="AD1994" s="13" t="str" cm="1">
        <f t="array" ref="AD1994">_xlfn.IFS(AC1994=0,"Prenovato",AC1994=1,"Novato",AC1994=2,"Principiante avanzado",AC1994=3,"Competente",AC1994=4,"Proficiente",AC1994=5,"Master")</f>
        <v>Competente</v>
      </c>
      <c r="AE1994" s="13" t="s">
        <v>443</v>
      </c>
    </row>
    <row r="1995" spans="1:31" x14ac:dyDescent="0.25">
      <c r="A1995" t="s">
        <v>299</v>
      </c>
      <c r="B1995" t="s">
        <v>300</v>
      </c>
      <c r="C1995" t="s">
        <v>364</v>
      </c>
      <c r="D1995" t="s">
        <v>201</v>
      </c>
      <c r="E1995" t="s">
        <v>299</v>
      </c>
      <c r="F1995" t="s">
        <v>300</v>
      </c>
      <c r="G1995" t="s">
        <v>301</v>
      </c>
      <c r="H1995" s="4"/>
      <c r="I1995" s="1">
        <f t="shared" ca="1" si="127"/>
        <v>1487</v>
      </c>
      <c r="J1995" s="1" t="str">
        <f t="shared" ca="1" si="128"/>
        <v>3. Mayor a 6 meses</v>
      </c>
      <c r="K1995" t="str">
        <f t="shared" si="129"/>
        <v>NO</v>
      </c>
      <c r="L1995" t="s">
        <v>364</v>
      </c>
      <c r="M1995" t="s">
        <v>415</v>
      </c>
      <c r="N1995" t="s">
        <v>413</v>
      </c>
      <c r="O1995" t="s">
        <v>411</v>
      </c>
      <c r="P1995" t="str">
        <f t="shared" si="130"/>
        <v>MANUEL GUILLERMO MANRIQUE PASSARASecurity Process AutomationAUTOEVALUACION</v>
      </c>
      <c r="Q1995" t="str">
        <f>BASE[[#This Row],[NombresCalificado]]&amp;BASE[[#This Row],[TipoEvaluacion]]</f>
        <v>MANUEL GUILLERMO MANRIQUE PASSARAAUTOEVALUACION</v>
      </c>
      <c r="R1995">
        <v>3</v>
      </c>
      <c r="S1995" t="s">
        <v>5</v>
      </c>
      <c r="T1995" t="s">
        <v>439</v>
      </c>
      <c r="U1995" s="13">
        <v>3</v>
      </c>
      <c r="V1995" s="13" t="str" cm="1">
        <f t="array" ref="V1995">_xlfn.IFS(U1995=0,"Prenovato",U1995=1,"Novato",U1995=2,"Principiante avanzado",U1995=3,"Competente",U1995=4,"Proficiente",U1995=5,"Master")</f>
        <v>Competente</v>
      </c>
      <c r="W1995" s="13">
        <v>3</v>
      </c>
      <c r="X1995" s="13" t="str" cm="1">
        <f t="array" ref="X1995">_xlfn.IFS(W1995=0,"No evidenciado",W1995=1,"Novato",W1995=2,"Principiante avanzado",W1995=3,"Competente",W1995=4,"Proficiente",W1995=5,"Master")</f>
        <v>Competente</v>
      </c>
      <c r="Y1995" s="13">
        <v>3</v>
      </c>
      <c r="Z1995" s="13" t="str" cm="1">
        <f t="array" ref="Z1995">_xlfn.IFS(Y1995=0,"No evidenciado",Y1995=1,"Novato",Y1995=2,"Principiante avanzado",Y1995=3,"Competente",Y1995=4,"Proficiente",Y1995=5,"Master")</f>
        <v>Competente</v>
      </c>
      <c r="AA1995" s="13">
        <v>4</v>
      </c>
      <c r="AB1995" s="13" t="str" cm="1">
        <f t="array" ref="AB1995">_xlfn.IFS(AA1995=0,"No evidenciado",AA1995=1,"Novato",AA1995=2,"Principiante avanzado",AA1995=3,"Competente",AA1995=4,"Proficiente",AA1995=5,"Master")</f>
        <v>Proficiente</v>
      </c>
      <c r="AC1995" s="13">
        <v>3</v>
      </c>
      <c r="AD1995" s="13" t="str" cm="1">
        <f t="array" ref="AD1995">_xlfn.IFS(AC1995=0,"Prenovato",AC1995=1,"Novato",AC1995=2,"Principiante avanzado",AC1995=3,"Competente",AC1995=4,"Proficiente",AC1995=5,"Master")</f>
        <v>Competente</v>
      </c>
      <c r="AE1995" s="13" t="s">
        <v>443</v>
      </c>
    </row>
    <row r="1996" spans="1:31" x14ac:dyDescent="0.25">
      <c r="A1996" t="s">
        <v>299</v>
      </c>
      <c r="B1996" t="s">
        <v>300</v>
      </c>
      <c r="C1996" t="s">
        <v>364</v>
      </c>
      <c r="D1996" t="s">
        <v>201</v>
      </c>
      <c r="E1996" t="s">
        <v>299</v>
      </c>
      <c r="F1996" t="s">
        <v>300</v>
      </c>
      <c r="G1996" t="s">
        <v>301</v>
      </c>
      <c r="H1996" s="4"/>
      <c r="I1996" s="1">
        <f t="shared" ca="1" si="127"/>
        <v>1487</v>
      </c>
      <c r="J1996" s="1" t="str">
        <f t="shared" ca="1" si="128"/>
        <v>3. Mayor a 6 meses</v>
      </c>
      <c r="K1996" t="str">
        <f t="shared" si="129"/>
        <v>NO</v>
      </c>
      <c r="L1996" t="s">
        <v>364</v>
      </c>
      <c r="M1996" t="s">
        <v>408</v>
      </c>
      <c r="N1996" t="s">
        <v>411</v>
      </c>
      <c r="O1996" t="s">
        <v>411</v>
      </c>
      <c r="P1996" t="str">
        <f t="shared" si="130"/>
        <v>MANUEL GUILLERMO MANRIQUE PASSARACloud &amp; Operation SystemAUTOEVALUACION</v>
      </c>
      <c r="Q1996" t="str">
        <f>BASE[[#This Row],[NombresCalificado]]&amp;BASE[[#This Row],[TipoEvaluacion]]</f>
        <v>MANUEL GUILLERMO MANRIQUE PASSARAAUTOEVALUACION</v>
      </c>
      <c r="R1996">
        <v>3</v>
      </c>
      <c r="S1996" t="s">
        <v>5</v>
      </c>
      <c r="T1996" t="s">
        <v>439</v>
      </c>
      <c r="U1996" s="13">
        <v>3</v>
      </c>
      <c r="V1996" s="13" t="str" cm="1">
        <f t="array" ref="V1996">_xlfn.IFS(U1996=0,"Prenovato",U1996=1,"Novato",U1996=2,"Principiante avanzado",U1996=3,"Competente",U1996=4,"Proficiente",U1996=5,"Master")</f>
        <v>Competente</v>
      </c>
      <c r="W1996" s="13">
        <v>3</v>
      </c>
      <c r="X1996" s="13" t="str" cm="1">
        <f t="array" ref="X1996">_xlfn.IFS(W1996=0,"No evidenciado",W1996=1,"Novato",W1996=2,"Principiante avanzado",W1996=3,"Competente",W1996=4,"Proficiente",W1996=5,"Master")</f>
        <v>Competente</v>
      </c>
      <c r="Y1996" s="13">
        <v>3</v>
      </c>
      <c r="Z1996" s="13" t="str" cm="1">
        <f t="array" ref="Z1996">_xlfn.IFS(Y1996=0,"No evidenciado",Y1996=1,"Novato",Y1996=2,"Principiante avanzado",Y1996=3,"Competente",Y1996=4,"Proficiente",Y1996=5,"Master")</f>
        <v>Competente</v>
      </c>
      <c r="AA1996" s="13">
        <v>4</v>
      </c>
      <c r="AB1996" s="13" t="str" cm="1">
        <f t="array" ref="AB1996">_xlfn.IFS(AA1996=0,"No evidenciado",AA1996=1,"Novato",AA1996=2,"Principiante avanzado",AA1996=3,"Competente",AA1996=4,"Proficiente",AA1996=5,"Master")</f>
        <v>Proficiente</v>
      </c>
      <c r="AC1996" s="13">
        <v>3</v>
      </c>
      <c r="AD1996" s="13" t="str" cm="1">
        <f t="array" ref="AD1996">_xlfn.IFS(AC1996=0,"Prenovato",AC1996=1,"Novato",AC1996=2,"Principiante avanzado",AC1996=3,"Competente",AC1996=4,"Proficiente",AC1996=5,"Master")</f>
        <v>Competente</v>
      </c>
      <c r="AE1996" s="13" t="s">
        <v>443</v>
      </c>
    </row>
    <row r="1997" spans="1:31" x14ac:dyDescent="0.25">
      <c r="A1997" t="s">
        <v>299</v>
      </c>
      <c r="B1997" t="s">
        <v>300</v>
      </c>
      <c r="C1997" t="s">
        <v>250</v>
      </c>
      <c r="D1997" t="s">
        <v>201</v>
      </c>
      <c r="E1997" t="s">
        <v>299</v>
      </c>
      <c r="F1997" t="s">
        <v>300</v>
      </c>
      <c r="G1997" t="s">
        <v>301</v>
      </c>
      <c r="H1997" s="4"/>
      <c r="I1997" s="1">
        <f t="shared" ca="1" si="127"/>
        <v>1487</v>
      </c>
      <c r="J1997" s="1" t="str">
        <f t="shared" ca="1" si="128"/>
        <v>3. Mayor a 6 meses</v>
      </c>
      <c r="K1997" t="str">
        <f t="shared" si="129"/>
        <v>NO</v>
      </c>
      <c r="L1997" t="s">
        <v>250</v>
      </c>
      <c r="M1997" t="s">
        <v>438</v>
      </c>
      <c r="N1997" t="s">
        <v>425</v>
      </c>
      <c r="O1997" t="s">
        <v>425</v>
      </c>
      <c r="P1997" t="str">
        <f t="shared" si="130"/>
        <v>MANUEL GUILLERMO MANRIQUE PASSARADesarrollo SeguroEVALUACION ANTERIOR</v>
      </c>
      <c r="Q1997" t="str">
        <f>BASE[[#This Row],[NombresCalificado]]&amp;BASE[[#This Row],[TipoEvaluacion]]</f>
        <v>MANUEL GUILLERMO MANRIQUE PASSARAEVALUACION ANTERIOR</v>
      </c>
      <c r="R1997">
        <v>3</v>
      </c>
      <c r="S1997" t="s">
        <v>5</v>
      </c>
      <c r="T1997" t="s">
        <v>439</v>
      </c>
      <c r="U1997" s="13">
        <v>3</v>
      </c>
      <c r="V1997" s="13" t="str" cm="1">
        <f t="array" ref="V1997">_xlfn.IFS(U1997=0,"Prenovato",U1997=1,"Novato",U1997=2,"Principiante avanzado",U1997=3,"Competente",U1997=4,"Proficiente",U1997=5,"Master")</f>
        <v>Competente</v>
      </c>
      <c r="W1997" s="13">
        <v>5</v>
      </c>
      <c r="X1997" s="13" t="str" cm="1">
        <f t="array" ref="X1997">_xlfn.IFS(W1997=0,"No evidenciado",W1997=1,"Novato",W1997=2,"Principiante avanzado",W1997=3,"Competente",W1997=4,"Proficiente",W1997=5,"Master")</f>
        <v>Master</v>
      </c>
      <c r="Y1997" s="13">
        <v>4</v>
      </c>
      <c r="Z1997" s="13" t="str" cm="1">
        <f t="array" ref="Z1997">_xlfn.IFS(Y1997=0,"No evidenciado",Y1997=1,"Novato",Y1997=2,"Principiante avanzado",Y1997=3,"Competente",Y1997=4,"Proficiente",Y1997=5,"Master")</f>
        <v>Proficiente</v>
      </c>
      <c r="AA1997" s="13">
        <v>4</v>
      </c>
      <c r="AB1997" s="13" t="str" cm="1">
        <f t="array" ref="AB1997">_xlfn.IFS(AA1997=0,"No evidenciado",AA1997=1,"Novato",AA1997=2,"Principiante avanzado",AA1997=3,"Competente",AA1997=4,"Proficiente",AA1997=5,"Master")</f>
        <v>Proficiente</v>
      </c>
      <c r="AC1997" s="13">
        <v>3</v>
      </c>
      <c r="AD1997" s="13" t="str" cm="1">
        <f t="array" ref="AD1997">_xlfn.IFS(AC1997=0,"Prenovato",AC1997=1,"Novato",AC1997=2,"Principiante avanzado",AC1997=3,"Competente",AC1997=4,"Proficiente",AC1997=5,"Master")</f>
        <v>Competente</v>
      </c>
      <c r="AE1997" s="13" t="s">
        <v>442</v>
      </c>
    </row>
    <row r="1998" spans="1:31" x14ac:dyDescent="0.25">
      <c r="A1998" t="s">
        <v>299</v>
      </c>
      <c r="B1998" t="s">
        <v>300</v>
      </c>
      <c r="C1998" t="s">
        <v>250</v>
      </c>
      <c r="D1998" t="s">
        <v>201</v>
      </c>
      <c r="E1998" t="s">
        <v>299</v>
      </c>
      <c r="F1998" t="s">
        <v>300</v>
      </c>
      <c r="G1998" t="s">
        <v>301</v>
      </c>
      <c r="H1998" s="4"/>
      <c r="I1998" s="1">
        <f t="shared" ca="1" si="127"/>
        <v>1487</v>
      </c>
      <c r="J1998" s="1" t="str">
        <f t="shared" ca="1" si="128"/>
        <v>3. Mayor a 6 meses</v>
      </c>
      <c r="K1998" t="str">
        <f t="shared" si="129"/>
        <v>NO</v>
      </c>
      <c r="L1998" t="s">
        <v>250</v>
      </c>
      <c r="M1998" t="s">
        <v>432</v>
      </c>
      <c r="N1998" t="s">
        <v>425</v>
      </c>
      <c r="O1998" t="s">
        <v>425</v>
      </c>
      <c r="P1998" t="str">
        <f t="shared" si="130"/>
        <v>MANUEL GUILLERMO MANRIQUE PASSARAFrameworks de CiberseguridadEVALUACION ANTERIOR</v>
      </c>
      <c r="Q1998" t="str">
        <f>BASE[[#This Row],[NombresCalificado]]&amp;BASE[[#This Row],[TipoEvaluacion]]</f>
        <v>MANUEL GUILLERMO MANRIQUE PASSARAEVALUACION ANTERIOR</v>
      </c>
      <c r="R1998">
        <v>3</v>
      </c>
      <c r="S1998" t="s">
        <v>5</v>
      </c>
      <c r="T1998" t="s">
        <v>439</v>
      </c>
      <c r="U1998" s="13">
        <v>3</v>
      </c>
      <c r="V1998" s="13" t="str" cm="1">
        <f t="array" ref="V1998">_xlfn.IFS(U1998=0,"Prenovato",U1998=1,"Novato",U1998=2,"Principiante avanzado",U1998=3,"Competente",U1998=4,"Proficiente",U1998=5,"Master")</f>
        <v>Competente</v>
      </c>
      <c r="W1998" s="13">
        <v>5</v>
      </c>
      <c r="X1998" s="13" t="str" cm="1">
        <f t="array" ref="X1998">_xlfn.IFS(W1998=0,"No evidenciado",W1998=1,"Novato",W1998=2,"Principiante avanzado",W1998=3,"Competente",W1998=4,"Proficiente",W1998=5,"Master")</f>
        <v>Master</v>
      </c>
      <c r="Y1998" s="13">
        <v>4</v>
      </c>
      <c r="Z1998" s="13" t="str" cm="1">
        <f t="array" ref="Z1998">_xlfn.IFS(Y1998=0,"No evidenciado",Y1998=1,"Novato",Y1998=2,"Principiante avanzado",Y1998=3,"Competente",Y1998=4,"Proficiente",Y1998=5,"Master")</f>
        <v>Proficiente</v>
      </c>
      <c r="AA1998" s="13">
        <v>4</v>
      </c>
      <c r="AB1998" s="13" t="str" cm="1">
        <f t="array" ref="AB1998">_xlfn.IFS(AA1998=0,"No evidenciado",AA1998=1,"Novato",AA1998=2,"Principiante avanzado",AA1998=3,"Competente",AA1998=4,"Proficiente",AA1998=5,"Master")</f>
        <v>Proficiente</v>
      </c>
      <c r="AC1998" s="13">
        <v>3</v>
      </c>
      <c r="AD1998" s="13" t="str" cm="1">
        <f t="array" ref="AD1998">_xlfn.IFS(AC1998=0,"Prenovato",AC1998=1,"Novato",AC1998=2,"Principiante avanzado",AC1998=3,"Competente",AC1998=4,"Proficiente",AC1998=5,"Master")</f>
        <v>Competente</v>
      </c>
      <c r="AE1998" s="13" t="s">
        <v>442</v>
      </c>
    </row>
    <row r="1999" spans="1:31" x14ac:dyDescent="0.25">
      <c r="A1999" t="s">
        <v>299</v>
      </c>
      <c r="B1999" t="s">
        <v>300</v>
      </c>
      <c r="C1999" t="s">
        <v>250</v>
      </c>
      <c r="D1999" t="s">
        <v>201</v>
      </c>
      <c r="E1999" t="s">
        <v>299</v>
      </c>
      <c r="F1999" t="s">
        <v>300</v>
      </c>
      <c r="G1999" t="s">
        <v>301</v>
      </c>
      <c r="H1999" s="4"/>
      <c r="I1999" s="1">
        <f t="shared" ca="1" si="127"/>
        <v>1487</v>
      </c>
      <c r="J1999" s="1" t="str">
        <f t="shared" ca="1" si="128"/>
        <v>3. Mayor a 6 meses</v>
      </c>
      <c r="K1999" t="str">
        <f t="shared" si="129"/>
        <v>NO</v>
      </c>
      <c r="L1999" t="s">
        <v>250</v>
      </c>
      <c r="M1999" t="s">
        <v>433</v>
      </c>
      <c r="N1999" t="s">
        <v>425</v>
      </c>
      <c r="O1999" t="s">
        <v>425</v>
      </c>
      <c r="P1999" t="str">
        <f t="shared" si="130"/>
        <v>MANUEL GUILLERMO MANRIQUE PASSARAGestión de IdentidadesEVALUACION ANTERIOR</v>
      </c>
      <c r="Q1999" t="str">
        <f>BASE[[#This Row],[NombresCalificado]]&amp;BASE[[#This Row],[TipoEvaluacion]]</f>
        <v>MANUEL GUILLERMO MANRIQUE PASSARAEVALUACION ANTERIOR</v>
      </c>
      <c r="R1999">
        <v>3</v>
      </c>
      <c r="S1999" t="s">
        <v>5</v>
      </c>
      <c r="T1999" t="s">
        <v>439</v>
      </c>
      <c r="U1999" s="13">
        <v>3</v>
      </c>
      <c r="V1999" s="13" t="str" cm="1">
        <f t="array" ref="V1999">_xlfn.IFS(U1999=0,"Prenovato",U1999=1,"Novato",U1999=2,"Principiante avanzado",U1999=3,"Competente",U1999=4,"Proficiente",U1999=5,"Master")</f>
        <v>Competente</v>
      </c>
      <c r="W1999" s="13">
        <v>5</v>
      </c>
      <c r="X1999" s="13" t="str" cm="1">
        <f t="array" ref="X1999">_xlfn.IFS(W1999=0,"No evidenciado",W1999=1,"Novato",W1999=2,"Principiante avanzado",W1999=3,"Competente",W1999=4,"Proficiente",W1999=5,"Master")</f>
        <v>Master</v>
      </c>
      <c r="Y1999" s="13">
        <v>4</v>
      </c>
      <c r="Z1999" s="13" t="str" cm="1">
        <f t="array" ref="Z1999">_xlfn.IFS(Y1999=0,"No evidenciado",Y1999=1,"Novato",Y1999=2,"Principiante avanzado",Y1999=3,"Competente",Y1999=4,"Proficiente",Y1999=5,"Master")</f>
        <v>Proficiente</v>
      </c>
      <c r="AA1999" s="13">
        <v>4</v>
      </c>
      <c r="AB1999" s="13" t="str" cm="1">
        <f t="array" ref="AB1999">_xlfn.IFS(AA1999=0,"No evidenciado",AA1999=1,"Novato",AA1999=2,"Principiante avanzado",AA1999=3,"Competente",AA1999=4,"Proficiente",AA1999=5,"Master")</f>
        <v>Proficiente</v>
      </c>
      <c r="AC1999" s="13">
        <v>3</v>
      </c>
      <c r="AD1999" s="13" t="str" cm="1">
        <f t="array" ref="AD1999">_xlfn.IFS(AC1999=0,"Prenovato",AC1999=1,"Novato",AC1999=2,"Principiante avanzado",AC1999=3,"Competente",AC1999=4,"Proficiente",AC1999=5,"Master")</f>
        <v>Competente</v>
      </c>
      <c r="AE1999" s="13" t="s">
        <v>442</v>
      </c>
    </row>
    <row r="2000" spans="1:31" x14ac:dyDescent="0.25">
      <c r="A2000" t="s">
        <v>299</v>
      </c>
      <c r="B2000" t="s">
        <v>300</v>
      </c>
      <c r="C2000" t="s">
        <v>250</v>
      </c>
      <c r="D2000" t="s">
        <v>201</v>
      </c>
      <c r="E2000" t="s">
        <v>299</v>
      </c>
      <c r="F2000" t="s">
        <v>300</v>
      </c>
      <c r="G2000" t="s">
        <v>301</v>
      </c>
      <c r="H2000" s="4"/>
      <c r="I2000" s="1">
        <f t="shared" ca="1" si="127"/>
        <v>1487</v>
      </c>
      <c r="J2000" s="1" t="str">
        <f t="shared" ca="1" si="128"/>
        <v>3. Mayor a 6 meses</v>
      </c>
      <c r="K2000" t="str">
        <f t="shared" si="129"/>
        <v>NO</v>
      </c>
      <c r="L2000" t="s">
        <v>250</v>
      </c>
      <c r="M2000" t="s">
        <v>434</v>
      </c>
      <c r="N2000" t="s">
        <v>425</v>
      </c>
      <c r="O2000" t="s">
        <v>425</v>
      </c>
      <c r="P2000" t="str">
        <f t="shared" si="130"/>
        <v>MANUEL GUILLERMO MANRIQUE PASSARAGestión de VulnerabilidadesEVALUACION ANTERIOR</v>
      </c>
      <c r="Q2000" t="str">
        <f>BASE[[#This Row],[NombresCalificado]]&amp;BASE[[#This Row],[TipoEvaluacion]]</f>
        <v>MANUEL GUILLERMO MANRIQUE PASSARAEVALUACION ANTERIOR</v>
      </c>
      <c r="R2000">
        <v>3</v>
      </c>
      <c r="S2000" t="s">
        <v>5</v>
      </c>
      <c r="T2000" t="s">
        <v>439</v>
      </c>
      <c r="U2000" s="13">
        <v>3</v>
      </c>
      <c r="V2000" s="13" t="str" cm="1">
        <f t="array" ref="V2000">_xlfn.IFS(U2000=0,"Prenovato",U2000=1,"Novato",U2000=2,"Principiante avanzado",U2000=3,"Competente",U2000=4,"Proficiente",U2000=5,"Master")</f>
        <v>Competente</v>
      </c>
      <c r="W2000" s="13">
        <v>5</v>
      </c>
      <c r="X2000" s="13" t="str" cm="1">
        <f t="array" ref="X2000">_xlfn.IFS(W2000=0,"No evidenciado",W2000=1,"Novato",W2000=2,"Principiante avanzado",W2000=3,"Competente",W2000=4,"Proficiente",W2000=5,"Master")</f>
        <v>Master</v>
      </c>
      <c r="Y2000" s="13">
        <v>4</v>
      </c>
      <c r="Z2000" s="13" t="str" cm="1">
        <f t="array" ref="Z2000">_xlfn.IFS(Y2000=0,"No evidenciado",Y2000=1,"Novato",Y2000=2,"Principiante avanzado",Y2000=3,"Competente",Y2000=4,"Proficiente",Y2000=5,"Master")</f>
        <v>Proficiente</v>
      </c>
      <c r="AA2000" s="13">
        <v>4</v>
      </c>
      <c r="AB2000" s="13" t="str" cm="1">
        <f t="array" ref="AB2000">_xlfn.IFS(AA2000=0,"No evidenciado",AA2000=1,"Novato",AA2000=2,"Principiante avanzado",AA2000=3,"Competente",AA2000=4,"Proficiente",AA2000=5,"Master")</f>
        <v>Proficiente</v>
      </c>
      <c r="AC2000" s="13">
        <v>3</v>
      </c>
      <c r="AD2000" s="13" t="str" cm="1">
        <f t="array" ref="AD2000">_xlfn.IFS(AC2000=0,"Prenovato",AC2000=1,"Novato",AC2000=2,"Principiante avanzado",AC2000=3,"Competente",AC2000=4,"Proficiente",AC2000=5,"Master")</f>
        <v>Competente</v>
      </c>
      <c r="AE2000" s="13" t="s">
        <v>442</v>
      </c>
    </row>
    <row r="2001" spans="1:31" x14ac:dyDescent="0.25">
      <c r="A2001" t="s">
        <v>299</v>
      </c>
      <c r="B2001" t="s">
        <v>300</v>
      </c>
      <c r="C2001" t="s">
        <v>250</v>
      </c>
      <c r="D2001" t="s">
        <v>201</v>
      </c>
      <c r="E2001" t="s">
        <v>299</v>
      </c>
      <c r="F2001" t="s">
        <v>300</v>
      </c>
      <c r="G2001" t="s">
        <v>301</v>
      </c>
      <c r="H2001" s="4"/>
      <c r="I2001" s="1">
        <f t="shared" ca="1" si="127"/>
        <v>1487</v>
      </c>
      <c r="J2001" s="1" t="str">
        <f t="shared" ca="1" si="128"/>
        <v>3. Mayor a 6 meses</v>
      </c>
      <c r="K2001" t="str">
        <f t="shared" si="129"/>
        <v>NO</v>
      </c>
      <c r="L2001" t="s">
        <v>250</v>
      </c>
      <c r="M2001" t="s">
        <v>435</v>
      </c>
      <c r="N2001" t="s">
        <v>425</v>
      </c>
      <c r="O2001" t="s">
        <v>425</v>
      </c>
      <c r="P2001" t="str">
        <f t="shared" si="130"/>
        <v>MANUEL GUILLERMO MANRIQUE PASSARAIdentificación temprana de riesgosEVALUACION ANTERIOR</v>
      </c>
      <c r="Q2001" t="str">
        <f>BASE[[#This Row],[NombresCalificado]]&amp;BASE[[#This Row],[TipoEvaluacion]]</f>
        <v>MANUEL GUILLERMO MANRIQUE PASSARAEVALUACION ANTERIOR</v>
      </c>
      <c r="R2001">
        <v>3</v>
      </c>
      <c r="S2001" t="s">
        <v>5</v>
      </c>
      <c r="T2001" t="s">
        <v>439</v>
      </c>
      <c r="U2001" s="13">
        <v>3</v>
      </c>
      <c r="V2001" s="13" t="str" cm="1">
        <f t="array" ref="V2001">_xlfn.IFS(U2001=0,"Prenovato",U2001=1,"Novato",U2001=2,"Principiante avanzado",U2001=3,"Competente",U2001=4,"Proficiente",U2001=5,"Master")</f>
        <v>Competente</v>
      </c>
      <c r="W2001" s="13">
        <v>5</v>
      </c>
      <c r="X2001" s="13" t="str" cm="1">
        <f t="array" ref="X2001">_xlfn.IFS(W2001=0,"No evidenciado",W2001=1,"Novato",W2001=2,"Principiante avanzado",W2001=3,"Competente",W2001=4,"Proficiente",W2001=5,"Master")</f>
        <v>Master</v>
      </c>
      <c r="Y2001" s="13">
        <v>4</v>
      </c>
      <c r="Z2001" s="13" t="str" cm="1">
        <f t="array" ref="Z2001">_xlfn.IFS(Y2001=0,"No evidenciado",Y2001=1,"Novato",Y2001=2,"Principiante avanzado",Y2001=3,"Competente",Y2001=4,"Proficiente",Y2001=5,"Master")</f>
        <v>Proficiente</v>
      </c>
      <c r="AA2001" s="13">
        <v>4</v>
      </c>
      <c r="AB2001" s="13" t="str" cm="1">
        <f t="array" ref="AB2001">_xlfn.IFS(AA2001=0,"No evidenciado",AA2001=1,"Novato",AA2001=2,"Principiante avanzado",AA2001=3,"Competente",AA2001=4,"Proficiente",AA2001=5,"Master")</f>
        <v>Proficiente</v>
      </c>
      <c r="AC2001" s="13">
        <v>3</v>
      </c>
      <c r="AD2001" s="13" t="str" cm="1">
        <f t="array" ref="AD2001">_xlfn.IFS(AC2001=0,"Prenovato",AC2001=1,"Novato",AC2001=2,"Principiante avanzado",AC2001=3,"Competente",AC2001=4,"Proficiente",AC2001=5,"Master")</f>
        <v>Competente</v>
      </c>
      <c r="AE2001" s="13" t="s">
        <v>442</v>
      </c>
    </row>
    <row r="2002" spans="1:31" x14ac:dyDescent="0.25">
      <c r="A2002" t="s">
        <v>299</v>
      </c>
      <c r="B2002" t="s">
        <v>300</v>
      </c>
      <c r="C2002" t="s">
        <v>250</v>
      </c>
      <c r="D2002" t="s">
        <v>201</v>
      </c>
      <c r="E2002" t="s">
        <v>299</v>
      </c>
      <c r="F2002" t="s">
        <v>300</v>
      </c>
      <c r="G2002" t="s">
        <v>301</v>
      </c>
      <c r="H2002" s="4"/>
      <c r="I2002" s="1">
        <f t="shared" ca="1" si="127"/>
        <v>1487</v>
      </c>
      <c r="J2002" s="1" t="str">
        <f t="shared" ca="1" si="128"/>
        <v>3. Mayor a 6 meses</v>
      </c>
      <c r="K2002" t="str">
        <f t="shared" si="129"/>
        <v>NO</v>
      </c>
      <c r="L2002" t="s">
        <v>250</v>
      </c>
      <c r="M2002" t="s">
        <v>436</v>
      </c>
      <c r="N2002" t="s">
        <v>425</v>
      </c>
      <c r="O2002" t="s">
        <v>425</v>
      </c>
      <c r="P2002" t="str">
        <f t="shared" si="130"/>
        <v>MANUEL GUILLERMO MANRIQUE PASSARAInteligencia de AmenazasEVALUACION ANTERIOR</v>
      </c>
      <c r="Q2002" t="str">
        <f>BASE[[#This Row],[NombresCalificado]]&amp;BASE[[#This Row],[TipoEvaluacion]]</f>
        <v>MANUEL GUILLERMO MANRIQUE PASSARAEVALUACION ANTERIOR</v>
      </c>
      <c r="R2002">
        <v>3</v>
      </c>
      <c r="S2002" t="s">
        <v>5</v>
      </c>
      <c r="T2002" t="s">
        <v>439</v>
      </c>
      <c r="U2002" s="13">
        <v>3</v>
      </c>
      <c r="V2002" s="13" t="str" cm="1">
        <f t="array" ref="V2002">_xlfn.IFS(U2002=0,"Prenovato",U2002=1,"Novato",U2002=2,"Principiante avanzado",U2002=3,"Competente",U2002=4,"Proficiente",U2002=5,"Master")</f>
        <v>Competente</v>
      </c>
      <c r="W2002" s="13">
        <v>5</v>
      </c>
      <c r="X2002" s="13" t="str" cm="1">
        <f t="array" ref="X2002">_xlfn.IFS(W2002=0,"No evidenciado",W2002=1,"Novato",W2002=2,"Principiante avanzado",W2002=3,"Competente",W2002=4,"Proficiente",W2002=5,"Master")</f>
        <v>Master</v>
      </c>
      <c r="Y2002" s="13">
        <v>4</v>
      </c>
      <c r="Z2002" s="13" t="str" cm="1">
        <f t="array" ref="Z2002">_xlfn.IFS(Y2002=0,"No evidenciado",Y2002=1,"Novato",Y2002=2,"Principiante avanzado",Y2002=3,"Competente",Y2002=4,"Proficiente",Y2002=5,"Master")</f>
        <v>Proficiente</v>
      </c>
      <c r="AA2002" s="13">
        <v>4</v>
      </c>
      <c r="AB2002" s="13" t="str" cm="1">
        <f t="array" ref="AB2002">_xlfn.IFS(AA2002=0,"No evidenciado",AA2002=1,"Novato",AA2002=2,"Principiante avanzado",AA2002=3,"Competente",AA2002=4,"Proficiente",AA2002=5,"Master")</f>
        <v>Proficiente</v>
      </c>
      <c r="AC2002" s="13">
        <v>3</v>
      </c>
      <c r="AD2002" s="13" t="str" cm="1">
        <f t="array" ref="AD2002">_xlfn.IFS(AC2002=0,"Prenovato",AC2002=1,"Novato",AC2002=2,"Principiante avanzado",AC2002=3,"Competente",AC2002=4,"Proficiente",AC2002=5,"Master")</f>
        <v>Competente</v>
      </c>
      <c r="AE2002" s="13" t="s">
        <v>442</v>
      </c>
    </row>
    <row r="2003" spans="1:31" x14ac:dyDescent="0.25">
      <c r="A2003" t="s">
        <v>299</v>
      </c>
      <c r="B2003" t="s">
        <v>300</v>
      </c>
      <c r="C2003" t="s">
        <v>250</v>
      </c>
      <c r="D2003" t="s">
        <v>201</v>
      </c>
      <c r="E2003" t="s">
        <v>299</v>
      </c>
      <c r="F2003" t="s">
        <v>300</v>
      </c>
      <c r="G2003" t="s">
        <v>301</v>
      </c>
      <c r="H2003" s="4"/>
      <c r="I2003" s="1">
        <f t="shared" ca="1" si="127"/>
        <v>1487</v>
      </c>
      <c r="J2003" s="1" t="str">
        <f t="shared" ca="1" si="128"/>
        <v>3. Mayor a 6 meses</v>
      </c>
      <c r="K2003" t="str">
        <f t="shared" si="129"/>
        <v>NO</v>
      </c>
      <c r="L2003" t="s">
        <v>250</v>
      </c>
      <c r="M2003" t="s">
        <v>437</v>
      </c>
      <c r="N2003" t="s">
        <v>425</v>
      </c>
      <c r="O2003" t="s">
        <v>425</v>
      </c>
      <c r="P2003" t="str">
        <f t="shared" si="130"/>
        <v>MANUEL GUILLERMO MANRIQUE PASSARAInvestigación Forense DigitalEVALUACION ANTERIOR</v>
      </c>
      <c r="Q2003" t="str">
        <f>BASE[[#This Row],[NombresCalificado]]&amp;BASE[[#This Row],[TipoEvaluacion]]</f>
        <v>MANUEL GUILLERMO MANRIQUE PASSARAEVALUACION ANTERIOR</v>
      </c>
      <c r="R2003">
        <v>3</v>
      </c>
      <c r="S2003" t="s">
        <v>5</v>
      </c>
      <c r="T2003" t="s">
        <v>439</v>
      </c>
      <c r="U2003" s="13">
        <v>3</v>
      </c>
      <c r="V2003" s="13" t="str" cm="1">
        <f t="array" ref="V2003">_xlfn.IFS(U2003=0,"Prenovato",U2003=1,"Novato",U2003=2,"Principiante avanzado",U2003=3,"Competente",U2003=4,"Proficiente",U2003=5,"Master")</f>
        <v>Competente</v>
      </c>
      <c r="W2003" s="13">
        <v>5</v>
      </c>
      <c r="X2003" s="13" t="str" cm="1">
        <f t="array" ref="X2003">_xlfn.IFS(W2003=0,"No evidenciado",W2003=1,"Novato",W2003=2,"Principiante avanzado",W2003=3,"Competente",W2003=4,"Proficiente",W2003=5,"Master")</f>
        <v>Master</v>
      </c>
      <c r="Y2003" s="13">
        <v>4</v>
      </c>
      <c r="Z2003" s="13" t="str" cm="1">
        <f t="array" ref="Z2003">_xlfn.IFS(Y2003=0,"No evidenciado",Y2003=1,"Novato",Y2003=2,"Principiante avanzado",Y2003=3,"Competente",Y2003=4,"Proficiente",Y2003=5,"Master")</f>
        <v>Proficiente</v>
      </c>
      <c r="AA2003" s="13">
        <v>4</v>
      </c>
      <c r="AB2003" s="13" t="str" cm="1">
        <f t="array" ref="AB2003">_xlfn.IFS(AA2003=0,"No evidenciado",AA2003=1,"Novato",AA2003=2,"Principiante avanzado",AA2003=3,"Competente",AA2003=4,"Proficiente",AA2003=5,"Master")</f>
        <v>Proficiente</v>
      </c>
      <c r="AC2003" s="13">
        <v>3</v>
      </c>
      <c r="AD2003" s="13" t="str" cm="1">
        <f t="array" ref="AD2003">_xlfn.IFS(AC2003=0,"Prenovato",AC2003=1,"Novato",AC2003=2,"Principiante avanzado",AC2003=3,"Competente",AC2003=4,"Proficiente",AC2003=5,"Master")</f>
        <v>Competente</v>
      </c>
      <c r="AE2003" s="13" t="s">
        <v>442</v>
      </c>
    </row>
    <row r="2004" spans="1:31" x14ac:dyDescent="0.25">
      <c r="A2004" t="s">
        <v>299</v>
      </c>
      <c r="B2004" t="s">
        <v>300</v>
      </c>
      <c r="C2004" t="s">
        <v>250</v>
      </c>
      <c r="D2004" t="s">
        <v>201</v>
      </c>
      <c r="E2004" t="s">
        <v>299</v>
      </c>
      <c r="F2004" t="s">
        <v>300</v>
      </c>
      <c r="G2004" t="s">
        <v>301</v>
      </c>
      <c r="H2004" s="4"/>
      <c r="I2004" s="1">
        <f t="shared" ca="1" si="127"/>
        <v>1487</v>
      </c>
      <c r="J2004" s="1" t="str">
        <f t="shared" ca="1" si="128"/>
        <v>3. Mayor a 6 meses</v>
      </c>
      <c r="K2004" t="str">
        <f t="shared" si="129"/>
        <v>NO</v>
      </c>
      <c r="L2004" t="s">
        <v>250</v>
      </c>
      <c r="M2004" t="s">
        <v>426</v>
      </c>
      <c r="N2004" t="s">
        <v>425</v>
      </c>
      <c r="O2004" t="s">
        <v>425</v>
      </c>
      <c r="P2004" t="str">
        <f t="shared" si="130"/>
        <v>MANUEL GUILLERMO MANRIQUE PASSARAManejo de IncidentesEVALUACION ANTERIOR</v>
      </c>
      <c r="Q2004" t="str">
        <f>BASE[[#This Row],[NombresCalificado]]&amp;BASE[[#This Row],[TipoEvaluacion]]</f>
        <v>MANUEL GUILLERMO MANRIQUE PASSARAEVALUACION ANTERIOR</v>
      </c>
      <c r="R2004">
        <v>4</v>
      </c>
      <c r="S2004" t="s">
        <v>7</v>
      </c>
      <c r="T2004" t="s">
        <v>439</v>
      </c>
      <c r="U2004" s="13">
        <v>3</v>
      </c>
      <c r="V2004" s="13" t="str" cm="1">
        <f t="array" ref="V2004">_xlfn.IFS(U2004=0,"Prenovato",U2004=1,"Novato",U2004=2,"Principiante avanzado",U2004=3,"Competente",U2004=4,"Proficiente",U2004=5,"Master")</f>
        <v>Competente</v>
      </c>
      <c r="W2004" s="13">
        <v>5</v>
      </c>
      <c r="X2004" s="13" t="str" cm="1">
        <f t="array" ref="X2004">_xlfn.IFS(W2004=0,"No evidenciado",W2004=1,"Novato",W2004=2,"Principiante avanzado",W2004=3,"Competente",W2004=4,"Proficiente",W2004=5,"Master")</f>
        <v>Master</v>
      </c>
      <c r="Y2004" s="13">
        <v>4</v>
      </c>
      <c r="Z2004" s="13" t="str" cm="1">
        <f t="array" ref="Z2004">_xlfn.IFS(Y2004=0,"No evidenciado",Y2004=1,"Novato",Y2004=2,"Principiante avanzado",Y2004=3,"Competente",Y2004=4,"Proficiente",Y2004=5,"Master")</f>
        <v>Proficiente</v>
      </c>
      <c r="AA2004" s="13">
        <v>4</v>
      </c>
      <c r="AB2004" s="13" t="str" cm="1">
        <f t="array" ref="AB2004">_xlfn.IFS(AA2004=0,"No evidenciado",AA2004=1,"Novato",AA2004=2,"Principiante avanzado",AA2004=3,"Competente",AA2004=4,"Proficiente",AA2004=5,"Master")</f>
        <v>Proficiente</v>
      </c>
      <c r="AC2004" s="13">
        <v>3</v>
      </c>
      <c r="AD2004" s="13" t="str" cm="1">
        <f t="array" ref="AD2004">_xlfn.IFS(AC2004=0,"Prenovato",AC2004=1,"Novato",AC2004=2,"Principiante avanzado",AC2004=3,"Competente",AC2004=4,"Proficiente",AC2004=5,"Master")</f>
        <v>Competente</v>
      </c>
      <c r="AE2004" s="13" t="s">
        <v>442</v>
      </c>
    </row>
    <row r="2005" spans="1:31" x14ac:dyDescent="0.25">
      <c r="A2005" t="s">
        <v>299</v>
      </c>
      <c r="B2005" t="s">
        <v>300</v>
      </c>
      <c r="C2005" t="s">
        <v>250</v>
      </c>
      <c r="D2005" t="s">
        <v>201</v>
      </c>
      <c r="E2005" t="s">
        <v>299</v>
      </c>
      <c r="F2005" t="s">
        <v>300</v>
      </c>
      <c r="G2005" t="s">
        <v>301</v>
      </c>
      <c r="H2005" s="4"/>
      <c r="I2005" s="1">
        <f t="shared" ca="1" si="127"/>
        <v>1487</v>
      </c>
      <c r="J2005" s="1" t="str">
        <f t="shared" ca="1" si="128"/>
        <v>3. Mayor a 6 meses</v>
      </c>
      <c r="K2005" t="str">
        <f t="shared" si="129"/>
        <v>NO</v>
      </c>
      <c r="L2005" t="s">
        <v>250</v>
      </c>
      <c r="M2005" t="s">
        <v>427</v>
      </c>
      <c r="N2005" t="s">
        <v>425</v>
      </c>
      <c r="O2005" t="s">
        <v>425</v>
      </c>
      <c r="P2005" t="str">
        <f t="shared" si="130"/>
        <v>MANUEL GUILLERMO MANRIQUE PASSARAProtección de datosEVALUACION ANTERIOR</v>
      </c>
      <c r="Q2005" t="str">
        <f>BASE[[#This Row],[NombresCalificado]]&amp;BASE[[#This Row],[TipoEvaluacion]]</f>
        <v>MANUEL GUILLERMO MANRIQUE PASSARAEVALUACION ANTERIOR</v>
      </c>
      <c r="R2005">
        <v>3</v>
      </c>
      <c r="S2005" t="s">
        <v>5</v>
      </c>
      <c r="T2005" t="s">
        <v>439</v>
      </c>
      <c r="U2005" s="13">
        <v>3</v>
      </c>
      <c r="V2005" s="13" t="str" cm="1">
        <f t="array" ref="V2005">_xlfn.IFS(U2005=0,"Prenovato",U2005=1,"Novato",U2005=2,"Principiante avanzado",U2005=3,"Competente",U2005=4,"Proficiente",U2005=5,"Master")</f>
        <v>Competente</v>
      </c>
      <c r="W2005" s="13">
        <v>5</v>
      </c>
      <c r="X2005" s="13" t="str" cm="1">
        <f t="array" ref="X2005">_xlfn.IFS(W2005=0,"No evidenciado",W2005=1,"Novato",W2005=2,"Principiante avanzado",W2005=3,"Competente",W2005=4,"Proficiente",W2005=5,"Master")</f>
        <v>Master</v>
      </c>
      <c r="Y2005" s="13">
        <v>4</v>
      </c>
      <c r="Z2005" s="13" t="str" cm="1">
        <f t="array" ref="Z2005">_xlfn.IFS(Y2005=0,"No evidenciado",Y2005=1,"Novato",Y2005=2,"Principiante avanzado",Y2005=3,"Competente",Y2005=4,"Proficiente",Y2005=5,"Master")</f>
        <v>Proficiente</v>
      </c>
      <c r="AA2005" s="13">
        <v>4</v>
      </c>
      <c r="AB2005" s="13" t="str" cm="1">
        <f t="array" ref="AB2005">_xlfn.IFS(AA2005=0,"No evidenciado",AA2005=1,"Novato",AA2005=2,"Principiante avanzado",AA2005=3,"Competente",AA2005=4,"Proficiente",AA2005=5,"Master")</f>
        <v>Proficiente</v>
      </c>
      <c r="AC2005" s="13">
        <v>3</v>
      </c>
      <c r="AD2005" s="13" t="str" cm="1">
        <f t="array" ref="AD2005">_xlfn.IFS(AC2005=0,"Prenovato",AC2005=1,"Novato",AC2005=2,"Principiante avanzado",AC2005=3,"Competente",AC2005=4,"Proficiente",AC2005=5,"Master")</f>
        <v>Competente</v>
      </c>
      <c r="AE2005" s="13" t="s">
        <v>442</v>
      </c>
    </row>
    <row r="2006" spans="1:31" x14ac:dyDescent="0.25">
      <c r="A2006" t="s">
        <v>299</v>
      </c>
      <c r="B2006" t="s">
        <v>300</v>
      </c>
      <c r="C2006" t="s">
        <v>250</v>
      </c>
      <c r="D2006" t="s">
        <v>201</v>
      </c>
      <c r="E2006" t="s">
        <v>299</v>
      </c>
      <c r="F2006" t="s">
        <v>300</v>
      </c>
      <c r="G2006" t="s">
        <v>301</v>
      </c>
      <c r="H2006" s="4"/>
      <c r="I2006" s="1">
        <f t="shared" ca="1" si="127"/>
        <v>1487</v>
      </c>
      <c r="J2006" s="1" t="str">
        <f t="shared" ca="1" si="128"/>
        <v>3. Mayor a 6 meses</v>
      </c>
      <c r="K2006" t="str">
        <f t="shared" si="129"/>
        <v>NO</v>
      </c>
      <c r="L2006" t="s">
        <v>250</v>
      </c>
      <c r="M2006" t="s">
        <v>428</v>
      </c>
      <c r="N2006" t="s">
        <v>425</v>
      </c>
      <c r="O2006" t="s">
        <v>425</v>
      </c>
      <c r="P2006" t="str">
        <f t="shared" si="130"/>
        <v>MANUEL GUILLERMO MANRIQUE PASSARASeguridad de OperacionesEVALUACION ANTERIOR</v>
      </c>
      <c r="Q2006" t="str">
        <f>BASE[[#This Row],[NombresCalificado]]&amp;BASE[[#This Row],[TipoEvaluacion]]</f>
        <v>MANUEL GUILLERMO MANRIQUE PASSARAEVALUACION ANTERIOR</v>
      </c>
      <c r="R2006">
        <v>3</v>
      </c>
      <c r="S2006" t="s">
        <v>5</v>
      </c>
      <c r="T2006" t="s">
        <v>439</v>
      </c>
      <c r="U2006" s="13">
        <v>3</v>
      </c>
      <c r="V2006" s="13" t="str" cm="1">
        <f t="array" ref="V2006">_xlfn.IFS(U2006=0,"Prenovato",U2006=1,"Novato",U2006=2,"Principiante avanzado",U2006=3,"Competente",U2006=4,"Proficiente",U2006=5,"Master")</f>
        <v>Competente</v>
      </c>
      <c r="W2006" s="13">
        <v>5</v>
      </c>
      <c r="X2006" s="13" t="str" cm="1">
        <f t="array" ref="X2006">_xlfn.IFS(W2006=0,"No evidenciado",W2006=1,"Novato",W2006=2,"Principiante avanzado",W2006=3,"Competente",W2006=4,"Proficiente",W2006=5,"Master")</f>
        <v>Master</v>
      </c>
      <c r="Y2006" s="13">
        <v>4</v>
      </c>
      <c r="Z2006" s="13" t="str" cm="1">
        <f t="array" ref="Z2006">_xlfn.IFS(Y2006=0,"No evidenciado",Y2006=1,"Novato",Y2006=2,"Principiante avanzado",Y2006=3,"Competente",Y2006=4,"Proficiente",Y2006=5,"Master")</f>
        <v>Proficiente</v>
      </c>
      <c r="AA2006" s="13">
        <v>4</v>
      </c>
      <c r="AB2006" s="13" t="str" cm="1">
        <f t="array" ref="AB2006">_xlfn.IFS(AA2006=0,"No evidenciado",AA2006=1,"Novato",AA2006=2,"Principiante avanzado",AA2006=3,"Competente",AA2006=4,"Proficiente",AA2006=5,"Master")</f>
        <v>Proficiente</v>
      </c>
      <c r="AC2006" s="13">
        <v>3</v>
      </c>
      <c r="AD2006" s="13" t="str" cm="1">
        <f t="array" ref="AD2006">_xlfn.IFS(AC2006=0,"Prenovato",AC2006=1,"Novato",AC2006=2,"Principiante avanzado",AC2006=3,"Competente",AC2006=4,"Proficiente",AC2006=5,"Master")</f>
        <v>Competente</v>
      </c>
      <c r="AE2006" s="13" t="s">
        <v>442</v>
      </c>
    </row>
    <row r="2007" spans="1:31" x14ac:dyDescent="0.25">
      <c r="A2007" t="s">
        <v>299</v>
      </c>
      <c r="B2007" t="s">
        <v>300</v>
      </c>
      <c r="C2007" t="s">
        <v>250</v>
      </c>
      <c r="D2007" t="s">
        <v>201</v>
      </c>
      <c r="E2007" t="s">
        <v>299</v>
      </c>
      <c r="F2007" t="s">
        <v>300</v>
      </c>
      <c r="G2007" t="s">
        <v>301</v>
      </c>
      <c r="H2007" s="4"/>
      <c r="I2007" s="1">
        <f t="shared" ca="1" si="127"/>
        <v>1487</v>
      </c>
      <c r="J2007" s="1" t="str">
        <f t="shared" ca="1" si="128"/>
        <v>3. Mayor a 6 meses</v>
      </c>
      <c r="K2007" t="str">
        <f t="shared" si="129"/>
        <v>NO</v>
      </c>
      <c r="L2007" t="s">
        <v>250</v>
      </c>
      <c r="M2007" t="s">
        <v>429</v>
      </c>
      <c r="N2007" t="s">
        <v>425</v>
      </c>
      <c r="O2007" t="s">
        <v>425</v>
      </c>
      <c r="P2007" t="str">
        <f t="shared" si="130"/>
        <v>MANUEL GUILLERMO MANRIQUE PASSARASeguridad DefensivaEVALUACION ANTERIOR</v>
      </c>
      <c r="Q2007" t="str">
        <f>BASE[[#This Row],[NombresCalificado]]&amp;BASE[[#This Row],[TipoEvaluacion]]</f>
        <v>MANUEL GUILLERMO MANRIQUE PASSARAEVALUACION ANTERIOR</v>
      </c>
      <c r="R2007">
        <v>3</v>
      </c>
      <c r="S2007" t="s">
        <v>5</v>
      </c>
      <c r="T2007" t="s">
        <v>439</v>
      </c>
      <c r="U2007" s="13">
        <v>3</v>
      </c>
      <c r="V2007" s="13" t="str" cm="1">
        <f t="array" ref="V2007">_xlfn.IFS(U2007=0,"Prenovato",U2007=1,"Novato",U2007=2,"Principiante avanzado",U2007=3,"Competente",U2007=4,"Proficiente",U2007=5,"Master")</f>
        <v>Competente</v>
      </c>
      <c r="W2007" s="13">
        <v>5</v>
      </c>
      <c r="X2007" s="13" t="str" cm="1">
        <f t="array" ref="X2007">_xlfn.IFS(W2007=0,"No evidenciado",W2007=1,"Novato",W2007=2,"Principiante avanzado",W2007=3,"Competente",W2007=4,"Proficiente",W2007=5,"Master")</f>
        <v>Master</v>
      </c>
      <c r="Y2007" s="13">
        <v>4</v>
      </c>
      <c r="Z2007" s="13" t="str" cm="1">
        <f t="array" ref="Z2007">_xlfn.IFS(Y2007=0,"No evidenciado",Y2007=1,"Novato",Y2007=2,"Principiante avanzado",Y2007=3,"Competente",Y2007=4,"Proficiente",Y2007=5,"Master")</f>
        <v>Proficiente</v>
      </c>
      <c r="AA2007" s="13">
        <v>4</v>
      </c>
      <c r="AB2007" s="13" t="str" cm="1">
        <f t="array" ref="AB2007">_xlfn.IFS(AA2007=0,"No evidenciado",AA2007=1,"Novato",AA2007=2,"Principiante avanzado",AA2007=3,"Competente",AA2007=4,"Proficiente",AA2007=5,"Master")</f>
        <v>Proficiente</v>
      </c>
      <c r="AC2007" s="13">
        <v>3</v>
      </c>
      <c r="AD2007" s="13" t="str" cm="1">
        <f t="array" ref="AD2007">_xlfn.IFS(AC2007=0,"Prenovato",AC2007=1,"Novato",AC2007=2,"Principiante avanzado",AC2007=3,"Competente",AC2007=4,"Proficiente",AC2007=5,"Master")</f>
        <v>Competente</v>
      </c>
      <c r="AE2007" s="13" t="s">
        <v>442</v>
      </c>
    </row>
    <row r="2008" spans="1:31" x14ac:dyDescent="0.25">
      <c r="A2008" t="s">
        <v>278</v>
      </c>
      <c r="B2008" t="s">
        <v>279</v>
      </c>
      <c r="C2008" t="s">
        <v>370</v>
      </c>
      <c r="D2008" t="s">
        <v>201</v>
      </c>
      <c r="E2008" t="s">
        <v>278</v>
      </c>
      <c r="F2008" t="s">
        <v>279</v>
      </c>
      <c r="H2008" s="4"/>
      <c r="I2008" s="1">
        <f t="shared" ca="1" si="127"/>
        <v>1487</v>
      </c>
      <c r="J2008" s="1" t="str">
        <f t="shared" ca="1" si="128"/>
        <v>3. Mayor a 6 meses</v>
      </c>
      <c r="K2008" t="str">
        <f t="shared" si="129"/>
        <v>NO</v>
      </c>
      <c r="L2008" t="s">
        <v>370</v>
      </c>
      <c r="M2008" t="s">
        <v>438</v>
      </c>
      <c r="N2008" t="s">
        <v>425</v>
      </c>
      <c r="O2008" t="s">
        <v>425</v>
      </c>
      <c r="P2008" t="str">
        <f t="shared" si="130"/>
        <v>ALEXIS GIANPIERRE MENACHO BURGADesarrollo SeguroEVALUACION ANTERIOR</v>
      </c>
      <c r="Q2008" t="str">
        <f>BASE[[#This Row],[NombresCalificado]]&amp;BASE[[#This Row],[TipoEvaluacion]]</f>
        <v>ALEXIS GIANPIERRE MENACHO BURGAEVALUACION ANTERIOR</v>
      </c>
      <c r="R2008">
        <v>2</v>
      </c>
      <c r="S2008" t="s">
        <v>4</v>
      </c>
      <c r="T2008" t="s">
        <v>439</v>
      </c>
      <c r="U2008" s="13">
        <v>3</v>
      </c>
      <c r="V2008" s="13" t="str" cm="1">
        <f t="array" ref="V2008">_xlfn.IFS(U2008=0,"Prenovato",U2008=1,"Novato",U2008=2,"Principiante avanzado",U2008=3,"Competente",U2008=4,"Proficiente",U2008=5,"Master")</f>
        <v>Competente</v>
      </c>
      <c r="W2008" s="13">
        <v>4</v>
      </c>
      <c r="X2008" s="13" t="str" cm="1">
        <f t="array" ref="X2008">_xlfn.IFS(W2008=0,"No evidenciado",W2008=1,"Novato",W2008=2,"Principiante avanzado",W2008=3,"Competente",W2008=4,"Proficiente",W2008=5,"Master")</f>
        <v>Proficiente</v>
      </c>
      <c r="Y2008" s="13">
        <v>4</v>
      </c>
      <c r="Z2008" s="13" t="str" cm="1">
        <f t="array" ref="Z2008">_xlfn.IFS(Y2008=0,"No evidenciado",Y2008=1,"Novato",Y2008=2,"Principiante avanzado",Y2008=3,"Competente",Y2008=4,"Proficiente",Y2008=5,"Master")</f>
        <v>Proficiente</v>
      </c>
      <c r="AA2008" s="13">
        <v>5</v>
      </c>
      <c r="AB2008" s="13" t="str" cm="1">
        <f t="array" ref="AB2008">_xlfn.IFS(AA2008=0,"No evidenciado",AA2008=1,"Novato",AA2008=2,"Principiante avanzado",AA2008=3,"Competente",AA2008=4,"Proficiente",AA2008=5,"Master")</f>
        <v>Master</v>
      </c>
      <c r="AC2008" s="13">
        <v>3</v>
      </c>
      <c r="AD2008" s="13" t="str" cm="1">
        <f t="array" ref="AD2008">_xlfn.IFS(AC2008=0,"Prenovato",AC2008=1,"Novato",AC2008=2,"Principiante avanzado",AC2008=3,"Competente",AC2008=4,"Proficiente",AC2008=5,"Master")</f>
        <v>Competente</v>
      </c>
      <c r="AE2008" s="13" t="s">
        <v>442</v>
      </c>
    </row>
    <row r="2009" spans="1:31" x14ac:dyDescent="0.25">
      <c r="A2009" t="s">
        <v>278</v>
      </c>
      <c r="B2009" t="s">
        <v>279</v>
      </c>
      <c r="C2009" t="s">
        <v>370</v>
      </c>
      <c r="D2009" t="s">
        <v>201</v>
      </c>
      <c r="E2009" t="s">
        <v>278</v>
      </c>
      <c r="F2009" t="s">
        <v>279</v>
      </c>
      <c r="H2009" s="4"/>
      <c r="I2009" s="1">
        <f t="shared" ca="1" si="127"/>
        <v>1487</v>
      </c>
      <c r="J2009" s="1" t="str">
        <f t="shared" ca="1" si="128"/>
        <v>3. Mayor a 6 meses</v>
      </c>
      <c r="K2009" t="str">
        <f t="shared" si="129"/>
        <v>NO</v>
      </c>
      <c r="L2009" t="s">
        <v>370</v>
      </c>
      <c r="M2009" t="s">
        <v>432</v>
      </c>
      <c r="N2009" t="s">
        <v>425</v>
      </c>
      <c r="O2009" t="s">
        <v>425</v>
      </c>
      <c r="P2009" t="str">
        <f t="shared" si="130"/>
        <v>ALEXIS GIANPIERRE MENACHO BURGAFrameworks de CiberseguridadEVALUACION ANTERIOR</v>
      </c>
      <c r="Q2009" t="str">
        <f>BASE[[#This Row],[NombresCalificado]]&amp;BASE[[#This Row],[TipoEvaluacion]]</f>
        <v>ALEXIS GIANPIERRE MENACHO BURGAEVALUACION ANTERIOR</v>
      </c>
      <c r="R2009">
        <v>4</v>
      </c>
      <c r="S2009" t="s">
        <v>7</v>
      </c>
      <c r="T2009" t="s">
        <v>439</v>
      </c>
      <c r="U2009" s="13">
        <v>3</v>
      </c>
      <c r="V2009" s="13" t="str" cm="1">
        <f t="array" ref="V2009">_xlfn.IFS(U2009=0,"Prenovato",U2009=1,"Novato",U2009=2,"Principiante avanzado",U2009=3,"Competente",U2009=4,"Proficiente",U2009=5,"Master")</f>
        <v>Competente</v>
      </c>
      <c r="W2009" s="13">
        <v>4</v>
      </c>
      <c r="X2009" s="13" t="str" cm="1">
        <f t="array" ref="X2009">_xlfn.IFS(W2009=0,"No evidenciado",W2009=1,"Novato",W2009=2,"Principiante avanzado",W2009=3,"Competente",W2009=4,"Proficiente",W2009=5,"Master")</f>
        <v>Proficiente</v>
      </c>
      <c r="Y2009" s="13">
        <v>4</v>
      </c>
      <c r="Z2009" s="13" t="str" cm="1">
        <f t="array" ref="Z2009">_xlfn.IFS(Y2009=0,"No evidenciado",Y2009=1,"Novato",Y2009=2,"Principiante avanzado",Y2009=3,"Competente",Y2009=4,"Proficiente",Y2009=5,"Master")</f>
        <v>Proficiente</v>
      </c>
      <c r="AA2009" s="13">
        <v>5</v>
      </c>
      <c r="AB2009" s="13" t="str" cm="1">
        <f t="array" ref="AB2009">_xlfn.IFS(AA2009=0,"No evidenciado",AA2009=1,"Novato",AA2009=2,"Principiante avanzado",AA2009=3,"Competente",AA2009=4,"Proficiente",AA2009=5,"Master")</f>
        <v>Master</v>
      </c>
      <c r="AC2009" s="13">
        <v>3</v>
      </c>
      <c r="AD2009" s="13" t="str" cm="1">
        <f t="array" ref="AD2009">_xlfn.IFS(AC2009=0,"Prenovato",AC2009=1,"Novato",AC2009=2,"Principiante avanzado",AC2009=3,"Competente",AC2009=4,"Proficiente",AC2009=5,"Master")</f>
        <v>Competente</v>
      </c>
      <c r="AE2009" s="13" t="s">
        <v>442</v>
      </c>
    </row>
    <row r="2010" spans="1:31" x14ac:dyDescent="0.25">
      <c r="A2010" t="s">
        <v>278</v>
      </c>
      <c r="B2010" t="s">
        <v>279</v>
      </c>
      <c r="C2010" t="s">
        <v>370</v>
      </c>
      <c r="D2010" t="s">
        <v>201</v>
      </c>
      <c r="E2010" t="s">
        <v>278</v>
      </c>
      <c r="F2010" t="s">
        <v>279</v>
      </c>
      <c r="H2010" s="4"/>
      <c r="I2010" s="1">
        <f t="shared" ca="1" si="127"/>
        <v>1487</v>
      </c>
      <c r="J2010" s="1" t="str">
        <f t="shared" ca="1" si="128"/>
        <v>3. Mayor a 6 meses</v>
      </c>
      <c r="K2010" t="str">
        <f t="shared" si="129"/>
        <v>NO</v>
      </c>
      <c r="L2010" t="s">
        <v>370</v>
      </c>
      <c r="M2010" t="s">
        <v>433</v>
      </c>
      <c r="N2010" t="s">
        <v>425</v>
      </c>
      <c r="O2010" t="s">
        <v>425</v>
      </c>
      <c r="P2010" t="str">
        <f t="shared" si="130"/>
        <v>ALEXIS GIANPIERRE MENACHO BURGAGestión de IdentidadesEVALUACION ANTERIOR</v>
      </c>
      <c r="Q2010" t="str">
        <f>BASE[[#This Row],[NombresCalificado]]&amp;BASE[[#This Row],[TipoEvaluacion]]</f>
        <v>ALEXIS GIANPIERRE MENACHO BURGAEVALUACION ANTERIOR</v>
      </c>
      <c r="R2010">
        <v>3</v>
      </c>
      <c r="S2010" t="s">
        <v>5</v>
      </c>
      <c r="T2010" t="s">
        <v>439</v>
      </c>
      <c r="U2010" s="13">
        <v>3</v>
      </c>
      <c r="V2010" s="13" t="str" cm="1">
        <f t="array" ref="V2010">_xlfn.IFS(U2010=0,"Prenovato",U2010=1,"Novato",U2010=2,"Principiante avanzado",U2010=3,"Competente",U2010=4,"Proficiente",U2010=5,"Master")</f>
        <v>Competente</v>
      </c>
      <c r="W2010" s="13">
        <v>4</v>
      </c>
      <c r="X2010" s="13" t="str" cm="1">
        <f t="array" ref="X2010">_xlfn.IFS(W2010=0,"No evidenciado",W2010=1,"Novato",W2010=2,"Principiante avanzado",W2010=3,"Competente",W2010=4,"Proficiente",W2010=5,"Master")</f>
        <v>Proficiente</v>
      </c>
      <c r="Y2010" s="13">
        <v>4</v>
      </c>
      <c r="Z2010" s="13" t="str" cm="1">
        <f t="array" ref="Z2010">_xlfn.IFS(Y2010=0,"No evidenciado",Y2010=1,"Novato",Y2010=2,"Principiante avanzado",Y2010=3,"Competente",Y2010=4,"Proficiente",Y2010=5,"Master")</f>
        <v>Proficiente</v>
      </c>
      <c r="AA2010" s="13">
        <v>5</v>
      </c>
      <c r="AB2010" s="13" t="str" cm="1">
        <f t="array" ref="AB2010">_xlfn.IFS(AA2010=0,"No evidenciado",AA2010=1,"Novato",AA2010=2,"Principiante avanzado",AA2010=3,"Competente",AA2010=4,"Proficiente",AA2010=5,"Master")</f>
        <v>Master</v>
      </c>
      <c r="AC2010" s="13">
        <v>3</v>
      </c>
      <c r="AD2010" s="13" t="str" cm="1">
        <f t="array" ref="AD2010">_xlfn.IFS(AC2010=0,"Prenovato",AC2010=1,"Novato",AC2010=2,"Principiante avanzado",AC2010=3,"Competente",AC2010=4,"Proficiente",AC2010=5,"Master")</f>
        <v>Competente</v>
      </c>
      <c r="AE2010" s="13" t="s">
        <v>442</v>
      </c>
    </row>
    <row r="2011" spans="1:31" x14ac:dyDescent="0.25">
      <c r="A2011" t="s">
        <v>278</v>
      </c>
      <c r="B2011" t="s">
        <v>279</v>
      </c>
      <c r="C2011" t="s">
        <v>370</v>
      </c>
      <c r="D2011" t="s">
        <v>201</v>
      </c>
      <c r="E2011" t="s">
        <v>278</v>
      </c>
      <c r="F2011" t="s">
        <v>279</v>
      </c>
      <c r="H2011" s="4"/>
      <c r="I2011" s="1">
        <f t="shared" ca="1" si="127"/>
        <v>1487</v>
      </c>
      <c r="J2011" s="1" t="str">
        <f t="shared" ca="1" si="128"/>
        <v>3. Mayor a 6 meses</v>
      </c>
      <c r="K2011" t="str">
        <f t="shared" si="129"/>
        <v>NO</v>
      </c>
      <c r="L2011" t="s">
        <v>370</v>
      </c>
      <c r="M2011" t="s">
        <v>434</v>
      </c>
      <c r="N2011" t="s">
        <v>425</v>
      </c>
      <c r="O2011" t="s">
        <v>425</v>
      </c>
      <c r="P2011" t="str">
        <f t="shared" si="130"/>
        <v>ALEXIS GIANPIERRE MENACHO BURGAGestión de VulnerabilidadesEVALUACION ANTERIOR</v>
      </c>
      <c r="Q2011" t="str">
        <f>BASE[[#This Row],[NombresCalificado]]&amp;BASE[[#This Row],[TipoEvaluacion]]</f>
        <v>ALEXIS GIANPIERRE MENACHO BURGAEVALUACION ANTERIOR</v>
      </c>
      <c r="R2011">
        <v>3</v>
      </c>
      <c r="S2011" t="s">
        <v>5</v>
      </c>
      <c r="T2011" t="s">
        <v>439</v>
      </c>
      <c r="U2011" s="13">
        <v>3</v>
      </c>
      <c r="V2011" s="13" t="str" cm="1">
        <f t="array" ref="V2011">_xlfn.IFS(U2011=0,"Prenovato",U2011=1,"Novato",U2011=2,"Principiante avanzado",U2011=3,"Competente",U2011=4,"Proficiente",U2011=5,"Master")</f>
        <v>Competente</v>
      </c>
      <c r="W2011" s="13">
        <v>4</v>
      </c>
      <c r="X2011" s="13" t="str" cm="1">
        <f t="array" ref="X2011">_xlfn.IFS(W2011=0,"No evidenciado",W2011=1,"Novato",W2011=2,"Principiante avanzado",W2011=3,"Competente",W2011=4,"Proficiente",W2011=5,"Master")</f>
        <v>Proficiente</v>
      </c>
      <c r="Y2011" s="13">
        <v>4</v>
      </c>
      <c r="Z2011" s="13" t="str" cm="1">
        <f t="array" ref="Z2011">_xlfn.IFS(Y2011=0,"No evidenciado",Y2011=1,"Novato",Y2011=2,"Principiante avanzado",Y2011=3,"Competente",Y2011=4,"Proficiente",Y2011=5,"Master")</f>
        <v>Proficiente</v>
      </c>
      <c r="AA2011" s="13">
        <v>5</v>
      </c>
      <c r="AB2011" s="13" t="str" cm="1">
        <f t="array" ref="AB2011">_xlfn.IFS(AA2011=0,"No evidenciado",AA2011=1,"Novato",AA2011=2,"Principiante avanzado",AA2011=3,"Competente",AA2011=4,"Proficiente",AA2011=5,"Master")</f>
        <v>Master</v>
      </c>
      <c r="AC2011" s="13">
        <v>3</v>
      </c>
      <c r="AD2011" s="13" t="str" cm="1">
        <f t="array" ref="AD2011">_xlfn.IFS(AC2011=0,"Prenovato",AC2011=1,"Novato",AC2011=2,"Principiante avanzado",AC2011=3,"Competente",AC2011=4,"Proficiente",AC2011=5,"Master")</f>
        <v>Competente</v>
      </c>
      <c r="AE2011" s="13" t="s">
        <v>442</v>
      </c>
    </row>
    <row r="2012" spans="1:31" x14ac:dyDescent="0.25">
      <c r="A2012" t="s">
        <v>278</v>
      </c>
      <c r="B2012" t="s">
        <v>279</v>
      </c>
      <c r="C2012" t="s">
        <v>370</v>
      </c>
      <c r="D2012" t="s">
        <v>201</v>
      </c>
      <c r="E2012" t="s">
        <v>278</v>
      </c>
      <c r="F2012" t="s">
        <v>279</v>
      </c>
      <c r="H2012" s="4"/>
      <c r="I2012" s="1">
        <f t="shared" ca="1" si="127"/>
        <v>1487</v>
      </c>
      <c r="J2012" s="1" t="str">
        <f t="shared" ca="1" si="128"/>
        <v>3. Mayor a 6 meses</v>
      </c>
      <c r="K2012" t="str">
        <f t="shared" si="129"/>
        <v>NO</v>
      </c>
      <c r="L2012" t="s">
        <v>370</v>
      </c>
      <c r="M2012" t="s">
        <v>435</v>
      </c>
      <c r="N2012" t="s">
        <v>425</v>
      </c>
      <c r="O2012" t="s">
        <v>425</v>
      </c>
      <c r="P2012" t="str">
        <f t="shared" si="130"/>
        <v>ALEXIS GIANPIERRE MENACHO BURGAIdentificación temprana de riesgosEVALUACION ANTERIOR</v>
      </c>
      <c r="Q2012" t="str">
        <f>BASE[[#This Row],[NombresCalificado]]&amp;BASE[[#This Row],[TipoEvaluacion]]</f>
        <v>ALEXIS GIANPIERRE MENACHO BURGAEVALUACION ANTERIOR</v>
      </c>
      <c r="R2012">
        <v>3</v>
      </c>
      <c r="S2012" t="s">
        <v>5</v>
      </c>
      <c r="T2012" t="s">
        <v>439</v>
      </c>
      <c r="U2012" s="13">
        <v>3</v>
      </c>
      <c r="V2012" s="13" t="str" cm="1">
        <f t="array" ref="V2012">_xlfn.IFS(U2012=0,"Prenovato",U2012=1,"Novato",U2012=2,"Principiante avanzado",U2012=3,"Competente",U2012=4,"Proficiente",U2012=5,"Master")</f>
        <v>Competente</v>
      </c>
      <c r="W2012" s="13">
        <v>4</v>
      </c>
      <c r="X2012" s="13" t="str" cm="1">
        <f t="array" ref="X2012">_xlfn.IFS(W2012=0,"No evidenciado",W2012=1,"Novato",W2012=2,"Principiante avanzado",W2012=3,"Competente",W2012=4,"Proficiente",W2012=5,"Master")</f>
        <v>Proficiente</v>
      </c>
      <c r="Y2012" s="13">
        <v>4</v>
      </c>
      <c r="Z2012" s="13" t="str" cm="1">
        <f t="array" ref="Z2012">_xlfn.IFS(Y2012=0,"No evidenciado",Y2012=1,"Novato",Y2012=2,"Principiante avanzado",Y2012=3,"Competente",Y2012=4,"Proficiente",Y2012=5,"Master")</f>
        <v>Proficiente</v>
      </c>
      <c r="AA2012" s="13">
        <v>5</v>
      </c>
      <c r="AB2012" s="13" t="str" cm="1">
        <f t="array" ref="AB2012">_xlfn.IFS(AA2012=0,"No evidenciado",AA2012=1,"Novato",AA2012=2,"Principiante avanzado",AA2012=3,"Competente",AA2012=4,"Proficiente",AA2012=5,"Master")</f>
        <v>Master</v>
      </c>
      <c r="AC2012" s="13">
        <v>3</v>
      </c>
      <c r="AD2012" s="13" t="str" cm="1">
        <f t="array" ref="AD2012">_xlfn.IFS(AC2012=0,"Prenovato",AC2012=1,"Novato",AC2012=2,"Principiante avanzado",AC2012=3,"Competente",AC2012=4,"Proficiente",AC2012=5,"Master")</f>
        <v>Competente</v>
      </c>
      <c r="AE2012" s="13" t="s">
        <v>442</v>
      </c>
    </row>
    <row r="2013" spans="1:31" x14ac:dyDescent="0.25">
      <c r="A2013" t="s">
        <v>278</v>
      </c>
      <c r="B2013" t="s">
        <v>279</v>
      </c>
      <c r="C2013" t="s">
        <v>370</v>
      </c>
      <c r="D2013" t="s">
        <v>201</v>
      </c>
      <c r="E2013" t="s">
        <v>278</v>
      </c>
      <c r="F2013" t="s">
        <v>279</v>
      </c>
      <c r="H2013" s="4"/>
      <c r="I2013" s="1">
        <f t="shared" ca="1" si="127"/>
        <v>1487</v>
      </c>
      <c r="J2013" s="1" t="str">
        <f t="shared" ca="1" si="128"/>
        <v>3. Mayor a 6 meses</v>
      </c>
      <c r="K2013" t="str">
        <f t="shared" si="129"/>
        <v>NO</v>
      </c>
      <c r="L2013" t="s">
        <v>370</v>
      </c>
      <c r="M2013" t="s">
        <v>436</v>
      </c>
      <c r="N2013" t="s">
        <v>425</v>
      </c>
      <c r="O2013" t="s">
        <v>425</v>
      </c>
      <c r="P2013" t="str">
        <f t="shared" si="130"/>
        <v>ALEXIS GIANPIERRE MENACHO BURGAInteligencia de AmenazasEVALUACION ANTERIOR</v>
      </c>
      <c r="Q2013" t="str">
        <f>BASE[[#This Row],[NombresCalificado]]&amp;BASE[[#This Row],[TipoEvaluacion]]</f>
        <v>ALEXIS GIANPIERRE MENACHO BURGAEVALUACION ANTERIOR</v>
      </c>
      <c r="R2013">
        <v>4</v>
      </c>
      <c r="S2013" t="s">
        <v>7</v>
      </c>
      <c r="T2013" t="s">
        <v>439</v>
      </c>
      <c r="U2013" s="13">
        <v>3</v>
      </c>
      <c r="V2013" s="13" t="str" cm="1">
        <f t="array" ref="V2013">_xlfn.IFS(U2013=0,"Prenovato",U2013=1,"Novato",U2013=2,"Principiante avanzado",U2013=3,"Competente",U2013=4,"Proficiente",U2013=5,"Master")</f>
        <v>Competente</v>
      </c>
      <c r="W2013" s="13">
        <v>4</v>
      </c>
      <c r="X2013" s="13" t="str" cm="1">
        <f t="array" ref="X2013">_xlfn.IFS(W2013=0,"No evidenciado",W2013=1,"Novato",W2013=2,"Principiante avanzado",W2013=3,"Competente",W2013=4,"Proficiente",W2013=5,"Master")</f>
        <v>Proficiente</v>
      </c>
      <c r="Y2013" s="13">
        <v>4</v>
      </c>
      <c r="Z2013" s="13" t="str" cm="1">
        <f t="array" ref="Z2013">_xlfn.IFS(Y2013=0,"No evidenciado",Y2013=1,"Novato",Y2013=2,"Principiante avanzado",Y2013=3,"Competente",Y2013=4,"Proficiente",Y2013=5,"Master")</f>
        <v>Proficiente</v>
      </c>
      <c r="AA2013" s="13">
        <v>5</v>
      </c>
      <c r="AB2013" s="13" t="str" cm="1">
        <f t="array" ref="AB2013">_xlfn.IFS(AA2013=0,"No evidenciado",AA2013=1,"Novato",AA2013=2,"Principiante avanzado",AA2013=3,"Competente",AA2013=4,"Proficiente",AA2013=5,"Master")</f>
        <v>Master</v>
      </c>
      <c r="AC2013" s="13">
        <v>3</v>
      </c>
      <c r="AD2013" s="13" t="str" cm="1">
        <f t="array" ref="AD2013">_xlfn.IFS(AC2013=0,"Prenovato",AC2013=1,"Novato",AC2013=2,"Principiante avanzado",AC2013=3,"Competente",AC2013=4,"Proficiente",AC2013=5,"Master")</f>
        <v>Competente</v>
      </c>
      <c r="AE2013" s="13" t="s">
        <v>442</v>
      </c>
    </row>
    <row r="2014" spans="1:31" x14ac:dyDescent="0.25">
      <c r="A2014" t="s">
        <v>278</v>
      </c>
      <c r="B2014" t="s">
        <v>279</v>
      </c>
      <c r="C2014" t="s">
        <v>370</v>
      </c>
      <c r="D2014" t="s">
        <v>201</v>
      </c>
      <c r="E2014" t="s">
        <v>278</v>
      </c>
      <c r="F2014" t="s">
        <v>279</v>
      </c>
      <c r="H2014" s="4"/>
      <c r="I2014" s="1">
        <f t="shared" ca="1" si="127"/>
        <v>1487</v>
      </c>
      <c r="J2014" s="1" t="str">
        <f t="shared" ca="1" si="128"/>
        <v>3. Mayor a 6 meses</v>
      </c>
      <c r="K2014" t="str">
        <f t="shared" si="129"/>
        <v>NO</v>
      </c>
      <c r="L2014" t="s">
        <v>370</v>
      </c>
      <c r="M2014" t="s">
        <v>431</v>
      </c>
      <c r="N2014" t="s">
        <v>425</v>
      </c>
      <c r="O2014" t="s">
        <v>425</v>
      </c>
      <c r="P2014" t="str">
        <f t="shared" si="130"/>
        <v>ALEXIS GIANPIERRE MENACHO BURGASeguridad PerimetralEVALUACION ANTERIOR</v>
      </c>
      <c r="Q2014" t="str">
        <f>BASE[[#This Row],[NombresCalificado]]&amp;BASE[[#This Row],[TipoEvaluacion]]</f>
        <v>ALEXIS GIANPIERRE MENACHO BURGAEVALUACION ANTERIOR</v>
      </c>
      <c r="R2014">
        <v>5</v>
      </c>
      <c r="S2014" t="s">
        <v>177</v>
      </c>
      <c r="T2014" t="s">
        <v>439</v>
      </c>
      <c r="U2014" s="13">
        <v>3</v>
      </c>
      <c r="V2014" s="13" t="str" cm="1">
        <f t="array" ref="V2014">_xlfn.IFS(U2014=0,"Prenovato",U2014=1,"Novato",U2014=2,"Principiante avanzado",U2014=3,"Competente",U2014=4,"Proficiente",U2014=5,"Master")</f>
        <v>Competente</v>
      </c>
      <c r="W2014" s="13">
        <v>4</v>
      </c>
      <c r="X2014" s="13" t="str" cm="1">
        <f t="array" ref="X2014">_xlfn.IFS(W2014=0,"No evidenciado",W2014=1,"Novato",W2014=2,"Principiante avanzado",W2014=3,"Competente",W2014=4,"Proficiente",W2014=5,"Master")</f>
        <v>Proficiente</v>
      </c>
      <c r="Y2014" s="13">
        <v>4</v>
      </c>
      <c r="Z2014" s="13" t="str" cm="1">
        <f t="array" ref="Z2014">_xlfn.IFS(Y2014=0,"No evidenciado",Y2014=1,"Novato",Y2014=2,"Principiante avanzado",Y2014=3,"Competente",Y2014=4,"Proficiente",Y2014=5,"Master")</f>
        <v>Proficiente</v>
      </c>
      <c r="AA2014" s="13">
        <v>5</v>
      </c>
      <c r="AB2014" s="13" t="str" cm="1">
        <f t="array" ref="AB2014">_xlfn.IFS(AA2014=0,"No evidenciado",AA2014=1,"Novato",AA2014=2,"Principiante avanzado",AA2014=3,"Competente",AA2014=4,"Proficiente",AA2014=5,"Master")</f>
        <v>Master</v>
      </c>
      <c r="AC2014" s="13">
        <v>3</v>
      </c>
      <c r="AD2014" s="13" t="str" cm="1">
        <f t="array" ref="AD2014">_xlfn.IFS(AC2014=0,"Prenovato",AC2014=1,"Novato",AC2014=2,"Principiante avanzado",AC2014=3,"Competente",AC2014=4,"Proficiente",AC2014=5,"Master")</f>
        <v>Competente</v>
      </c>
      <c r="AE2014" s="13" t="s">
        <v>442</v>
      </c>
    </row>
    <row r="2015" spans="1:31" x14ac:dyDescent="0.25">
      <c r="A2015" t="s">
        <v>278</v>
      </c>
      <c r="B2015" t="s">
        <v>279</v>
      </c>
      <c r="C2015" t="s">
        <v>370</v>
      </c>
      <c r="D2015" t="s">
        <v>201</v>
      </c>
      <c r="E2015" t="s">
        <v>278</v>
      </c>
      <c r="F2015" t="s">
        <v>279</v>
      </c>
      <c r="H2015" s="4"/>
      <c r="I2015" s="1">
        <f t="shared" ca="1" si="127"/>
        <v>1487</v>
      </c>
      <c r="J2015" s="1" t="str">
        <f t="shared" ca="1" si="128"/>
        <v>3. Mayor a 6 meses</v>
      </c>
      <c r="K2015" t="str">
        <f t="shared" si="129"/>
        <v>NO</v>
      </c>
      <c r="L2015" t="s">
        <v>370</v>
      </c>
      <c r="M2015" t="s">
        <v>424</v>
      </c>
      <c r="N2015" t="s">
        <v>425</v>
      </c>
      <c r="O2015" t="s">
        <v>425</v>
      </c>
      <c r="P2015" t="str">
        <f t="shared" si="130"/>
        <v>ALEXIS GIANPIERRE MENACHO BURGASistemas Operativos y CloudEVALUACION ANTERIOR</v>
      </c>
      <c r="Q2015" t="str">
        <f>BASE[[#This Row],[NombresCalificado]]&amp;BASE[[#This Row],[TipoEvaluacion]]</f>
        <v>ALEXIS GIANPIERRE MENACHO BURGAEVALUACION ANTERIOR</v>
      </c>
      <c r="R2015">
        <v>4</v>
      </c>
      <c r="S2015" t="s">
        <v>7</v>
      </c>
      <c r="T2015" t="s">
        <v>439</v>
      </c>
      <c r="U2015" s="13">
        <v>3</v>
      </c>
      <c r="V2015" s="13" t="str" cm="1">
        <f t="array" ref="V2015">_xlfn.IFS(U2015=0,"Prenovato",U2015=1,"Novato",U2015=2,"Principiante avanzado",U2015=3,"Competente",U2015=4,"Proficiente",U2015=5,"Master")</f>
        <v>Competente</v>
      </c>
      <c r="W2015" s="13">
        <v>4</v>
      </c>
      <c r="X2015" s="13" t="str" cm="1">
        <f t="array" ref="X2015">_xlfn.IFS(W2015=0,"No evidenciado",W2015=1,"Novato",W2015=2,"Principiante avanzado",W2015=3,"Competente",W2015=4,"Proficiente",W2015=5,"Master")</f>
        <v>Proficiente</v>
      </c>
      <c r="Y2015" s="13">
        <v>4</v>
      </c>
      <c r="Z2015" s="13" t="str" cm="1">
        <f t="array" ref="Z2015">_xlfn.IFS(Y2015=0,"No evidenciado",Y2015=1,"Novato",Y2015=2,"Principiante avanzado",Y2015=3,"Competente",Y2015=4,"Proficiente",Y2015=5,"Master")</f>
        <v>Proficiente</v>
      </c>
      <c r="AA2015" s="13">
        <v>5</v>
      </c>
      <c r="AB2015" s="13" t="str" cm="1">
        <f t="array" ref="AB2015">_xlfn.IFS(AA2015=0,"No evidenciado",AA2015=1,"Novato",AA2015=2,"Principiante avanzado",AA2015=3,"Competente",AA2015=4,"Proficiente",AA2015=5,"Master")</f>
        <v>Master</v>
      </c>
      <c r="AC2015" s="13">
        <v>3</v>
      </c>
      <c r="AD2015" s="13" t="str" cm="1">
        <f t="array" ref="AD2015">_xlfn.IFS(AC2015=0,"Prenovato",AC2015=1,"Novato",AC2015=2,"Principiante avanzado",AC2015=3,"Competente",AC2015=4,"Proficiente",AC2015=5,"Master")</f>
        <v>Competente</v>
      </c>
      <c r="AE2015" s="13" t="s">
        <v>442</v>
      </c>
    </row>
    <row r="2016" spans="1:31" x14ac:dyDescent="0.25">
      <c r="A2016" t="s">
        <v>278</v>
      </c>
      <c r="B2016" t="s">
        <v>279</v>
      </c>
      <c r="C2016" t="s">
        <v>370</v>
      </c>
      <c r="D2016" t="s">
        <v>201</v>
      </c>
      <c r="E2016" t="s">
        <v>278</v>
      </c>
      <c r="F2016" t="s">
        <v>279</v>
      </c>
      <c r="H2016" s="4"/>
      <c r="I2016" s="1">
        <f t="shared" ca="1" si="127"/>
        <v>1487</v>
      </c>
      <c r="J2016" s="1" t="str">
        <f t="shared" ca="1" si="128"/>
        <v>3. Mayor a 6 meses</v>
      </c>
      <c r="K2016" t="str">
        <f t="shared" si="129"/>
        <v>NO</v>
      </c>
      <c r="L2016" t="s">
        <v>370</v>
      </c>
      <c r="M2016" t="s">
        <v>437</v>
      </c>
      <c r="N2016" t="s">
        <v>425</v>
      </c>
      <c r="O2016" t="s">
        <v>425</v>
      </c>
      <c r="P2016" t="str">
        <f t="shared" si="130"/>
        <v>ALEXIS GIANPIERRE MENACHO BURGAInvestigación Forense DigitalEVALUACION ANTERIOR</v>
      </c>
      <c r="Q2016" t="str">
        <f>BASE[[#This Row],[NombresCalificado]]&amp;BASE[[#This Row],[TipoEvaluacion]]</f>
        <v>ALEXIS GIANPIERRE MENACHO BURGAEVALUACION ANTERIOR</v>
      </c>
      <c r="R2016">
        <v>3</v>
      </c>
      <c r="S2016" t="s">
        <v>5</v>
      </c>
      <c r="T2016" t="s">
        <v>439</v>
      </c>
      <c r="U2016" s="13">
        <v>3</v>
      </c>
      <c r="V2016" s="13" t="str" cm="1">
        <f t="array" ref="V2016">_xlfn.IFS(U2016=0,"Prenovato",U2016=1,"Novato",U2016=2,"Principiante avanzado",U2016=3,"Competente",U2016=4,"Proficiente",U2016=5,"Master")</f>
        <v>Competente</v>
      </c>
      <c r="W2016" s="13">
        <v>4</v>
      </c>
      <c r="X2016" s="13" t="str" cm="1">
        <f t="array" ref="X2016">_xlfn.IFS(W2016=0,"No evidenciado",W2016=1,"Novato",W2016=2,"Principiante avanzado",W2016=3,"Competente",W2016=4,"Proficiente",W2016=5,"Master")</f>
        <v>Proficiente</v>
      </c>
      <c r="Y2016" s="13">
        <v>4</v>
      </c>
      <c r="Z2016" s="13" t="str" cm="1">
        <f t="array" ref="Z2016">_xlfn.IFS(Y2016=0,"No evidenciado",Y2016=1,"Novato",Y2016=2,"Principiante avanzado",Y2016=3,"Competente",Y2016=4,"Proficiente",Y2016=5,"Master")</f>
        <v>Proficiente</v>
      </c>
      <c r="AA2016" s="13">
        <v>5</v>
      </c>
      <c r="AB2016" s="13" t="str" cm="1">
        <f t="array" ref="AB2016">_xlfn.IFS(AA2016=0,"No evidenciado",AA2016=1,"Novato",AA2016=2,"Principiante avanzado",AA2016=3,"Competente",AA2016=4,"Proficiente",AA2016=5,"Master")</f>
        <v>Master</v>
      </c>
      <c r="AC2016" s="13">
        <v>3</v>
      </c>
      <c r="AD2016" s="13" t="str" cm="1">
        <f t="array" ref="AD2016">_xlfn.IFS(AC2016=0,"Prenovato",AC2016=1,"Novato",AC2016=2,"Principiante avanzado",AC2016=3,"Competente",AC2016=4,"Proficiente",AC2016=5,"Master")</f>
        <v>Competente</v>
      </c>
      <c r="AE2016" s="13" t="s">
        <v>442</v>
      </c>
    </row>
    <row r="2017" spans="1:31" x14ac:dyDescent="0.25">
      <c r="A2017" t="s">
        <v>278</v>
      </c>
      <c r="B2017" t="s">
        <v>279</v>
      </c>
      <c r="C2017" t="s">
        <v>370</v>
      </c>
      <c r="D2017" t="s">
        <v>201</v>
      </c>
      <c r="E2017" t="s">
        <v>278</v>
      </c>
      <c r="F2017" t="s">
        <v>279</v>
      </c>
      <c r="H2017" s="4"/>
      <c r="I2017" s="1">
        <f t="shared" ca="1" si="127"/>
        <v>1487</v>
      </c>
      <c r="J2017" s="1" t="str">
        <f t="shared" ca="1" si="128"/>
        <v>3. Mayor a 6 meses</v>
      </c>
      <c r="K2017" t="str">
        <f t="shared" si="129"/>
        <v>NO</v>
      </c>
      <c r="L2017" t="s">
        <v>370</v>
      </c>
      <c r="M2017" t="s">
        <v>426</v>
      </c>
      <c r="N2017" t="s">
        <v>425</v>
      </c>
      <c r="O2017" t="s">
        <v>425</v>
      </c>
      <c r="P2017" t="str">
        <f t="shared" si="130"/>
        <v>ALEXIS GIANPIERRE MENACHO BURGAManejo de IncidentesEVALUACION ANTERIOR</v>
      </c>
      <c r="Q2017" t="str">
        <f>BASE[[#This Row],[NombresCalificado]]&amp;BASE[[#This Row],[TipoEvaluacion]]</f>
        <v>ALEXIS GIANPIERRE MENACHO BURGAEVALUACION ANTERIOR</v>
      </c>
      <c r="R2017">
        <v>4</v>
      </c>
      <c r="S2017" t="s">
        <v>7</v>
      </c>
      <c r="T2017" t="s">
        <v>439</v>
      </c>
      <c r="U2017" s="13">
        <v>3</v>
      </c>
      <c r="V2017" s="13" t="str" cm="1">
        <f t="array" ref="V2017">_xlfn.IFS(U2017=0,"Prenovato",U2017=1,"Novato",U2017=2,"Principiante avanzado",U2017=3,"Competente",U2017=4,"Proficiente",U2017=5,"Master")</f>
        <v>Competente</v>
      </c>
      <c r="W2017" s="13">
        <v>4</v>
      </c>
      <c r="X2017" s="13" t="str" cm="1">
        <f t="array" ref="X2017">_xlfn.IFS(W2017=0,"No evidenciado",W2017=1,"Novato",W2017=2,"Principiante avanzado",W2017=3,"Competente",W2017=4,"Proficiente",W2017=5,"Master")</f>
        <v>Proficiente</v>
      </c>
      <c r="Y2017" s="13">
        <v>4</v>
      </c>
      <c r="Z2017" s="13" t="str" cm="1">
        <f t="array" ref="Z2017">_xlfn.IFS(Y2017=0,"No evidenciado",Y2017=1,"Novato",Y2017=2,"Principiante avanzado",Y2017=3,"Competente",Y2017=4,"Proficiente",Y2017=5,"Master")</f>
        <v>Proficiente</v>
      </c>
      <c r="AA2017" s="13">
        <v>5</v>
      </c>
      <c r="AB2017" s="13" t="str" cm="1">
        <f t="array" ref="AB2017">_xlfn.IFS(AA2017=0,"No evidenciado",AA2017=1,"Novato",AA2017=2,"Principiante avanzado",AA2017=3,"Competente",AA2017=4,"Proficiente",AA2017=5,"Master")</f>
        <v>Master</v>
      </c>
      <c r="AC2017" s="13">
        <v>3</v>
      </c>
      <c r="AD2017" s="13" t="str" cm="1">
        <f t="array" ref="AD2017">_xlfn.IFS(AC2017=0,"Prenovato",AC2017=1,"Novato",AC2017=2,"Principiante avanzado",AC2017=3,"Competente",AC2017=4,"Proficiente",AC2017=5,"Master")</f>
        <v>Competente</v>
      </c>
      <c r="AE2017" s="13" t="s">
        <v>442</v>
      </c>
    </row>
    <row r="2018" spans="1:31" x14ac:dyDescent="0.25">
      <c r="A2018" t="s">
        <v>278</v>
      </c>
      <c r="B2018" t="s">
        <v>279</v>
      </c>
      <c r="C2018" t="s">
        <v>370</v>
      </c>
      <c r="D2018" t="s">
        <v>201</v>
      </c>
      <c r="E2018" t="s">
        <v>278</v>
      </c>
      <c r="F2018" t="s">
        <v>279</v>
      </c>
      <c r="H2018" s="4"/>
      <c r="I2018" s="1">
        <f t="shared" ca="1" si="127"/>
        <v>1487</v>
      </c>
      <c r="J2018" s="1" t="str">
        <f t="shared" ca="1" si="128"/>
        <v>3. Mayor a 6 meses</v>
      </c>
      <c r="K2018" t="str">
        <f t="shared" si="129"/>
        <v>NO</v>
      </c>
      <c r="L2018" t="s">
        <v>370</v>
      </c>
      <c r="M2018" t="s">
        <v>427</v>
      </c>
      <c r="N2018" t="s">
        <v>425</v>
      </c>
      <c r="O2018" t="s">
        <v>425</v>
      </c>
      <c r="P2018" t="str">
        <f t="shared" si="130"/>
        <v>ALEXIS GIANPIERRE MENACHO BURGAProtección de datosEVALUACION ANTERIOR</v>
      </c>
      <c r="Q2018" t="str">
        <f>BASE[[#This Row],[NombresCalificado]]&amp;BASE[[#This Row],[TipoEvaluacion]]</f>
        <v>ALEXIS GIANPIERRE MENACHO BURGAEVALUACION ANTERIOR</v>
      </c>
      <c r="R2018">
        <v>3</v>
      </c>
      <c r="S2018" t="s">
        <v>5</v>
      </c>
      <c r="T2018" t="s">
        <v>439</v>
      </c>
      <c r="U2018" s="13">
        <v>3</v>
      </c>
      <c r="V2018" s="13" t="str" cm="1">
        <f t="array" ref="V2018">_xlfn.IFS(U2018=0,"Prenovato",U2018=1,"Novato",U2018=2,"Principiante avanzado",U2018=3,"Competente",U2018=4,"Proficiente",U2018=5,"Master")</f>
        <v>Competente</v>
      </c>
      <c r="W2018" s="13">
        <v>4</v>
      </c>
      <c r="X2018" s="13" t="str" cm="1">
        <f t="array" ref="X2018">_xlfn.IFS(W2018=0,"No evidenciado",W2018=1,"Novato",W2018=2,"Principiante avanzado",W2018=3,"Competente",W2018=4,"Proficiente",W2018=5,"Master")</f>
        <v>Proficiente</v>
      </c>
      <c r="Y2018" s="13">
        <v>4</v>
      </c>
      <c r="Z2018" s="13" t="str" cm="1">
        <f t="array" ref="Z2018">_xlfn.IFS(Y2018=0,"No evidenciado",Y2018=1,"Novato",Y2018=2,"Principiante avanzado",Y2018=3,"Competente",Y2018=4,"Proficiente",Y2018=5,"Master")</f>
        <v>Proficiente</v>
      </c>
      <c r="AA2018" s="13">
        <v>5</v>
      </c>
      <c r="AB2018" s="13" t="str" cm="1">
        <f t="array" ref="AB2018">_xlfn.IFS(AA2018=0,"No evidenciado",AA2018=1,"Novato",AA2018=2,"Principiante avanzado",AA2018=3,"Competente",AA2018=4,"Proficiente",AA2018=5,"Master")</f>
        <v>Master</v>
      </c>
      <c r="AC2018" s="13">
        <v>3</v>
      </c>
      <c r="AD2018" s="13" t="str" cm="1">
        <f t="array" ref="AD2018">_xlfn.IFS(AC2018=0,"Prenovato",AC2018=1,"Novato",AC2018=2,"Principiante avanzado",AC2018=3,"Competente",AC2018=4,"Proficiente",AC2018=5,"Master")</f>
        <v>Competente</v>
      </c>
      <c r="AE2018" s="13" t="s">
        <v>442</v>
      </c>
    </row>
    <row r="2019" spans="1:31" x14ac:dyDescent="0.25">
      <c r="A2019" t="s">
        <v>278</v>
      </c>
      <c r="B2019" t="s">
        <v>279</v>
      </c>
      <c r="C2019" t="s">
        <v>370</v>
      </c>
      <c r="D2019" t="s">
        <v>201</v>
      </c>
      <c r="E2019" t="s">
        <v>278</v>
      </c>
      <c r="F2019" t="s">
        <v>279</v>
      </c>
      <c r="H2019" s="4"/>
      <c r="I2019" s="1">
        <f t="shared" ca="1" si="127"/>
        <v>1487</v>
      </c>
      <c r="J2019" s="1" t="str">
        <f t="shared" ca="1" si="128"/>
        <v>3. Mayor a 6 meses</v>
      </c>
      <c r="K2019" t="str">
        <f t="shared" si="129"/>
        <v>NO</v>
      </c>
      <c r="L2019" t="s">
        <v>370</v>
      </c>
      <c r="M2019" t="s">
        <v>428</v>
      </c>
      <c r="N2019" t="s">
        <v>425</v>
      </c>
      <c r="O2019" t="s">
        <v>425</v>
      </c>
      <c r="P2019" t="str">
        <f t="shared" si="130"/>
        <v>ALEXIS GIANPIERRE MENACHO BURGASeguridad de OperacionesEVALUACION ANTERIOR</v>
      </c>
      <c r="Q2019" t="str">
        <f>BASE[[#This Row],[NombresCalificado]]&amp;BASE[[#This Row],[TipoEvaluacion]]</f>
        <v>ALEXIS GIANPIERRE MENACHO BURGAEVALUACION ANTERIOR</v>
      </c>
      <c r="R2019">
        <v>4</v>
      </c>
      <c r="S2019" t="s">
        <v>7</v>
      </c>
      <c r="T2019" t="s">
        <v>439</v>
      </c>
      <c r="U2019" s="13">
        <v>3</v>
      </c>
      <c r="V2019" s="13" t="str" cm="1">
        <f t="array" ref="V2019">_xlfn.IFS(U2019=0,"Prenovato",U2019=1,"Novato",U2019=2,"Principiante avanzado",U2019=3,"Competente",U2019=4,"Proficiente",U2019=5,"Master")</f>
        <v>Competente</v>
      </c>
      <c r="W2019" s="13">
        <v>4</v>
      </c>
      <c r="X2019" s="13" t="str" cm="1">
        <f t="array" ref="X2019">_xlfn.IFS(W2019=0,"No evidenciado",W2019=1,"Novato",W2019=2,"Principiante avanzado",W2019=3,"Competente",W2019=4,"Proficiente",W2019=5,"Master")</f>
        <v>Proficiente</v>
      </c>
      <c r="Y2019" s="13">
        <v>4</v>
      </c>
      <c r="Z2019" s="13" t="str" cm="1">
        <f t="array" ref="Z2019">_xlfn.IFS(Y2019=0,"No evidenciado",Y2019=1,"Novato",Y2019=2,"Principiante avanzado",Y2019=3,"Competente",Y2019=4,"Proficiente",Y2019=5,"Master")</f>
        <v>Proficiente</v>
      </c>
      <c r="AA2019" s="13">
        <v>5</v>
      </c>
      <c r="AB2019" s="13" t="str" cm="1">
        <f t="array" ref="AB2019">_xlfn.IFS(AA2019=0,"No evidenciado",AA2019=1,"Novato",AA2019=2,"Principiante avanzado",AA2019=3,"Competente",AA2019=4,"Proficiente",AA2019=5,"Master")</f>
        <v>Master</v>
      </c>
      <c r="AC2019" s="13">
        <v>3</v>
      </c>
      <c r="AD2019" s="13" t="str" cm="1">
        <f t="array" ref="AD2019">_xlfn.IFS(AC2019=0,"Prenovato",AC2019=1,"Novato",AC2019=2,"Principiante avanzado",AC2019=3,"Competente",AC2019=4,"Proficiente",AC2019=5,"Master")</f>
        <v>Competente</v>
      </c>
      <c r="AE2019" s="13" t="s">
        <v>442</v>
      </c>
    </row>
    <row r="2020" spans="1:31" x14ac:dyDescent="0.25">
      <c r="A2020" t="s">
        <v>278</v>
      </c>
      <c r="B2020" t="s">
        <v>279</v>
      </c>
      <c r="C2020" t="s">
        <v>370</v>
      </c>
      <c r="D2020" t="s">
        <v>201</v>
      </c>
      <c r="E2020" t="s">
        <v>278</v>
      </c>
      <c r="F2020" t="s">
        <v>279</v>
      </c>
      <c r="H2020" s="4"/>
      <c r="I2020" s="1">
        <f t="shared" ca="1" si="127"/>
        <v>1487</v>
      </c>
      <c r="J2020" s="1" t="str">
        <f t="shared" ca="1" si="128"/>
        <v>3. Mayor a 6 meses</v>
      </c>
      <c r="K2020" t="str">
        <f t="shared" si="129"/>
        <v>NO</v>
      </c>
      <c r="L2020" t="s">
        <v>370</v>
      </c>
      <c r="M2020" t="s">
        <v>429</v>
      </c>
      <c r="N2020" t="s">
        <v>425</v>
      </c>
      <c r="O2020" t="s">
        <v>425</v>
      </c>
      <c r="P2020" t="str">
        <f t="shared" si="130"/>
        <v>ALEXIS GIANPIERRE MENACHO BURGASeguridad DefensivaEVALUACION ANTERIOR</v>
      </c>
      <c r="Q2020" t="str">
        <f>BASE[[#This Row],[NombresCalificado]]&amp;BASE[[#This Row],[TipoEvaluacion]]</f>
        <v>ALEXIS GIANPIERRE MENACHO BURGAEVALUACION ANTERIOR</v>
      </c>
      <c r="R2020">
        <v>4</v>
      </c>
      <c r="S2020" t="s">
        <v>7</v>
      </c>
      <c r="T2020" t="s">
        <v>439</v>
      </c>
      <c r="U2020" s="13">
        <v>3</v>
      </c>
      <c r="V2020" s="13" t="str" cm="1">
        <f t="array" ref="V2020">_xlfn.IFS(U2020=0,"Prenovato",U2020=1,"Novato",U2020=2,"Principiante avanzado",U2020=3,"Competente",U2020=4,"Proficiente",U2020=5,"Master")</f>
        <v>Competente</v>
      </c>
      <c r="W2020" s="13">
        <v>4</v>
      </c>
      <c r="X2020" s="13" t="str" cm="1">
        <f t="array" ref="X2020">_xlfn.IFS(W2020=0,"No evidenciado",W2020=1,"Novato",W2020=2,"Principiante avanzado",W2020=3,"Competente",W2020=4,"Proficiente",W2020=5,"Master")</f>
        <v>Proficiente</v>
      </c>
      <c r="Y2020" s="13">
        <v>4</v>
      </c>
      <c r="Z2020" s="13" t="str" cm="1">
        <f t="array" ref="Z2020">_xlfn.IFS(Y2020=0,"No evidenciado",Y2020=1,"Novato",Y2020=2,"Principiante avanzado",Y2020=3,"Competente",Y2020=4,"Proficiente",Y2020=5,"Master")</f>
        <v>Proficiente</v>
      </c>
      <c r="AA2020" s="13">
        <v>5</v>
      </c>
      <c r="AB2020" s="13" t="str" cm="1">
        <f t="array" ref="AB2020">_xlfn.IFS(AA2020=0,"No evidenciado",AA2020=1,"Novato",AA2020=2,"Principiante avanzado",AA2020=3,"Competente",AA2020=4,"Proficiente",AA2020=5,"Master")</f>
        <v>Master</v>
      </c>
      <c r="AC2020" s="13">
        <v>3</v>
      </c>
      <c r="AD2020" s="13" t="str" cm="1">
        <f t="array" ref="AD2020">_xlfn.IFS(AC2020=0,"Prenovato",AC2020=1,"Novato",AC2020=2,"Principiante avanzado",AC2020=3,"Competente",AC2020=4,"Proficiente",AC2020=5,"Master")</f>
        <v>Competente</v>
      </c>
      <c r="AE2020" s="13" t="s">
        <v>442</v>
      </c>
    </row>
    <row r="2021" spans="1:31" x14ac:dyDescent="0.25">
      <c r="A2021" t="s">
        <v>278</v>
      </c>
      <c r="B2021" t="s">
        <v>279</v>
      </c>
      <c r="C2021" t="s">
        <v>370</v>
      </c>
      <c r="D2021" t="s">
        <v>201</v>
      </c>
      <c r="E2021" t="s">
        <v>278</v>
      </c>
      <c r="F2021" t="s">
        <v>279</v>
      </c>
      <c r="H2021" s="4"/>
      <c r="I2021" s="1">
        <f t="shared" ca="1" si="127"/>
        <v>1487</v>
      </c>
      <c r="J2021" s="1" t="str">
        <f t="shared" ca="1" si="128"/>
        <v>3. Mayor a 6 meses</v>
      </c>
      <c r="K2021" t="str">
        <f t="shared" si="129"/>
        <v>NO</v>
      </c>
      <c r="L2021" t="s">
        <v>370</v>
      </c>
      <c r="M2021" t="s">
        <v>430</v>
      </c>
      <c r="N2021" t="s">
        <v>425</v>
      </c>
      <c r="O2021" t="s">
        <v>425</v>
      </c>
      <c r="P2021" t="str">
        <f t="shared" si="130"/>
        <v>ALEXIS GIANPIERRE MENACHO BURGASeguridad OfensivaEVALUACION ANTERIOR</v>
      </c>
      <c r="Q2021" t="str">
        <f>BASE[[#This Row],[NombresCalificado]]&amp;BASE[[#This Row],[TipoEvaluacion]]</f>
        <v>ALEXIS GIANPIERRE MENACHO BURGAEVALUACION ANTERIOR</v>
      </c>
      <c r="R2021">
        <v>4</v>
      </c>
      <c r="S2021" t="s">
        <v>7</v>
      </c>
      <c r="T2021" t="s">
        <v>439</v>
      </c>
      <c r="U2021" s="13">
        <v>3</v>
      </c>
      <c r="V2021" s="13" t="str" cm="1">
        <f t="array" ref="V2021">_xlfn.IFS(U2021=0,"Prenovato",U2021=1,"Novato",U2021=2,"Principiante avanzado",U2021=3,"Competente",U2021=4,"Proficiente",U2021=5,"Master")</f>
        <v>Competente</v>
      </c>
      <c r="W2021" s="13">
        <v>4</v>
      </c>
      <c r="X2021" s="13" t="str" cm="1">
        <f t="array" ref="X2021">_xlfn.IFS(W2021=0,"No evidenciado",W2021=1,"Novato",W2021=2,"Principiante avanzado",W2021=3,"Competente",W2021=4,"Proficiente",W2021=5,"Master")</f>
        <v>Proficiente</v>
      </c>
      <c r="Y2021" s="13">
        <v>4</v>
      </c>
      <c r="Z2021" s="13" t="str" cm="1">
        <f t="array" ref="Z2021">_xlfn.IFS(Y2021=0,"No evidenciado",Y2021=1,"Novato",Y2021=2,"Principiante avanzado",Y2021=3,"Competente",Y2021=4,"Proficiente",Y2021=5,"Master")</f>
        <v>Proficiente</v>
      </c>
      <c r="AA2021" s="13">
        <v>5</v>
      </c>
      <c r="AB2021" s="13" t="str" cm="1">
        <f t="array" ref="AB2021">_xlfn.IFS(AA2021=0,"No evidenciado",AA2021=1,"Novato",AA2021=2,"Principiante avanzado",AA2021=3,"Competente",AA2021=4,"Proficiente",AA2021=5,"Master")</f>
        <v>Master</v>
      </c>
      <c r="AC2021" s="13">
        <v>3</v>
      </c>
      <c r="AD2021" s="13" t="str" cm="1">
        <f t="array" ref="AD2021">_xlfn.IFS(AC2021=0,"Prenovato",AC2021=1,"Novato",AC2021=2,"Principiante avanzado",AC2021=3,"Competente",AC2021=4,"Proficiente",AC2021=5,"Master")</f>
        <v>Competente</v>
      </c>
      <c r="AE2021" s="13" t="s">
        <v>442</v>
      </c>
    </row>
    <row r="2022" spans="1:31" x14ac:dyDescent="0.25">
      <c r="A2022" t="s">
        <v>383</v>
      </c>
      <c r="B2022" t="s">
        <v>384</v>
      </c>
      <c r="C2022" t="s">
        <v>251</v>
      </c>
      <c r="D2022" t="s">
        <v>201</v>
      </c>
      <c r="E2022" t="s">
        <v>383</v>
      </c>
      <c r="F2022" t="s">
        <v>384</v>
      </c>
      <c r="G2022" t="s">
        <v>385</v>
      </c>
      <c r="H2022" s="4"/>
      <c r="I2022" s="1">
        <f t="shared" ca="1" si="127"/>
        <v>1487</v>
      </c>
      <c r="J2022" s="1" t="str">
        <f t="shared" ca="1" si="128"/>
        <v>3. Mayor a 6 meses</v>
      </c>
      <c r="K2022" t="str">
        <f t="shared" si="129"/>
        <v>NO</v>
      </c>
      <c r="L2022" t="s">
        <v>251</v>
      </c>
      <c r="M2022" t="s">
        <v>412</v>
      </c>
      <c r="N2022" t="s">
        <v>413</v>
      </c>
      <c r="O2022" t="s">
        <v>411</v>
      </c>
      <c r="P2022" t="str">
        <f t="shared" si="130"/>
        <v>CHRISTIAN TAIPE SEDANOForensic AnalysisAUTOEVALUACION</v>
      </c>
      <c r="Q2022" t="str">
        <f>BASE[[#This Row],[NombresCalificado]]&amp;BASE[[#This Row],[TipoEvaluacion]]</f>
        <v>CHRISTIAN TAIPE SEDANOAUTOEVALUACION</v>
      </c>
      <c r="R2022">
        <v>3</v>
      </c>
      <c r="S2022" t="s">
        <v>5</v>
      </c>
      <c r="T2022" t="s">
        <v>439</v>
      </c>
      <c r="U2022" s="13">
        <v>3</v>
      </c>
      <c r="V2022" s="13" t="str" cm="1">
        <f t="array" ref="V2022">_xlfn.IFS(U2022=0,"Prenovato",U2022=1,"Novato",U2022=2,"Principiante avanzado",U2022=3,"Competente",U2022=4,"Proficiente",U2022=5,"Master")</f>
        <v>Competente</v>
      </c>
      <c r="W2022" s="13">
        <v>4</v>
      </c>
      <c r="X2022" s="13" t="str" cm="1">
        <f t="array" ref="X2022">_xlfn.IFS(W2022=0,"No evidenciado",W2022=1,"Novato",W2022=2,"Principiante avanzado",W2022=3,"Competente",W2022=4,"Proficiente",W2022=5,"Master")</f>
        <v>Proficiente</v>
      </c>
      <c r="Y2022" s="13">
        <v>4</v>
      </c>
      <c r="Z2022" s="13" t="str" cm="1">
        <f t="array" ref="Z2022">_xlfn.IFS(Y2022=0,"No evidenciado",Y2022=1,"Novato",Y2022=2,"Principiante avanzado",Y2022=3,"Competente",Y2022=4,"Proficiente",Y2022=5,"Master")</f>
        <v>Proficiente</v>
      </c>
      <c r="AA2022" s="13">
        <v>4</v>
      </c>
      <c r="AB2022" s="13" t="str" cm="1">
        <f t="array" ref="AB2022">_xlfn.IFS(AA2022=0,"No evidenciado",AA2022=1,"Novato",AA2022=2,"Principiante avanzado",AA2022=3,"Competente",AA2022=4,"Proficiente",AA2022=5,"Master")</f>
        <v>Proficiente</v>
      </c>
      <c r="AC2022" s="13">
        <v>3</v>
      </c>
      <c r="AD2022" s="13" t="str" cm="1">
        <f t="array" ref="AD2022">_xlfn.IFS(AC2022=0,"Prenovato",AC2022=1,"Novato",AC2022=2,"Principiante avanzado",AC2022=3,"Competente",AC2022=4,"Proficiente",AC2022=5,"Master")</f>
        <v>Competente</v>
      </c>
      <c r="AE2022" s="13" t="s">
        <v>443</v>
      </c>
    </row>
    <row r="2023" spans="1:31" x14ac:dyDescent="0.25">
      <c r="A2023" t="s">
        <v>383</v>
      </c>
      <c r="B2023" t="s">
        <v>384</v>
      </c>
      <c r="C2023" t="s">
        <v>251</v>
      </c>
      <c r="D2023" t="s">
        <v>201</v>
      </c>
      <c r="E2023" t="s">
        <v>383</v>
      </c>
      <c r="F2023" t="s">
        <v>384</v>
      </c>
      <c r="G2023" t="s">
        <v>385</v>
      </c>
      <c r="H2023" s="4"/>
      <c r="I2023" s="1">
        <f t="shared" ca="1" si="127"/>
        <v>1487</v>
      </c>
      <c r="J2023" s="1" t="str">
        <f t="shared" ca="1" si="128"/>
        <v>3. Mayor a 6 meses</v>
      </c>
      <c r="K2023" t="str">
        <f t="shared" si="129"/>
        <v>NO</v>
      </c>
      <c r="L2023" t="s">
        <v>251</v>
      </c>
      <c r="M2023" t="s">
        <v>421</v>
      </c>
      <c r="N2023" t="s">
        <v>411</v>
      </c>
      <c r="O2023" t="s">
        <v>411</v>
      </c>
      <c r="P2023" t="str">
        <f t="shared" si="130"/>
        <v>CHRISTIAN TAIPE SEDANOFrameworks &amp; Security ArchitectureAUTOEVALUACION</v>
      </c>
      <c r="Q2023" t="str">
        <f>BASE[[#This Row],[NombresCalificado]]&amp;BASE[[#This Row],[TipoEvaluacion]]</f>
        <v>CHRISTIAN TAIPE SEDANOAUTOEVALUACION</v>
      </c>
      <c r="R2023">
        <v>4</v>
      </c>
      <c r="S2023" t="s">
        <v>7</v>
      </c>
      <c r="T2023" t="s">
        <v>439</v>
      </c>
      <c r="U2023" s="13">
        <v>3</v>
      </c>
      <c r="V2023" s="13" t="str" cm="1">
        <f t="array" ref="V2023">_xlfn.IFS(U2023=0,"Prenovato",U2023=1,"Novato",U2023=2,"Principiante avanzado",U2023=3,"Competente",U2023=4,"Proficiente",U2023=5,"Master")</f>
        <v>Competente</v>
      </c>
      <c r="W2023" s="13">
        <v>4</v>
      </c>
      <c r="X2023" s="13" t="str" cm="1">
        <f t="array" ref="X2023">_xlfn.IFS(W2023=0,"No evidenciado",W2023=1,"Novato",W2023=2,"Principiante avanzado",W2023=3,"Competente",W2023=4,"Proficiente",W2023=5,"Master")</f>
        <v>Proficiente</v>
      </c>
      <c r="Y2023" s="13">
        <v>4</v>
      </c>
      <c r="Z2023" s="13" t="str" cm="1">
        <f t="array" ref="Z2023">_xlfn.IFS(Y2023=0,"No evidenciado",Y2023=1,"Novato",Y2023=2,"Principiante avanzado",Y2023=3,"Competente",Y2023=4,"Proficiente",Y2023=5,"Master")</f>
        <v>Proficiente</v>
      </c>
      <c r="AA2023" s="13">
        <v>4</v>
      </c>
      <c r="AB2023" s="13" t="str" cm="1">
        <f t="array" ref="AB2023">_xlfn.IFS(AA2023=0,"No evidenciado",AA2023=1,"Novato",AA2023=2,"Principiante avanzado",AA2023=3,"Competente",AA2023=4,"Proficiente",AA2023=5,"Master")</f>
        <v>Proficiente</v>
      </c>
      <c r="AC2023" s="13">
        <v>3</v>
      </c>
      <c r="AD2023" s="13" t="str" cm="1">
        <f t="array" ref="AD2023">_xlfn.IFS(AC2023=0,"Prenovato",AC2023=1,"Novato",AC2023=2,"Principiante avanzado",AC2023=3,"Competente",AC2023=4,"Proficiente",AC2023=5,"Master")</f>
        <v>Competente</v>
      </c>
      <c r="AE2023" s="13" t="s">
        <v>443</v>
      </c>
    </row>
    <row r="2024" spans="1:31" x14ac:dyDescent="0.25">
      <c r="A2024" t="s">
        <v>383</v>
      </c>
      <c r="B2024" t="s">
        <v>384</v>
      </c>
      <c r="C2024" t="s">
        <v>251</v>
      </c>
      <c r="D2024" t="s">
        <v>201</v>
      </c>
      <c r="E2024" t="s">
        <v>383</v>
      </c>
      <c r="F2024" t="s">
        <v>384</v>
      </c>
      <c r="G2024" t="s">
        <v>385</v>
      </c>
      <c r="H2024" s="4"/>
      <c r="I2024" s="1">
        <f t="shared" ca="1" si="127"/>
        <v>1487</v>
      </c>
      <c r="J2024" s="1" t="str">
        <f t="shared" ca="1" si="128"/>
        <v>3. Mayor a 6 meses</v>
      </c>
      <c r="K2024" t="str">
        <f t="shared" si="129"/>
        <v>NO</v>
      </c>
      <c r="L2024" t="s">
        <v>251</v>
      </c>
      <c r="M2024" t="s">
        <v>422</v>
      </c>
      <c r="N2024" t="s">
        <v>407</v>
      </c>
      <c r="O2024" t="s">
        <v>407</v>
      </c>
      <c r="P2024" t="str">
        <f t="shared" si="130"/>
        <v>CHRISTIAN TAIPE SEDANOVulnerability ManagementAUTOEVALUACION</v>
      </c>
      <c r="Q2024" t="str">
        <f>BASE[[#This Row],[NombresCalificado]]&amp;BASE[[#This Row],[TipoEvaluacion]]</f>
        <v>CHRISTIAN TAIPE SEDANOAUTOEVALUACION</v>
      </c>
      <c r="R2024">
        <v>3</v>
      </c>
      <c r="S2024" t="s">
        <v>5</v>
      </c>
      <c r="T2024" t="s">
        <v>439</v>
      </c>
      <c r="U2024" s="13">
        <v>3</v>
      </c>
      <c r="V2024" s="13" t="str" cm="1">
        <f t="array" ref="V2024">_xlfn.IFS(U2024=0,"Prenovato",U2024=1,"Novato",U2024=2,"Principiante avanzado",U2024=3,"Competente",U2024=4,"Proficiente",U2024=5,"Master")</f>
        <v>Competente</v>
      </c>
      <c r="W2024" s="13">
        <v>4</v>
      </c>
      <c r="X2024" s="13" t="str" cm="1">
        <f t="array" ref="X2024">_xlfn.IFS(W2024=0,"No evidenciado",W2024=1,"Novato",W2024=2,"Principiante avanzado",W2024=3,"Competente",W2024=4,"Proficiente",W2024=5,"Master")</f>
        <v>Proficiente</v>
      </c>
      <c r="Y2024" s="13">
        <v>4</v>
      </c>
      <c r="Z2024" s="13" t="str" cm="1">
        <f t="array" ref="Z2024">_xlfn.IFS(Y2024=0,"No evidenciado",Y2024=1,"Novato",Y2024=2,"Principiante avanzado",Y2024=3,"Competente",Y2024=4,"Proficiente",Y2024=5,"Master")</f>
        <v>Proficiente</v>
      </c>
      <c r="AA2024" s="13">
        <v>4</v>
      </c>
      <c r="AB2024" s="13" t="str" cm="1">
        <f t="array" ref="AB2024">_xlfn.IFS(AA2024=0,"No evidenciado",AA2024=1,"Novato",AA2024=2,"Principiante avanzado",AA2024=3,"Competente",AA2024=4,"Proficiente",AA2024=5,"Master")</f>
        <v>Proficiente</v>
      </c>
      <c r="AC2024" s="13">
        <v>3</v>
      </c>
      <c r="AD2024" s="13" t="str" cm="1">
        <f t="array" ref="AD2024">_xlfn.IFS(AC2024=0,"Prenovato",AC2024=1,"Novato",AC2024=2,"Principiante avanzado",AC2024=3,"Competente",AC2024=4,"Proficiente",AC2024=5,"Master")</f>
        <v>Competente</v>
      </c>
      <c r="AE2024" s="13" t="s">
        <v>443</v>
      </c>
    </row>
    <row r="2025" spans="1:31" x14ac:dyDescent="0.25">
      <c r="A2025" t="s">
        <v>383</v>
      </c>
      <c r="B2025" t="s">
        <v>384</v>
      </c>
      <c r="C2025" t="s">
        <v>251</v>
      </c>
      <c r="D2025" t="s">
        <v>201</v>
      </c>
      <c r="E2025" t="s">
        <v>383</v>
      </c>
      <c r="F2025" t="s">
        <v>384</v>
      </c>
      <c r="G2025" t="s">
        <v>385</v>
      </c>
      <c r="H2025" s="4"/>
      <c r="I2025" s="1">
        <f t="shared" ca="1" si="127"/>
        <v>1487</v>
      </c>
      <c r="J2025" s="1" t="str">
        <f t="shared" ca="1" si="128"/>
        <v>3. Mayor a 6 meses</v>
      </c>
      <c r="K2025" t="str">
        <f t="shared" si="129"/>
        <v>NO</v>
      </c>
      <c r="L2025" t="s">
        <v>251</v>
      </c>
      <c r="M2025" t="s">
        <v>423</v>
      </c>
      <c r="N2025" t="s">
        <v>411</v>
      </c>
      <c r="O2025" t="s">
        <v>411</v>
      </c>
      <c r="P2025" t="str">
        <f t="shared" si="130"/>
        <v>CHRISTIAN TAIPE SEDANOSecurity AssessmentAUTOEVALUACION</v>
      </c>
      <c r="Q2025" t="str">
        <f>BASE[[#This Row],[NombresCalificado]]&amp;BASE[[#This Row],[TipoEvaluacion]]</f>
        <v>CHRISTIAN TAIPE SEDANOAUTOEVALUACION</v>
      </c>
      <c r="R2025">
        <v>3</v>
      </c>
      <c r="S2025" t="s">
        <v>5</v>
      </c>
      <c r="T2025" t="s">
        <v>439</v>
      </c>
      <c r="U2025" s="13">
        <v>3</v>
      </c>
      <c r="V2025" s="13" t="str" cm="1">
        <f t="array" ref="V2025">_xlfn.IFS(U2025=0,"Prenovato",U2025=1,"Novato",U2025=2,"Principiante avanzado",U2025=3,"Competente",U2025=4,"Proficiente",U2025=5,"Master")</f>
        <v>Competente</v>
      </c>
      <c r="W2025" s="13">
        <v>4</v>
      </c>
      <c r="X2025" s="13" t="str" cm="1">
        <f t="array" ref="X2025">_xlfn.IFS(W2025=0,"No evidenciado",W2025=1,"Novato",W2025=2,"Principiante avanzado",W2025=3,"Competente",W2025=4,"Proficiente",W2025=5,"Master")</f>
        <v>Proficiente</v>
      </c>
      <c r="Y2025" s="13">
        <v>4</v>
      </c>
      <c r="Z2025" s="13" t="str" cm="1">
        <f t="array" ref="Z2025">_xlfn.IFS(Y2025=0,"No evidenciado",Y2025=1,"Novato",Y2025=2,"Principiante avanzado",Y2025=3,"Competente",Y2025=4,"Proficiente",Y2025=5,"Master")</f>
        <v>Proficiente</v>
      </c>
      <c r="AA2025" s="13">
        <v>4</v>
      </c>
      <c r="AB2025" s="13" t="str" cm="1">
        <f t="array" ref="AB2025">_xlfn.IFS(AA2025=0,"No evidenciado",AA2025=1,"Novato",AA2025=2,"Principiante avanzado",AA2025=3,"Competente",AA2025=4,"Proficiente",AA2025=5,"Master")</f>
        <v>Proficiente</v>
      </c>
      <c r="AC2025" s="13">
        <v>3</v>
      </c>
      <c r="AD2025" s="13" t="str" cm="1">
        <f t="array" ref="AD2025">_xlfn.IFS(AC2025=0,"Prenovato",AC2025=1,"Novato",AC2025=2,"Principiante avanzado",AC2025=3,"Competente",AC2025=4,"Proficiente",AC2025=5,"Master")</f>
        <v>Competente</v>
      </c>
      <c r="AE2025" s="13" t="s">
        <v>443</v>
      </c>
    </row>
    <row r="2026" spans="1:31" x14ac:dyDescent="0.25">
      <c r="A2026" t="s">
        <v>383</v>
      </c>
      <c r="B2026" t="s">
        <v>384</v>
      </c>
      <c r="C2026" t="s">
        <v>251</v>
      </c>
      <c r="D2026" t="s">
        <v>201</v>
      </c>
      <c r="E2026" t="s">
        <v>383</v>
      </c>
      <c r="F2026" t="s">
        <v>384</v>
      </c>
      <c r="G2026" t="s">
        <v>385</v>
      </c>
      <c r="H2026" s="4"/>
      <c r="I2026" s="1">
        <f t="shared" ca="1" si="127"/>
        <v>1487</v>
      </c>
      <c r="J2026" s="1" t="str">
        <f t="shared" ca="1" si="128"/>
        <v>3. Mayor a 6 meses</v>
      </c>
      <c r="K2026" t="str">
        <f t="shared" si="129"/>
        <v>NO</v>
      </c>
      <c r="L2026" t="s">
        <v>251</v>
      </c>
      <c r="M2026" t="s">
        <v>415</v>
      </c>
      <c r="N2026" t="s">
        <v>413</v>
      </c>
      <c r="O2026" t="s">
        <v>411</v>
      </c>
      <c r="P2026" t="str">
        <f t="shared" si="130"/>
        <v>CHRISTIAN TAIPE SEDANOSecurity Process AutomationAUTOEVALUACION</v>
      </c>
      <c r="Q2026" t="str">
        <f>BASE[[#This Row],[NombresCalificado]]&amp;BASE[[#This Row],[TipoEvaluacion]]</f>
        <v>CHRISTIAN TAIPE SEDANOAUTOEVALUACION</v>
      </c>
      <c r="R2026">
        <v>2</v>
      </c>
      <c r="S2026" t="s">
        <v>4</v>
      </c>
      <c r="T2026" t="s">
        <v>439</v>
      </c>
      <c r="U2026" s="13">
        <v>3</v>
      </c>
      <c r="V2026" s="13" t="str" cm="1">
        <f t="array" ref="V2026">_xlfn.IFS(U2026=0,"Prenovato",U2026=1,"Novato",U2026=2,"Principiante avanzado",U2026=3,"Competente",U2026=4,"Proficiente",U2026=5,"Master")</f>
        <v>Competente</v>
      </c>
      <c r="W2026" s="13">
        <v>4</v>
      </c>
      <c r="X2026" s="13" t="str" cm="1">
        <f t="array" ref="X2026">_xlfn.IFS(W2026=0,"No evidenciado",W2026=1,"Novato",W2026=2,"Principiante avanzado",W2026=3,"Competente",W2026=4,"Proficiente",W2026=5,"Master")</f>
        <v>Proficiente</v>
      </c>
      <c r="Y2026" s="13">
        <v>4</v>
      </c>
      <c r="Z2026" s="13" t="str" cm="1">
        <f t="array" ref="Z2026">_xlfn.IFS(Y2026=0,"No evidenciado",Y2026=1,"Novato",Y2026=2,"Principiante avanzado",Y2026=3,"Competente",Y2026=4,"Proficiente",Y2026=5,"Master")</f>
        <v>Proficiente</v>
      </c>
      <c r="AA2026" s="13">
        <v>4</v>
      </c>
      <c r="AB2026" s="13" t="str" cm="1">
        <f t="array" ref="AB2026">_xlfn.IFS(AA2026=0,"No evidenciado",AA2026=1,"Novato",AA2026=2,"Principiante avanzado",AA2026=3,"Competente",AA2026=4,"Proficiente",AA2026=5,"Master")</f>
        <v>Proficiente</v>
      </c>
      <c r="AC2026" s="13">
        <v>3</v>
      </c>
      <c r="AD2026" s="13" t="str" cm="1">
        <f t="array" ref="AD2026">_xlfn.IFS(AC2026=0,"Prenovato",AC2026=1,"Novato",AC2026=2,"Principiante avanzado",AC2026=3,"Competente",AC2026=4,"Proficiente",AC2026=5,"Master")</f>
        <v>Competente</v>
      </c>
      <c r="AE2026" s="13" t="s">
        <v>443</v>
      </c>
    </row>
    <row r="2027" spans="1:31" x14ac:dyDescent="0.25">
      <c r="A2027" t="s">
        <v>383</v>
      </c>
      <c r="B2027" t="s">
        <v>384</v>
      </c>
      <c r="C2027" t="s">
        <v>251</v>
      </c>
      <c r="D2027" t="s">
        <v>201</v>
      </c>
      <c r="E2027" t="s">
        <v>383</v>
      </c>
      <c r="F2027" t="s">
        <v>384</v>
      </c>
      <c r="G2027" t="s">
        <v>385</v>
      </c>
      <c r="H2027" s="4"/>
      <c r="I2027" s="1">
        <f t="shared" ca="1" si="127"/>
        <v>1487</v>
      </c>
      <c r="J2027" s="1" t="str">
        <f t="shared" ca="1" si="128"/>
        <v>3. Mayor a 6 meses</v>
      </c>
      <c r="K2027" t="str">
        <f t="shared" si="129"/>
        <v>NO</v>
      </c>
      <c r="L2027" t="s">
        <v>251</v>
      </c>
      <c r="M2027" t="s">
        <v>416</v>
      </c>
      <c r="N2027" t="s">
        <v>411</v>
      </c>
      <c r="O2027" t="s">
        <v>411</v>
      </c>
      <c r="P2027" t="str">
        <f t="shared" si="130"/>
        <v>CHRISTIAN TAIPE SEDANOIncident ManagementAUTOEVALUACION</v>
      </c>
      <c r="Q2027" t="str">
        <f>BASE[[#This Row],[NombresCalificado]]&amp;BASE[[#This Row],[TipoEvaluacion]]</f>
        <v>CHRISTIAN TAIPE SEDANOAUTOEVALUACION</v>
      </c>
      <c r="R2027">
        <v>1</v>
      </c>
      <c r="S2027" t="s">
        <v>6</v>
      </c>
      <c r="T2027" t="s">
        <v>439</v>
      </c>
      <c r="U2027" s="13">
        <v>3</v>
      </c>
      <c r="V2027" s="13" t="str" cm="1">
        <f t="array" ref="V2027">_xlfn.IFS(U2027=0,"Prenovato",U2027=1,"Novato",U2027=2,"Principiante avanzado",U2027=3,"Competente",U2027=4,"Proficiente",U2027=5,"Master")</f>
        <v>Competente</v>
      </c>
      <c r="W2027" s="13">
        <v>4</v>
      </c>
      <c r="X2027" s="13" t="str" cm="1">
        <f t="array" ref="X2027">_xlfn.IFS(W2027=0,"No evidenciado",W2027=1,"Novato",W2027=2,"Principiante avanzado",W2027=3,"Competente",W2027=4,"Proficiente",W2027=5,"Master")</f>
        <v>Proficiente</v>
      </c>
      <c r="Y2027" s="13">
        <v>4</v>
      </c>
      <c r="Z2027" s="13" t="str" cm="1">
        <f t="array" ref="Z2027">_xlfn.IFS(Y2027=0,"No evidenciado",Y2027=1,"Novato",Y2027=2,"Principiante avanzado",Y2027=3,"Competente",Y2027=4,"Proficiente",Y2027=5,"Master")</f>
        <v>Proficiente</v>
      </c>
      <c r="AA2027" s="13">
        <v>4</v>
      </c>
      <c r="AB2027" s="13" t="str" cm="1">
        <f t="array" ref="AB2027">_xlfn.IFS(AA2027=0,"No evidenciado",AA2027=1,"Novato",AA2027=2,"Principiante avanzado",AA2027=3,"Competente",AA2027=4,"Proficiente",AA2027=5,"Master")</f>
        <v>Proficiente</v>
      </c>
      <c r="AC2027" s="13">
        <v>3</v>
      </c>
      <c r="AD2027" s="13" t="str" cm="1">
        <f t="array" ref="AD2027">_xlfn.IFS(AC2027=0,"Prenovato",AC2027=1,"Novato",AC2027=2,"Principiante avanzado",AC2027=3,"Competente",AC2027=4,"Proficiente",AC2027=5,"Master")</f>
        <v>Competente</v>
      </c>
      <c r="AE2027" s="13" t="s">
        <v>443</v>
      </c>
    </row>
    <row r="2028" spans="1:31" x14ac:dyDescent="0.25">
      <c r="A2028" t="s">
        <v>383</v>
      </c>
      <c r="B2028" t="s">
        <v>384</v>
      </c>
      <c r="C2028" t="s">
        <v>251</v>
      </c>
      <c r="D2028" t="s">
        <v>201</v>
      </c>
      <c r="E2028" t="s">
        <v>383</v>
      </c>
      <c r="F2028" t="s">
        <v>384</v>
      </c>
      <c r="G2028" t="s">
        <v>385</v>
      </c>
      <c r="H2028" s="4"/>
      <c r="I2028" s="1">
        <f t="shared" ca="1" si="127"/>
        <v>1487</v>
      </c>
      <c r="J2028" s="1" t="str">
        <f t="shared" ca="1" si="128"/>
        <v>3. Mayor a 6 meses</v>
      </c>
      <c r="K2028" t="str">
        <f t="shared" si="129"/>
        <v>NO</v>
      </c>
      <c r="L2028" t="s">
        <v>251</v>
      </c>
      <c r="M2028" t="s">
        <v>418</v>
      </c>
      <c r="N2028" t="s">
        <v>407</v>
      </c>
      <c r="O2028" t="s">
        <v>407</v>
      </c>
      <c r="P2028" t="str">
        <f t="shared" si="130"/>
        <v>CHRISTIAN TAIPE SEDANOSDLC Y DevSecOpsAUTOEVALUACION</v>
      </c>
      <c r="Q2028" t="str">
        <f>BASE[[#This Row],[NombresCalificado]]&amp;BASE[[#This Row],[TipoEvaluacion]]</f>
        <v>CHRISTIAN TAIPE SEDANOAUTOEVALUACION</v>
      </c>
      <c r="R2028">
        <v>3</v>
      </c>
      <c r="S2028" t="s">
        <v>5</v>
      </c>
      <c r="T2028" t="s">
        <v>439</v>
      </c>
      <c r="U2028" s="13">
        <v>3</v>
      </c>
      <c r="V2028" s="13" t="str" cm="1">
        <f t="array" ref="V2028">_xlfn.IFS(U2028=0,"Prenovato",U2028=1,"Novato",U2028=2,"Principiante avanzado",U2028=3,"Competente",U2028=4,"Proficiente",U2028=5,"Master")</f>
        <v>Competente</v>
      </c>
      <c r="W2028" s="13">
        <v>4</v>
      </c>
      <c r="X2028" s="13" t="str" cm="1">
        <f t="array" ref="X2028">_xlfn.IFS(W2028=0,"No evidenciado",W2028=1,"Novato",W2028=2,"Principiante avanzado",W2028=3,"Competente",W2028=4,"Proficiente",W2028=5,"Master")</f>
        <v>Proficiente</v>
      </c>
      <c r="Y2028" s="13">
        <v>4</v>
      </c>
      <c r="Z2028" s="13" t="str" cm="1">
        <f t="array" ref="Z2028">_xlfn.IFS(Y2028=0,"No evidenciado",Y2028=1,"Novato",Y2028=2,"Principiante avanzado",Y2028=3,"Competente",Y2028=4,"Proficiente",Y2028=5,"Master")</f>
        <v>Proficiente</v>
      </c>
      <c r="AA2028" s="13">
        <v>4</v>
      </c>
      <c r="AB2028" s="13" t="str" cm="1">
        <f t="array" ref="AB2028">_xlfn.IFS(AA2028=0,"No evidenciado",AA2028=1,"Novato",AA2028=2,"Principiante avanzado",AA2028=3,"Competente",AA2028=4,"Proficiente",AA2028=5,"Master")</f>
        <v>Proficiente</v>
      </c>
      <c r="AC2028" s="13">
        <v>3</v>
      </c>
      <c r="AD2028" s="13" t="str" cm="1">
        <f t="array" ref="AD2028">_xlfn.IFS(AC2028=0,"Prenovato",AC2028=1,"Novato",AC2028=2,"Principiante avanzado",AC2028=3,"Competente",AC2028=4,"Proficiente",AC2028=5,"Master")</f>
        <v>Competente</v>
      </c>
      <c r="AE2028" s="13" t="s">
        <v>443</v>
      </c>
    </row>
    <row r="2029" spans="1:31" x14ac:dyDescent="0.25">
      <c r="A2029" t="s">
        <v>383</v>
      </c>
      <c r="B2029" t="s">
        <v>384</v>
      </c>
      <c r="C2029" t="s">
        <v>251</v>
      </c>
      <c r="D2029" t="s">
        <v>201</v>
      </c>
      <c r="E2029" t="s">
        <v>383</v>
      </c>
      <c r="F2029" t="s">
        <v>384</v>
      </c>
      <c r="G2029" t="s">
        <v>385</v>
      </c>
      <c r="H2029" s="4"/>
      <c r="I2029" s="1">
        <f t="shared" ca="1" si="127"/>
        <v>1487</v>
      </c>
      <c r="J2029" s="1" t="str">
        <f t="shared" ca="1" si="128"/>
        <v>3. Mayor a 6 meses</v>
      </c>
      <c r="K2029" t="str">
        <f t="shared" si="129"/>
        <v>NO</v>
      </c>
      <c r="L2029" t="s">
        <v>251</v>
      </c>
      <c r="M2029" t="s">
        <v>419</v>
      </c>
      <c r="N2029" t="s">
        <v>413</v>
      </c>
      <c r="O2029" t="s">
        <v>411</v>
      </c>
      <c r="P2029" t="str">
        <f t="shared" si="130"/>
        <v>CHRISTIAN TAIPE SEDANOCryptography &amp; Data ProtectionAUTOEVALUACION</v>
      </c>
      <c r="Q2029" t="str">
        <f>BASE[[#This Row],[NombresCalificado]]&amp;BASE[[#This Row],[TipoEvaluacion]]</f>
        <v>CHRISTIAN TAIPE SEDANOAUTOEVALUACION</v>
      </c>
      <c r="R2029">
        <v>2</v>
      </c>
      <c r="S2029" t="s">
        <v>4</v>
      </c>
      <c r="T2029" t="s">
        <v>439</v>
      </c>
      <c r="U2029" s="13">
        <v>3</v>
      </c>
      <c r="V2029" s="13" t="str" cm="1">
        <f t="array" ref="V2029">_xlfn.IFS(U2029=0,"Prenovato",U2029=1,"Novato",U2029=2,"Principiante avanzado",U2029=3,"Competente",U2029=4,"Proficiente",U2029=5,"Master")</f>
        <v>Competente</v>
      </c>
      <c r="W2029" s="13">
        <v>4</v>
      </c>
      <c r="X2029" s="13" t="str" cm="1">
        <f t="array" ref="X2029">_xlfn.IFS(W2029=0,"No evidenciado",W2029=1,"Novato",W2029=2,"Principiante avanzado",W2029=3,"Competente",W2029=4,"Proficiente",W2029=5,"Master")</f>
        <v>Proficiente</v>
      </c>
      <c r="Y2029" s="13">
        <v>4</v>
      </c>
      <c r="Z2029" s="13" t="str" cm="1">
        <f t="array" ref="Z2029">_xlfn.IFS(Y2029=0,"No evidenciado",Y2029=1,"Novato",Y2029=2,"Principiante avanzado",Y2029=3,"Competente",Y2029=4,"Proficiente",Y2029=5,"Master")</f>
        <v>Proficiente</v>
      </c>
      <c r="AA2029" s="13">
        <v>4</v>
      </c>
      <c r="AB2029" s="13" t="str" cm="1">
        <f t="array" ref="AB2029">_xlfn.IFS(AA2029=0,"No evidenciado",AA2029=1,"Novato",AA2029=2,"Principiante avanzado",AA2029=3,"Competente",AA2029=4,"Proficiente",AA2029=5,"Master")</f>
        <v>Proficiente</v>
      </c>
      <c r="AC2029" s="13">
        <v>3</v>
      </c>
      <c r="AD2029" s="13" t="str" cm="1">
        <f t="array" ref="AD2029">_xlfn.IFS(AC2029=0,"Prenovato",AC2029=1,"Novato",AC2029=2,"Principiante avanzado",AC2029=3,"Competente",AC2029=4,"Proficiente",AC2029=5,"Master")</f>
        <v>Competente</v>
      </c>
      <c r="AE2029" s="13" t="s">
        <v>443</v>
      </c>
    </row>
    <row r="2030" spans="1:31" x14ac:dyDescent="0.25">
      <c r="A2030" t="s">
        <v>383</v>
      </c>
      <c r="B2030" t="s">
        <v>384</v>
      </c>
      <c r="C2030" t="s">
        <v>251</v>
      </c>
      <c r="D2030" t="s">
        <v>201</v>
      </c>
      <c r="E2030" t="s">
        <v>383</v>
      </c>
      <c r="F2030" t="s">
        <v>384</v>
      </c>
      <c r="G2030" t="s">
        <v>385</v>
      </c>
      <c r="H2030" s="4"/>
      <c r="I2030" s="1">
        <f t="shared" ca="1" si="127"/>
        <v>1487</v>
      </c>
      <c r="J2030" s="1" t="str">
        <f t="shared" ca="1" si="128"/>
        <v>3. Mayor a 6 meses</v>
      </c>
      <c r="K2030" t="str">
        <f t="shared" si="129"/>
        <v>NO</v>
      </c>
      <c r="L2030" t="s">
        <v>251</v>
      </c>
      <c r="M2030" t="s">
        <v>420</v>
      </c>
      <c r="N2030" t="s">
        <v>413</v>
      </c>
      <c r="O2030" t="s">
        <v>411</v>
      </c>
      <c r="P2030" t="str">
        <f t="shared" si="130"/>
        <v>CHRISTIAN TAIPE SEDANOIdentity &amp; Access ManagementAUTOEVALUACION</v>
      </c>
      <c r="Q2030" t="str">
        <f>BASE[[#This Row],[NombresCalificado]]&amp;BASE[[#This Row],[TipoEvaluacion]]</f>
        <v>CHRISTIAN TAIPE SEDANOAUTOEVALUACION</v>
      </c>
      <c r="R2030">
        <v>2</v>
      </c>
      <c r="S2030" t="s">
        <v>4</v>
      </c>
      <c r="T2030" t="s">
        <v>439</v>
      </c>
      <c r="U2030" s="13">
        <v>3</v>
      </c>
      <c r="V2030" s="13" t="str" cm="1">
        <f t="array" ref="V2030">_xlfn.IFS(U2030=0,"Prenovato",U2030=1,"Novato",U2030=2,"Principiante avanzado",U2030=3,"Competente",U2030=4,"Proficiente",U2030=5,"Master")</f>
        <v>Competente</v>
      </c>
      <c r="W2030" s="13">
        <v>4</v>
      </c>
      <c r="X2030" s="13" t="str" cm="1">
        <f t="array" ref="X2030">_xlfn.IFS(W2030=0,"No evidenciado",W2030=1,"Novato",W2030=2,"Principiante avanzado",W2030=3,"Competente",W2030=4,"Proficiente",W2030=5,"Master")</f>
        <v>Proficiente</v>
      </c>
      <c r="Y2030" s="13">
        <v>4</v>
      </c>
      <c r="Z2030" s="13" t="str" cm="1">
        <f t="array" ref="Z2030">_xlfn.IFS(Y2030=0,"No evidenciado",Y2030=1,"Novato",Y2030=2,"Principiante avanzado",Y2030=3,"Competente",Y2030=4,"Proficiente",Y2030=5,"Master")</f>
        <v>Proficiente</v>
      </c>
      <c r="AA2030" s="13">
        <v>4</v>
      </c>
      <c r="AB2030" s="13" t="str" cm="1">
        <f t="array" ref="AB2030">_xlfn.IFS(AA2030=0,"No evidenciado",AA2030=1,"Novato",AA2030=2,"Principiante avanzado",AA2030=3,"Competente",AA2030=4,"Proficiente",AA2030=5,"Master")</f>
        <v>Proficiente</v>
      </c>
      <c r="AC2030" s="13">
        <v>3</v>
      </c>
      <c r="AD2030" s="13" t="str" cm="1">
        <f t="array" ref="AD2030">_xlfn.IFS(AC2030=0,"Prenovato",AC2030=1,"Novato",AC2030=2,"Principiante avanzado",AC2030=3,"Competente",AC2030=4,"Proficiente",AC2030=5,"Master")</f>
        <v>Competente</v>
      </c>
      <c r="AE2030" s="13" t="s">
        <v>443</v>
      </c>
    </row>
    <row r="2031" spans="1:31" x14ac:dyDescent="0.25">
      <c r="A2031" t="s">
        <v>383</v>
      </c>
      <c r="B2031" t="s">
        <v>384</v>
      </c>
      <c r="C2031" t="s">
        <v>251</v>
      </c>
      <c r="D2031" t="s">
        <v>201</v>
      </c>
      <c r="E2031" t="s">
        <v>383</v>
      </c>
      <c r="F2031" t="s">
        <v>384</v>
      </c>
      <c r="G2031" t="s">
        <v>385</v>
      </c>
      <c r="H2031" s="4"/>
      <c r="I2031" s="1">
        <f t="shared" ca="1" si="127"/>
        <v>1487</v>
      </c>
      <c r="J2031" s="1" t="str">
        <f t="shared" ca="1" si="128"/>
        <v>3. Mayor a 6 meses</v>
      </c>
      <c r="K2031" t="str">
        <f t="shared" si="129"/>
        <v>NO</v>
      </c>
      <c r="L2031" t="s">
        <v>251</v>
      </c>
      <c r="M2031" t="s">
        <v>417</v>
      </c>
      <c r="N2031" t="s">
        <v>407</v>
      </c>
      <c r="O2031" t="s">
        <v>407</v>
      </c>
      <c r="P2031" t="str">
        <f t="shared" si="130"/>
        <v>CHRISTIAN TAIPE SEDANODefensive SecurityAUTOEVALUACION</v>
      </c>
      <c r="Q2031" t="str">
        <f>BASE[[#This Row],[NombresCalificado]]&amp;BASE[[#This Row],[TipoEvaluacion]]</f>
        <v>CHRISTIAN TAIPE SEDANOAUTOEVALUACION</v>
      </c>
      <c r="R2031">
        <v>3</v>
      </c>
      <c r="S2031" t="s">
        <v>5</v>
      </c>
      <c r="T2031" t="s">
        <v>439</v>
      </c>
      <c r="U2031" s="13">
        <v>3</v>
      </c>
      <c r="V2031" s="13" t="str" cm="1">
        <f t="array" ref="V2031">_xlfn.IFS(U2031=0,"Prenovato",U2031=1,"Novato",U2031=2,"Principiante avanzado",U2031=3,"Competente",U2031=4,"Proficiente",U2031=5,"Master")</f>
        <v>Competente</v>
      </c>
      <c r="W2031" s="13">
        <v>4</v>
      </c>
      <c r="X2031" s="13" t="str" cm="1">
        <f t="array" ref="X2031">_xlfn.IFS(W2031=0,"No evidenciado",W2031=1,"Novato",W2031=2,"Principiante avanzado",W2031=3,"Competente",W2031=4,"Proficiente",W2031=5,"Master")</f>
        <v>Proficiente</v>
      </c>
      <c r="Y2031" s="13">
        <v>4</v>
      </c>
      <c r="Z2031" s="13" t="str" cm="1">
        <f t="array" ref="Z2031">_xlfn.IFS(Y2031=0,"No evidenciado",Y2031=1,"Novato",Y2031=2,"Principiante avanzado",Y2031=3,"Competente",Y2031=4,"Proficiente",Y2031=5,"Master")</f>
        <v>Proficiente</v>
      </c>
      <c r="AA2031" s="13">
        <v>4</v>
      </c>
      <c r="AB2031" s="13" t="str" cm="1">
        <f t="array" ref="AB2031">_xlfn.IFS(AA2031=0,"No evidenciado",AA2031=1,"Novato",AA2031=2,"Principiante avanzado",AA2031=3,"Competente",AA2031=4,"Proficiente",AA2031=5,"Master")</f>
        <v>Proficiente</v>
      </c>
      <c r="AC2031" s="13">
        <v>3</v>
      </c>
      <c r="AD2031" s="13" t="str" cm="1">
        <f t="array" ref="AD2031">_xlfn.IFS(AC2031=0,"Prenovato",AC2031=1,"Novato",AC2031=2,"Principiante avanzado",AC2031=3,"Competente",AC2031=4,"Proficiente",AC2031=5,"Master")</f>
        <v>Competente</v>
      </c>
      <c r="AE2031" s="13" t="s">
        <v>443</v>
      </c>
    </row>
    <row r="2032" spans="1:31" x14ac:dyDescent="0.25">
      <c r="A2032" t="s">
        <v>383</v>
      </c>
      <c r="B2032" t="s">
        <v>384</v>
      </c>
      <c r="C2032" t="s">
        <v>251</v>
      </c>
      <c r="D2032" t="s">
        <v>201</v>
      </c>
      <c r="E2032" t="s">
        <v>383</v>
      </c>
      <c r="F2032" t="s">
        <v>384</v>
      </c>
      <c r="G2032" t="s">
        <v>385</v>
      </c>
      <c r="H2032" s="4"/>
      <c r="I2032" s="1">
        <f t="shared" ca="1" si="127"/>
        <v>1487</v>
      </c>
      <c r="J2032" s="1" t="str">
        <f t="shared" ca="1" si="128"/>
        <v>3. Mayor a 6 meses</v>
      </c>
      <c r="K2032" t="str">
        <f t="shared" si="129"/>
        <v>NO</v>
      </c>
      <c r="L2032" t="s">
        <v>251</v>
      </c>
      <c r="M2032" t="s">
        <v>406</v>
      </c>
      <c r="N2032" t="s">
        <v>407</v>
      </c>
      <c r="O2032" t="s">
        <v>407</v>
      </c>
      <c r="P2032" t="str">
        <f t="shared" si="130"/>
        <v>CHRISTIAN TAIPE SEDANONetwork SecurityAUTOEVALUACION</v>
      </c>
      <c r="Q2032" t="str">
        <f>BASE[[#This Row],[NombresCalificado]]&amp;BASE[[#This Row],[TipoEvaluacion]]</f>
        <v>CHRISTIAN TAIPE SEDANOAUTOEVALUACION</v>
      </c>
      <c r="R2032">
        <v>3</v>
      </c>
      <c r="S2032" t="s">
        <v>5</v>
      </c>
      <c r="T2032" t="s">
        <v>439</v>
      </c>
      <c r="U2032" s="13">
        <v>3</v>
      </c>
      <c r="V2032" s="13" t="str" cm="1">
        <f t="array" ref="V2032">_xlfn.IFS(U2032=0,"Prenovato",U2032=1,"Novato",U2032=2,"Principiante avanzado",U2032=3,"Competente",U2032=4,"Proficiente",U2032=5,"Master")</f>
        <v>Competente</v>
      </c>
      <c r="W2032" s="13">
        <v>4</v>
      </c>
      <c r="X2032" s="13" t="str" cm="1">
        <f t="array" ref="X2032">_xlfn.IFS(W2032=0,"No evidenciado",W2032=1,"Novato",W2032=2,"Principiante avanzado",W2032=3,"Competente",W2032=4,"Proficiente",W2032=5,"Master")</f>
        <v>Proficiente</v>
      </c>
      <c r="Y2032" s="13">
        <v>4</v>
      </c>
      <c r="Z2032" s="13" t="str" cm="1">
        <f t="array" ref="Z2032">_xlfn.IFS(Y2032=0,"No evidenciado",Y2032=1,"Novato",Y2032=2,"Principiante avanzado",Y2032=3,"Competente",Y2032=4,"Proficiente",Y2032=5,"Master")</f>
        <v>Proficiente</v>
      </c>
      <c r="AA2032" s="13">
        <v>4</v>
      </c>
      <c r="AB2032" s="13" t="str" cm="1">
        <f t="array" ref="AB2032">_xlfn.IFS(AA2032=0,"No evidenciado",AA2032=1,"Novato",AA2032=2,"Principiante avanzado",AA2032=3,"Competente",AA2032=4,"Proficiente",AA2032=5,"Master")</f>
        <v>Proficiente</v>
      </c>
      <c r="AC2032" s="13">
        <v>3</v>
      </c>
      <c r="AD2032" s="13" t="str" cm="1">
        <f t="array" ref="AD2032">_xlfn.IFS(AC2032=0,"Prenovato",AC2032=1,"Novato",AC2032=2,"Principiante avanzado",AC2032=3,"Competente",AC2032=4,"Proficiente",AC2032=5,"Master")</f>
        <v>Competente</v>
      </c>
      <c r="AE2032" s="13" t="s">
        <v>443</v>
      </c>
    </row>
    <row r="2033" spans="1:31" x14ac:dyDescent="0.25">
      <c r="A2033" t="s">
        <v>383</v>
      </c>
      <c r="B2033" t="s">
        <v>384</v>
      </c>
      <c r="C2033" t="s">
        <v>251</v>
      </c>
      <c r="D2033" t="s">
        <v>201</v>
      </c>
      <c r="E2033" t="s">
        <v>383</v>
      </c>
      <c r="F2033" t="s">
        <v>384</v>
      </c>
      <c r="G2033" t="s">
        <v>385</v>
      </c>
      <c r="H2033" s="4"/>
      <c r="I2033" s="1">
        <f t="shared" ca="1" si="127"/>
        <v>1487</v>
      </c>
      <c r="J2033" s="1" t="str">
        <f t="shared" ca="1" si="128"/>
        <v>3. Mayor a 6 meses</v>
      </c>
      <c r="K2033" t="str">
        <f t="shared" si="129"/>
        <v>NO</v>
      </c>
      <c r="L2033" t="s">
        <v>251</v>
      </c>
      <c r="M2033" t="s">
        <v>408</v>
      </c>
      <c r="N2033" t="s">
        <v>407</v>
      </c>
      <c r="O2033" t="s">
        <v>407</v>
      </c>
      <c r="P2033" t="str">
        <f t="shared" si="130"/>
        <v>CHRISTIAN TAIPE SEDANOCloud &amp; Operation SystemAUTOEVALUACION</v>
      </c>
      <c r="Q2033" t="str">
        <f>BASE[[#This Row],[NombresCalificado]]&amp;BASE[[#This Row],[TipoEvaluacion]]</f>
        <v>CHRISTIAN TAIPE SEDANOAUTOEVALUACION</v>
      </c>
      <c r="R2033">
        <v>4</v>
      </c>
      <c r="S2033" t="s">
        <v>7</v>
      </c>
      <c r="T2033" t="s">
        <v>439</v>
      </c>
      <c r="U2033" s="13">
        <v>3</v>
      </c>
      <c r="V2033" s="13" t="str" cm="1">
        <f t="array" ref="V2033">_xlfn.IFS(U2033=0,"Prenovato",U2033=1,"Novato",U2033=2,"Principiante avanzado",U2033=3,"Competente",U2033=4,"Proficiente",U2033=5,"Master")</f>
        <v>Competente</v>
      </c>
      <c r="W2033" s="13">
        <v>4</v>
      </c>
      <c r="X2033" s="13" t="str" cm="1">
        <f t="array" ref="X2033">_xlfn.IFS(W2033=0,"No evidenciado",W2033=1,"Novato",W2033=2,"Principiante avanzado",W2033=3,"Competente",W2033=4,"Proficiente",W2033=5,"Master")</f>
        <v>Proficiente</v>
      </c>
      <c r="Y2033" s="13">
        <v>4</v>
      </c>
      <c r="Z2033" s="13" t="str" cm="1">
        <f t="array" ref="Z2033">_xlfn.IFS(Y2033=0,"No evidenciado",Y2033=1,"Novato",Y2033=2,"Principiante avanzado",Y2033=3,"Competente",Y2033=4,"Proficiente",Y2033=5,"Master")</f>
        <v>Proficiente</v>
      </c>
      <c r="AA2033" s="13">
        <v>4</v>
      </c>
      <c r="AB2033" s="13" t="str" cm="1">
        <f t="array" ref="AB2033">_xlfn.IFS(AA2033=0,"No evidenciado",AA2033=1,"Novato",AA2033=2,"Principiante avanzado",AA2033=3,"Competente",AA2033=4,"Proficiente",AA2033=5,"Master")</f>
        <v>Proficiente</v>
      </c>
      <c r="AC2033" s="13">
        <v>3</v>
      </c>
      <c r="AD2033" s="13" t="str" cm="1">
        <f t="array" ref="AD2033">_xlfn.IFS(AC2033=0,"Prenovato",AC2033=1,"Novato",AC2033=2,"Principiante avanzado",AC2033=3,"Competente",AC2033=4,"Proficiente",AC2033=5,"Master")</f>
        <v>Competente</v>
      </c>
      <c r="AE2033" s="13" t="s">
        <v>443</v>
      </c>
    </row>
    <row r="2034" spans="1:31" x14ac:dyDescent="0.25">
      <c r="A2034" t="s">
        <v>383</v>
      </c>
      <c r="B2034" t="s">
        <v>384</v>
      </c>
      <c r="C2034" t="s">
        <v>251</v>
      </c>
      <c r="D2034" t="s">
        <v>201</v>
      </c>
      <c r="E2034" t="s">
        <v>383</v>
      </c>
      <c r="F2034" t="s">
        <v>384</v>
      </c>
      <c r="G2034" t="s">
        <v>385</v>
      </c>
      <c r="H2034" s="4"/>
      <c r="I2034" s="1">
        <f t="shared" ca="1" si="127"/>
        <v>1487</v>
      </c>
      <c r="J2034" s="1" t="str">
        <f t="shared" ca="1" si="128"/>
        <v>3. Mayor a 6 meses</v>
      </c>
      <c r="K2034" t="str">
        <f t="shared" si="129"/>
        <v>NO</v>
      </c>
      <c r="L2034" t="s">
        <v>251</v>
      </c>
      <c r="M2034" t="s">
        <v>409</v>
      </c>
      <c r="N2034" t="s">
        <v>407</v>
      </c>
      <c r="O2034" t="s">
        <v>407</v>
      </c>
      <c r="P2034" t="str">
        <f t="shared" si="130"/>
        <v>CHRISTIAN TAIPE SEDANOSecurity Program ManagementAUTOEVALUACION</v>
      </c>
      <c r="Q2034" t="str">
        <f>BASE[[#This Row],[NombresCalificado]]&amp;BASE[[#This Row],[TipoEvaluacion]]</f>
        <v>CHRISTIAN TAIPE SEDANOAUTOEVALUACION</v>
      </c>
      <c r="R2034">
        <v>3</v>
      </c>
      <c r="S2034" t="s">
        <v>5</v>
      </c>
      <c r="T2034" t="s">
        <v>439</v>
      </c>
      <c r="U2034" s="13">
        <v>3</v>
      </c>
      <c r="V2034" s="13" t="str" cm="1">
        <f t="array" ref="V2034">_xlfn.IFS(U2034=0,"Prenovato",U2034=1,"Novato",U2034=2,"Principiante avanzado",U2034=3,"Competente",U2034=4,"Proficiente",U2034=5,"Master")</f>
        <v>Competente</v>
      </c>
      <c r="W2034" s="13">
        <v>4</v>
      </c>
      <c r="X2034" s="13" t="str" cm="1">
        <f t="array" ref="X2034">_xlfn.IFS(W2034=0,"No evidenciado",W2034=1,"Novato",W2034=2,"Principiante avanzado",W2034=3,"Competente",W2034=4,"Proficiente",W2034=5,"Master")</f>
        <v>Proficiente</v>
      </c>
      <c r="Y2034" s="13">
        <v>4</v>
      </c>
      <c r="Z2034" s="13" t="str" cm="1">
        <f t="array" ref="Z2034">_xlfn.IFS(Y2034=0,"No evidenciado",Y2034=1,"Novato",Y2034=2,"Principiante avanzado",Y2034=3,"Competente",Y2034=4,"Proficiente",Y2034=5,"Master")</f>
        <v>Proficiente</v>
      </c>
      <c r="AA2034" s="13">
        <v>4</v>
      </c>
      <c r="AB2034" s="13" t="str" cm="1">
        <f t="array" ref="AB2034">_xlfn.IFS(AA2034=0,"No evidenciado",AA2034=1,"Novato",AA2034=2,"Principiante avanzado",AA2034=3,"Competente",AA2034=4,"Proficiente",AA2034=5,"Master")</f>
        <v>Proficiente</v>
      </c>
      <c r="AC2034" s="13">
        <v>3</v>
      </c>
      <c r="AD2034" s="13" t="str" cm="1">
        <f t="array" ref="AD2034">_xlfn.IFS(AC2034=0,"Prenovato",AC2034=1,"Novato",AC2034=2,"Principiante avanzado",AC2034=3,"Competente",AC2034=4,"Proficiente",AC2034=5,"Master")</f>
        <v>Competente</v>
      </c>
      <c r="AE2034" s="13" t="s">
        <v>443</v>
      </c>
    </row>
    <row r="2035" spans="1:31" x14ac:dyDescent="0.25">
      <c r="A2035" t="s">
        <v>383</v>
      </c>
      <c r="B2035" t="s">
        <v>384</v>
      </c>
      <c r="C2035" t="s">
        <v>251</v>
      </c>
      <c r="D2035" t="s">
        <v>201</v>
      </c>
      <c r="E2035" t="s">
        <v>383</v>
      </c>
      <c r="F2035" t="s">
        <v>384</v>
      </c>
      <c r="G2035" t="s">
        <v>385</v>
      </c>
      <c r="H2035" s="4"/>
      <c r="I2035" s="1">
        <f t="shared" ca="1" si="127"/>
        <v>1487</v>
      </c>
      <c r="J2035" s="1" t="str">
        <f t="shared" ca="1" si="128"/>
        <v>3. Mayor a 6 meses</v>
      </c>
      <c r="K2035" t="str">
        <f t="shared" si="129"/>
        <v>NO</v>
      </c>
      <c r="L2035" t="s">
        <v>251</v>
      </c>
      <c r="M2035" t="s">
        <v>410</v>
      </c>
      <c r="N2035" t="s">
        <v>411</v>
      </c>
      <c r="O2035" t="s">
        <v>411</v>
      </c>
      <c r="P2035" t="str">
        <f t="shared" si="130"/>
        <v>CHRISTIAN TAIPE SEDANOThreat IntelligenceAUTOEVALUACION</v>
      </c>
      <c r="Q2035" t="str">
        <f>BASE[[#This Row],[NombresCalificado]]&amp;BASE[[#This Row],[TipoEvaluacion]]</f>
        <v>CHRISTIAN TAIPE SEDANOAUTOEVALUACION</v>
      </c>
      <c r="R2035">
        <v>4</v>
      </c>
      <c r="S2035" t="s">
        <v>7</v>
      </c>
      <c r="T2035" t="s">
        <v>439</v>
      </c>
      <c r="U2035" s="13">
        <v>3</v>
      </c>
      <c r="V2035" s="13" t="str" cm="1">
        <f t="array" ref="V2035">_xlfn.IFS(U2035=0,"Prenovato",U2035=1,"Novato",U2035=2,"Principiante avanzado",U2035=3,"Competente",U2035=4,"Proficiente",U2035=5,"Master")</f>
        <v>Competente</v>
      </c>
      <c r="W2035" s="13">
        <v>4</v>
      </c>
      <c r="X2035" s="13" t="str" cm="1">
        <f t="array" ref="X2035">_xlfn.IFS(W2035=0,"No evidenciado",W2035=1,"Novato",W2035=2,"Principiante avanzado",W2035=3,"Competente",W2035=4,"Proficiente",W2035=5,"Master")</f>
        <v>Proficiente</v>
      </c>
      <c r="Y2035" s="13">
        <v>4</v>
      </c>
      <c r="Z2035" s="13" t="str" cm="1">
        <f t="array" ref="Z2035">_xlfn.IFS(Y2035=0,"No evidenciado",Y2035=1,"Novato",Y2035=2,"Principiante avanzado",Y2035=3,"Competente",Y2035=4,"Proficiente",Y2035=5,"Master")</f>
        <v>Proficiente</v>
      </c>
      <c r="AA2035" s="13">
        <v>4</v>
      </c>
      <c r="AB2035" s="13" t="str" cm="1">
        <f t="array" ref="AB2035">_xlfn.IFS(AA2035=0,"No evidenciado",AA2035=1,"Novato",AA2035=2,"Principiante avanzado",AA2035=3,"Competente",AA2035=4,"Proficiente",AA2035=5,"Master")</f>
        <v>Proficiente</v>
      </c>
      <c r="AC2035" s="13">
        <v>3</v>
      </c>
      <c r="AD2035" s="13" t="str" cm="1">
        <f t="array" ref="AD2035">_xlfn.IFS(AC2035=0,"Prenovato",AC2035=1,"Novato",AC2035=2,"Principiante avanzado",AC2035=3,"Competente",AC2035=4,"Proficiente",AC2035=5,"Master")</f>
        <v>Competente</v>
      </c>
      <c r="AE2035" s="13" t="s">
        <v>443</v>
      </c>
    </row>
    <row r="2036" spans="1:31" x14ac:dyDescent="0.25">
      <c r="A2036" t="s">
        <v>383</v>
      </c>
      <c r="B2036" t="s">
        <v>384</v>
      </c>
      <c r="C2036" t="s">
        <v>251</v>
      </c>
      <c r="D2036" t="s">
        <v>201</v>
      </c>
      <c r="E2036" t="s">
        <v>383</v>
      </c>
      <c r="F2036" t="s">
        <v>384</v>
      </c>
      <c r="G2036" t="s">
        <v>385</v>
      </c>
      <c r="H2036" s="4"/>
      <c r="I2036" s="1">
        <f t="shared" ca="1" si="127"/>
        <v>1487</v>
      </c>
      <c r="J2036" s="1" t="str">
        <f t="shared" ca="1" si="128"/>
        <v>3. Mayor a 6 meses</v>
      </c>
      <c r="K2036" t="str">
        <f t="shared" si="129"/>
        <v>NO</v>
      </c>
      <c r="L2036" t="s">
        <v>251</v>
      </c>
      <c r="M2036" t="s">
        <v>414</v>
      </c>
      <c r="N2036" t="s">
        <v>411</v>
      </c>
      <c r="O2036" t="s">
        <v>411</v>
      </c>
      <c r="P2036" t="str">
        <f t="shared" si="130"/>
        <v>CHRISTIAN TAIPE SEDANOOfensive SecurityAUTOEVALUACION</v>
      </c>
      <c r="Q2036" t="str">
        <f>BASE[[#This Row],[NombresCalificado]]&amp;BASE[[#This Row],[TipoEvaluacion]]</f>
        <v>CHRISTIAN TAIPE SEDANOAUTOEVALUACION</v>
      </c>
      <c r="R2036">
        <v>3</v>
      </c>
      <c r="S2036" t="s">
        <v>5</v>
      </c>
      <c r="T2036" t="s">
        <v>439</v>
      </c>
      <c r="U2036" s="13">
        <v>3</v>
      </c>
      <c r="V2036" s="13" t="str" cm="1">
        <f t="array" ref="V2036">_xlfn.IFS(U2036=0,"Prenovato",U2036=1,"Novato",U2036=2,"Principiante avanzado",U2036=3,"Competente",U2036=4,"Proficiente",U2036=5,"Master")</f>
        <v>Competente</v>
      </c>
      <c r="W2036" s="13">
        <v>4</v>
      </c>
      <c r="X2036" s="13" t="str" cm="1">
        <f t="array" ref="X2036">_xlfn.IFS(W2036=0,"No evidenciado",W2036=1,"Novato",W2036=2,"Principiante avanzado",W2036=3,"Competente",W2036=4,"Proficiente",W2036=5,"Master")</f>
        <v>Proficiente</v>
      </c>
      <c r="Y2036" s="13">
        <v>4</v>
      </c>
      <c r="Z2036" s="13" t="str" cm="1">
        <f t="array" ref="Z2036">_xlfn.IFS(Y2036=0,"No evidenciado",Y2036=1,"Novato",Y2036=2,"Principiante avanzado",Y2036=3,"Competente",Y2036=4,"Proficiente",Y2036=5,"Master")</f>
        <v>Proficiente</v>
      </c>
      <c r="AA2036" s="13">
        <v>4</v>
      </c>
      <c r="AB2036" s="13" t="str" cm="1">
        <f t="array" ref="AB2036">_xlfn.IFS(AA2036=0,"No evidenciado",AA2036=1,"Novato",AA2036=2,"Principiante avanzado",AA2036=3,"Competente",AA2036=4,"Proficiente",AA2036=5,"Master")</f>
        <v>Proficiente</v>
      </c>
      <c r="AC2036" s="13">
        <v>3</v>
      </c>
      <c r="AD2036" s="13" t="str" cm="1">
        <f t="array" ref="AD2036">_xlfn.IFS(AC2036=0,"Prenovato",AC2036=1,"Novato",AC2036=2,"Principiante avanzado",AC2036=3,"Competente",AC2036=4,"Proficiente",AC2036=5,"Master")</f>
        <v>Competente</v>
      </c>
      <c r="AE2036" s="13" t="s">
        <v>443</v>
      </c>
    </row>
    <row r="2037" spans="1:31" x14ac:dyDescent="0.25">
      <c r="A2037" t="s">
        <v>228</v>
      </c>
      <c r="B2037" t="s">
        <v>229</v>
      </c>
      <c r="C2037" t="s">
        <v>251</v>
      </c>
      <c r="D2037" t="s">
        <v>201</v>
      </c>
      <c r="E2037" t="s">
        <v>228</v>
      </c>
      <c r="F2037" t="s">
        <v>229</v>
      </c>
      <c r="G2037" t="s">
        <v>230</v>
      </c>
      <c r="H2037" s="4"/>
      <c r="I2037" s="1">
        <f t="shared" ca="1" si="127"/>
        <v>1487</v>
      </c>
      <c r="J2037" s="1" t="str">
        <f t="shared" ca="1" si="128"/>
        <v>3. Mayor a 6 meses</v>
      </c>
      <c r="K2037" t="str">
        <f t="shared" si="129"/>
        <v>NO</v>
      </c>
      <c r="L2037" t="s">
        <v>251</v>
      </c>
      <c r="M2037" t="s">
        <v>406</v>
      </c>
      <c r="N2037" t="s">
        <v>407</v>
      </c>
      <c r="O2037" t="s">
        <v>407</v>
      </c>
      <c r="P2037" t="str">
        <f t="shared" si="130"/>
        <v>DAVID FRANCOIS TORRES GILNetwork SecurityAUTOEVALUACION</v>
      </c>
      <c r="Q2037" t="str">
        <f>BASE[[#This Row],[NombresCalificado]]&amp;BASE[[#This Row],[TipoEvaluacion]]</f>
        <v>DAVID FRANCOIS TORRES GILAUTOEVALUACION</v>
      </c>
      <c r="R2037">
        <v>3</v>
      </c>
      <c r="S2037" t="s">
        <v>5</v>
      </c>
      <c r="T2037" t="s">
        <v>439</v>
      </c>
      <c r="U2037" s="13">
        <v>1</v>
      </c>
      <c r="V2037" s="13" t="str" cm="1">
        <f t="array" ref="V2037">_xlfn.IFS(U2037=0,"Prenovato",U2037=1,"Novato",U2037=2,"Principiante avanzado",U2037=3,"Competente",U2037=4,"Proficiente",U2037=5,"Master")</f>
        <v>Novato</v>
      </c>
      <c r="W2037" s="13">
        <v>4</v>
      </c>
      <c r="X2037" s="13" t="str" cm="1">
        <f t="array" ref="X2037">_xlfn.IFS(W2037=0,"No evidenciado",W2037=1,"Novato",W2037=2,"Principiante avanzado",W2037=3,"Competente",W2037=4,"Proficiente",W2037=5,"Master")</f>
        <v>Proficiente</v>
      </c>
      <c r="Y2037" s="13">
        <v>4</v>
      </c>
      <c r="Z2037" s="13" t="str" cm="1">
        <f t="array" ref="Z2037">_xlfn.IFS(Y2037=0,"No evidenciado",Y2037=1,"Novato",Y2037=2,"Principiante avanzado",Y2037=3,"Competente",Y2037=4,"Proficiente",Y2037=5,"Master")</f>
        <v>Proficiente</v>
      </c>
      <c r="AA2037" s="13">
        <v>5</v>
      </c>
      <c r="AB2037" s="13" t="str" cm="1">
        <f t="array" ref="AB2037">_xlfn.IFS(AA2037=0,"No evidenciado",AA2037=1,"Novato",AA2037=2,"Principiante avanzado",AA2037=3,"Competente",AA2037=4,"Proficiente",AA2037=5,"Master")</f>
        <v>Master</v>
      </c>
      <c r="AC2037" s="13">
        <v>1</v>
      </c>
      <c r="AD2037" s="13" t="str" cm="1">
        <f t="array" ref="AD2037">_xlfn.IFS(AC2037=0,"Prenovato",AC2037=1,"Novato",AC2037=2,"Principiante avanzado",AC2037=3,"Competente",AC2037=4,"Proficiente",AC2037=5,"Master")</f>
        <v>Novato</v>
      </c>
      <c r="AE2037" s="13" t="s">
        <v>443</v>
      </c>
    </row>
    <row r="2038" spans="1:31" x14ac:dyDescent="0.25">
      <c r="A2038" t="s">
        <v>228</v>
      </c>
      <c r="B2038" t="s">
        <v>229</v>
      </c>
      <c r="C2038" t="s">
        <v>251</v>
      </c>
      <c r="D2038" t="s">
        <v>201</v>
      </c>
      <c r="E2038" t="s">
        <v>228</v>
      </c>
      <c r="F2038" t="s">
        <v>229</v>
      </c>
      <c r="G2038" t="s">
        <v>230</v>
      </c>
      <c r="H2038" s="4"/>
      <c r="I2038" s="1">
        <f t="shared" ca="1" si="127"/>
        <v>1487</v>
      </c>
      <c r="J2038" s="1" t="str">
        <f t="shared" ca="1" si="128"/>
        <v>3. Mayor a 6 meses</v>
      </c>
      <c r="K2038" t="str">
        <f t="shared" si="129"/>
        <v>NO</v>
      </c>
      <c r="L2038" t="s">
        <v>251</v>
      </c>
      <c r="M2038" t="s">
        <v>410</v>
      </c>
      <c r="N2038" t="s">
        <v>411</v>
      </c>
      <c r="O2038" t="s">
        <v>411</v>
      </c>
      <c r="P2038" t="str">
        <f t="shared" si="130"/>
        <v>DAVID FRANCOIS TORRES GILThreat IntelligenceAUTOEVALUACION</v>
      </c>
      <c r="Q2038" t="str">
        <f>BASE[[#This Row],[NombresCalificado]]&amp;BASE[[#This Row],[TipoEvaluacion]]</f>
        <v>DAVID FRANCOIS TORRES GILAUTOEVALUACION</v>
      </c>
      <c r="R2038">
        <v>2</v>
      </c>
      <c r="S2038" t="s">
        <v>4</v>
      </c>
      <c r="T2038" t="s">
        <v>439</v>
      </c>
      <c r="U2038" s="13">
        <v>1</v>
      </c>
      <c r="V2038" s="13" t="str" cm="1">
        <f t="array" ref="V2038">_xlfn.IFS(U2038=0,"Prenovato",U2038=1,"Novato",U2038=2,"Principiante avanzado",U2038=3,"Competente",U2038=4,"Proficiente",U2038=5,"Master")</f>
        <v>Novato</v>
      </c>
      <c r="W2038" s="13">
        <v>4</v>
      </c>
      <c r="X2038" s="13" t="str" cm="1">
        <f t="array" ref="X2038">_xlfn.IFS(W2038=0,"No evidenciado",W2038=1,"Novato",W2038=2,"Principiante avanzado",W2038=3,"Competente",W2038=4,"Proficiente",W2038=5,"Master")</f>
        <v>Proficiente</v>
      </c>
      <c r="Y2038" s="13">
        <v>4</v>
      </c>
      <c r="Z2038" s="13" t="str" cm="1">
        <f t="array" ref="Z2038">_xlfn.IFS(Y2038=0,"No evidenciado",Y2038=1,"Novato",Y2038=2,"Principiante avanzado",Y2038=3,"Competente",Y2038=4,"Proficiente",Y2038=5,"Master")</f>
        <v>Proficiente</v>
      </c>
      <c r="AA2038" s="13">
        <v>5</v>
      </c>
      <c r="AB2038" s="13" t="str" cm="1">
        <f t="array" ref="AB2038">_xlfn.IFS(AA2038=0,"No evidenciado",AA2038=1,"Novato",AA2038=2,"Principiante avanzado",AA2038=3,"Competente",AA2038=4,"Proficiente",AA2038=5,"Master")</f>
        <v>Master</v>
      </c>
      <c r="AC2038" s="13">
        <v>1</v>
      </c>
      <c r="AD2038" s="13" t="str" cm="1">
        <f t="array" ref="AD2038">_xlfn.IFS(AC2038=0,"Prenovato",AC2038=1,"Novato",AC2038=2,"Principiante avanzado",AC2038=3,"Competente",AC2038=4,"Proficiente",AC2038=5,"Master")</f>
        <v>Novato</v>
      </c>
      <c r="AE2038" s="13" t="s">
        <v>443</v>
      </c>
    </row>
    <row r="2039" spans="1:31" x14ac:dyDescent="0.25">
      <c r="A2039" t="s">
        <v>228</v>
      </c>
      <c r="B2039" t="s">
        <v>229</v>
      </c>
      <c r="C2039" t="s">
        <v>251</v>
      </c>
      <c r="D2039" t="s">
        <v>201</v>
      </c>
      <c r="E2039" t="s">
        <v>228</v>
      </c>
      <c r="F2039" t="s">
        <v>229</v>
      </c>
      <c r="G2039" t="s">
        <v>230</v>
      </c>
      <c r="H2039" s="4"/>
      <c r="I2039" s="1">
        <f t="shared" ca="1" si="127"/>
        <v>1487</v>
      </c>
      <c r="J2039" s="1" t="str">
        <f t="shared" ca="1" si="128"/>
        <v>3. Mayor a 6 meses</v>
      </c>
      <c r="K2039" t="str">
        <f t="shared" si="129"/>
        <v>NO</v>
      </c>
      <c r="L2039" t="s">
        <v>251</v>
      </c>
      <c r="M2039" t="s">
        <v>408</v>
      </c>
      <c r="N2039" t="s">
        <v>407</v>
      </c>
      <c r="O2039" t="s">
        <v>407</v>
      </c>
      <c r="P2039" t="str">
        <f t="shared" si="130"/>
        <v>DAVID FRANCOIS TORRES GILCloud &amp; Operation SystemAUTOEVALUACION</v>
      </c>
      <c r="Q2039" t="str">
        <f>BASE[[#This Row],[NombresCalificado]]&amp;BASE[[#This Row],[TipoEvaluacion]]</f>
        <v>DAVID FRANCOIS TORRES GILAUTOEVALUACION</v>
      </c>
      <c r="R2039">
        <v>3</v>
      </c>
      <c r="S2039" t="s">
        <v>5</v>
      </c>
      <c r="T2039" t="s">
        <v>439</v>
      </c>
      <c r="U2039" s="13">
        <v>1</v>
      </c>
      <c r="V2039" s="13" t="str" cm="1">
        <f t="array" ref="V2039">_xlfn.IFS(U2039=0,"Prenovato",U2039=1,"Novato",U2039=2,"Principiante avanzado",U2039=3,"Competente",U2039=4,"Proficiente",U2039=5,"Master")</f>
        <v>Novato</v>
      </c>
      <c r="W2039" s="13">
        <v>4</v>
      </c>
      <c r="X2039" s="13" t="str" cm="1">
        <f t="array" ref="X2039">_xlfn.IFS(W2039=0,"No evidenciado",W2039=1,"Novato",W2039=2,"Principiante avanzado",W2039=3,"Competente",W2039=4,"Proficiente",W2039=5,"Master")</f>
        <v>Proficiente</v>
      </c>
      <c r="Y2039" s="13">
        <v>4</v>
      </c>
      <c r="Z2039" s="13" t="str" cm="1">
        <f t="array" ref="Z2039">_xlfn.IFS(Y2039=0,"No evidenciado",Y2039=1,"Novato",Y2039=2,"Principiante avanzado",Y2039=3,"Competente",Y2039=4,"Proficiente",Y2039=5,"Master")</f>
        <v>Proficiente</v>
      </c>
      <c r="AA2039" s="13">
        <v>5</v>
      </c>
      <c r="AB2039" s="13" t="str" cm="1">
        <f t="array" ref="AB2039">_xlfn.IFS(AA2039=0,"No evidenciado",AA2039=1,"Novato",AA2039=2,"Principiante avanzado",AA2039=3,"Competente",AA2039=4,"Proficiente",AA2039=5,"Master")</f>
        <v>Master</v>
      </c>
      <c r="AC2039" s="13">
        <v>1</v>
      </c>
      <c r="AD2039" s="13" t="str" cm="1">
        <f t="array" ref="AD2039">_xlfn.IFS(AC2039=0,"Prenovato",AC2039=1,"Novato",AC2039=2,"Principiante avanzado",AC2039=3,"Competente",AC2039=4,"Proficiente",AC2039=5,"Master")</f>
        <v>Novato</v>
      </c>
      <c r="AE2039" s="13" t="s">
        <v>443</v>
      </c>
    </row>
    <row r="2040" spans="1:31" x14ac:dyDescent="0.25">
      <c r="A2040" t="s">
        <v>228</v>
      </c>
      <c r="B2040" t="s">
        <v>229</v>
      </c>
      <c r="C2040" t="s">
        <v>251</v>
      </c>
      <c r="D2040" t="s">
        <v>201</v>
      </c>
      <c r="E2040" t="s">
        <v>228</v>
      </c>
      <c r="F2040" t="s">
        <v>229</v>
      </c>
      <c r="G2040" t="s">
        <v>230</v>
      </c>
      <c r="H2040" s="4"/>
      <c r="I2040" s="1">
        <f t="shared" ca="1" si="127"/>
        <v>1487</v>
      </c>
      <c r="J2040" s="1" t="str">
        <f t="shared" ca="1" si="128"/>
        <v>3. Mayor a 6 meses</v>
      </c>
      <c r="K2040" t="str">
        <f t="shared" si="129"/>
        <v>NO</v>
      </c>
      <c r="L2040" t="s">
        <v>251</v>
      </c>
      <c r="M2040" t="s">
        <v>409</v>
      </c>
      <c r="N2040" t="s">
        <v>407</v>
      </c>
      <c r="O2040" t="s">
        <v>407</v>
      </c>
      <c r="P2040" t="str">
        <f t="shared" si="130"/>
        <v>DAVID FRANCOIS TORRES GILSecurity Program ManagementAUTOEVALUACION</v>
      </c>
      <c r="Q2040" t="str">
        <f>BASE[[#This Row],[NombresCalificado]]&amp;BASE[[#This Row],[TipoEvaluacion]]</f>
        <v>DAVID FRANCOIS TORRES GILAUTOEVALUACION</v>
      </c>
      <c r="R2040">
        <v>3</v>
      </c>
      <c r="S2040" t="s">
        <v>5</v>
      </c>
      <c r="T2040" t="s">
        <v>439</v>
      </c>
      <c r="U2040" s="13">
        <v>1</v>
      </c>
      <c r="V2040" s="13" t="str" cm="1">
        <f t="array" ref="V2040">_xlfn.IFS(U2040=0,"Prenovato",U2040=1,"Novato",U2040=2,"Principiante avanzado",U2040=3,"Competente",U2040=4,"Proficiente",U2040=5,"Master")</f>
        <v>Novato</v>
      </c>
      <c r="W2040" s="13">
        <v>4</v>
      </c>
      <c r="X2040" s="13" t="str" cm="1">
        <f t="array" ref="X2040">_xlfn.IFS(W2040=0,"No evidenciado",W2040=1,"Novato",W2040=2,"Principiante avanzado",W2040=3,"Competente",W2040=4,"Proficiente",W2040=5,"Master")</f>
        <v>Proficiente</v>
      </c>
      <c r="Y2040" s="13">
        <v>4</v>
      </c>
      <c r="Z2040" s="13" t="str" cm="1">
        <f t="array" ref="Z2040">_xlfn.IFS(Y2040=0,"No evidenciado",Y2040=1,"Novato",Y2040=2,"Principiante avanzado",Y2040=3,"Competente",Y2040=4,"Proficiente",Y2040=5,"Master")</f>
        <v>Proficiente</v>
      </c>
      <c r="AA2040" s="13">
        <v>5</v>
      </c>
      <c r="AB2040" s="13" t="str" cm="1">
        <f t="array" ref="AB2040">_xlfn.IFS(AA2040=0,"No evidenciado",AA2040=1,"Novato",AA2040=2,"Principiante avanzado",AA2040=3,"Competente",AA2040=4,"Proficiente",AA2040=5,"Master")</f>
        <v>Master</v>
      </c>
      <c r="AC2040" s="13">
        <v>1</v>
      </c>
      <c r="AD2040" s="13" t="str" cm="1">
        <f t="array" ref="AD2040">_xlfn.IFS(AC2040=0,"Prenovato",AC2040=1,"Novato",AC2040=2,"Principiante avanzado",AC2040=3,"Competente",AC2040=4,"Proficiente",AC2040=5,"Master")</f>
        <v>Novato</v>
      </c>
      <c r="AE2040" s="13" t="s">
        <v>443</v>
      </c>
    </row>
    <row r="2041" spans="1:31" x14ac:dyDescent="0.25">
      <c r="A2041" t="s">
        <v>228</v>
      </c>
      <c r="B2041" t="s">
        <v>229</v>
      </c>
      <c r="C2041" t="s">
        <v>251</v>
      </c>
      <c r="D2041" t="s">
        <v>201</v>
      </c>
      <c r="E2041" t="s">
        <v>228</v>
      </c>
      <c r="F2041" t="s">
        <v>229</v>
      </c>
      <c r="G2041" t="s">
        <v>230</v>
      </c>
      <c r="H2041" s="4"/>
      <c r="I2041" s="1">
        <f t="shared" ca="1" si="127"/>
        <v>1487</v>
      </c>
      <c r="J2041" s="1" t="str">
        <f t="shared" ca="1" si="128"/>
        <v>3. Mayor a 6 meses</v>
      </c>
      <c r="K2041" t="str">
        <f t="shared" si="129"/>
        <v>NO</v>
      </c>
      <c r="L2041" t="s">
        <v>251</v>
      </c>
      <c r="M2041" t="s">
        <v>412</v>
      </c>
      <c r="N2041" t="s">
        <v>413</v>
      </c>
      <c r="O2041" t="s">
        <v>411</v>
      </c>
      <c r="P2041" t="str">
        <f t="shared" si="130"/>
        <v>DAVID FRANCOIS TORRES GILForensic AnalysisAUTOEVALUACION</v>
      </c>
      <c r="Q2041" t="str">
        <f>BASE[[#This Row],[NombresCalificado]]&amp;BASE[[#This Row],[TipoEvaluacion]]</f>
        <v>DAVID FRANCOIS TORRES GILAUTOEVALUACION</v>
      </c>
      <c r="R2041">
        <v>1</v>
      </c>
      <c r="S2041" t="s">
        <v>6</v>
      </c>
      <c r="T2041" t="s">
        <v>439</v>
      </c>
      <c r="U2041" s="13">
        <v>1</v>
      </c>
      <c r="V2041" s="13" t="str" cm="1">
        <f t="array" ref="V2041">_xlfn.IFS(U2041=0,"Prenovato",U2041=1,"Novato",U2041=2,"Principiante avanzado",U2041=3,"Competente",U2041=4,"Proficiente",U2041=5,"Master")</f>
        <v>Novato</v>
      </c>
      <c r="W2041" s="13">
        <v>4</v>
      </c>
      <c r="X2041" s="13" t="str" cm="1">
        <f t="array" ref="X2041">_xlfn.IFS(W2041=0,"No evidenciado",W2041=1,"Novato",W2041=2,"Principiante avanzado",W2041=3,"Competente",W2041=4,"Proficiente",W2041=5,"Master")</f>
        <v>Proficiente</v>
      </c>
      <c r="Y2041" s="13">
        <v>4</v>
      </c>
      <c r="Z2041" s="13" t="str" cm="1">
        <f t="array" ref="Z2041">_xlfn.IFS(Y2041=0,"No evidenciado",Y2041=1,"Novato",Y2041=2,"Principiante avanzado",Y2041=3,"Competente",Y2041=4,"Proficiente",Y2041=5,"Master")</f>
        <v>Proficiente</v>
      </c>
      <c r="AA2041" s="13">
        <v>5</v>
      </c>
      <c r="AB2041" s="13" t="str" cm="1">
        <f t="array" ref="AB2041">_xlfn.IFS(AA2041=0,"No evidenciado",AA2041=1,"Novato",AA2041=2,"Principiante avanzado",AA2041=3,"Competente",AA2041=4,"Proficiente",AA2041=5,"Master")</f>
        <v>Master</v>
      </c>
      <c r="AC2041" s="13">
        <v>1</v>
      </c>
      <c r="AD2041" s="13" t="str" cm="1">
        <f t="array" ref="AD2041">_xlfn.IFS(AC2041=0,"Prenovato",AC2041=1,"Novato",AC2041=2,"Principiante avanzado",AC2041=3,"Competente",AC2041=4,"Proficiente",AC2041=5,"Master")</f>
        <v>Novato</v>
      </c>
      <c r="AE2041" s="13" t="s">
        <v>443</v>
      </c>
    </row>
    <row r="2042" spans="1:31" x14ac:dyDescent="0.25">
      <c r="A2042" t="s">
        <v>228</v>
      </c>
      <c r="B2042" t="s">
        <v>229</v>
      </c>
      <c r="C2042" t="s">
        <v>251</v>
      </c>
      <c r="D2042" t="s">
        <v>201</v>
      </c>
      <c r="E2042" t="s">
        <v>228</v>
      </c>
      <c r="F2042" t="s">
        <v>229</v>
      </c>
      <c r="G2042" t="s">
        <v>230</v>
      </c>
      <c r="H2042" s="4"/>
      <c r="I2042" s="1">
        <f t="shared" ca="1" si="127"/>
        <v>1487</v>
      </c>
      <c r="J2042" s="1" t="str">
        <f t="shared" ca="1" si="128"/>
        <v>3. Mayor a 6 meses</v>
      </c>
      <c r="K2042" t="str">
        <f t="shared" si="129"/>
        <v>NO</v>
      </c>
      <c r="L2042" t="s">
        <v>251</v>
      </c>
      <c r="M2042" t="s">
        <v>414</v>
      </c>
      <c r="N2042" t="s">
        <v>411</v>
      </c>
      <c r="O2042" t="s">
        <v>411</v>
      </c>
      <c r="P2042" t="str">
        <f t="shared" si="130"/>
        <v>DAVID FRANCOIS TORRES GILOfensive SecurityAUTOEVALUACION</v>
      </c>
      <c r="Q2042" t="str">
        <f>BASE[[#This Row],[NombresCalificado]]&amp;BASE[[#This Row],[TipoEvaluacion]]</f>
        <v>DAVID FRANCOIS TORRES GILAUTOEVALUACION</v>
      </c>
      <c r="R2042">
        <v>1</v>
      </c>
      <c r="S2042" t="s">
        <v>6</v>
      </c>
      <c r="T2042" t="s">
        <v>439</v>
      </c>
      <c r="U2042" s="13">
        <v>1</v>
      </c>
      <c r="V2042" s="13" t="str" cm="1">
        <f t="array" ref="V2042">_xlfn.IFS(U2042=0,"Prenovato",U2042=1,"Novato",U2042=2,"Principiante avanzado",U2042=3,"Competente",U2042=4,"Proficiente",U2042=5,"Master")</f>
        <v>Novato</v>
      </c>
      <c r="W2042" s="13">
        <v>4</v>
      </c>
      <c r="X2042" s="13" t="str" cm="1">
        <f t="array" ref="X2042">_xlfn.IFS(W2042=0,"No evidenciado",W2042=1,"Novato",W2042=2,"Principiante avanzado",W2042=3,"Competente",W2042=4,"Proficiente",W2042=5,"Master")</f>
        <v>Proficiente</v>
      </c>
      <c r="Y2042" s="13">
        <v>4</v>
      </c>
      <c r="Z2042" s="13" t="str" cm="1">
        <f t="array" ref="Z2042">_xlfn.IFS(Y2042=0,"No evidenciado",Y2042=1,"Novato",Y2042=2,"Principiante avanzado",Y2042=3,"Competente",Y2042=4,"Proficiente",Y2042=5,"Master")</f>
        <v>Proficiente</v>
      </c>
      <c r="AA2042" s="13">
        <v>5</v>
      </c>
      <c r="AB2042" s="13" t="str" cm="1">
        <f t="array" ref="AB2042">_xlfn.IFS(AA2042=0,"No evidenciado",AA2042=1,"Novato",AA2042=2,"Principiante avanzado",AA2042=3,"Competente",AA2042=4,"Proficiente",AA2042=5,"Master")</f>
        <v>Master</v>
      </c>
      <c r="AC2042" s="13">
        <v>1</v>
      </c>
      <c r="AD2042" s="13" t="str" cm="1">
        <f t="array" ref="AD2042">_xlfn.IFS(AC2042=0,"Prenovato",AC2042=1,"Novato",AC2042=2,"Principiante avanzado",AC2042=3,"Competente",AC2042=4,"Proficiente",AC2042=5,"Master")</f>
        <v>Novato</v>
      </c>
      <c r="AE2042" s="13" t="s">
        <v>443</v>
      </c>
    </row>
    <row r="2043" spans="1:31" x14ac:dyDescent="0.25">
      <c r="A2043" t="s">
        <v>228</v>
      </c>
      <c r="B2043" t="s">
        <v>229</v>
      </c>
      <c r="C2043" t="s">
        <v>250</v>
      </c>
      <c r="D2043" t="s">
        <v>201</v>
      </c>
      <c r="E2043" t="s">
        <v>228</v>
      </c>
      <c r="F2043" t="s">
        <v>229</v>
      </c>
      <c r="G2043" t="s">
        <v>230</v>
      </c>
      <c r="H2043" s="4"/>
      <c r="I2043" s="1">
        <f t="shared" ca="1" si="127"/>
        <v>1487</v>
      </c>
      <c r="J2043" s="1" t="str">
        <f t="shared" ca="1" si="128"/>
        <v>3. Mayor a 6 meses</v>
      </c>
      <c r="K2043" t="str">
        <f t="shared" si="129"/>
        <v>NO</v>
      </c>
      <c r="L2043" t="s">
        <v>250</v>
      </c>
      <c r="M2043" t="s">
        <v>431</v>
      </c>
      <c r="N2043" t="s">
        <v>425</v>
      </c>
      <c r="O2043" t="s">
        <v>425</v>
      </c>
      <c r="P2043" t="str">
        <f t="shared" si="130"/>
        <v>DAVID FRANCOIS TORRES GILSeguridad PerimetralEVALUACION ANTERIOR</v>
      </c>
      <c r="Q2043" t="str">
        <f>BASE[[#This Row],[NombresCalificado]]&amp;BASE[[#This Row],[TipoEvaluacion]]</f>
        <v>DAVID FRANCOIS TORRES GILEVALUACION ANTERIOR</v>
      </c>
      <c r="R2043">
        <v>3</v>
      </c>
      <c r="S2043" t="s">
        <v>5</v>
      </c>
      <c r="T2043" t="s">
        <v>439</v>
      </c>
      <c r="U2043" s="13">
        <v>1</v>
      </c>
      <c r="V2043" s="13" t="str" cm="1">
        <f t="array" ref="V2043">_xlfn.IFS(U2043=0,"Prenovato",U2043=1,"Novato",U2043=2,"Principiante avanzado",U2043=3,"Competente",U2043=4,"Proficiente",U2043=5,"Master")</f>
        <v>Novato</v>
      </c>
      <c r="W2043" s="13">
        <v>4</v>
      </c>
      <c r="X2043" s="13" t="str" cm="1">
        <f t="array" ref="X2043">_xlfn.IFS(W2043=0,"No evidenciado",W2043=1,"Novato",W2043=2,"Principiante avanzado",W2043=3,"Competente",W2043=4,"Proficiente",W2043=5,"Master")</f>
        <v>Proficiente</v>
      </c>
      <c r="Y2043" s="13">
        <v>3</v>
      </c>
      <c r="Z2043" s="13" t="str" cm="1">
        <f t="array" ref="Z2043">_xlfn.IFS(Y2043=0,"No evidenciado",Y2043=1,"Novato",Y2043=2,"Principiante avanzado",Y2043=3,"Competente",Y2043=4,"Proficiente",Y2043=5,"Master")</f>
        <v>Competente</v>
      </c>
      <c r="AA2043" s="13">
        <v>4</v>
      </c>
      <c r="AB2043" s="13" t="str" cm="1">
        <f t="array" ref="AB2043">_xlfn.IFS(AA2043=0,"No evidenciado",AA2043=1,"Novato",AA2043=2,"Principiante avanzado",AA2043=3,"Competente",AA2043=4,"Proficiente",AA2043=5,"Master")</f>
        <v>Proficiente</v>
      </c>
      <c r="AC2043" s="13">
        <v>1</v>
      </c>
      <c r="AD2043" s="13" t="str" cm="1">
        <f t="array" ref="AD2043">_xlfn.IFS(AC2043=0,"Prenovato",AC2043=1,"Novato",AC2043=2,"Principiante avanzado",AC2043=3,"Competente",AC2043=4,"Proficiente",AC2043=5,"Master")</f>
        <v>Novato</v>
      </c>
      <c r="AE2043" s="13" t="s">
        <v>442</v>
      </c>
    </row>
    <row r="2044" spans="1:31" x14ac:dyDescent="0.25">
      <c r="A2044" t="s">
        <v>228</v>
      </c>
      <c r="B2044" t="s">
        <v>229</v>
      </c>
      <c r="C2044" t="s">
        <v>250</v>
      </c>
      <c r="D2044" t="s">
        <v>201</v>
      </c>
      <c r="E2044" t="s">
        <v>228</v>
      </c>
      <c r="F2044" t="s">
        <v>229</v>
      </c>
      <c r="G2044" t="s">
        <v>230</v>
      </c>
      <c r="H2044" s="4"/>
      <c r="I2044" s="1">
        <f t="shared" ca="1" si="127"/>
        <v>1487</v>
      </c>
      <c r="J2044" s="1" t="str">
        <f t="shared" ca="1" si="128"/>
        <v>3. Mayor a 6 meses</v>
      </c>
      <c r="K2044" t="str">
        <f t="shared" si="129"/>
        <v>NO</v>
      </c>
      <c r="L2044" t="s">
        <v>250</v>
      </c>
      <c r="M2044" t="s">
        <v>424</v>
      </c>
      <c r="N2044" t="s">
        <v>425</v>
      </c>
      <c r="O2044" t="s">
        <v>425</v>
      </c>
      <c r="P2044" t="str">
        <f t="shared" si="130"/>
        <v>DAVID FRANCOIS TORRES GILSistemas Operativos y CloudEVALUACION ANTERIOR</v>
      </c>
      <c r="Q2044" t="str">
        <f>BASE[[#This Row],[NombresCalificado]]&amp;BASE[[#This Row],[TipoEvaluacion]]</f>
        <v>DAVID FRANCOIS TORRES GILEVALUACION ANTERIOR</v>
      </c>
      <c r="R2044">
        <v>4</v>
      </c>
      <c r="S2044" t="s">
        <v>7</v>
      </c>
      <c r="T2044" t="s">
        <v>439</v>
      </c>
      <c r="U2044" s="13">
        <v>1</v>
      </c>
      <c r="V2044" s="13" t="str" cm="1">
        <f t="array" ref="V2044">_xlfn.IFS(U2044=0,"Prenovato",U2044=1,"Novato",U2044=2,"Principiante avanzado",U2044=3,"Competente",U2044=4,"Proficiente",U2044=5,"Master")</f>
        <v>Novato</v>
      </c>
      <c r="W2044" s="13">
        <v>4</v>
      </c>
      <c r="X2044" s="13" t="str" cm="1">
        <f t="array" ref="X2044">_xlfn.IFS(W2044=0,"No evidenciado",W2044=1,"Novato",W2044=2,"Principiante avanzado",W2044=3,"Competente",W2044=4,"Proficiente",W2044=5,"Master")</f>
        <v>Proficiente</v>
      </c>
      <c r="Y2044" s="13">
        <v>3</v>
      </c>
      <c r="Z2044" s="13" t="str" cm="1">
        <f t="array" ref="Z2044">_xlfn.IFS(Y2044=0,"No evidenciado",Y2044=1,"Novato",Y2044=2,"Principiante avanzado",Y2044=3,"Competente",Y2044=4,"Proficiente",Y2044=5,"Master")</f>
        <v>Competente</v>
      </c>
      <c r="AA2044" s="13">
        <v>4</v>
      </c>
      <c r="AB2044" s="13" t="str" cm="1">
        <f t="array" ref="AB2044">_xlfn.IFS(AA2044=0,"No evidenciado",AA2044=1,"Novato",AA2044=2,"Principiante avanzado",AA2044=3,"Competente",AA2044=4,"Proficiente",AA2044=5,"Master")</f>
        <v>Proficiente</v>
      </c>
      <c r="AC2044" s="13">
        <v>1</v>
      </c>
      <c r="AD2044" s="13" t="str" cm="1">
        <f t="array" ref="AD2044">_xlfn.IFS(AC2044=0,"Prenovato",AC2044=1,"Novato",AC2044=2,"Principiante avanzado",AC2044=3,"Competente",AC2044=4,"Proficiente",AC2044=5,"Master")</f>
        <v>Novato</v>
      </c>
      <c r="AE2044" s="13" t="s">
        <v>442</v>
      </c>
    </row>
    <row r="2045" spans="1:31" x14ac:dyDescent="0.25">
      <c r="A2045" t="s">
        <v>228</v>
      </c>
      <c r="B2045" t="s">
        <v>229</v>
      </c>
      <c r="C2045" t="s">
        <v>250</v>
      </c>
      <c r="D2045" t="s">
        <v>201</v>
      </c>
      <c r="E2045" t="s">
        <v>228</v>
      </c>
      <c r="F2045" t="s">
        <v>229</v>
      </c>
      <c r="G2045" t="s">
        <v>230</v>
      </c>
      <c r="H2045" s="4"/>
      <c r="I2045" s="1">
        <f t="shared" ca="1" si="127"/>
        <v>1487</v>
      </c>
      <c r="J2045" s="1" t="str">
        <f t="shared" ca="1" si="128"/>
        <v>3. Mayor a 6 meses</v>
      </c>
      <c r="K2045" t="str">
        <f t="shared" si="129"/>
        <v>NO</v>
      </c>
      <c r="L2045" t="s">
        <v>250</v>
      </c>
      <c r="M2045" t="s">
        <v>437</v>
      </c>
      <c r="N2045" t="s">
        <v>425</v>
      </c>
      <c r="O2045" t="s">
        <v>425</v>
      </c>
      <c r="P2045" t="str">
        <f t="shared" si="130"/>
        <v>DAVID FRANCOIS TORRES GILInvestigación Forense DigitalEVALUACION ANTERIOR</v>
      </c>
      <c r="Q2045" t="str">
        <f>BASE[[#This Row],[NombresCalificado]]&amp;BASE[[#This Row],[TipoEvaluacion]]</f>
        <v>DAVID FRANCOIS TORRES GILEVALUACION ANTERIOR</v>
      </c>
      <c r="R2045">
        <v>1</v>
      </c>
      <c r="S2045" t="s">
        <v>6</v>
      </c>
      <c r="T2045" t="s">
        <v>439</v>
      </c>
      <c r="U2045" s="13">
        <v>1</v>
      </c>
      <c r="V2045" s="13" t="str" cm="1">
        <f t="array" ref="V2045">_xlfn.IFS(U2045=0,"Prenovato",U2045=1,"Novato",U2045=2,"Principiante avanzado",U2045=3,"Competente",U2045=4,"Proficiente",U2045=5,"Master")</f>
        <v>Novato</v>
      </c>
      <c r="W2045" s="13">
        <v>4</v>
      </c>
      <c r="X2045" s="13" t="str" cm="1">
        <f t="array" ref="X2045">_xlfn.IFS(W2045=0,"No evidenciado",W2045=1,"Novato",W2045=2,"Principiante avanzado",W2045=3,"Competente",W2045=4,"Proficiente",W2045=5,"Master")</f>
        <v>Proficiente</v>
      </c>
      <c r="Y2045" s="13">
        <v>3</v>
      </c>
      <c r="Z2045" s="13" t="str" cm="1">
        <f t="array" ref="Z2045">_xlfn.IFS(Y2045=0,"No evidenciado",Y2045=1,"Novato",Y2045=2,"Principiante avanzado",Y2045=3,"Competente",Y2045=4,"Proficiente",Y2045=5,"Master")</f>
        <v>Competente</v>
      </c>
      <c r="AA2045" s="13">
        <v>4</v>
      </c>
      <c r="AB2045" s="13" t="str" cm="1">
        <f t="array" ref="AB2045">_xlfn.IFS(AA2045=0,"No evidenciado",AA2045=1,"Novato",AA2045=2,"Principiante avanzado",AA2045=3,"Competente",AA2045=4,"Proficiente",AA2045=5,"Master")</f>
        <v>Proficiente</v>
      </c>
      <c r="AC2045" s="13">
        <v>1</v>
      </c>
      <c r="AD2045" s="13" t="str" cm="1">
        <f t="array" ref="AD2045">_xlfn.IFS(AC2045=0,"Prenovato",AC2045=1,"Novato",AC2045=2,"Principiante avanzado",AC2045=3,"Competente",AC2045=4,"Proficiente",AC2045=5,"Master")</f>
        <v>Novato</v>
      </c>
      <c r="AE2045" s="13" t="s">
        <v>442</v>
      </c>
    </row>
    <row r="2046" spans="1:31" x14ac:dyDescent="0.25">
      <c r="A2046" t="s">
        <v>228</v>
      </c>
      <c r="B2046" t="s">
        <v>229</v>
      </c>
      <c r="C2046" t="s">
        <v>250</v>
      </c>
      <c r="D2046" t="s">
        <v>201</v>
      </c>
      <c r="E2046" t="s">
        <v>228</v>
      </c>
      <c r="F2046" t="s">
        <v>229</v>
      </c>
      <c r="G2046" t="s">
        <v>230</v>
      </c>
      <c r="H2046" s="4"/>
      <c r="I2046" s="1">
        <f t="shared" ca="1" si="127"/>
        <v>1487</v>
      </c>
      <c r="J2046" s="1" t="str">
        <f t="shared" ca="1" si="128"/>
        <v>3. Mayor a 6 meses</v>
      </c>
      <c r="K2046" t="str">
        <f t="shared" si="129"/>
        <v>NO</v>
      </c>
      <c r="L2046" t="s">
        <v>250</v>
      </c>
      <c r="M2046" t="s">
        <v>426</v>
      </c>
      <c r="N2046" t="s">
        <v>425</v>
      </c>
      <c r="O2046" t="s">
        <v>425</v>
      </c>
      <c r="P2046" t="str">
        <f t="shared" si="130"/>
        <v>DAVID FRANCOIS TORRES GILManejo de IncidentesEVALUACION ANTERIOR</v>
      </c>
      <c r="Q2046" t="str">
        <f>BASE[[#This Row],[NombresCalificado]]&amp;BASE[[#This Row],[TipoEvaluacion]]</f>
        <v>DAVID FRANCOIS TORRES GILEVALUACION ANTERIOR</v>
      </c>
      <c r="R2046">
        <v>2</v>
      </c>
      <c r="S2046" t="s">
        <v>4</v>
      </c>
      <c r="T2046" t="s">
        <v>439</v>
      </c>
      <c r="U2046" s="13">
        <v>1</v>
      </c>
      <c r="V2046" s="13" t="str" cm="1">
        <f t="array" ref="V2046">_xlfn.IFS(U2046=0,"Prenovato",U2046=1,"Novato",U2046=2,"Principiante avanzado",U2046=3,"Competente",U2046=4,"Proficiente",U2046=5,"Master")</f>
        <v>Novato</v>
      </c>
      <c r="W2046" s="13">
        <v>4</v>
      </c>
      <c r="X2046" s="13" t="str" cm="1">
        <f t="array" ref="X2046">_xlfn.IFS(W2046=0,"No evidenciado",W2046=1,"Novato",W2046=2,"Principiante avanzado",W2046=3,"Competente",W2046=4,"Proficiente",W2046=5,"Master")</f>
        <v>Proficiente</v>
      </c>
      <c r="Y2046" s="13">
        <v>3</v>
      </c>
      <c r="Z2046" s="13" t="str" cm="1">
        <f t="array" ref="Z2046">_xlfn.IFS(Y2046=0,"No evidenciado",Y2046=1,"Novato",Y2046=2,"Principiante avanzado",Y2046=3,"Competente",Y2046=4,"Proficiente",Y2046=5,"Master")</f>
        <v>Competente</v>
      </c>
      <c r="AA2046" s="13">
        <v>4</v>
      </c>
      <c r="AB2046" s="13" t="str" cm="1">
        <f t="array" ref="AB2046">_xlfn.IFS(AA2046=0,"No evidenciado",AA2046=1,"Novato",AA2046=2,"Principiante avanzado",AA2046=3,"Competente",AA2046=4,"Proficiente",AA2046=5,"Master")</f>
        <v>Proficiente</v>
      </c>
      <c r="AC2046" s="13">
        <v>1</v>
      </c>
      <c r="AD2046" s="13" t="str" cm="1">
        <f t="array" ref="AD2046">_xlfn.IFS(AC2046=0,"Prenovato",AC2046=1,"Novato",AC2046=2,"Principiante avanzado",AC2046=3,"Competente",AC2046=4,"Proficiente",AC2046=5,"Master")</f>
        <v>Novato</v>
      </c>
      <c r="AE2046" s="13" t="s">
        <v>442</v>
      </c>
    </row>
    <row r="2047" spans="1:31" x14ac:dyDescent="0.25">
      <c r="A2047" t="s">
        <v>228</v>
      </c>
      <c r="B2047" t="s">
        <v>229</v>
      </c>
      <c r="C2047" t="s">
        <v>250</v>
      </c>
      <c r="D2047" t="s">
        <v>201</v>
      </c>
      <c r="E2047" t="s">
        <v>228</v>
      </c>
      <c r="F2047" t="s">
        <v>229</v>
      </c>
      <c r="G2047" t="s">
        <v>230</v>
      </c>
      <c r="H2047" s="4"/>
      <c r="I2047" s="1">
        <f t="shared" ca="1" si="127"/>
        <v>1487</v>
      </c>
      <c r="J2047" s="1" t="str">
        <f t="shared" ca="1" si="128"/>
        <v>3. Mayor a 6 meses</v>
      </c>
      <c r="K2047" t="str">
        <f t="shared" si="129"/>
        <v>NO</v>
      </c>
      <c r="L2047" t="s">
        <v>250</v>
      </c>
      <c r="M2047" t="s">
        <v>427</v>
      </c>
      <c r="N2047" t="s">
        <v>425</v>
      </c>
      <c r="O2047" t="s">
        <v>425</v>
      </c>
      <c r="P2047" t="str">
        <f t="shared" si="130"/>
        <v>DAVID FRANCOIS TORRES GILProtección de datosEVALUACION ANTERIOR</v>
      </c>
      <c r="Q2047" t="str">
        <f>BASE[[#This Row],[NombresCalificado]]&amp;BASE[[#This Row],[TipoEvaluacion]]</f>
        <v>DAVID FRANCOIS TORRES GILEVALUACION ANTERIOR</v>
      </c>
      <c r="R2047">
        <v>4</v>
      </c>
      <c r="S2047" t="s">
        <v>7</v>
      </c>
      <c r="T2047" t="s">
        <v>439</v>
      </c>
      <c r="U2047" s="13">
        <v>1</v>
      </c>
      <c r="V2047" s="13" t="str" cm="1">
        <f t="array" ref="V2047">_xlfn.IFS(U2047=0,"Prenovato",U2047=1,"Novato",U2047=2,"Principiante avanzado",U2047=3,"Competente",U2047=4,"Proficiente",U2047=5,"Master")</f>
        <v>Novato</v>
      </c>
      <c r="W2047" s="13">
        <v>4</v>
      </c>
      <c r="X2047" s="13" t="str" cm="1">
        <f t="array" ref="X2047">_xlfn.IFS(W2047=0,"No evidenciado",W2047=1,"Novato",W2047=2,"Principiante avanzado",W2047=3,"Competente",W2047=4,"Proficiente",W2047=5,"Master")</f>
        <v>Proficiente</v>
      </c>
      <c r="Y2047" s="13">
        <v>3</v>
      </c>
      <c r="Z2047" s="13" t="str" cm="1">
        <f t="array" ref="Z2047">_xlfn.IFS(Y2047=0,"No evidenciado",Y2047=1,"Novato",Y2047=2,"Principiante avanzado",Y2047=3,"Competente",Y2047=4,"Proficiente",Y2047=5,"Master")</f>
        <v>Competente</v>
      </c>
      <c r="AA2047" s="13">
        <v>4</v>
      </c>
      <c r="AB2047" s="13" t="str" cm="1">
        <f t="array" ref="AB2047">_xlfn.IFS(AA2047=0,"No evidenciado",AA2047=1,"Novato",AA2047=2,"Principiante avanzado",AA2047=3,"Competente",AA2047=4,"Proficiente",AA2047=5,"Master")</f>
        <v>Proficiente</v>
      </c>
      <c r="AC2047" s="13">
        <v>1</v>
      </c>
      <c r="AD2047" s="13" t="str" cm="1">
        <f t="array" ref="AD2047">_xlfn.IFS(AC2047=0,"Prenovato",AC2047=1,"Novato",AC2047=2,"Principiante avanzado",AC2047=3,"Competente",AC2047=4,"Proficiente",AC2047=5,"Master")</f>
        <v>Novato</v>
      </c>
      <c r="AE2047" s="13" t="s">
        <v>442</v>
      </c>
    </row>
    <row r="2048" spans="1:31" x14ac:dyDescent="0.25">
      <c r="A2048" t="s">
        <v>228</v>
      </c>
      <c r="B2048" t="s">
        <v>229</v>
      </c>
      <c r="C2048" t="s">
        <v>250</v>
      </c>
      <c r="D2048" t="s">
        <v>201</v>
      </c>
      <c r="E2048" t="s">
        <v>228</v>
      </c>
      <c r="F2048" t="s">
        <v>229</v>
      </c>
      <c r="G2048" t="s">
        <v>230</v>
      </c>
      <c r="H2048" s="4"/>
      <c r="I2048" s="1">
        <f t="shared" ca="1" si="127"/>
        <v>1487</v>
      </c>
      <c r="J2048" s="1" t="str">
        <f t="shared" ca="1" si="128"/>
        <v>3. Mayor a 6 meses</v>
      </c>
      <c r="K2048" t="str">
        <f t="shared" si="129"/>
        <v>NO</v>
      </c>
      <c r="L2048" t="s">
        <v>250</v>
      </c>
      <c r="M2048" t="s">
        <v>428</v>
      </c>
      <c r="N2048" t="s">
        <v>425</v>
      </c>
      <c r="O2048" t="s">
        <v>425</v>
      </c>
      <c r="P2048" t="str">
        <f t="shared" si="130"/>
        <v>DAVID FRANCOIS TORRES GILSeguridad de OperacionesEVALUACION ANTERIOR</v>
      </c>
      <c r="Q2048" t="str">
        <f>BASE[[#This Row],[NombresCalificado]]&amp;BASE[[#This Row],[TipoEvaluacion]]</f>
        <v>DAVID FRANCOIS TORRES GILEVALUACION ANTERIOR</v>
      </c>
      <c r="R2048">
        <v>2</v>
      </c>
      <c r="S2048" t="s">
        <v>4</v>
      </c>
      <c r="T2048" t="s">
        <v>439</v>
      </c>
      <c r="U2048" s="13">
        <v>1</v>
      </c>
      <c r="V2048" s="13" t="str" cm="1">
        <f t="array" ref="V2048">_xlfn.IFS(U2048=0,"Prenovato",U2048=1,"Novato",U2048=2,"Principiante avanzado",U2048=3,"Competente",U2048=4,"Proficiente",U2048=5,"Master")</f>
        <v>Novato</v>
      </c>
      <c r="W2048" s="13">
        <v>4</v>
      </c>
      <c r="X2048" s="13" t="str" cm="1">
        <f t="array" ref="X2048">_xlfn.IFS(W2048=0,"No evidenciado",W2048=1,"Novato",W2048=2,"Principiante avanzado",W2048=3,"Competente",W2048=4,"Proficiente",W2048=5,"Master")</f>
        <v>Proficiente</v>
      </c>
      <c r="Y2048" s="13">
        <v>3</v>
      </c>
      <c r="Z2048" s="13" t="str" cm="1">
        <f t="array" ref="Z2048">_xlfn.IFS(Y2048=0,"No evidenciado",Y2048=1,"Novato",Y2048=2,"Principiante avanzado",Y2048=3,"Competente",Y2048=4,"Proficiente",Y2048=5,"Master")</f>
        <v>Competente</v>
      </c>
      <c r="AA2048" s="13">
        <v>4</v>
      </c>
      <c r="AB2048" s="13" t="str" cm="1">
        <f t="array" ref="AB2048">_xlfn.IFS(AA2048=0,"No evidenciado",AA2048=1,"Novato",AA2048=2,"Principiante avanzado",AA2048=3,"Competente",AA2048=4,"Proficiente",AA2048=5,"Master")</f>
        <v>Proficiente</v>
      </c>
      <c r="AC2048" s="13">
        <v>1</v>
      </c>
      <c r="AD2048" s="13" t="str" cm="1">
        <f t="array" ref="AD2048">_xlfn.IFS(AC2048=0,"Prenovato",AC2048=1,"Novato",AC2048=2,"Principiante avanzado",AC2048=3,"Competente",AC2048=4,"Proficiente",AC2048=5,"Master")</f>
        <v>Novato</v>
      </c>
      <c r="AE2048" s="13" t="s">
        <v>442</v>
      </c>
    </row>
    <row r="2049" spans="1:31" x14ac:dyDescent="0.25">
      <c r="A2049" t="s">
        <v>228</v>
      </c>
      <c r="B2049" t="s">
        <v>229</v>
      </c>
      <c r="C2049" t="s">
        <v>250</v>
      </c>
      <c r="D2049" t="s">
        <v>201</v>
      </c>
      <c r="E2049" t="s">
        <v>228</v>
      </c>
      <c r="F2049" t="s">
        <v>229</v>
      </c>
      <c r="G2049" t="s">
        <v>230</v>
      </c>
      <c r="H2049" s="4"/>
      <c r="I2049" s="1">
        <f t="shared" ca="1" si="127"/>
        <v>1487</v>
      </c>
      <c r="J2049" s="1" t="str">
        <f t="shared" ca="1" si="128"/>
        <v>3. Mayor a 6 meses</v>
      </c>
      <c r="K2049" t="str">
        <f t="shared" si="129"/>
        <v>NO</v>
      </c>
      <c r="L2049" t="s">
        <v>250</v>
      </c>
      <c r="M2049" t="s">
        <v>429</v>
      </c>
      <c r="N2049" t="s">
        <v>425</v>
      </c>
      <c r="O2049" t="s">
        <v>425</v>
      </c>
      <c r="P2049" t="str">
        <f t="shared" si="130"/>
        <v>DAVID FRANCOIS TORRES GILSeguridad DefensivaEVALUACION ANTERIOR</v>
      </c>
      <c r="Q2049" t="str">
        <f>BASE[[#This Row],[NombresCalificado]]&amp;BASE[[#This Row],[TipoEvaluacion]]</f>
        <v>DAVID FRANCOIS TORRES GILEVALUACION ANTERIOR</v>
      </c>
      <c r="R2049">
        <v>2</v>
      </c>
      <c r="S2049" t="s">
        <v>4</v>
      </c>
      <c r="T2049" t="s">
        <v>439</v>
      </c>
      <c r="U2049" s="13">
        <v>1</v>
      </c>
      <c r="V2049" s="13" t="str" cm="1">
        <f t="array" ref="V2049">_xlfn.IFS(U2049=0,"Prenovato",U2049=1,"Novato",U2049=2,"Principiante avanzado",U2049=3,"Competente",U2049=4,"Proficiente",U2049=5,"Master")</f>
        <v>Novato</v>
      </c>
      <c r="W2049" s="13">
        <v>4</v>
      </c>
      <c r="X2049" s="13" t="str" cm="1">
        <f t="array" ref="X2049">_xlfn.IFS(W2049=0,"No evidenciado",W2049=1,"Novato",W2049=2,"Principiante avanzado",W2049=3,"Competente",W2049=4,"Proficiente",W2049=5,"Master")</f>
        <v>Proficiente</v>
      </c>
      <c r="Y2049" s="13">
        <v>3</v>
      </c>
      <c r="Z2049" s="13" t="str" cm="1">
        <f t="array" ref="Z2049">_xlfn.IFS(Y2049=0,"No evidenciado",Y2049=1,"Novato",Y2049=2,"Principiante avanzado",Y2049=3,"Competente",Y2049=4,"Proficiente",Y2049=5,"Master")</f>
        <v>Competente</v>
      </c>
      <c r="AA2049" s="13">
        <v>4</v>
      </c>
      <c r="AB2049" s="13" t="str" cm="1">
        <f t="array" ref="AB2049">_xlfn.IFS(AA2049=0,"No evidenciado",AA2049=1,"Novato",AA2049=2,"Principiante avanzado",AA2049=3,"Competente",AA2049=4,"Proficiente",AA2049=5,"Master")</f>
        <v>Proficiente</v>
      </c>
      <c r="AC2049" s="13">
        <v>1</v>
      </c>
      <c r="AD2049" s="13" t="str" cm="1">
        <f t="array" ref="AD2049">_xlfn.IFS(AC2049=0,"Prenovato",AC2049=1,"Novato",AC2049=2,"Principiante avanzado",AC2049=3,"Competente",AC2049=4,"Proficiente",AC2049=5,"Master")</f>
        <v>Novato</v>
      </c>
      <c r="AE2049" s="13" t="s">
        <v>442</v>
      </c>
    </row>
    <row r="2050" spans="1:31" x14ac:dyDescent="0.25">
      <c r="A2050" t="s">
        <v>228</v>
      </c>
      <c r="B2050" t="s">
        <v>229</v>
      </c>
      <c r="C2050" t="s">
        <v>250</v>
      </c>
      <c r="D2050" t="s">
        <v>201</v>
      </c>
      <c r="E2050" t="s">
        <v>228</v>
      </c>
      <c r="F2050" t="s">
        <v>229</v>
      </c>
      <c r="G2050" t="s">
        <v>230</v>
      </c>
      <c r="H2050" s="4"/>
      <c r="I2050" s="1">
        <f t="shared" ca="1" si="127"/>
        <v>1487</v>
      </c>
      <c r="J2050" s="1" t="str">
        <f t="shared" ca="1" si="128"/>
        <v>3. Mayor a 6 meses</v>
      </c>
      <c r="K2050" t="str">
        <f t="shared" si="129"/>
        <v>NO</v>
      </c>
      <c r="L2050" t="s">
        <v>250</v>
      </c>
      <c r="M2050" t="s">
        <v>430</v>
      </c>
      <c r="N2050" t="s">
        <v>425</v>
      </c>
      <c r="O2050" t="s">
        <v>425</v>
      </c>
      <c r="P2050" t="str">
        <f t="shared" si="130"/>
        <v>DAVID FRANCOIS TORRES GILSeguridad OfensivaEVALUACION ANTERIOR</v>
      </c>
      <c r="Q2050" t="str">
        <f>BASE[[#This Row],[NombresCalificado]]&amp;BASE[[#This Row],[TipoEvaluacion]]</f>
        <v>DAVID FRANCOIS TORRES GILEVALUACION ANTERIOR</v>
      </c>
      <c r="R2050">
        <v>3</v>
      </c>
      <c r="S2050" t="s">
        <v>5</v>
      </c>
      <c r="T2050" t="s">
        <v>439</v>
      </c>
      <c r="U2050" s="13">
        <v>1</v>
      </c>
      <c r="V2050" s="13" t="str" cm="1">
        <f t="array" ref="V2050">_xlfn.IFS(U2050=0,"Prenovato",U2050=1,"Novato",U2050=2,"Principiante avanzado",U2050=3,"Competente",U2050=4,"Proficiente",U2050=5,"Master")</f>
        <v>Novato</v>
      </c>
      <c r="W2050" s="13">
        <v>4</v>
      </c>
      <c r="X2050" s="13" t="str" cm="1">
        <f t="array" ref="X2050">_xlfn.IFS(W2050=0,"No evidenciado",W2050=1,"Novato",W2050=2,"Principiante avanzado",W2050=3,"Competente",W2050=4,"Proficiente",W2050=5,"Master")</f>
        <v>Proficiente</v>
      </c>
      <c r="Y2050" s="13">
        <v>3</v>
      </c>
      <c r="Z2050" s="13" t="str" cm="1">
        <f t="array" ref="Z2050">_xlfn.IFS(Y2050=0,"No evidenciado",Y2050=1,"Novato",Y2050=2,"Principiante avanzado",Y2050=3,"Competente",Y2050=4,"Proficiente",Y2050=5,"Master")</f>
        <v>Competente</v>
      </c>
      <c r="AA2050" s="13">
        <v>4</v>
      </c>
      <c r="AB2050" s="13" t="str" cm="1">
        <f t="array" ref="AB2050">_xlfn.IFS(AA2050=0,"No evidenciado",AA2050=1,"Novato",AA2050=2,"Principiante avanzado",AA2050=3,"Competente",AA2050=4,"Proficiente",AA2050=5,"Master")</f>
        <v>Proficiente</v>
      </c>
      <c r="AC2050" s="13">
        <v>1</v>
      </c>
      <c r="AD2050" s="13" t="str" cm="1">
        <f t="array" ref="AD2050">_xlfn.IFS(AC2050=0,"Prenovato",AC2050=1,"Novato",AC2050=2,"Principiante avanzado",AC2050=3,"Competente",AC2050=4,"Proficiente",AC2050=5,"Master")</f>
        <v>Novato</v>
      </c>
      <c r="AE2050" s="13" t="s">
        <v>442</v>
      </c>
    </row>
    <row r="2051" spans="1:31" x14ac:dyDescent="0.25">
      <c r="A2051" t="s">
        <v>228</v>
      </c>
      <c r="B2051" t="s">
        <v>229</v>
      </c>
      <c r="C2051" t="s">
        <v>250</v>
      </c>
      <c r="D2051" t="s">
        <v>201</v>
      </c>
      <c r="E2051" t="s">
        <v>228</v>
      </c>
      <c r="F2051" t="s">
        <v>229</v>
      </c>
      <c r="G2051" t="s">
        <v>230</v>
      </c>
      <c r="H2051" s="4"/>
      <c r="I2051" s="1">
        <f t="shared" ref="I2051:I2114" ca="1" si="131">DATEDIF(H2051,TODAY(),"m")</f>
        <v>1487</v>
      </c>
      <c r="J2051" s="1" t="str">
        <f t="shared" ref="J2051:J2114" ca="1" si="132">IF(I2051&lt;=3,"1. Menor o igual a 3 meses",IF(I2051&lt;=6,"2. Entre 4 - 6 meses","3. Mayor a 6 meses"))</f>
        <v>3. Mayor a 6 meses</v>
      </c>
      <c r="K2051" t="str">
        <f t="shared" ref="K2051:K2114" si="133">IF(COUNTIFS($E$2:$E$2700,E2051,$O$2:$O$2700,"PRINCIPAL",$R$2:$R$2700,0)&gt;0,"SI","NO")</f>
        <v>NO</v>
      </c>
      <c r="L2051" t="s">
        <v>250</v>
      </c>
      <c r="M2051" t="s">
        <v>438</v>
      </c>
      <c r="N2051" t="s">
        <v>425</v>
      </c>
      <c r="O2051" t="s">
        <v>425</v>
      </c>
      <c r="P2051" t="str">
        <f t="shared" ref="P2051:P2114" si="134">F2051&amp;M2051&amp;AE2051</f>
        <v>DAVID FRANCOIS TORRES GILDesarrollo SeguroEVALUACION ANTERIOR</v>
      </c>
      <c r="Q2051" t="str">
        <f>BASE[[#This Row],[NombresCalificado]]&amp;BASE[[#This Row],[TipoEvaluacion]]</f>
        <v>DAVID FRANCOIS TORRES GILEVALUACION ANTERIOR</v>
      </c>
      <c r="R2051">
        <v>1</v>
      </c>
      <c r="S2051" t="s">
        <v>6</v>
      </c>
      <c r="T2051" t="s">
        <v>439</v>
      </c>
      <c r="U2051" s="13">
        <v>1</v>
      </c>
      <c r="V2051" s="13" t="str" cm="1">
        <f t="array" ref="V2051">_xlfn.IFS(U2051=0,"Prenovato",U2051=1,"Novato",U2051=2,"Principiante avanzado",U2051=3,"Competente",U2051=4,"Proficiente",U2051=5,"Master")</f>
        <v>Novato</v>
      </c>
      <c r="W2051" s="13">
        <v>4</v>
      </c>
      <c r="X2051" s="13" t="str" cm="1">
        <f t="array" ref="X2051">_xlfn.IFS(W2051=0,"No evidenciado",W2051=1,"Novato",W2051=2,"Principiante avanzado",W2051=3,"Competente",W2051=4,"Proficiente",W2051=5,"Master")</f>
        <v>Proficiente</v>
      </c>
      <c r="Y2051" s="13">
        <v>3</v>
      </c>
      <c r="Z2051" s="13" t="str" cm="1">
        <f t="array" ref="Z2051">_xlfn.IFS(Y2051=0,"No evidenciado",Y2051=1,"Novato",Y2051=2,"Principiante avanzado",Y2051=3,"Competente",Y2051=4,"Proficiente",Y2051=5,"Master")</f>
        <v>Competente</v>
      </c>
      <c r="AA2051" s="13">
        <v>4</v>
      </c>
      <c r="AB2051" s="13" t="str" cm="1">
        <f t="array" ref="AB2051">_xlfn.IFS(AA2051=0,"No evidenciado",AA2051=1,"Novato",AA2051=2,"Principiante avanzado",AA2051=3,"Competente",AA2051=4,"Proficiente",AA2051=5,"Master")</f>
        <v>Proficiente</v>
      </c>
      <c r="AC2051" s="13">
        <v>1</v>
      </c>
      <c r="AD2051" s="13" t="str" cm="1">
        <f t="array" ref="AD2051">_xlfn.IFS(AC2051=0,"Prenovato",AC2051=1,"Novato",AC2051=2,"Principiante avanzado",AC2051=3,"Competente",AC2051=4,"Proficiente",AC2051=5,"Master")</f>
        <v>Novato</v>
      </c>
      <c r="AE2051" s="13" t="s">
        <v>442</v>
      </c>
    </row>
    <row r="2052" spans="1:31" x14ac:dyDescent="0.25">
      <c r="A2052" t="s">
        <v>228</v>
      </c>
      <c r="B2052" t="s">
        <v>229</v>
      </c>
      <c r="C2052" t="s">
        <v>250</v>
      </c>
      <c r="D2052" t="s">
        <v>201</v>
      </c>
      <c r="E2052" t="s">
        <v>228</v>
      </c>
      <c r="F2052" t="s">
        <v>229</v>
      </c>
      <c r="G2052" t="s">
        <v>230</v>
      </c>
      <c r="H2052" s="4"/>
      <c r="I2052" s="1">
        <f t="shared" ca="1" si="131"/>
        <v>1487</v>
      </c>
      <c r="J2052" s="1" t="str">
        <f t="shared" ca="1" si="132"/>
        <v>3. Mayor a 6 meses</v>
      </c>
      <c r="K2052" t="str">
        <f t="shared" si="133"/>
        <v>NO</v>
      </c>
      <c r="L2052" t="s">
        <v>250</v>
      </c>
      <c r="M2052" t="s">
        <v>432</v>
      </c>
      <c r="N2052" t="s">
        <v>425</v>
      </c>
      <c r="O2052" t="s">
        <v>425</v>
      </c>
      <c r="P2052" t="str">
        <f t="shared" si="134"/>
        <v>DAVID FRANCOIS TORRES GILFrameworks de CiberseguridadEVALUACION ANTERIOR</v>
      </c>
      <c r="Q2052" t="str">
        <f>BASE[[#This Row],[NombresCalificado]]&amp;BASE[[#This Row],[TipoEvaluacion]]</f>
        <v>DAVID FRANCOIS TORRES GILEVALUACION ANTERIOR</v>
      </c>
      <c r="R2052">
        <v>3</v>
      </c>
      <c r="S2052" t="s">
        <v>5</v>
      </c>
      <c r="T2052" t="s">
        <v>439</v>
      </c>
      <c r="U2052" s="13">
        <v>1</v>
      </c>
      <c r="V2052" s="13" t="str" cm="1">
        <f t="array" ref="V2052">_xlfn.IFS(U2052=0,"Prenovato",U2052=1,"Novato",U2052=2,"Principiante avanzado",U2052=3,"Competente",U2052=4,"Proficiente",U2052=5,"Master")</f>
        <v>Novato</v>
      </c>
      <c r="W2052" s="13">
        <v>4</v>
      </c>
      <c r="X2052" s="13" t="str" cm="1">
        <f t="array" ref="X2052">_xlfn.IFS(W2052=0,"No evidenciado",W2052=1,"Novato",W2052=2,"Principiante avanzado",W2052=3,"Competente",W2052=4,"Proficiente",W2052=5,"Master")</f>
        <v>Proficiente</v>
      </c>
      <c r="Y2052" s="13">
        <v>3</v>
      </c>
      <c r="Z2052" s="13" t="str" cm="1">
        <f t="array" ref="Z2052">_xlfn.IFS(Y2052=0,"No evidenciado",Y2052=1,"Novato",Y2052=2,"Principiante avanzado",Y2052=3,"Competente",Y2052=4,"Proficiente",Y2052=5,"Master")</f>
        <v>Competente</v>
      </c>
      <c r="AA2052" s="13">
        <v>4</v>
      </c>
      <c r="AB2052" s="13" t="str" cm="1">
        <f t="array" ref="AB2052">_xlfn.IFS(AA2052=0,"No evidenciado",AA2052=1,"Novato",AA2052=2,"Principiante avanzado",AA2052=3,"Competente",AA2052=4,"Proficiente",AA2052=5,"Master")</f>
        <v>Proficiente</v>
      </c>
      <c r="AC2052" s="13">
        <v>1</v>
      </c>
      <c r="AD2052" s="13" t="str" cm="1">
        <f t="array" ref="AD2052">_xlfn.IFS(AC2052=0,"Prenovato",AC2052=1,"Novato",AC2052=2,"Principiante avanzado",AC2052=3,"Competente",AC2052=4,"Proficiente",AC2052=5,"Master")</f>
        <v>Novato</v>
      </c>
      <c r="AE2052" s="13" t="s">
        <v>442</v>
      </c>
    </row>
    <row r="2053" spans="1:31" x14ac:dyDescent="0.25">
      <c r="A2053" t="s">
        <v>228</v>
      </c>
      <c r="B2053" t="s">
        <v>229</v>
      </c>
      <c r="C2053" t="s">
        <v>250</v>
      </c>
      <c r="D2053" t="s">
        <v>201</v>
      </c>
      <c r="E2053" t="s">
        <v>228</v>
      </c>
      <c r="F2053" t="s">
        <v>229</v>
      </c>
      <c r="G2053" t="s">
        <v>230</v>
      </c>
      <c r="H2053" s="4"/>
      <c r="I2053" s="1">
        <f t="shared" ca="1" si="131"/>
        <v>1487</v>
      </c>
      <c r="J2053" s="1" t="str">
        <f t="shared" ca="1" si="132"/>
        <v>3. Mayor a 6 meses</v>
      </c>
      <c r="K2053" t="str">
        <f t="shared" si="133"/>
        <v>NO</v>
      </c>
      <c r="L2053" t="s">
        <v>250</v>
      </c>
      <c r="M2053" t="s">
        <v>433</v>
      </c>
      <c r="N2053" t="s">
        <v>425</v>
      </c>
      <c r="O2053" t="s">
        <v>425</v>
      </c>
      <c r="P2053" t="str">
        <f t="shared" si="134"/>
        <v>DAVID FRANCOIS TORRES GILGestión de IdentidadesEVALUACION ANTERIOR</v>
      </c>
      <c r="Q2053" t="str">
        <f>BASE[[#This Row],[NombresCalificado]]&amp;BASE[[#This Row],[TipoEvaluacion]]</f>
        <v>DAVID FRANCOIS TORRES GILEVALUACION ANTERIOR</v>
      </c>
      <c r="R2053">
        <v>2</v>
      </c>
      <c r="S2053" t="s">
        <v>4</v>
      </c>
      <c r="T2053" t="s">
        <v>439</v>
      </c>
      <c r="U2053" s="13">
        <v>1</v>
      </c>
      <c r="V2053" s="13" t="str" cm="1">
        <f t="array" ref="V2053">_xlfn.IFS(U2053=0,"Prenovato",U2053=1,"Novato",U2053=2,"Principiante avanzado",U2053=3,"Competente",U2053=4,"Proficiente",U2053=5,"Master")</f>
        <v>Novato</v>
      </c>
      <c r="W2053" s="13">
        <v>4</v>
      </c>
      <c r="X2053" s="13" t="str" cm="1">
        <f t="array" ref="X2053">_xlfn.IFS(W2053=0,"No evidenciado",W2053=1,"Novato",W2053=2,"Principiante avanzado",W2053=3,"Competente",W2053=4,"Proficiente",W2053=5,"Master")</f>
        <v>Proficiente</v>
      </c>
      <c r="Y2053" s="13">
        <v>3</v>
      </c>
      <c r="Z2053" s="13" t="str" cm="1">
        <f t="array" ref="Z2053">_xlfn.IFS(Y2053=0,"No evidenciado",Y2053=1,"Novato",Y2053=2,"Principiante avanzado",Y2053=3,"Competente",Y2053=4,"Proficiente",Y2053=5,"Master")</f>
        <v>Competente</v>
      </c>
      <c r="AA2053" s="13">
        <v>4</v>
      </c>
      <c r="AB2053" s="13" t="str" cm="1">
        <f t="array" ref="AB2053">_xlfn.IFS(AA2053=0,"No evidenciado",AA2053=1,"Novato",AA2053=2,"Principiante avanzado",AA2053=3,"Competente",AA2053=4,"Proficiente",AA2053=5,"Master")</f>
        <v>Proficiente</v>
      </c>
      <c r="AC2053" s="13">
        <v>1</v>
      </c>
      <c r="AD2053" s="13" t="str" cm="1">
        <f t="array" ref="AD2053">_xlfn.IFS(AC2053=0,"Prenovato",AC2053=1,"Novato",AC2053=2,"Principiante avanzado",AC2053=3,"Competente",AC2053=4,"Proficiente",AC2053=5,"Master")</f>
        <v>Novato</v>
      </c>
      <c r="AE2053" s="13" t="s">
        <v>442</v>
      </c>
    </row>
    <row r="2054" spans="1:31" x14ac:dyDescent="0.25">
      <c r="A2054" t="s">
        <v>228</v>
      </c>
      <c r="B2054" t="s">
        <v>229</v>
      </c>
      <c r="C2054" t="s">
        <v>250</v>
      </c>
      <c r="D2054" t="s">
        <v>201</v>
      </c>
      <c r="E2054" t="s">
        <v>228</v>
      </c>
      <c r="F2054" t="s">
        <v>229</v>
      </c>
      <c r="G2054" t="s">
        <v>230</v>
      </c>
      <c r="H2054" s="4"/>
      <c r="I2054" s="1">
        <f t="shared" ca="1" si="131"/>
        <v>1487</v>
      </c>
      <c r="J2054" s="1" t="str">
        <f t="shared" ca="1" si="132"/>
        <v>3. Mayor a 6 meses</v>
      </c>
      <c r="K2054" t="str">
        <f t="shared" si="133"/>
        <v>NO</v>
      </c>
      <c r="L2054" t="s">
        <v>250</v>
      </c>
      <c r="M2054" t="s">
        <v>434</v>
      </c>
      <c r="N2054" t="s">
        <v>425</v>
      </c>
      <c r="O2054" t="s">
        <v>425</v>
      </c>
      <c r="P2054" t="str">
        <f t="shared" si="134"/>
        <v>DAVID FRANCOIS TORRES GILGestión de VulnerabilidadesEVALUACION ANTERIOR</v>
      </c>
      <c r="Q2054" t="str">
        <f>BASE[[#This Row],[NombresCalificado]]&amp;BASE[[#This Row],[TipoEvaluacion]]</f>
        <v>DAVID FRANCOIS TORRES GILEVALUACION ANTERIOR</v>
      </c>
      <c r="R2054">
        <v>1</v>
      </c>
      <c r="S2054" t="s">
        <v>6</v>
      </c>
      <c r="T2054" t="s">
        <v>439</v>
      </c>
      <c r="U2054" s="13">
        <v>1</v>
      </c>
      <c r="V2054" s="13" t="str" cm="1">
        <f t="array" ref="V2054">_xlfn.IFS(U2054=0,"Prenovato",U2054=1,"Novato",U2054=2,"Principiante avanzado",U2054=3,"Competente",U2054=4,"Proficiente",U2054=5,"Master")</f>
        <v>Novato</v>
      </c>
      <c r="W2054" s="13">
        <v>4</v>
      </c>
      <c r="X2054" s="13" t="str" cm="1">
        <f t="array" ref="X2054">_xlfn.IFS(W2054=0,"No evidenciado",W2054=1,"Novato",W2054=2,"Principiante avanzado",W2054=3,"Competente",W2054=4,"Proficiente",W2054=5,"Master")</f>
        <v>Proficiente</v>
      </c>
      <c r="Y2054" s="13">
        <v>3</v>
      </c>
      <c r="Z2054" s="13" t="str" cm="1">
        <f t="array" ref="Z2054">_xlfn.IFS(Y2054=0,"No evidenciado",Y2054=1,"Novato",Y2054=2,"Principiante avanzado",Y2054=3,"Competente",Y2054=4,"Proficiente",Y2054=5,"Master")</f>
        <v>Competente</v>
      </c>
      <c r="AA2054" s="13">
        <v>4</v>
      </c>
      <c r="AB2054" s="13" t="str" cm="1">
        <f t="array" ref="AB2054">_xlfn.IFS(AA2054=0,"No evidenciado",AA2054=1,"Novato",AA2054=2,"Principiante avanzado",AA2054=3,"Competente",AA2054=4,"Proficiente",AA2054=5,"Master")</f>
        <v>Proficiente</v>
      </c>
      <c r="AC2054" s="13">
        <v>1</v>
      </c>
      <c r="AD2054" s="13" t="str" cm="1">
        <f t="array" ref="AD2054">_xlfn.IFS(AC2054=0,"Prenovato",AC2054=1,"Novato",AC2054=2,"Principiante avanzado",AC2054=3,"Competente",AC2054=4,"Proficiente",AC2054=5,"Master")</f>
        <v>Novato</v>
      </c>
      <c r="AE2054" s="13" t="s">
        <v>442</v>
      </c>
    </row>
    <row r="2055" spans="1:31" x14ac:dyDescent="0.25">
      <c r="A2055" t="s">
        <v>228</v>
      </c>
      <c r="B2055" t="s">
        <v>229</v>
      </c>
      <c r="C2055" t="s">
        <v>250</v>
      </c>
      <c r="D2055" t="s">
        <v>201</v>
      </c>
      <c r="E2055" t="s">
        <v>228</v>
      </c>
      <c r="F2055" t="s">
        <v>229</v>
      </c>
      <c r="G2055" t="s">
        <v>230</v>
      </c>
      <c r="H2055" s="4"/>
      <c r="I2055" s="1">
        <f t="shared" ca="1" si="131"/>
        <v>1487</v>
      </c>
      <c r="J2055" s="1" t="str">
        <f t="shared" ca="1" si="132"/>
        <v>3. Mayor a 6 meses</v>
      </c>
      <c r="K2055" t="str">
        <f t="shared" si="133"/>
        <v>NO</v>
      </c>
      <c r="L2055" t="s">
        <v>250</v>
      </c>
      <c r="M2055" t="s">
        <v>435</v>
      </c>
      <c r="N2055" t="s">
        <v>425</v>
      </c>
      <c r="O2055" t="s">
        <v>425</v>
      </c>
      <c r="P2055" t="str">
        <f t="shared" si="134"/>
        <v>DAVID FRANCOIS TORRES GILIdentificación temprana de riesgosEVALUACION ANTERIOR</v>
      </c>
      <c r="Q2055" t="str">
        <f>BASE[[#This Row],[NombresCalificado]]&amp;BASE[[#This Row],[TipoEvaluacion]]</f>
        <v>DAVID FRANCOIS TORRES GILEVALUACION ANTERIOR</v>
      </c>
      <c r="R2055">
        <v>3</v>
      </c>
      <c r="S2055" t="s">
        <v>5</v>
      </c>
      <c r="T2055" t="s">
        <v>439</v>
      </c>
      <c r="U2055" s="13">
        <v>1</v>
      </c>
      <c r="V2055" s="13" t="str" cm="1">
        <f t="array" ref="V2055">_xlfn.IFS(U2055=0,"Prenovato",U2055=1,"Novato",U2055=2,"Principiante avanzado",U2055=3,"Competente",U2055=4,"Proficiente",U2055=5,"Master")</f>
        <v>Novato</v>
      </c>
      <c r="W2055" s="13">
        <v>4</v>
      </c>
      <c r="X2055" s="13" t="str" cm="1">
        <f t="array" ref="X2055">_xlfn.IFS(W2055=0,"No evidenciado",W2055=1,"Novato",W2055=2,"Principiante avanzado",W2055=3,"Competente",W2055=4,"Proficiente",W2055=5,"Master")</f>
        <v>Proficiente</v>
      </c>
      <c r="Y2055" s="13">
        <v>3</v>
      </c>
      <c r="Z2055" s="13" t="str" cm="1">
        <f t="array" ref="Z2055">_xlfn.IFS(Y2055=0,"No evidenciado",Y2055=1,"Novato",Y2055=2,"Principiante avanzado",Y2055=3,"Competente",Y2055=4,"Proficiente",Y2055=5,"Master")</f>
        <v>Competente</v>
      </c>
      <c r="AA2055" s="13">
        <v>4</v>
      </c>
      <c r="AB2055" s="13" t="str" cm="1">
        <f t="array" ref="AB2055">_xlfn.IFS(AA2055=0,"No evidenciado",AA2055=1,"Novato",AA2055=2,"Principiante avanzado",AA2055=3,"Competente",AA2055=4,"Proficiente",AA2055=5,"Master")</f>
        <v>Proficiente</v>
      </c>
      <c r="AC2055" s="13">
        <v>1</v>
      </c>
      <c r="AD2055" s="13" t="str" cm="1">
        <f t="array" ref="AD2055">_xlfn.IFS(AC2055=0,"Prenovato",AC2055=1,"Novato",AC2055=2,"Principiante avanzado",AC2055=3,"Competente",AC2055=4,"Proficiente",AC2055=5,"Master")</f>
        <v>Novato</v>
      </c>
      <c r="AE2055" s="13" t="s">
        <v>442</v>
      </c>
    </row>
    <row r="2056" spans="1:31" x14ac:dyDescent="0.25">
      <c r="A2056" t="s">
        <v>228</v>
      </c>
      <c r="B2056" t="s">
        <v>229</v>
      </c>
      <c r="C2056" t="s">
        <v>250</v>
      </c>
      <c r="D2056" t="s">
        <v>201</v>
      </c>
      <c r="E2056" t="s">
        <v>228</v>
      </c>
      <c r="F2056" t="s">
        <v>229</v>
      </c>
      <c r="G2056" t="s">
        <v>230</v>
      </c>
      <c r="H2056" s="4"/>
      <c r="I2056" s="1">
        <f t="shared" ca="1" si="131"/>
        <v>1487</v>
      </c>
      <c r="J2056" s="1" t="str">
        <f t="shared" ca="1" si="132"/>
        <v>3. Mayor a 6 meses</v>
      </c>
      <c r="K2056" t="str">
        <f t="shared" si="133"/>
        <v>NO</v>
      </c>
      <c r="L2056" t="s">
        <v>250</v>
      </c>
      <c r="M2056" t="s">
        <v>436</v>
      </c>
      <c r="N2056" t="s">
        <v>425</v>
      </c>
      <c r="O2056" t="s">
        <v>425</v>
      </c>
      <c r="P2056" t="str">
        <f t="shared" si="134"/>
        <v>DAVID FRANCOIS TORRES GILInteligencia de AmenazasEVALUACION ANTERIOR</v>
      </c>
      <c r="Q2056" t="str">
        <f>BASE[[#This Row],[NombresCalificado]]&amp;BASE[[#This Row],[TipoEvaluacion]]</f>
        <v>DAVID FRANCOIS TORRES GILEVALUACION ANTERIOR</v>
      </c>
      <c r="R2056">
        <v>2</v>
      </c>
      <c r="S2056" t="s">
        <v>4</v>
      </c>
      <c r="T2056" t="s">
        <v>439</v>
      </c>
      <c r="U2056" s="13">
        <v>1</v>
      </c>
      <c r="V2056" s="13" t="str" cm="1">
        <f t="array" ref="V2056">_xlfn.IFS(U2056=0,"Prenovato",U2056=1,"Novato",U2056=2,"Principiante avanzado",U2056=3,"Competente",U2056=4,"Proficiente",U2056=5,"Master")</f>
        <v>Novato</v>
      </c>
      <c r="W2056" s="13">
        <v>4</v>
      </c>
      <c r="X2056" s="13" t="str" cm="1">
        <f t="array" ref="X2056">_xlfn.IFS(W2056=0,"No evidenciado",W2056=1,"Novato",W2056=2,"Principiante avanzado",W2056=3,"Competente",W2056=4,"Proficiente",W2056=5,"Master")</f>
        <v>Proficiente</v>
      </c>
      <c r="Y2056" s="13">
        <v>3</v>
      </c>
      <c r="Z2056" s="13" t="str" cm="1">
        <f t="array" ref="Z2056">_xlfn.IFS(Y2056=0,"No evidenciado",Y2056=1,"Novato",Y2056=2,"Principiante avanzado",Y2056=3,"Competente",Y2056=4,"Proficiente",Y2056=5,"Master")</f>
        <v>Competente</v>
      </c>
      <c r="AA2056" s="13">
        <v>4</v>
      </c>
      <c r="AB2056" s="13" t="str" cm="1">
        <f t="array" ref="AB2056">_xlfn.IFS(AA2056=0,"No evidenciado",AA2056=1,"Novato",AA2056=2,"Principiante avanzado",AA2056=3,"Competente",AA2056=4,"Proficiente",AA2056=5,"Master")</f>
        <v>Proficiente</v>
      </c>
      <c r="AC2056" s="13">
        <v>1</v>
      </c>
      <c r="AD2056" s="13" t="str" cm="1">
        <f t="array" ref="AD2056">_xlfn.IFS(AC2056=0,"Prenovato",AC2056=1,"Novato",AC2056=2,"Principiante avanzado",AC2056=3,"Competente",AC2056=4,"Proficiente",AC2056=5,"Master")</f>
        <v>Novato</v>
      </c>
      <c r="AE2056" s="13" t="s">
        <v>442</v>
      </c>
    </row>
    <row r="2057" spans="1:31" x14ac:dyDescent="0.25">
      <c r="A2057" t="s">
        <v>228</v>
      </c>
      <c r="B2057" t="s">
        <v>229</v>
      </c>
      <c r="C2057" t="s">
        <v>251</v>
      </c>
      <c r="D2057" t="s">
        <v>201</v>
      </c>
      <c r="E2057" t="s">
        <v>228</v>
      </c>
      <c r="F2057" t="s">
        <v>229</v>
      </c>
      <c r="G2057" t="s">
        <v>230</v>
      </c>
      <c r="H2057" s="4"/>
      <c r="I2057" s="1">
        <f t="shared" ca="1" si="131"/>
        <v>1487</v>
      </c>
      <c r="J2057" s="1" t="str">
        <f t="shared" ca="1" si="132"/>
        <v>3. Mayor a 6 meses</v>
      </c>
      <c r="K2057" t="str">
        <f t="shared" si="133"/>
        <v>NO</v>
      </c>
      <c r="L2057" t="s">
        <v>251</v>
      </c>
      <c r="M2057" t="s">
        <v>418</v>
      </c>
      <c r="N2057" t="s">
        <v>407</v>
      </c>
      <c r="O2057" t="s">
        <v>407</v>
      </c>
      <c r="P2057" t="str">
        <f t="shared" si="134"/>
        <v>DAVID FRANCOIS TORRES GILSDLC Y DevSecOpsAUTOEVALUACION</v>
      </c>
      <c r="Q2057" t="str">
        <f>BASE[[#This Row],[NombresCalificado]]&amp;BASE[[#This Row],[TipoEvaluacion]]</f>
        <v>DAVID FRANCOIS TORRES GILAUTOEVALUACION</v>
      </c>
      <c r="R2057">
        <v>1</v>
      </c>
      <c r="S2057" t="s">
        <v>6</v>
      </c>
      <c r="T2057" t="s">
        <v>439</v>
      </c>
      <c r="U2057" s="13">
        <v>1</v>
      </c>
      <c r="V2057" s="13" t="str" cm="1">
        <f t="array" ref="V2057">_xlfn.IFS(U2057=0,"Prenovato",U2057=1,"Novato",U2057=2,"Principiante avanzado",U2057=3,"Competente",U2057=4,"Proficiente",U2057=5,"Master")</f>
        <v>Novato</v>
      </c>
      <c r="W2057" s="13">
        <v>4</v>
      </c>
      <c r="X2057" s="13" t="str" cm="1">
        <f t="array" ref="X2057">_xlfn.IFS(W2057=0,"No evidenciado",W2057=1,"Novato",W2057=2,"Principiante avanzado",W2057=3,"Competente",W2057=4,"Proficiente",W2057=5,"Master")</f>
        <v>Proficiente</v>
      </c>
      <c r="Y2057" s="13">
        <v>4</v>
      </c>
      <c r="Z2057" s="13" t="str" cm="1">
        <f t="array" ref="Z2057">_xlfn.IFS(Y2057=0,"No evidenciado",Y2057=1,"Novato",Y2057=2,"Principiante avanzado",Y2057=3,"Competente",Y2057=4,"Proficiente",Y2057=5,"Master")</f>
        <v>Proficiente</v>
      </c>
      <c r="AA2057" s="13">
        <v>5</v>
      </c>
      <c r="AB2057" s="13" t="str" cm="1">
        <f t="array" ref="AB2057">_xlfn.IFS(AA2057=0,"No evidenciado",AA2057=1,"Novato",AA2057=2,"Principiante avanzado",AA2057=3,"Competente",AA2057=4,"Proficiente",AA2057=5,"Master")</f>
        <v>Master</v>
      </c>
      <c r="AC2057" s="13">
        <v>1</v>
      </c>
      <c r="AD2057" s="13" t="str" cm="1">
        <f t="array" ref="AD2057">_xlfn.IFS(AC2057=0,"Prenovato",AC2057=1,"Novato",AC2057=2,"Principiante avanzado",AC2057=3,"Competente",AC2057=4,"Proficiente",AC2057=5,"Master")</f>
        <v>Novato</v>
      </c>
      <c r="AE2057" s="13" t="s">
        <v>443</v>
      </c>
    </row>
    <row r="2058" spans="1:31" x14ac:dyDescent="0.25">
      <c r="A2058" t="s">
        <v>228</v>
      </c>
      <c r="B2058" t="s">
        <v>229</v>
      </c>
      <c r="C2058" t="s">
        <v>251</v>
      </c>
      <c r="D2058" t="s">
        <v>201</v>
      </c>
      <c r="E2058" t="s">
        <v>228</v>
      </c>
      <c r="F2058" t="s">
        <v>229</v>
      </c>
      <c r="G2058" t="s">
        <v>230</v>
      </c>
      <c r="H2058" s="4"/>
      <c r="I2058" s="1">
        <f t="shared" ca="1" si="131"/>
        <v>1487</v>
      </c>
      <c r="J2058" s="1" t="str">
        <f t="shared" ca="1" si="132"/>
        <v>3. Mayor a 6 meses</v>
      </c>
      <c r="K2058" t="str">
        <f t="shared" si="133"/>
        <v>NO</v>
      </c>
      <c r="L2058" t="s">
        <v>251</v>
      </c>
      <c r="M2058" t="s">
        <v>419</v>
      </c>
      <c r="N2058" t="s">
        <v>413</v>
      </c>
      <c r="O2058" t="s">
        <v>411</v>
      </c>
      <c r="P2058" t="str">
        <f t="shared" si="134"/>
        <v>DAVID FRANCOIS TORRES GILCryptography &amp; Data ProtectionAUTOEVALUACION</v>
      </c>
      <c r="Q2058" t="str">
        <f>BASE[[#This Row],[NombresCalificado]]&amp;BASE[[#This Row],[TipoEvaluacion]]</f>
        <v>DAVID FRANCOIS TORRES GILAUTOEVALUACION</v>
      </c>
      <c r="R2058">
        <v>4</v>
      </c>
      <c r="S2058" t="s">
        <v>7</v>
      </c>
      <c r="T2058" t="s">
        <v>439</v>
      </c>
      <c r="U2058" s="13">
        <v>1</v>
      </c>
      <c r="V2058" s="13" t="str" cm="1">
        <f t="array" ref="V2058">_xlfn.IFS(U2058=0,"Prenovato",U2058=1,"Novato",U2058=2,"Principiante avanzado",U2058=3,"Competente",U2058=4,"Proficiente",U2058=5,"Master")</f>
        <v>Novato</v>
      </c>
      <c r="W2058" s="13">
        <v>4</v>
      </c>
      <c r="X2058" s="13" t="str" cm="1">
        <f t="array" ref="X2058">_xlfn.IFS(W2058=0,"No evidenciado",W2058=1,"Novato",W2058=2,"Principiante avanzado",W2058=3,"Competente",W2058=4,"Proficiente",W2058=5,"Master")</f>
        <v>Proficiente</v>
      </c>
      <c r="Y2058" s="13">
        <v>4</v>
      </c>
      <c r="Z2058" s="13" t="str" cm="1">
        <f t="array" ref="Z2058">_xlfn.IFS(Y2058=0,"No evidenciado",Y2058=1,"Novato",Y2058=2,"Principiante avanzado",Y2058=3,"Competente",Y2058=4,"Proficiente",Y2058=5,"Master")</f>
        <v>Proficiente</v>
      </c>
      <c r="AA2058" s="13">
        <v>5</v>
      </c>
      <c r="AB2058" s="13" t="str" cm="1">
        <f t="array" ref="AB2058">_xlfn.IFS(AA2058=0,"No evidenciado",AA2058=1,"Novato",AA2058=2,"Principiante avanzado",AA2058=3,"Competente",AA2058=4,"Proficiente",AA2058=5,"Master")</f>
        <v>Master</v>
      </c>
      <c r="AC2058" s="13">
        <v>1</v>
      </c>
      <c r="AD2058" s="13" t="str" cm="1">
        <f t="array" ref="AD2058">_xlfn.IFS(AC2058=0,"Prenovato",AC2058=1,"Novato",AC2058=2,"Principiante avanzado",AC2058=3,"Competente",AC2058=4,"Proficiente",AC2058=5,"Master")</f>
        <v>Novato</v>
      </c>
      <c r="AE2058" s="13" t="s">
        <v>443</v>
      </c>
    </row>
    <row r="2059" spans="1:31" x14ac:dyDescent="0.25">
      <c r="A2059" t="s">
        <v>228</v>
      </c>
      <c r="B2059" t="s">
        <v>229</v>
      </c>
      <c r="C2059" t="s">
        <v>251</v>
      </c>
      <c r="D2059" t="s">
        <v>201</v>
      </c>
      <c r="E2059" t="s">
        <v>228</v>
      </c>
      <c r="F2059" t="s">
        <v>229</v>
      </c>
      <c r="G2059" t="s">
        <v>230</v>
      </c>
      <c r="H2059" s="4"/>
      <c r="I2059" s="1">
        <f t="shared" ca="1" si="131"/>
        <v>1487</v>
      </c>
      <c r="J2059" s="1" t="str">
        <f t="shared" ca="1" si="132"/>
        <v>3. Mayor a 6 meses</v>
      </c>
      <c r="K2059" t="str">
        <f t="shared" si="133"/>
        <v>NO</v>
      </c>
      <c r="L2059" t="s">
        <v>251</v>
      </c>
      <c r="M2059" t="s">
        <v>421</v>
      </c>
      <c r="N2059" t="s">
        <v>411</v>
      </c>
      <c r="O2059" t="s">
        <v>411</v>
      </c>
      <c r="P2059" t="str">
        <f t="shared" si="134"/>
        <v>DAVID FRANCOIS TORRES GILFrameworks &amp; Security ArchitectureAUTOEVALUACION</v>
      </c>
      <c r="Q2059" t="str">
        <f>BASE[[#This Row],[NombresCalificado]]&amp;BASE[[#This Row],[TipoEvaluacion]]</f>
        <v>DAVID FRANCOIS TORRES GILAUTOEVALUACION</v>
      </c>
      <c r="R2059">
        <v>1</v>
      </c>
      <c r="S2059" t="s">
        <v>6</v>
      </c>
      <c r="T2059" t="s">
        <v>439</v>
      </c>
      <c r="U2059" s="13">
        <v>1</v>
      </c>
      <c r="V2059" s="13" t="str" cm="1">
        <f t="array" ref="V2059">_xlfn.IFS(U2059=0,"Prenovato",U2059=1,"Novato",U2059=2,"Principiante avanzado",U2059=3,"Competente",U2059=4,"Proficiente",U2059=5,"Master")</f>
        <v>Novato</v>
      </c>
      <c r="W2059" s="13">
        <v>4</v>
      </c>
      <c r="X2059" s="13" t="str" cm="1">
        <f t="array" ref="X2059">_xlfn.IFS(W2059=0,"No evidenciado",W2059=1,"Novato",W2059=2,"Principiante avanzado",W2059=3,"Competente",W2059=4,"Proficiente",W2059=5,"Master")</f>
        <v>Proficiente</v>
      </c>
      <c r="Y2059" s="13">
        <v>4</v>
      </c>
      <c r="Z2059" s="13" t="str" cm="1">
        <f t="array" ref="Z2059">_xlfn.IFS(Y2059=0,"No evidenciado",Y2059=1,"Novato",Y2059=2,"Principiante avanzado",Y2059=3,"Competente",Y2059=4,"Proficiente",Y2059=5,"Master")</f>
        <v>Proficiente</v>
      </c>
      <c r="AA2059" s="13">
        <v>5</v>
      </c>
      <c r="AB2059" s="13" t="str" cm="1">
        <f t="array" ref="AB2059">_xlfn.IFS(AA2059=0,"No evidenciado",AA2059=1,"Novato",AA2059=2,"Principiante avanzado",AA2059=3,"Competente",AA2059=4,"Proficiente",AA2059=5,"Master")</f>
        <v>Master</v>
      </c>
      <c r="AC2059" s="13">
        <v>1</v>
      </c>
      <c r="AD2059" s="13" t="str" cm="1">
        <f t="array" ref="AD2059">_xlfn.IFS(AC2059=0,"Prenovato",AC2059=1,"Novato",AC2059=2,"Principiante avanzado",AC2059=3,"Competente",AC2059=4,"Proficiente",AC2059=5,"Master")</f>
        <v>Novato</v>
      </c>
      <c r="AE2059" s="13" t="s">
        <v>443</v>
      </c>
    </row>
    <row r="2060" spans="1:31" x14ac:dyDescent="0.25">
      <c r="A2060" t="s">
        <v>228</v>
      </c>
      <c r="B2060" t="s">
        <v>229</v>
      </c>
      <c r="C2060" t="s">
        <v>251</v>
      </c>
      <c r="D2060" t="s">
        <v>201</v>
      </c>
      <c r="E2060" t="s">
        <v>228</v>
      </c>
      <c r="F2060" t="s">
        <v>229</v>
      </c>
      <c r="G2060" t="s">
        <v>230</v>
      </c>
      <c r="H2060" s="4"/>
      <c r="I2060" s="1">
        <f t="shared" ca="1" si="131"/>
        <v>1487</v>
      </c>
      <c r="J2060" s="1" t="str">
        <f t="shared" ca="1" si="132"/>
        <v>3. Mayor a 6 meses</v>
      </c>
      <c r="K2060" t="str">
        <f t="shared" si="133"/>
        <v>NO</v>
      </c>
      <c r="L2060" t="s">
        <v>251</v>
      </c>
      <c r="M2060" t="s">
        <v>420</v>
      </c>
      <c r="N2060" t="s">
        <v>413</v>
      </c>
      <c r="O2060" t="s">
        <v>411</v>
      </c>
      <c r="P2060" t="str">
        <f t="shared" si="134"/>
        <v>DAVID FRANCOIS TORRES GILIdentity &amp; Access ManagementAUTOEVALUACION</v>
      </c>
      <c r="Q2060" t="str">
        <f>BASE[[#This Row],[NombresCalificado]]&amp;BASE[[#This Row],[TipoEvaluacion]]</f>
        <v>DAVID FRANCOIS TORRES GILAUTOEVALUACION</v>
      </c>
      <c r="R2060">
        <v>2</v>
      </c>
      <c r="S2060" t="s">
        <v>4</v>
      </c>
      <c r="T2060" t="s">
        <v>439</v>
      </c>
      <c r="U2060" s="13">
        <v>1</v>
      </c>
      <c r="V2060" s="13" t="str" cm="1">
        <f t="array" ref="V2060">_xlfn.IFS(U2060=0,"Prenovato",U2060=1,"Novato",U2060=2,"Principiante avanzado",U2060=3,"Competente",U2060=4,"Proficiente",U2060=5,"Master")</f>
        <v>Novato</v>
      </c>
      <c r="W2060" s="13">
        <v>4</v>
      </c>
      <c r="X2060" s="13" t="str" cm="1">
        <f t="array" ref="X2060">_xlfn.IFS(W2060=0,"No evidenciado",W2060=1,"Novato",W2060=2,"Principiante avanzado",W2060=3,"Competente",W2060=4,"Proficiente",W2060=5,"Master")</f>
        <v>Proficiente</v>
      </c>
      <c r="Y2060" s="13">
        <v>4</v>
      </c>
      <c r="Z2060" s="13" t="str" cm="1">
        <f t="array" ref="Z2060">_xlfn.IFS(Y2060=0,"No evidenciado",Y2060=1,"Novato",Y2060=2,"Principiante avanzado",Y2060=3,"Competente",Y2060=4,"Proficiente",Y2060=5,"Master")</f>
        <v>Proficiente</v>
      </c>
      <c r="AA2060" s="13">
        <v>5</v>
      </c>
      <c r="AB2060" s="13" t="str" cm="1">
        <f t="array" ref="AB2060">_xlfn.IFS(AA2060=0,"No evidenciado",AA2060=1,"Novato",AA2060=2,"Principiante avanzado",AA2060=3,"Competente",AA2060=4,"Proficiente",AA2060=5,"Master")</f>
        <v>Master</v>
      </c>
      <c r="AC2060" s="13">
        <v>1</v>
      </c>
      <c r="AD2060" s="13" t="str" cm="1">
        <f t="array" ref="AD2060">_xlfn.IFS(AC2060=0,"Prenovato",AC2060=1,"Novato",AC2060=2,"Principiante avanzado",AC2060=3,"Competente",AC2060=4,"Proficiente",AC2060=5,"Master")</f>
        <v>Novato</v>
      </c>
      <c r="AE2060" s="13" t="s">
        <v>443</v>
      </c>
    </row>
    <row r="2061" spans="1:31" x14ac:dyDescent="0.25">
      <c r="A2061" t="s">
        <v>228</v>
      </c>
      <c r="B2061" t="s">
        <v>229</v>
      </c>
      <c r="C2061" t="s">
        <v>251</v>
      </c>
      <c r="D2061" t="s">
        <v>201</v>
      </c>
      <c r="E2061" t="s">
        <v>228</v>
      </c>
      <c r="F2061" t="s">
        <v>229</v>
      </c>
      <c r="G2061" t="s">
        <v>230</v>
      </c>
      <c r="H2061" s="4"/>
      <c r="I2061" s="1">
        <f t="shared" ca="1" si="131"/>
        <v>1487</v>
      </c>
      <c r="J2061" s="1" t="str">
        <f t="shared" ca="1" si="132"/>
        <v>3. Mayor a 6 meses</v>
      </c>
      <c r="K2061" t="str">
        <f t="shared" si="133"/>
        <v>NO</v>
      </c>
      <c r="L2061" t="s">
        <v>251</v>
      </c>
      <c r="M2061" t="s">
        <v>422</v>
      </c>
      <c r="N2061" t="s">
        <v>407</v>
      </c>
      <c r="O2061" t="s">
        <v>407</v>
      </c>
      <c r="P2061" t="str">
        <f t="shared" si="134"/>
        <v>DAVID FRANCOIS TORRES GILVulnerability ManagementAUTOEVALUACION</v>
      </c>
      <c r="Q2061" t="str">
        <f>BASE[[#This Row],[NombresCalificado]]&amp;BASE[[#This Row],[TipoEvaluacion]]</f>
        <v>DAVID FRANCOIS TORRES GILAUTOEVALUACION</v>
      </c>
      <c r="R2061">
        <v>3</v>
      </c>
      <c r="S2061" t="s">
        <v>5</v>
      </c>
      <c r="T2061" t="s">
        <v>439</v>
      </c>
      <c r="U2061" s="13">
        <v>1</v>
      </c>
      <c r="V2061" s="13" t="str" cm="1">
        <f t="array" ref="V2061">_xlfn.IFS(U2061=0,"Prenovato",U2061=1,"Novato",U2061=2,"Principiante avanzado",U2061=3,"Competente",U2061=4,"Proficiente",U2061=5,"Master")</f>
        <v>Novato</v>
      </c>
      <c r="W2061" s="13">
        <v>4</v>
      </c>
      <c r="X2061" s="13" t="str" cm="1">
        <f t="array" ref="X2061">_xlfn.IFS(W2061=0,"No evidenciado",W2061=1,"Novato",W2061=2,"Principiante avanzado",W2061=3,"Competente",W2061=4,"Proficiente",W2061=5,"Master")</f>
        <v>Proficiente</v>
      </c>
      <c r="Y2061" s="13">
        <v>4</v>
      </c>
      <c r="Z2061" s="13" t="str" cm="1">
        <f t="array" ref="Z2061">_xlfn.IFS(Y2061=0,"No evidenciado",Y2061=1,"Novato",Y2061=2,"Principiante avanzado",Y2061=3,"Competente",Y2061=4,"Proficiente",Y2061=5,"Master")</f>
        <v>Proficiente</v>
      </c>
      <c r="AA2061" s="13">
        <v>5</v>
      </c>
      <c r="AB2061" s="13" t="str" cm="1">
        <f t="array" ref="AB2061">_xlfn.IFS(AA2061=0,"No evidenciado",AA2061=1,"Novato",AA2061=2,"Principiante avanzado",AA2061=3,"Competente",AA2061=4,"Proficiente",AA2061=5,"Master")</f>
        <v>Master</v>
      </c>
      <c r="AC2061" s="13">
        <v>1</v>
      </c>
      <c r="AD2061" s="13" t="str" cm="1">
        <f t="array" ref="AD2061">_xlfn.IFS(AC2061=0,"Prenovato",AC2061=1,"Novato",AC2061=2,"Principiante avanzado",AC2061=3,"Competente",AC2061=4,"Proficiente",AC2061=5,"Master")</f>
        <v>Novato</v>
      </c>
      <c r="AE2061" s="13" t="s">
        <v>443</v>
      </c>
    </row>
    <row r="2062" spans="1:31" x14ac:dyDescent="0.25">
      <c r="A2062" t="s">
        <v>228</v>
      </c>
      <c r="B2062" t="s">
        <v>229</v>
      </c>
      <c r="C2062" t="s">
        <v>251</v>
      </c>
      <c r="D2062" t="s">
        <v>201</v>
      </c>
      <c r="E2062" t="s">
        <v>228</v>
      </c>
      <c r="F2062" t="s">
        <v>229</v>
      </c>
      <c r="G2062" t="s">
        <v>230</v>
      </c>
      <c r="H2062" s="4"/>
      <c r="I2062" s="1">
        <f t="shared" ca="1" si="131"/>
        <v>1487</v>
      </c>
      <c r="J2062" s="1" t="str">
        <f t="shared" ca="1" si="132"/>
        <v>3. Mayor a 6 meses</v>
      </c>
      <c r="K2062" t="str">
        <f t="shared" si="133"/>
        <v>NO</v>
      </c>
      <c r="L2062" t="s">
        <v>251</v>
      </c>
      <c r="M2062" t="s">
        <v>423</v>
      </c>
      <c r="N2062" t="s">
        <v>411</v>
      </c>
      <c r="O2062" t="s">
        <v>411</v>
      </c>
      <c r="P2062" t="str">
        <f t="shared" si="134"/>
        <v>DAVID FRANCOIS TORRES GILSecurity AssessmentAUTOEVALUACION</v>
      </c>
      <c r="Q2062" t="str">
        <f>BASE[[#This Row],[NombresCalificado]]&amp;BASE[[#This Row],[TipoEvaluacion]]</f>
        <v>DAVID FRANCOIS TORRES GILAUTOEVALUACION</v>
      </c>
      <c r="R2062">
        <v>2</v>
      </c>
      <c r="S2062" t="s">
        <v>4</v>
      </c>
      <c r="T2062" t="s">
        <v>439</v>
      </c>
      <c r="U2062" s="13">
        <v>1</v>
      </c>
      <c r="V2062" s="13" t="str" cm="1">
        <f t="array" ref="V2062">_xlfn.IFS(U2062=0,"Prenovato",U2062=1,"Novato",U2062=2,"Principiante avanzado",U2062=3,"Competente",U2062=4,"Proficiente",U2062=5,"Master")</f>
        <v>Novato</v>
      </c>
      <c r="W2062" s="13">
        <v>4</v>
      </c>
      <c r="X2062" s="13" t="str" cm="1">
        <f t="array" ref="X2062">_xlfn.IFS(W2062=0,"No evidenciado",W2062=1,"Novato",W2062=2,"Principiante avanzado",W2062=3,"Competente",W2062=4,"Proficiente",W2062=5,"Master")</f>
        <v>Proficiente</v>
      </c>
      <c r="Y2062" s="13">
        <v>4</v>
      </c>
      <c r="Z2062" s="13" t="str" cm="1">
        <f t="array" ref="Z2062">_xlfn.IFS(Y2062=0,"No evidenciado",Y2062=1,"Novato",Y2062=2,"Principiante avanzado",Y2062=3,"Competente",Y2062=4,"Proficiente",Y2062=5,"Master")</f>
        <v>Proficiente</v>
      </c>
      <c r="AA2062" s="13">
        <v>5</v>
      </c>
      <c r="AB2062" s="13" t="str" cm="1">
        <f t="array" ref="AB2062">_xlfn.IFS(AA2062=0,"No evidenciado",AA2062=1,"Novato",AA2062=2,"Principiante avanzado",AA2062=3,"Competente",AA2062=4,"Proficiente",AA2062=5,"Master")</f>
        <v>Master</v>
      </c>
      <c r="AC2062" s="13">
        <v>1</v>
      </c>
      <c r="AD2062" s="13" t="str" cm="1">
        <f t="array" ref="AD2062">_xlfn.IFS(AC2062=0,"Prenovato",AC2062=1,"Novato",AC2062=2,"Principiante avanzado",AC2062=3,"Competente",AC2062=4,"Proficiente",AC2062=5,"Master")</f>
        <v>Novato</v>
      </c>
      <c r="AE2062" s="13" t="s">
        <v>443</v>
      </c>
    </row>
    <row r="2063" spans="1:31" x14ac:dyDescent="0.25">
      <c r="A2063" t="s">
        <v>228</v>
      </c>
      <c r="B2063" t="s">
        <v>229</v>
      </c>
      <c r="C2063" t="s">
        <v>251</v>
      </c>
      <c r="D2063" t="s">
        <v>201</v>
      </c>
      <c r="E2063" t="s">
        <v>228</v>
      </c>
      <c r="F2063" t="s">
        <v>229</v>
      </c>
      <c r="G2063" t="s">
        <v>230</v>
      </c>
      <c r="H2063" s="4"/>
      <c r="I2063" s="1">
        <f t="shared" ca="1" si="131"/>
        <v>1487</v>
      </c>
      <c r="J2063" s="1" t="str">
        <f t="shared" ca="1" si="132"/>
        <v>3. Mayor a 6 meses</v>
      </c>
      <c r="K2063" t="str">
        <f t="shared" si="133"/>
        <v>NO</v>
      </c>
      <c r="L2063" t="s">
        <v>251</v>
      </c>
      <c r="M2063" t="s">
        <v>415</v>
      </c>
      <c r="N2063" t="s">
        <v>413</v>
      </c>
      <c r="O2063" t="s">
        <v>411</v>
      </c>
      <c r="P2063" t="str">
        <f t="shared" si="134"/>
        <v>DAVID FRANCOIS TORRES GILSecurity Process AutomationAUTOEVALUACION</v>
      </c>
      <c r="Q2063" t="str">
        <f>BASE[[#This Row],[NombresCalificado]]&amp;BASE[[#This Row],[TipoEvaluacion]]</f>
        <v>DAVID FRANCOIS TORRES GILAUTOEVALUACION</v>
      </c>
      <c r="R2063">
        <v>4</v>
      </c>
      <c r="S2063" t="s">
        <v>7</v>
      </c>
      <c r="T2063" t="s">
        <v>439</v>
      </c>
      <c r="U2063" s="13">
        <v>1</v>
      </c>
      <c r="V2063" s="13" t="str" cm="1">
        <f t="array" ref="V2063">_xlfn.IFS(U2063=0,"Prenovato",U2063=1,"Novato",U2063=2,"Principiante avanzado",U2063=3,"Competente",U2063=4,"Proficiente",U2063=5,"Master")</f>
        <v>Novato</v>
      </c>
      <c r="W2063" s="13">
        <v>4</v>
      </c>
      <c r="X2063" s="13" t="str" cm="1">
        <f t="array" ref="X2063">_xlfn.IFS(W2063=0,"No evidenciado",W2063=1,"Novato",W2063=2,"Principiante avanzado",W2063=3,"Competente",W2063=4,"Proficiente",W2063=5,"Master")</f>
        <v>Proficiente</v>
      </c>
      <c r="Y2063" s="13">
        <v>4</v>
      </c>
      <c r="Z2063" s="13" t="str" cm="1">
        <f t="array" ref="Z2063">_xlfn.IFS(Y2063=0,"No evidenciado",Y2063=1,"Novato",Y2063=2,"Principiante avanzado",Y2063=3,"Competente",Y2063=4,"Proficiente",Y2063=5,"Master")</f>
        <v>Proficiente</v>
      </c>
      <c r="AA2063" s="13">
        <v>5</v>
      </c>
      <c r="AB2063" s="13" t="str" cm="1">
        <f t="array" ref="AB2063">_xlfn.IFS(AA2063=0,"No evidenciado",AA2063=1,"Novato",AA2063=2,"Principiante avanzado",AA2063=3,"Competente",AA2063=4,"Proficiente",AA2063=5,"Master")</f>
        <v>Master</v>
      </c>
      <c r="AC2063" s="13">
        <v>1</v>
      </c>
      <c r="AD2063" s="13" t="str" cm="1">
        <f t="array" ref="AD2063">_xlfn.IFS(AC2063=0,"Prenovato",AC2063=1,"Novato",AC2063=2,"Principiante avanzado",AC2063=3,"Competente",AC2063=4,"Proficiente",AC2063=5,"Master")</f>
        <v>Novato</v>
      </c>
      <c r="AE2063" s="13" t="s">
        <v>443</v>
      </c>
    </row>
    <row r="2064" spans="1:31" x14ac:dyDescent="0.25">
      <c r="A2064" t="s">
        <v>228</v>
      </c>
      <c r="B2064" t="s">
        <v>229</v>
      </c>
      <c r="C2064" t="s">
        <v>251</v>
      </c>
      <c r="D2064" t="s">
        <v>201</v>
      </c>
      <c r="E2064" t="s">
        <v>228</v>
      </c>
      <c r="F2064" t="s">
        <v>229</v>
      </c>
      <c r="G2064" t="s">
        <v>230</v>
      </c>
      <c r="H2064" s="4"/>
      <c r="I2064" s="1">
        <f t="shared" ca="1" si="131"/>
        <v>1487</v>
      </c>
      <c r="J2064" s="1" t="str">
        <f t="shared" ca="1" si="132"/>
        <v>3. Mayor a 6 meses</v>
      </c>
      <c r="K2064" t="str">
        <f t="shared" si="133"/>
        <v>NO</v>
      </c>
      <c r="L2064" t="s">
        <v>251</v>
      </c>
      <c r="M2064" t="s">
        <v>416</v>
      </c>
      <c r="N2064" t="s">
        <v>411</v>
      </c>
      <c r="O2064" t="s">
        <v>411</v>
      </c>
      <c r="P2064" t="str">
        <f t="shared" si="134"/>
        <v>DAVID FRANCOIS TORRES GILIncident ManagementAUTOEVALUACION</v>
      </c>
      <c r="Q2064" t="str">
        <f>BASE[[#This Row],[NombresCalificado]]&amp;BASE[[#This Row],[TipoEvaluacion]]</f>
        <v>DAVID FRANCOIS TORRES GILAUTOEVALUACION</v>
      </c>
      <c r="R2064">
        <v>1</v>
      </c>
      <c r="S2064" t="s">
        <v>6</v>
      </c>
      <c r="T2064" t="s">
        <v>439</v>
      </c>
      <c r="U2064" s="13">
        <v>1</v>
      </c>
      <c r="V2064" s="13" t="str" cm="1">
        <f t="array" ref="V2064">_xlfn.IFS(U2064=0,"Prenovato",U2064=1,"Novato",U2064=2,"Principiante avanzado",U2064=3,"Competente",U2064=4,"Proficiente",U2064=5,"Master")</f>
        <v>Novato</v>
      </c>
      <c r="W2064" s="13">
        <v>4</v>
      </c>
      <c r="X2064" s="13" t="str" cm="1">
        <f t="array" ref="X2064">_xlfn.IFS(W2064=0,"No evidenciado",W2064=1,"Novato",W2064=2,"Principiante avanzado",W2064=3,"Competente",W2064=4,"Proficiente",W2064=5,"Master")</f>
        <v>Proficiente</v>
      </c>
      <c r="Y2064" s="13">
        <v>4</v>
      </c>
      <c r="Z2064" s="13" t="str" cm="1">
        <f t="array" ref="Z2064">_xlfn.IFS(Y2064=0,"No evidenciado",Y2064=1,"Novato",Y2064=2,"Principiante avanzado",Y2064=3,"Competente",Y2064=4,"Proficiente",Y2064=5,"Master")</f>
        <v>Proficiente</v>
      </c>
      <c r="AA2064" s="13">
        <v>5</v>
      </c>
      <c r="AB2064" s="13" t="str" cm="1">
        <f t="array" ref="AB2064">_xlfn.IFS(AA2064=0,"No evidenciado",AA2064=1,"Novato",AA2064=2,"Principiante avanzado",AA2064=3,"Competente",AA2064=4,"Proficiente",AA2064=5,"Master")</f>
        <v>Master</v>
      </c>
      <c r="AC2064" s="13">
        <v>1</v>
      </c>
      <c r="AD2064" s="13" t="str" cm="1">
        <f t="array" ref="AD2064">_xlfn.IFS(AC2064=0,"Prenovato",AC2064=1,"Novato",AC2064=2,"Principiante avanzado",AC2064=3,"Competente",AC2064=4,"Proficiente",AC2064=5,"Master")</f>
        <v>Novato</v>
      </c>
      <c r="AE2064" s="13" t="s">
        <v>443</v>
      </c>
    </row>
    <row r="2065" spans="1:31" x14ac:dyDescent="0.25">
      <c r="A2065" t="s">
        <v>228</v>
      </c>
      <c r="B2065" t="s">
        <v>229</v>
      </c>
      <c r="C2065" t="s">
        <v>251</v>
      </c>
      <c r="D2065" t="s">
        <v>201</v>
      </c>
      <c r="E2065" t="s">
        <v>228</v>
      </c>
      <c r="F2065" t="s">
        <v>229</v>
      </c>
      <c r="G2065" t="s">
        <v>230</v>
      </c>
      <c r="H2065" s="4"/>
      <c r="I2065" s="1">
        <f t="shared" ca="1" si="131"/>
        <v>1487</v>
      </c>
      <c r="J2065" s="1" t="str">
        <f t="shared" ca="1" si="132"/>
        <v>3. Mayor a 6 meses</v>
      </c>
      <c r="K2065" t="str">
        <f t="shared" si="133"/>
        <v>NO</v>
      </c>
      <c r="L2065" t="s">
        <v>251</v>
      </c>
      <c r="M2065" t="s">
        <v>417</v>
      </c>
      <c r="N2065" t="s">
        <v>407</v>
      </c>
      <c r="O2065" t="s">
        <v>407</v>
      </c>
      <c r="P2065" t="str">
        <f t="shared" si="134"/>
        <v>DAVID FRANCOIS TORRES GILDefensive SecurityAUTOEVALUACION</v>
      </c>
      <c r="Q2065" t="str">
        <f>BASE[[#This Row],[NombresCalificado]]&amp;BASE[[#This Row],[TipoEvaluacion]]</f>
        <v>DAVID FRANCOIS TORRES GILAUTOEVALUACION</v>
      </c>
      <c r="R2065">
        <v>2</v>
      </c>
      <c r="S2065" t="s">
        <v>4</v>
      </c>
      <c r="T2065" t="s">
        <v>439</v>
      </c>
      <c r="U2065" s="13">
        <v>1</v>
      </c>
      <c r="V2065" s="13" t="str" cm="1">
        <f t="array" ref="V2065">_xlfn.IFS(U2065=0,"Prenovato",U2065=1,"Novato",U2065=2,"Principiante avanzado",U2065=3,"Competente",U2065=4,"Proficiente",U2065=5,"Master")</f>
        <v>Novato</v>
      </c>
      <c r="W2065" s="13">
        <v>4</v>
      </c>
      <c r="X2065" s="13" t="str" cm="1">
        <f t="array" ref="X2065">_xlfn.IFS(W2065=0,"No evidenciado",W2065=1,"Novato",W2065=2,"Principiante avanzado",W2065=3,"Competente",W2065=4,"Proficiente",W2065=5,"Master")</f>
        <v>Proficiente</v>
      </c>
      <c r="Y2065" s="13">
        <v>4</v>
      </c>
      <c r="Z2065" s="13" t="str" cm="1">
        <f t="array" ref="Z2065">_xlfn.IFS(Y2065=0,"No evidenciado",Y2065=1,"Novato",Y2065=2,"Principiante avanzado",Y2065=3,"Competente",Y2065=4,"Proficiente",Y2065=5,"Master")</f>
        <v>Proficiente</v>
      </c>
      <c r="AA2065" s="13">
        <v>5</v>
      </c>
      <c r="AB2065" s="13" t="str" cm="1">
        <f t="array" ref="AB2065">_xlfn.IFS(AA2065=0,"No evidenciado",AA2065=1,"Novato",AA2065=2,"Principiante avanzado",AA2065=3,"Competente",AA2065=4,"Proficiente",AA2065=5,"Master")</f>
        <v>Master</v>
      </c>
      <c r="AC2065" s="13">
        <v>1</v>
      </c>
      <c r="AD2065" s="13" t="str" cm="1">
        <f t="array" ref="AD2065">_xlfn.IFS(AC2065=0,"Prenovato",AC2065=1,"Novato",AC2065=2,"Principiante avanzado",AC2065=3,"Competente",AC2065=4,"Proficiente",AC2065=5,"Master")</f>
        <v>Novato</v>
      </c>
      <c r="AE2065" s="13" t="s">
        <v>443</v>
      </c>
    </row>
    <row r="2066" spans="1:31" x14ac:dyDescent="0.25">
      <c r="A2066" t="s">
        <v>244</v>
      </c>
      <c r="B2066" t="s">
        <v>245</v>
      </c>
      <c r="C2066" t="s">
        <v>250</v>
      </c>
      <c r="D2066" t="s">
        <v>201</v>
      </c>
      <c r="E2066" t="s">
        <v>244</v>
      </c>
      <c r="F2066" t="s">
        <v>245</v>
      </c>
      <c r="G2066" t="s">
        <v>246</v>
      </c>
      <c r="H2066" s="4"/>
      <c r="I2066" s="1">
        <f t="shared" ca="1" si="131"/>
        <v>1487</v>
      </c>
      <c r="J2066" s="1" t="str">
        <f t="shared" ca="1" si="132"/>
        <v>3. Mayor a 6 meses</v>
      </c>
      <c r="K2066" t="str">
        <f t="shared" si="133"/>
        <v>NO</v>
      </c>
      <c r="L2066" t="s">
        <v>250</v>
      </c>
      <c r="M2066" t="s">
        <v>438</v>
      </c>
      <c r="N2066" t="s">
        <v>425</v>
      </c>
      <c r="O2066" t="s">
        <v>425</v>
      </c>
      <c r="P2066" t="str">
        <f t="shared" si="134"/>
        <v>CARLOS ENRIQUE ROJAS SOSADesarrollo SeguroEVALUACION ANTERIOR</v>
      </c>
      <c r="Q2066" t="str">
        <f>BASE[[#This Row],[NombresCalificado]]&amp;BASE[[#This Row],[TipoEvaluacion]]</f>
        <v>CARLOS ENRIQUE ROJAS SOSAEVALUACION ANTERIOR</v>
      </c>
      <c r="R2066">
        <v>2</v>
      </c>
      <c r="S2066" t="s">
        <v>4</v>
      </c>
      <c r="T2066" t="s">
        <v>439</v>
      </c>
      <c r="U2066" s="13">
        <v>3</v>
      </c>
      <c r="V2066" s="13" t="str" cm="1">
        <f t="array" ref="V2066">_xlfn.IFS(U2066=0,"Prenovato",U2066=1,"Novato",U2066=2,"Principiante avanzado",U2066=3,"Competente",U2066=4,"Proficiente",U2066=5,"Master")</f>
        <v>Competente</v>
      </c>
      <c r="W2066" s="13">
        <v>4</v>
      </c>
      <c r="X2066" s="13" t="str" cm="1">
        <f t="array" ref="X2066">_xlfn.IFS(W2066=0,"No evidenciado",W2066=1,"Novato",W2066=2,"Principiante avanzado",W2066=3,"Competente",W2066=4,"Proficiente",W2066=5,"Master")</f>
        <v>Proficiente</v>
      </c>
      <c r="Y2066" s="13">
        <v>3</v>
      </c>
      <c r="Z2066" s="13" t="str" cm="1">
        <f t="array" ref="Z2066">_xlfn.IFS(Y2066=0,"No evidenciado",Y2066=1,"Novato",Y2066=2,"Principiante avanzado",Y2066=3,"Competente",Y2066=4,"Proficiente",Y2066=5,"Master")</f>
        <v>Competente</v>
      </c>
      <c r="AA2066" s="13">
        <v>4</v>
      </c>
      <c r="AB2066" s="13" t="str" cm="1">
        <f t="array" ref="AB2066">_xlfn.IFS(AA2066=0,"No evidenciado",AA2066=1,"Novato",AA2066=2,"Principiante avanzado",AA2066=3,"Competente",AA2066=4,"Proficiente",AA2066=5,"Master")</f>
        <v>Proficiente</v>
      </c>
      <c r="AC2066" s="13">
        <v>3</v>
      </c>
      <c r="AD2066" s="13" t="str" cm="1">
        <f t="array" ref="AD2066">_xlfn.IFS(AC2066=0,"Prenovato",AC2066=1,"Novato",AC2066=2,"Principiante avanzado",AC2066=3,"Competente",AC2066=4,"Proficiente",AC2066=5,"Master")</f>
        <v>Competente</v>
      </c>
      <c r="AE2066" s="13" t="s">
        <v>442</v>
      </c>
    </row>
    <row r="2067" spans="1:31" x14ac:dyDescent="0.25">
      <c r="A2067" t="s">
        <v>244</v>
      </c>
      <c r="B2067" t="s">
        <v>245</v>
      </c>
      <c r="C2067" t="s">
        <v>250</v>
      </c>
      <c r="D2067" t="s">
        <v>201</v>
      </c>
      <c r="E2067" t="s">
        <v>244</v>
      </c>
      <c r="F2067" t="s">
        <v>245</v>
      </c>
      <c r="G2067" t="s">
        <v>246</v>
      </c>
      <c r="H2067" s="4"/>
      <c r="I2067" s="1">
        <f t="shared" ca="1" si="131"/>
        <v>1487</v>
      </c>
      <c r="J2067" s="1" t="str">
        <f t="shared" ca="1" si="132"/>
        <v>3. Mayor a 6 meses</v>
      </c>
      <c r="K2067" t="str">
        <f t="shared" si="133"/>
        <v>NO</v>
      </c>
      <c r="L2067" t="s">
        <v>250</v>
      </c>
      <c r="M2067" t="s">
        <v>432</v>
      </c>
      <c r="N2067" t="s">
        <v>425</v>
      </c>
      <c r="O2067" t="s">
        <v>425</v>
      </c>
      <c r="P2067" t="str">
        <f t="shared" si="134"/>
        <v>CARLOS ENRIQUE ROJAS SOSAFrameworks de CiberseguridadEVALUACION ANTERIOR</v>
      </c>
      <c r="Q2067" t="str">
        <f>BASE[[#This Row],[NombresCalificado]]&amp;BASE[[#This Row],[TipoEvaluacion]]</f>
        <v>CARLOS ENRIQUE ROJAS SOSAEVALUACION ANTERIOR</v>
      </c>
      <c r="R2067">
        <v>3</v>
      </c>
      <c r="S2067" t="s">
        <v>5</v>
      </c>
      <c r="T2067" t="s">
        <v>439</v>
      </c>
      <c r="U2067" s="13">
        <v>3</v>
      </c>
      <c r="V2067" s="13" t="str" cm="1">
        <f t="array" ref="V2067">_xlfn.IFS(U2067=0,"Prenovato",U2067=1,"Novato",U2067=2,"Principiante avanzado",U2067=3,"Competente",U2067=4,"Proficiente",U2067=5,"Master")</f>
        <v>Competente</v>
      </c>
      <c r="W2067" s="13">
        <v>4</v>
      </c>
      <c r="X2067" s="13" t="str" cm="1">
        <f t="array" ref="X2067">_xlfn.IFS(W2067=0,"No evidenciado",W2067=1,"Novato",W2067=2,"Principiante avanzado",W2067=3,"Competente",W2067=4,"Proficiente",W2067=5,"Master")</f>
        <v>Proficiente</v>
      </c>
      <c r="Y2067" s="13">
        <v>3</v>
      </c>
      <c r="Z2067" s="13" t="str" cm="1">
        <f t="array" ref="Z2067">_xlfn.IFS(Y2067=0,"No evidenciado",Y2067=1,"Novato",Y2067=2,"Principiante avanzado",Y2067=3,"Competente",Y2067=4,"Proficiente",Y2067=5,"Master")</f>
        <v>Competente</v>
      </c>
      <c r="AA2067" s="13">
        <v>4</v>
      </c>
      <c r="AB2067" s="13" t="str" cm="1">
        <f t="array" ref="AB2067">_xlfn.IFS(AA2067=0,"No evidenciado",AA2067=1,"Novato",AA2067=2,"Principiante avanzado",AA2067=3,"Competente",AA2067=4,"Proficiente",AA2067=5,"Master")</f>
        <v>Proficiente</v>
      </c>
      <c r="AC2067" s="13">
        <v>3</v>
      </c>
      <c r="AD2067" s="13" t="str" cm="1">
        <f t="array" ref="AD2067">_xlfn.IFS(AC2067=0,"Prenovato",AC2067=1,"Novato",AC2067=2,"Principiante avanzado",AC2067=3,"Competente",AC2067=4,"Proficiente",AC2067=5,"Master")</f>
        <v>Competente</v>
      </c>
      <c r="AE2067" s="13" t="s">
        <v>442</v>
      </c>
    </row>
    <row r="2068" spans="1:31" x14ac:dyDescent="0.25">
      <c r="A2068" t="s">
        <v>244</v>
      </c>
      <c r="B2068" t="s">
        <v>245</v>
      </c>
      <c r="C2068" t="s">
        <v>250</v>
      </c>
      <c r="D2068" t="s">
        <v>201</v>
      </c>
      <c r="E2068" t="s">
        <v>244</v>
      </c>
      <c r="F2068" t="s">
        <v>245</v>
      </c>
      <c r="G2068" t="s">
        <v>246</v>
      </c>
      <c r="H2068" s="4"/>
      <c r="I2068" s="1">
        <f t="shared" ca="1" si="131"/>
        <v>1487</v>
      </c>
      <c r="J2068" s="1" t="str">
        <f t="shared" ca="1" si="132"/>
        <v>3. Mayor a 6 meses</v>
      </c>
      <c r="K2068" t="str">
        <f t="shared" si="133"/>
        <v>NO</v>
      </c>
      <c r="L2068" t="s">
        <v>250</v>
      </c>
      <c r="M2068" t="s">
        <v>433</v>
      </c>
      <c r="N2068" t="s">
        <v>425</v>
      </c>
      <c r="O2068" t="s">
        <v>425</v>
      </c>
      <c r="P2068" t="str">
        <f t="shared" si="134"/>
        <v>CARLOS ENRIQUE ROJAS SOSAGestión de IdentidadesEVALUACION ANTERIOR</v>
      </c>
      <c r="Q2068" t="str">
        <f>BASE[[#This Row],[NombresCalificado]]&amp;BASE[[#This Row],[TipoEvaluacion]]</f>
        <v>CARLOS ENRIQUE ROJAS SOSAEVALUACION ANTERIOR</v>
      </c>
      <c r="R2068">
        <v>4</v>
      </c>
      <c r="S2068" t="s">
        <v>7</v>
      </c>
      <c r="T2068" t="s">
        <v>439</v>
      </c>
      <c r="U2068" s="13">
        <v>3</v>
      </c>
      <c r="V2068" s="13" t="str" cm="1">
        <f t="array" ref="V2068">_xlfn.IFS(U2068=0,"Prenovato",U2068=1,"Novato",U2068=2,"Principiante avanzado",U2068=3,"Competente",U2068=4,"Proficiente",U2068=5,"Master")</f>
        <v>Competente</v>
      </c>
      <c r="W2068" s="13">
        <v>4</v>
      </c>
      <c r="X2068" s="13" t="str" cm="1">
        <f t="array" ref="X2068">_xlfn.IFS(W2068=0,"No evidenciado",W2068=1,"Novato",W2068=2,"Principiante avanzado",W2068=3,"Competente",W2068=4,"Proficiente",W2068=5,"Master")</f>
        <v>Proficiente</v>
      </c>
      <c r="Y2068" s="13">
        <v>3</v>
      </c>
      <c r="Z2068" s="13" t="str" cm="1">
        <f t="array" ref="Z2068">_xlfn.IFS(Y2068=0,"No evidenciado",Y2068=1,"Novato",Y2068=2,"Principiante avanzado",Y2068=3,"Competente",Y2068=4,"Proficiente",Y2068=5,"Master")</f>
        <v>Competente</v>
      </c>
      <c r="AA2068" s="13">
        <v>4</v>
      </c>
      <c r="AB2068" s="13" t="str" cm="1">
        <f t="array" ref="AB2068">_xlfn.IFS(AA2068=0,"No evidenciado",AA2068=1,"Novato",AA2068=2,"Principiante avanzado",AA2068=3,"Competente",AA2068=4,"Proficiente",AA2068=5,"Master")</f>
        <v>Proficiente</v>
      </c>
      <c r="AC2068" s="13">
        <v>3</v>
      </c>
      <c r="AD2068" s="13" t="str" cm="1">
        <f t="array" ref="AD2068">_xlfn.IFS(AC2068=0,"Prenovato",AC2068=1,"Novato",AC2068=2,"Principiante avanzado",AC2068=3,"Competente",AC2068=4,"Proficiente",AC2068=5,"Master")</f>
        <v>Competente</v>
      </c>
      <c r="AE2068" s="13" t="s">
        <v>442</v>
      </c>
    </row>
    <row r="2069" spans="1:31" x14ac:dyDescent="0.25">
      <c r="A2069" t="s">
        <v>244</v>
      </c>
      <c r="B2069" t="s">
        <v>245</v>
      </c>
      <c r="C2069" t="s">
        <v>250</v>
      </c>
      <c r="D2069" t="s">
        <v>201</v>
      </c>
      <c r="E2069" t="s">
        <v>244</v>
      </c>
      <c r="F2069" t="s">
        <v>245</v>
      </c>
      <c r="G2069" t="s">
        <v>246</v>
      </c>
      <c r="H2069" s="4"/>
      <c r="I2069" s="1">
        <f t="shared" ca="1" si="131"/>
        <v>1487</v>
      </c>
      <c r="J2069" s="1" t="str">
        <f t="shared" ca="1" si="132"/>
        <v>3. Mayor a 6 meses</v>
      </c>
      <c r="K2069" t="str">
        <f t="shared" si="133"/>
        <v>NO</v>
      </c>
      <c r="L2069" t="s">
        <v>250</v>
      </c>
      <c r="M2069" t="s">
        <v>434</v>
      </c>
      <c r="N2069" t="s">
        <v>425</v>
      </c>
      <c r="O2069" t="s">
        <v>425</v>
      </c>
      <c r="P2069" t="str">
        <f t="shared" si="134"/>
        <v>CARLOS ENRIQUE ROJAS SOSAGestión de VulnerabilidadesEVALUACION ANTERIOR</v>
      </c>
      <c r="Q2069" t="str">
        <f>BASE[[#This Row],[NombresCalificado]]&amp;BASE[[#This Row],[TipoEvaluacion]]</f>
        <v>CARLOS ENRIQUE ROJAS SOSAEVALUACION ANTERIOR</v>
      </c>
      <c r="R2069">
        <v>3</v>
      </c>
      <c r="S2069" t="s">
        <v>5</v>
      </c>
      <c r="T2069" t="s">
        <v>439</v>
      </c>
      <c r="U2069" s="13">
        <v>3</v>
      </c>
      <c r="V2069" s="13" t="str" cm="1">
        <f t="array" ref="V2069">_xlfn.IFS(U2069=0,"Prenovato",U2069=1,"Novato",U2069=2,"Principiante avanzado",U2069=3,"Competente",U2069=4,"Proficiente",U2069=5,"Master")</f>
        <v>Competente</v>
      </c>
      <c r="W2069" s="13">
        <v>4</v>
      </c>
      <c r="X2069" s="13" t="str" cm="1">
        <f t="array" ref="X2069">_xlfn.IFS(W2069=0,"No evidenciado",W2069=1,"Novato",W2069=2,"Principiante avanzado",W2069=3,"Competente",W2069=4,"Proficiente",W2069=5,"Master")</f>
        <v>Proficiente</v>
      </c>
      <c r="Y2069" s="13">
        <v>3</v>
      </c>
      <c r="Z2069" s="13" t="str" cm="1">
        <f t="array" ref="Z2069">_xlfn.IFS(Y2069=0,"No evidenciado",Y2069=1,"Novato",Y2069=2,"Principiante avanzado",Y2069=3,"Competente",Y2069=4,"Proficiente",Y2069=5,"Master")</f>
        <v>Competente</v>
      </c>
      <c r="AA2069" s="13">
        <v>4</v>
      </c>
      <c r="AB2069" s="13" t="str" cm="1">
        <f t="array" ref="AB2069">_xlfn.IFS(AA2069=0,"No evidenciado",AA2069=1,"Novato",AA2069=2,"Principiante avanzado",AA2069=3,"Competente",AA2069=4,"Proficiente",AA2069=5,"Master")</f>
        <v>Proficiente</v>
      </c>
      <c r="AC2069" s="13">
        <v>3</v>
      </c>
      <c r="AD2069" s="13" t="str" cm="1">
        <f t="array" ref="AD2069">_xlfn.IFS(AC2069=0,"Prenovato",AC2069=1,"Novato",AC2069=2,"Principiante avanzado",AC2069=3,"Competente",AC2069=4,"Proficiente",AC2069=5,"Master")</f>
        <v>Competente</v>
      </c>
      <c r="AE2069" s="13" t="s">
        <v>442</v>
      </c>
    </row>
    <row r="2070" spans="1:31" x14ac:dyDescent="0.25">
      <c r="A2070" t="s">
        <v>244</v>
      </c>
      <c r="B2070" t="s">
        <v>245</v>
      </c>
      <c r="C2070" t="s">
        <v>250</v>
      </c>
      <c r="D2070" t="s">
        <v>201</v>
      </c>
      <c r="E2070" t="s">
        <v>244</v>
      </c>
      <c r="F2070" t="s">
        <v>245</v>
      </c>
      <c r="G2070" t="s">
        <v>246</v>
      </c>
      <c r="H2070" s="4"/>
      <c r="I2070" s="1">
        <f t="shared" ca="1" si="131"/>
        <v>1487</v>
      </c>
      <c r="J2070" s="1" t="str">
        <f t="shared" ca="1" si="132"/>
        <v>3. Mayor a 6 meses</v>
      </c>
      <c r="K2070" t="str">
        <f t="shared" si="133"/>
        <v>NO</v>
      </c>
      <c r="L2070" t="s">
        <v>250</v>
      </c>
      <c r="M2070" t="s">
        <v>435</v>
      </c>
      <c r="N2070" t="s">
        <v>425</v>
      </c>
      <c r="O2070" t="s">
        <v>425</v>
      </c>
      <c r="P2070" t="str">
        <f t="shared" si="134"/>
        <v>CARLOS ENRIQUE ROJAS SOSAIdentificación temprana de riesgosEVALUACION ANTERIOR</v>
      </c>
      <c r="Q2070" t="str">
        <f>BASE[[#This Row],[NombresCalificado]]&amp;BASE[[#This Row],[TipoEvaluacion]]</f>
        <v>CARLOS ENRIQUE ROJAS SOSAEVALUACION ANTERIOR</v>
      </c>
      <c r="R2070">
        <v>3</v>
      </c>
      <c r="S2070" t="s">
        <v>5</v>
      </c>
      <c r="T2070" t="s">
        <v>439</v>
      </c>
      <c r="U2070" s="13">
        <v>3</v>
      </c>
      <c r="V2070" s="13" t="str" cm="1">
        <f t="array" ref="V2070">_xlfn.IFS(U2070=0,"Prenovato",U2070=1,"Novato",U2070=2,"Principiante avanzado",U2070=3,"Competente",U2070=4,"Proficiente",U2070=5,"Master")</f>
        <v>Competente</v>
      </c>
      <c r="W2070" s="13">
        <v>4</v>
      </c>
      <c r="X2070" s="13" t="str" cm="1">
        <f t="array" ref="X2070">_xlfn.IFS(W2070=0,"No evidenciado",W2070=1,"Novato",W2070=2,"Principiante avanzado",W2070=3,"Competente",W2070=4,"Proficiente",W2070=5,"Master")</f>
        <v>Proficiente</v>
      </c>
      <c r="Y2070" s="13">
        <v>3</v>
      </c>
      <c r="Z2070" s="13" t="str" cm="1">
        <f t="array" ref="Z2070">_xlfn.IFS(Y2070=0,"No evidenciado",Y2070=1,"Novato",Y2070=2,"Principiante avanzado",Y2070=3,"Competente",Y2070=4,"Proficiente",Y2070=5,"Master")</f>
        <v>Competente</v>
      </c>
      <c r="AA2070" s="13">
        <v>4</v>
      </c>
      <c r="AB2070" s="13" t="str" cm="1">
        <f t="array" ref="AB2070">_xlfn.IFS(AA2070=0,"No evidenciado",AA2070=1,"Novato",AA2070=2,"Principiante avanzado",AA2070=3,"Competente",AA2070=4,"Proficiente",AA2070=5,"Master")</f>
        <v>Proficiente</v>
      </c>
      <c r="AC2070" s="13">
        <v>3</v>
      </c>
      <c r="AD2070" s="13" t="str" cm="1">
        <f t="array" ref="AD2070">_xlfn.IFS(AC2070=0,"Prenovato",AC2070=1,"Novato",AC2070=2,"Principiante avanzado",AC2070=3,"Competente",AC2070=4,"Proficiente",AC2070=5,"Master")</f>
        <v>Competente</v>
      </c>
      <c r="AE2070" s="13" t="s">
        <v>442</v>
      </c>
    </row>
    <row r="2071" spans="1:31" x14ac:dyDescent="0.25">
      <c r="A2071" t="s">
        <v>244</v>
      </c>
      <c r="B2071" t="s">
        <v>245</v>
      </c>
      <c r="C2071" t="s">
        <v>250</v>
      </c>
      <c r="D2071" t="s">
        <v>201</v>
      </c>
      <c r="E2071" t="s">
        <v>244</v>
      </c>
      <c r="F2071" t="s">
        <v>245</v>
      </c>
      <c r="G2071" t="s">
        <v>246</v>
      </c>
      <c r="H2071" s="4"/>
      <c r="I2071" s="1">
        <f t="shared" ca="1" si="131"/>
        <v>1487</v>
      </c>
      <c r="J2071" s="1" t="str">
        <f t="shared" ca="1" si="132"/>
        <v>3. Mayor a 6 meses</v>
      </c>
      <c r="K2071" t="str">
        <f t="shared" si="133"/>
        <v>NO</v>
      </c>
      <c r="L2071" t="s">
        <v>250</v>
      </c>
      <c r="M2071" t="s">
        <v>436</v>
      </c>
      <c r="N2071" t="s">
        <v>425</v>
      </c>
      <c r="O2071" t="s">
        <v>425</v>
      </c>
      <c r="P2071" t="str">
        <f t="shared" si="134"/>
        <v>CARLOS ENRIQUE ROJAS SOSAInteligencia de AmenazasEVALUACION ANTERIOR</v>
      </c>
      <c r="Q2071" t="str">
        <f>BASE[[#This Row],[NombresCalificado]]&amp;BASE[[#This Row],[TipoEvaluacion]]</f>
        <v>CARLOS ENRIQUE ROJAS SOSAEVALUACION ANTERIOR</v>
      </c>
      <c r="R2071">
        <v>3</v>
      </c>
      <c r="S2071" t="s">
        <v>5</v>
      </c>
      <c r="T2071" t="s">
        <v>439</v>
      </c>
      <c r="U2071" s="13">
        <v>3</v>
      </c>
      <c r="V2071" s="13" t="str" cm="1">
        <f t="array" ref="V2071">_xlfn.IFS(U2071=0,"Prenovato",U2071=1,"Novato",U2071=2,"Principiante avanzado",U2071=3,"Competente",U2071=4,"Proficiente",U2071=5,"Master")</f>
        <v>Competente</v>
      </c>
      <c r="W2071" s="13">
        <v>4</v>
      </c>
      <c r="X2071" s="13" t="str" cm="1">
        <f t="array" ref="X2071">_xlfn.IFS(W2071=0,"No evidenciado",W2071=1,"Novato",W2071=2,"Principiante avanzado",W2071=3,"Competente",W2071=4,"Proficiente",W2071=5,"Master")</f>
        <v>Proficiente</v>
      </c>
      <c r="Y2071" s="13">
        <v>3</v>
      </c>
      <c r="Z2071" s="13" t="str" cm="1">
        <f t="array" ref="Z2071">_xlfn.IFS(Y2071=0,"No evidenciado",Y2071=1,"Novato",Y2071=2,"Principiante avanzado",Y2071=3,"Competente",Y2071=4,"Proficiente",Y2071=5,"Master")</f>
        <v>Competente</v>
      </c>
      <c r="AA2071" s="13">
        <v>4</v>
      </c>
      <c r="AB2071" s="13" t="str" cm="1">
        <f t="array" ref="AB2071">_xlfn.IFS(AA2071=0,"No evidenciado",AA2071=1,"Novato",AA2071=2,"Principiante avanzado",AA2071=3,"Competente",AA2071=4,"Proficiente",AA2071=5,"Master")</f>
        <v>Proficiente</v>
      </c>
      <c r="AC2071" s="13">
        <v>3</v>
      </c>
      <c r="AD2071" s="13" t="str" cm="1">
        <f t="array" ref="AD2071">_xlfn.IFS(AC2071=0,"Prenovato",AC2071=1,"Novato",AC2071=2,"Principiante avanzado",AC2071=3,"Competente",AC2071=4,"Proficiente",AC2071=5,"Master")</f>
        <v>Competente</v>
      </c>
      <c r="AE2071" s="13" t="s">
        <v>442</v>
      </c>
    </row>
    <row r="2072" spans="1:31" x14ac:dyDescent="0.25">
      <c r="A2072" t="s">
        <v>244</v>
      </c>
      <c r="B2072" t="s">
        <v>245</v>
      </c>
      <c r="C2072" t="s">
        <v>250</v>
      </c>
      <c r="D2072" t="s">
        <v>201</v>
      </c>
      <c r="E2072" t="s">
        <v>244</v>
      </c>
      <c r="F2072" t="s">
        <v>245</v>
      </c>
      <c r="G2072" t="s">
        <v>246</v>
      </c>
      <c r="H2072" s="4"/>
      <c r="I2072" s="1">
        <f t="shared" ca="1" si="131"/>
        <v>1487</v>
      </c>
      <c r="J2072" s="1" t="str">
        <f t="shared" ca="1" si="132"/>
        <v>3. Mayor a 6 meses</v>
      </c>
      <c r="K2072" t="str">
        <f t="shared" si="133"/>
        <v>NO</v>
      </c>
      <c r="L2072" t="s">
        <v>250</v>
      </c>
      <c r="M2072" t="s">
        <v>437</v>
      </c>
      <c r="N2072" t="s">
        <v>425</v>
      </c>
      <c r="O2072" t="s">
        <v>425</v>
      </c>
      <c r="P2072" t="str">
        <f t="shared" si="134"/>
        <v>CARLOS ENRIQUE ROJAS SOSAInvestigación Forense DigitalEVALUACION ANTERIOR</v>
      </c>
      <c r="Q2072" t="str">
        <f>BASE[[#This Row],[NombresCalificado]]&amp;BASE[[#This Row],[TipoEvaluacion]]</f>
        <v>CARLOS ENRIQUE ROJAS SOSAEVALUACION ANTERIOR</v>
      </c>
      <c r="R2072">
        <v>2</v>
      </c>
      <c r="S2072" t="s">
        <v>4</v>
      </c>
      <c r="T2072" t="s">
        <v>439</v>
      </c>
      <c r="U2072" s="13">
        <v>3</v>
      </c>
      <c r="V2072" s="13" t="str" cm="1">
        <f t="array" ref="V2072">_xlfn.IFS(U2072=0,"Prenovato",U2072=1,"Novato",U2072=2,"Principiante avanzado",U2072=3,"Competente",U2072=4,"Proficiente",U2072=5,"Master")</f>
        <v>Competente</v>
      </c>
      <c r="W2072" s="13">
        <v>4</v>
      </c>
      <c r="X2072" s="13" t="str" cm="1">
        <f t="array" ref="X2072">_xlfn.IFS(W2072=0,"No evidenciado",W2072=1,"Novato",W2072=2,"Principiante avanzado",W2072=3,"Competente",W2072=4,"Proficiente",W2072=5,"Master")</f>
        <v>Proficiente</v>
      </c>
      <c r="Y2072" s="13">
        <v>3</v>
      </c>
      <c r="Z2072" s="13" t="str" cm="1">
        <f t="array" ref="Z2072">_xlfn.IFS(Y2072=0,"No evidenciado",Y2072=1,"Novato",Y2072=2,"Principiante avanzado",Y2072=3,"Competente",Y2072=4,"Proficiente",Y2072=5,"Master")</f>
        <v>Competente</v>
      </c>
      <c r="AA2072" s="13">
        <v>4</v>
      </c>
      <c r="AB2072" s="13" t="str" cm="1">
        <f t="array" ref="AB2072">_xlfn.IFS(AA2072=0,"No evidenciado",AA2072=1,"Novato",AA2072=2,"Principiante avanzado",AA2072=3,"Competente",AA2072=4,"Proficiente",AA2072=5,"Master")</f>
        <v>Proficiente</v>
      </c>
      <c r="AC2072" s="13">
        <v>3</v>
      </c>
      <c r="AD2072" s="13" t="str" cm="1">
        <f t="array" ref="AD2072">_xlfn.IFS(AC2072=0,"Prenovato",AC2072=1,"Novato",AC2072=2,"Principiante avanzado",AC2072=3,"Competente",AC2072=4,"Proficiente",AC2072=5,"Master")</f>
        <v>Competente</v>
      </c>
      <c r="AE2072" s="13" t="s">
        <v>442</v>
      </c>
    </row>
    <row r="2073" spans="1:31" x14ac:dyDescent="0.25">
      <c r="A2073" t="s">
        <v>244</v>
      </c>
      <c r="B2073" t="s">
        <v>245</v>
      </c>
      <c r="C2073" t="s">
        <v>250</v>
      </c>
      <c r="D2073" t="s">
        <v>201</v>
      </c>
      <c r="E2073" t="s">
        <v>244</v>
      </c>
      <c r="F2073" t="s">
        <v>245</v>
      </c>
      <c r="G2073" t="s">
        <v>246</v>
      </c>
      <c r="H2073" s="4"/>
      <c r="I2073" s="1">
        <f t="shared" ca="1" si="131"/>
        <v>1487</v>
      </c>
      <c r="J2073" s="1" t="str">
        <f t="shared" ca="1" si="132"/>
        <v>3. Mayor a 6 meses</v>
      </c>
      <c r="K2073" t="str">
        <f t="shared" si="133"/>
        <v>NO</v>
      </c>
      <c r="L2073" t="s">
        <v>250</v>
      </c>
      <c r="M2073" t="s">
        <v>426</v>
      </c>
      <c r="N2073" t="s">
        <v>425</v>
      </c>
      <c r="O2073" t="s">
        <v>425</v>
      </c>
      <c r="P2073" t="str">
        <f t="shared" si="134"/>
        <v>CARLOS ENRIQUE ROJAS SOSAManejo de IncidentesEVALUACION ANTERIOR</v>
      </c>
      <c r="Q2073" t="str">
        <f>BASE[[#This Row],[NombresCalificado]]&amp;BASE[[#This Row],[TipoEvaluacion]]</f>
        <v>CARLOS ENRIQUE ROJAS SOSAEVALUACION ANTERIOR</v>
      </c>
      <c r="R2073">
        <v>3</v>
      </c>
      <c r="S2073" t="s">
        <v>5</v>
      </c>
      <c r="T2073" t="s">
        <v>439</v>
      </c>
      <c r="U2073" s="13">
        <v>3</v>
      </c>
      <c r="V2073" s="13" t="str" cm="1">
        <f t="array" ref="V2073">_xlfn.IFS(U2073=0,"Prenovato",U2073=1,"Novato",U2073=2,"Principiante avanzado",U2073=3,"Competente",U2073=4,"Proficiente",U2073=5,"Master")</f>
        <v>Competente</v>
      </c>
      <c r="W2073" s="13">
        <v>4</v>
      </c>
      <c r="X2073" s="13" t="str" cm="1">
        <f t="array" ref="X2073">_xlfn.IFS(W2073=0,"No evidenciado",W2073=1,"Novato",W2073=2,"Principiante avanzado",W2073=3,"Competente",W2073=4,"Proficiente",W2073=5,"Master")</f>
        <v>Proficiente</v>
      </c>
      <c r="Y2073" s="13">
        <v>3</v>
      </c>
      <c r="Z2073" s="13" t="str" cm="1">
        <f t="array" ref="Z2073">_xlfn.IFS(Y2073=0,"No evidenciado",Y2073=1,"Novato",Y2073=2,"Principiante avanzado",Y2073=3,"Competente",Y2073=4,"Proficiente",Y2073=5,"Master")</f>
        <v>Competente</v>
      </c>
      <c r="AA2073" s="13">
        <v>4</v>
      </c>
      <c r="AB2073" s="13" t="str" cm="1">
        <f t="array" ref="AB2073">_xlfn.IFS(AA2073=0,"No evidenciado",AA2073=1,"Novato",AA2073=2,"Principiante avanzado",AA2073=3,"Competente",AA2073=4,"Proficiente",AA2073=5,"Master")</f>
        <v>Proficiente</v>
      </c>
      <c r="AC2073" s="13">
        <v>3</v>
      </c>
      <c r="AD2073" s="13" t="str" cm="1">
        <f t="array" ref="AD2073">_xlfn.IFS(AC2073=0,"Prenovato",AC2073=1,"Novato",AC2073=2,"Principiante avanzado",AC2073=3,"Competente",AC2073=4,"Proficiente",AC2073=5,"Master")</f>
        <v>Competente</v>
      </c>
      <c r="AE2073" s="13" t="s">
        <v>442</v>
      </c>
    </row>
    <row r="2074" spans="1:31" x14ac:dyDescent="0.25">
      <c r="A2074" t="s">
        <v>244</v>
      </c>
      <c r="B2074" t="s">
        <v>245</v>
      </c>
      <c r="C2074" t="s">
        <v>250</v>
      </c>
      <c r="D2074" t="s">
        <v>201</v>
      </c>
      <c r="E2074" t="s">
        <v>244</v>
      </c>
      <c r="F2074" t="s">
        <v>245</v>
      </c>
      <c r="G2074" t="s">
        <v>246</v>
      </c>
      <c r="H2074" s="4"/>
      <c r="I2074" s="1">
        <f t="shared" ca="1" si="131"/>
        <v>1487</v>
      </c>
      <c r="J2074" s="1" t="str">
        <f t="shared" ca="1" si="132"/>
        <v>3. Mayor a 6 meses</v>
      </c>
      <c r="K2074" t="str">
        <f t="shared" si="133"/>
        <v>NO</v>
      </c>
      <c r="L2074" t="s">
        <v>250</v>
      </c>
      <c r="M2074" t="s">
        <v>427</v>
      </c>
      <c r="N2074" t="s">
        <v>425</v>
      </c>
      <c r="O2074" t="s">
        <v>425</v>
      </c>
      <c r="P2074" t="str">
        <f t="shared" si="134"/>
        <v>CARLOS ENRIQUE ROJAS SOSAProtección de datosEVALUACION ANTERIOR</v>
      </c>
      <c r="Q2074" t="str">
        <f>BASE[[#This Row],[NombresCalificado]]&amp;BASE[[#This Row],[TipoEvaluacion]]</f>
        <v>CARLOS ENRIQUE ROJAS SOSAEVALUACION ANTERIOR</v>
      </c>
      <c r="R2074">
        <v>2</v>
      </c>
      <c r="S2074" t="s">
        <v>4</v>
      </c>
      <c r="T2074" t="s">
        <v>439</v>
      </c>
      <c r="U2074" s="13">
        <v>3</v>
      </c>
      <c r="V2074" s="13" t="str" cm="1">
        <f t="array" ref="V2074">_xlfn.IFS(U2074=0,"Prenovato",U2074=1,"Novato",U2074=2,"Principiante avanzado",U2074=3,"Competente",U2074=4,"Proficiente",U2074=5,"Master")</f>
        <v>Competente</v>
      </c>
      <c r="W2074" s="13">
        <v>4</v>
      </c>
      <c r="X2074" s="13" t="str" cm="1">
        <f t="array" ref="X2074">_xlfn.IFS(W2074=0,"No evidenciado",W2074=1,"Novato",W2074=2,"Principiante avanzado",W2074=3,"Competente",W2074=4,"Proficiente",W2074=5,"Master")</f>
        <v>Proficiente</v>
      </c>
      <c r="Y2074" s="13">
        <v>3</v>
      </c>
      <c r="Z2074" s="13" t="str" cm="1">
        <f t="array" ref="Z2074">_xlfn.IFS(Y2074=0,"No evidenciado",Y2074=1,"Novato",Y2074=2,"Principiante avanzado",Y2074=3,"Competente",Y2074=4,"Proficiente",Y2074=5,"Master")</f>
        <v>Competente</v>
      </c>
      <c r="AA2074" s="13">
        <v>4</v>
      </c>
      <c r="AB2074" s="13" t="str" cm="1">
        <f t="array" ref="AB2074">_xlfn.IFS(AA2074=0,"No evidenciado",AA2074=1,"Novato",AA2074=2,"Principiante avanzado",AA2074=3,"Competente",AA2074=4,"Proficiente",AA2074=5,"Master")</f>
        <v>Proficiente</v>
      </c>
      <c r="AC2074" s="13">
        <v>3</v>
      </c>
      <c r="AD2074" s="13" t="str" cm="1">
        <f t="array" ref="AD2074">_xlfn.IFS(AC2074=0,"Prenovato",AC2074=1,"Novato",AC2074=2,"Principiante avanzado",AC2074=3,"Competente",AC2074=4,"Proficiente",AC2074=5,"Master")</f>
        <v>Competente</v>
      </c>
      <c r="AE2074" s="13" t="s">
        <v>442</v>
      </c>
    </row>
    <row r="2075" spans="1:31" x14ac:dyDescent="0.25">
      <c r="A2075" t="s">
        <v>244</v>
      </c>
      <c r="B2075" t="s">
        <v>245</v>
      </c>
      <c r="C2075" t="s">
        <v>250</v>
      </c>
      <c r="D2075" t="s">
        <v>201</v>
      </c>
      <c r="E2075" t="s">
        <v>244</v>
      </c>
      <c r="F2075" t="s">
        <v>245</v>
      </c>
      <c r="G2075" t="s">
        <v>246</v>
      </c>
      <c r="H2075" s="4"/>
      <c r="I2075" s="1">
        <f t="shared" ca="1" si="131"/>
        <v>1487</v>
      </c>
      <c r="J2075" s="1" t="str">
        <f t="shared" ca="1" si="132"/>
        <v>3. Mayor a 6 meses</v>
      </c>
      <c r="K2075" t="str">
        <f t="shared" si="133"/>
        <v>NO</v>
      </c>
      <c r="L2075" t="s">
        <v>250</v>
      </c>
      <c r="M2075" t="s">
        <v>428</v>
      </c>
      <c r="N2075" t="s">
        <v>425</v>
      </c>
      <c r="O2075" t="s">
        <v>425</v>
      </c>
      <c r="P2075" t="str">
        <f t="shared" si="134"/>
        <v>CARLOS ENRIQUE ROJAS SOSASeguridad de OperacionesEVALUACION ANTERIOR</v>
      </c>
      <c r="Q2075" t="str">
        <f>BASE[[#This Row],[NombresCalificado]]&amp;BASE[[#This Row],[TipoEvaluacion]]</f>
        <v>CARLOS ENRIQUE ROJAS SOSAEVALUACION ANTERIOR</v>
      </c>
      <c r="R2075">
        <v>3</v>
      </c>
      <c r="S2075" t="s">
        <v>5</v>
      </c>
      <c r="T2075" t="s">
        <v>439</v>
      </c>
      <c r="U2075" s="13">
        <v>3</v>
      </c>
      <c r="V2075" s="13" t="str" cm="1">
        <f t="array" ref="V2075">_xlfn.IFS(U2075=0,"Prenovato",U2075=1,"Novato",U2075=2,"Principiante avanzado",U2075=3,"Competente",U2075=4,"Proficiente",U2075=5,"Master")</f>
        <v>Competente</v>
      </c>
      <c r="W2075" s="13">
        <v>4</v>
      </c>
      <c r="X2075" s="13" t="str" cm="1">
        <f t="array" ref="X2075">_xlfn.IFS(W2075=0,"No evidenciado",W2075=1,"Novato",W2075=2,"Principiante avanzado",W2075=3,"Competente",W2075=4,"Proficiente",W2075=5,"Master")</f>
        <v>Proficiente</v>
      </c>
      <c r="Y2075" s="13">
        <v>3</v>
      </c>
      <c r="Z2075" s="13" t="str" cm="1">
        <f t="array" ref="Z2075">_xlfn.IFS(Y2075=0,"No evidenciado",Y2075=1,"Novato",Y2075=2,"Principiante avanzado",Y2075=3,"Competente",Y2075=4,"Proficiente",Y2075=5,"Master")</f>
        <v>Competente</v>
      </c>
      <c r="AA2075" s="13">
        <v>4</v>
      </c>
      <c r="AB2075" s="13" t="str" cm="1">
        <f t="array" ref="AB2075">_xlfn.IFS(AA2075=0,"No evidenciado",AA2075=1,"Novato",AA2075=2,"Principiante avanzado",AA2075=3,"Competente",AA2075=4,"Proficiente",AA2075=5,"Master")</f>
        <v>Proficiente</v>
      </c>
      <c r="AC2075" s="13">
        <v>3</v>
      </c>
      <c r="AD2075" s="13" t="str" cm="1">
        <f t="array" ref="AD2075">_xlfn.IFS(AC2075=0,"Prenovato",AC2075=1,"Novato",AC2075=2,"Principiante avanzado",AC2075=3,"Competente",AC2075=4,"Proficiente",AC2075=5,"Master")</f>
        <v>Competente</v>
      </c>
      <c r="AE2075" s="13" t="s">
        <v>442</v>
      </c>
    </row>
    <row r="2076" spans="1:31" x14ac:dyDescent="0.25">
      <c r="A2076" t="s">
        <v>244</v>
      </c>
      <c r="B2076" t="s">
        <v>245</v>
      </c>
      <c r="C2076" t="s">
        <v>250</v>
      </c>
      <c r="D2076" t="s">
        <v>201</v>
      </c>
      <c r="E2076" t="s">
        <v>244</v>
      </c>
      <c r="F2076" t="s">
        <v>245</v>
      </c>
      <c r="G2076" t="s">
        <v>246</v>
      </c>
      <c r="H2076" s="4"/>
      <c r="I2076" s="1">
        <f t="shared" ca="1" si="131"/>
        <v>1487</v>
      </c>
      <c r="J2076" s="1" t="str">
        <f t="shared" ca="1" si="132"/>
        <v>3. Mayor a 6 meses</v>
      </c>
      <c r="K2076" t="str">
        <f t="shared" si="133"/>
        <v>NO</v>
      </c>
      <c r="L2076" t="s">
        <v>250</v>
      </c>
      <c r="M2076" t="s">
        <v>429</v>
      </c>
      <c r="N2076" t="s">
        <v>425</v>
      </c>
      <c r="O2076" t="s">
        <v>425</v>
      </c>
      <c r="P2076" t="str">
        <f t="shared" si="134"/>
        <v>CARLOS ENRIQUE ROJAS SOSASeguridad DefensivaEVALUACION ANTERIOR</v>
      </c>
      <c r="Q2076" t="str">
        <f>BASE[[#This Row],[NombresCalificado]]&amp;BASE[[#This Row],[TipoEvaluacion]]</f>
        <v>CARLOS ENRIQUE ROJAS SOSAEVALUACION ANTERIOR</v>
      </c>
      <c r="R2076">
        <v>3</v>
      </c>
      <c r="S2076" t="s">
        <v>5</v>
      </c>
      <c r="T2076" t="s">
        <v>439</v>
      </c>
      <c r="U2076" s="13">
        <v>3</v>
      </c>
      <c r="V2076" s="13" t="str" cm="1">
        <f t="array" ref="V2076">_xlfn.IFS(U2076=0,"Prenovato",U2076=1,"Novato",U2076=2,"Principiante avanzado",U2076=3,"Competente",U2076=4,"Proficiente",U2076=5,"Master")</f>
        <v>Competente</v>
      </c>
      <c r="W2076" s="13">
        <v>4</v>
      </c>
      <c r="X2076" s="13" t="str" cm="1">
        <f t="array" ref="X2076">_xlfn.IFS(W2076=0,"No evidenciado",W2076=1,"Novato",W2076=2,"Principiante avanzado",W2076=3,"Competente",W2076=4,"Proficiente",W2076=5,"Master")</f>
        <v>Proficiente</v>
      </c>
      <c r="Y2076" s="13">
        <v>3</v>
      </c>
      <c r="Z2076" s="13" t="str" cm="1">
        <f t="array" ref="Z2076">_xlfn.IFS(Y2076=0,"No evidenciado",Y2076=1,"Novato",Y2076=2,"Principiante avanzado",Y2076=3,"Competente",Y2076=4,"Proficiente",Y2076=5,"Master")</f>
        <v>Competente</v>
      </c>
      <c r="AA2076" s="13">
        <v>4</v>
      </c>
      <c r="AB2076" s="13" t="str" cm="1">
        <f t="array" ref="AB2076">_xlfn.IFS(AA2076=0,"No evidenciado",AA2076=1,"Novato",AA2076=2,"Principiante avanzado",AA2076=3,"Competente",AA2076=4,"Proficiente",AA2076=5,"Master")</f>
        <v>Proficiente</v>
      </c>
      <c r="AC2076" s="13">
        <v>3</v>
      </c>
      <c r="AD2076" s="13" t="str" cm="1">
        <f t="array" ref="AD2076">_xlfn.IFS(AC2076=0,"Prenovato",AC2076=1,"Novato",AC2076=2,"Principiante avanzado",AC2076=3,"Competente",AC2076=4,"Proficiente",AC2076=5,"Master")</f>
        <v>Competente</v>
      </c>
      <c r="AE2076" s="13" t="s">
        <v>442</v>
      </c>
    </row>
    <row r="2077" spans="1:31" x14ac:dyDescent="0.25">
      <c r="A2077" t="s">
        <v>244</v>
      </c>
      <c r="B2077" t="s">
        <v>245</v>
      </c>
      <c r="C2077" t="s">
        <v>250</v>
      </c>
      <c r="D2077" t="s">
        <v>201</v>
      </c>
      <c r="E2077" t="s">
        <v>244</v>
      </c>
      <c r="F2077" t="s">
        <v>245</v>
      </c>
      <c r="G2077" t="s">
        <v>246</v>
      </c>
      <c r="H2077" s="4"/>
      <c r="I2077" s="1">
        <f t="shared" ca="1" si="131"/>
        <v>1487</v>
      </c>
      <c r="J2077" s="1" t="str">
        <f t="shared" ca="1" si="132"/>
        <v>3. Mayor a 6 meses</v>
      </c>
      <c r="K2077" t="str">
        <f t="shared" si="133"/>
        <v>NO</v>
      </c>
      <c r="L2077" t="s">
        <v>250</v>
      </c>
      <c r="M2077" t="s">
        <v>430</v>
      </c>
      <c r="N2077" t="s">
        <v>425</v>
      </c>
      <c r="O2077" t="s">
        <v>425</v>
      </c>
      <c r="P2077" t="str">
        <f t="shared" si="134"/>
        <v>CARLOS ENRIQUE ROJAS SOSASeguridad OfensivaEVALUACION ANTERIOR</v>
      </c>
      <c r="Q2077" t="str">
        <f>BASE[[#This Row],[NombresCalificado]]&amp;BASE[[#This Row],[TipoEvaluacion]]</f>
        <v>CARLOS ENRIQUE ROJAS SOSAEVALUACION ANTERIOR</v>
      </c>
      <c r="R2077">
        <v>3</v>
      </c>
      <c r="S2077" t="s">
        <v>5</v>
      </c>
      <c r="T2077" t="s">
        <v>439</v>
      </c>
      <c r="U2077" s="13">
        <v>3</v>
      </c>
      <c r="V2077" s="13" t="str" cm="1">
        <f t="array" ref="V2077">_xlfn.IFS(U2077=0,"Prenovato",U2077=1,"Novato",U2077=2,"Principiante avanzado",U2077=3,"Competente",U2077=4,"Proficiente",U2077=5,"Master")</f>
        <v>Competente</v>
      </c>
      <c r="W2077" s="13">
        <v>4</v>
      </c>
      <c r="X2077" s="13" t="str" cm="1">
        <f t="array" ref="X2077">_xlfn.IFS(W2077=0,"No evidenciado",W2077=1,"Novato",W2077=2,"Principiante avanzado",W2077=3,"Competente",W2077=4,"Proficiente",W2077=5,"Master")</f>
        <v>Proficiente</v>
      </c>
      <c r="Y2077" s="13">
        <v>3</v>
      </c>
      <c r="Z2077" s="13" t="str" cm="1">
        <f t="array" ref="Z2077">_xlfn.IFS(Y2077=0,"No evidenciado",Y2077=1,"Novato",Y2077=2,"Principiante avanzado",Y2077=3,"Competente",Y2077=4,"Proficiente",Y2077=5,"Master")</f>
        <v>Competente</v>
      </c>
      <c r="AA2077" s="13">
        <v>4</v>
      </c>
      <c r="AB2077" s="13" t="str" cm="1">
        <f t="array" ref="AB2077">_xlfn.IFS(AA2077=0,"No evidenciado",AA2077=1,"Novato",AA2077=2,"Principiante avanzado",AA2077=3,"Competente",AA2077=4,"Proficiente",AA2077=5,"Master")</f>
        <v>Proficiente</v>
      </c>
      <c r="AC2077" s="13">
        <v>3</v>
      </c>
      <c r="AD2077" s="13" t="str" cm="1">
        <f t="array" ref="AD2077">_xlfn.IFS(AC2077=0,"Prenovato",AC2077=1,"Novato",AC2077=2,"Principiante avanzado",AC2077=3,"Competente",AC2077=4,"Proficiente",AC2077=5,"Master")</f>
        <v>Competente</v>
      </c>
      <c r="AE2077" s="13" t="s">
        <v>442</v>
      </c>
    </row>
    <row r="2078" spans="1:31" x14ac:dyDescent="0.25">
      <c r="A2078" t="s">
        <v>244</v>
      </c>
      <c r="B2078" t="s">
        <v>245</v>
      </c>
      <c r="C2078" t="s">
        <v>250</v>
      </c>
      <c r="D2078" t="s">
        <v>201</v>
      </c>
      <c r="E2078" t="s">
        <v>244</v>
      </c>
      <c r="F2078" t="s">
        <v>245</v>
      </c>
      <c r="G2078" t="s">
        <v>246</v>
      </c>
      <c r="H2078" s="4"/>
      <c r="I2078" s="1">
        <f t="shared" ca="1" si="131"/>
        <v>1487</v>
      </c>
      <c r="J2078" s="1" t="str">
        <f t="shared" ca="1" si="132"/>
        <v>3. Mayor a 6 meses</v>
      </c>
      <c r="K2078" t="str">
        <f t="shared" si="133"/>
        <v>NO</v>
      </c>
      <c r="L2078" t="s">
        <v>250</v>
      </c>
      <c r="M2078" t="s">
        <v>431</v>
      </c>
      <c r="N2078" t="s">
        <v>425</v>
      </c>
      <c r="O2078" t="s">
        <v>425</v>
      </c>
      <c r="P2078" t="str">
        <f t="shared" si="134"/>
        <v>CARLOS ENRIQUE ROJAS SOSASeguridad PerimetralEVALUACION ANTERIOR</v>
      </c>
      <c r="Q2078" t="str">
        <f>BASE[[#This Row],[NombresCalificado]]&amp;BASE[[#This Row],[TipoEvaluacion]]</f>
        <v>CARLOS ENRIQUE ROJAS SOSAEVALUACION ANTERIOR</v>
      </c>
      <c r="R2078">
        <v>4</v>
      </c>
      <c r="S2078" t="s">
        <v>7</v>
      </c>
      <c r="T2078" t="s">
        <v>439</v>
      </c>
      <c r="U2078" s="13">
        <v>3</v>
      </c>
      <c r="V2078" s="13" t="str" cm="1">
        <f t="array" ref="V2078">_xlfn.IFS(U2078=0,"Prenovato",U2078=1,"Novato",U2078=2,"Principiante avanzado",U2078=3,"Competente",U2078=4,"Proficiente",U2078=5,"Master")</f>
        <v>Competente</v>
      </c>
      <c r="W2078" s="13">
        <v>4</v>
      </c>
      <c r="X2078" s="13" t="str" cm="1">
        <f t="array" ref="X2078">_xlfn.IFS(W2078=0,"No evidenciado",W2078=1,"Novato",W2078=2,"Principiante avanzado",W2078=3,"Competente",W2078=4,"Proficiente",W2078=5,"Master")</f>
        <v>Proficiente</v>
      </c>
      <c r="Y2078" s="13">
        <v>3</v>
      </c>
      <c r="Z2078" s="13" t="str" cm="1">
        <f t="array" ref="Z2078">_xlfn.IFS(Y2078=0,"No evidenciado",Y2078=1,"Novato",Y2078=2,"Principiante avanzado",Y2078=3,"Competente",Y2078=4,"Proficiente",Y2078=5,"Master")</f>
        <v>Competente</v>
      </c>
      <c r="AA2078" s="13">
        <v>4</v>
      </c>
      <c r="AB2078" s="13" t="str" cm="1">
        <f t="array" ref="AB2078">_xlfn.IFS(AA2078=0,"No evidenciado",AA2078=1,"Novato",AA2078=2,"Principiante avanzado",AA2078=3,"Competente",AA2078=4,"Proficiente",AA2078=5,"Master")</f>
        <v>Proficiente</v>
      </c>
      <c r="AC2078" s="13">
        <v>3</v>
      </c>
      <c r="AD2078" s="13" t="str" cm="1">
        <f t="array" ref="AD2078">_xlfn.IFS(AC2078=0,"Prenovato",AC2078=1,"Novato",AC2078=2,"Principiante avanzado",AC2078=3,"Competente",AC2078=4,"Proficiente",AC2078=5,"Master")</f>
        <v>Competente</v>
      </c>
      <c r="AE2078" s="13" t="s">
        <v>442</v>
      </c>
    </row>
    <row r="2079" spans="1:31" x14ac:dyDescent="0.25">
      <c r="A2079" t="s">
        <v>244</v>
      </c>
      <c r="B2079" t="s">
        <v>245</v>
      </c>
      <c r="C2079" t="s">
        <v>250</v>
      </c>
      <c r="D2079" t="s">
        <v>201</v>
      </c>
      <c r="E2079" t="s">
        <v>244</v>
      </c>
      <c r="F2079" t="s">
        <v>245</v>
      </c>
      <c r="G2079" t="s">
        <v>246</v>
      </c>
      <c r="H2079" s="4"/>
      <c r="I2079" s="1">
        <f t="shared" ca="1" si="131"/>
        <v>1487</v>
      </c>
      <c r="J2079" s="1" t="str">
        <f t="shared" ca="1" si="132"/>
        <v>3. Mayor a 6 meses</v>
      </c>
      <c r="K2079" t="str">
        <f t="shared" si="133"/>
        <v>NO</v>
      </c>
      <c r="L2079" t="s">
        <v>250</v>
      </c>
      <c r="M2079" t="s">
        <v>424</v>
      </c>
      <c r="N2079" t="s">
        <v>425</v>
      </c>
      <c r="O2079" t="s">
        <v>425</v>
      </c>
      <c r="P2079" t="str">
        <f t="shared" si="134"/>
        <v>CARLOS ENRIQUE ROJAS SOSASistemas Operativos y CloudEVALUACION ANTERIOR</v>
      </c>
      <c r="Q2079" t="str">
        <f>BASE[[#This Row],[NombresCalificado]]&amp;BASE[[#This Row],[TipoEvaluacion]]</f>
        <v>CARLOS ENRIQUE ROJAS SOSAEVALUACION ANTERIOR</v>
      </c>
      <c r="R2079">
        <v>4</v>
      </c>
      <c r="S2079" t="s">
        <v>7</v>
      </c>
      <c r="T2079" t="s">
        <v>439</v>
      </c>
      <c r="U2079" s="13">
        <v>3</v>
      </c>
      <c r="V2079" s="13" t="str" cm="1">
        <f t="array" ref="V2079">_xlfn.IFS(U2079=0,"Prenovato",U2079=1,"Novato",U2079=2,"Principiante avanzado",U2079=3,"Competente",U2079=4,"Proficiente",U2079=5,"Master")</f>
        <v>Competente</v>
      </c>
      <c r="W2079" s="13">
        <v>4</v>
      </c>
      <c r="X2079" s="13" t="str" cm="1">
        <f t="array" ref="X2079">_xlfn.IFS(W2079=0,"No evidenciado",W2079=1,"Novato",W2079=2,"Principiante avanzado",W2079=3,"Competente",W2079=4,"Proficiente",W2079=5,"Master")</f>
        <v>Proficiente</v>
      </c>
      <c r="Y2079" s="13">
        <v>3</v>
      </c>
      <c r="Z2079" s="13" t="str" cm="1">
        <f t="array" ref="Z2079">_xlfn.IFS(Y2079=0,"No evidenciado",Y2079=1,"Novato",Y2079=2,"Principiante avanzado",Y2079=3,"Competente",Y2079=4,"Proficiente",Y2079=5,"Master")</f>
        <v>Competente</v>
      </c>
      <c r="AA2079" s="13">
        <v>4</v>
      </c>
      <c r="AB2079" s="13" t="str" cm="1">
        <f t="array" ref="AB2079">_xlfn.IFS(AA2079=0,"No evidenciado",AA2079=1,"Novato",AA2079=2,"Principiante avanzado",AA2079=3,"Competente",AA2079=4,"Proficiente",AA2079=5,"Master")</f>
        <v>Proficiente</v>
      </c>
      <c r="AC2079" s="13">
        <v>3</v>
      </c>
      <c r="AD2079" s="13" t="str" cm="1">
        <f t="array" ref="AD2079">_xlfn.IFS(AC2079=0,"Prenovato",AC2079=1,"Novato",AC2079=2,"Principiante avanzado",AC2079=3,"Competente",AC2079=4,"Proficiente",AC2079=5,"Master")</f>
        <v>Competente</v>
      </c>
      <c r="AE2079" s="13" t="s">
        <v>442</v>
      </c>
    </row>
    <row r="2080" spans="1:31" x14ac:dyDescent="0.25">
      <c r="A2080" t="s">
        <v>237</v>
      </c>
      <c r="B2080" t="s">
        <v>238</v>
      </c>
      <c r="C2080" t="s">
        <v>251</v>
      </c>
      <c r="D2080" t="s">
        <v>201</v>
      </c>
      <c r="E2080" t="s">
        <v>237</v>
      </c>
      <c r="F2080" t="s">
        <v>238</v>
      </c>
      <c r="G2080" t="s">
        <v>239</v>
      </c>
      <c r="H2080" s="4"/>
      <c r="I2080" s="1">
        <f t="shared" ca="1" si="131"/>
        <v>1487</v>
      </c>
      <c r="J2080" s="1" t="str">
        <f t="shared" ca="1" si="132"/>
        <v>3. Mayor a 6 meses</v>
      </c>
      <c r="K2080" t="str">
        <f t="shared" si="133"/>
        <v>NO</v>
      </c>
      <c r="L2080" t="s">
        <v>251</v>
      </c>
      <c r="M2080" t="s">
        <v>408</v>
      </c>
      <c r="N2080" t="s">
        <v>407</v>
      </c>
      <c r="O2080" t="s">
        <v>407</v>
      </c>
      <c r="P2080" t="str">
        <f t="shared" si="134"/>
        <v>RONALD ALBERTO RIPAS ZUÑIGACloud &amp; Operation SystemAUTOEVALUACION</v>
      </c>
      <c r="Q2080" t="str">
        <f>BASE[[#This Row],[NombresCalificado]]&amp;BASE[[#This Row],[TipoEvaluacion]]</f>
        <v>RONALD ALBERTO RIPAS ZUÑIGAAUTOEVALUACION</v>
      </c>
      <c r="R2080">
        <v>2</v>
      </c>
      <c r="S2080" t="s">
        <v>4</v>
      </c>
      <c r="T2080" t="s">
        <v>439</v>
      </c>
      <c r="U2080" s="13">
        <v>1</v>
      </c>
      <c r="V2080" s="13" t="str" cm="1">
        <f t="array" ref="V2080">_xlfn.IFS(U2080=0,"Prenovato",U2080=1,"Novato",U2080=2,"Principiante avanzado",U2080=3,"Competente",U2080=4,"Proficiente",U2080=5,"Master")</f>
        <v>Novato</v>
      </c>
      <c r="W2080" s="13">
        <v>4</v>
      </c>
      <c r="X2080" s="13" t="str" cm="1">
        <f t="array" ref="X2080">_xlfn.IFS(W2080=0,"No evidenciado",W2080=1,"Novato",W2080=2,"Principiante avanzado",W2080=3,"Competente",W2080=4,"Proficiente",W2080=5,"Master")</f>
        <v>Proficiente</v>
      </c>
      <c r="Y2080" s="13">
        <v>3</v>
      </c>
      <c r="Z2080" s="13" t="str" cm="1">
        <f t="array" ref="Z2080">_xlfn.IFS(Y2080=0,"No evidenciado",Y2080=1,"Novato",Y2080=2,"Principiante avanzado",Y2080=3,"Competente",Y2080=4,"Proficiente",Y2080=5,"Master")</f>
        <v>Competente</v>
      </c>
      <c r="AA2080" s="13">
        <v>4</v>
      </c>
      <c r="AB2080" s="13" t="str" cm="1">
        <f t="array" ref="AB2080">_xlfn.IFS(AA2080=0,"No evidenciado",AA2080=1,"Novato",AA2080=2,"Principiante avanzado",AA2080=3,"Competente",AA2080=4,"Proficiente",AA2080=5,"Master")</f>
        <v>Proficiente</v>
      </c>
      <c r="AC2080" s="13">
        <v>1</v>
      </c>
      <c r="AD2080" s="13" t="str" cm="1">
        <f t="array" ref="AD2080">_xlfn.IFS(AC2080=0,"Prenovato",AC2080=1,"Novato",AC2080=2,"Principiante avanzado",AC2080=3,"Competente",AC2080=4,"Proficiente",AC2080=5,"Master")</f>
        <v>Novato</v>
      </c>
      <c r="AE2080" s="13" t="s">
        <v>443</v>
      </c>
    </row>
    <row r="2081" spans="1:31" x14ac:dyDescent="0.25">
      <c r="A2081" t="s">
        <v>237</v>
      </c>
      <c r="B2081" t="s">
        <v>238</v>
      </c>
      <c r="C2081" t="s">
        <v>251</v>
      </c>
      <c r="D2081" t="s">
        <v>201</v>
      </c>
      <c r="E2081" t="s">
        <v>237</v>
      </c>
      <c r="F2081" t="s">
        <v>238</v>
      </c>
      <c r="G2081" t="s">
        <v>239</v>
      </c>
      <c r="H2081" s="4"/>
      <c r="I2081" s="1">
        <f t="shared" ca="1" si="131"/>
        <v>1487</v>
      </c>
      <c r="J2081" s="1" t="str">
        <f t="shared" ca="1" si="132"/>
        <v>3. Mayor a 6 meses</v>
      </c>
      <c r="K2081" t="str">
        <f t="shared" si="133"/>
        <v>NO</v>
      </c>
      <c r="L2081" t="s">
        <v>251</v>
      </c>
      <c r="M2081" t="s">
        <v>419</v>
      </c>
      <c r="N2081" t="s">
        <v>413</v>
      </c>
      <c r="O2081" t="s">
        <v>411</v>
      </c>
      <c r="P2081" t="str">
        <f t="shared" si="134"/>
        <v>RONALD ALBERTO RIPAS ZUÑIGACryptography &amp; Data ProtectionAUTOEVALUACION</v>
      </c>
      <c r="Q2081" t="str">
        <f>BASE[[#This Row],[NombresCalificado]]&amp;BASE[[#This Row],[TipoEvaluacion]]</f>
        <v>RONALD ALBERTO RIPAS ZUÑIGAAUTOEVALUACION</v>
      </c>
      <c r="R2081">
        <v>1</v>
      </c>
      <c r="S2081" t="s">
        <v>6</v>
      </c>
      <c r="T2081" t="s">
        <v>439</v>
      </c>
      <c r="U2081" s="13">
        <v>1</v>
      </c>
      <c r="V2081" s="13" t="str" cm="1">
        <f t="array" ref="V2081">_xlfn.IFS(U2081=0,"Prenovato",U2081=1,"Novato",U2081=2,"Principiante avanzado",U2081=3,"Competente",U2081=4,"Proficiente",U2081=5,"Master")</f>
        <v>Novato</v>
      </c>
      <c r="W2081" s="13">
        <v>4</v>
      </c>
      <c r="X2081" s="13" t="str" cm="1">
        <f t="array" ref="X2081">_xlfn.IFS(W2081=0,"No evidenciado",W2081=1,"Novato",W2081=2,"Principiante avanzado",W2081=3,"Competente",W2081=4,"Proficiente",W2081=5,"Master")</f>
        <v>Proficiente</v>
      </c>
      <c r="Y2081" s="13">
        <v>3</v>
      </c>
      <c r="Z2081" s="13" t="str" cm="1">
        <f t="array" ref="Z2081">_xlfn.IFS(Y2081=0,"No evidenciado",Y2081=1,"Novato",Y2081=2,"Principiante avanzado",Y2081=3,"Competente",Y2081=4,"Proficiente",Y2081=5,"Master")</f>
        <v>Competente</v>
      </c>
      <c r="AA2081" s="13">
        <v>4</v>
      </c>
      <c r="AB2081" s="13" t="str" cm="1">
        <f t="array" ref="AB2081">_xlfn.IFS(AA2081=0,"No evidenciado",AA2081=1,"Novato",AA2081=2,"Principiante avanzado",AA2081=3,"Competente",AA2081=4,"Proficiente",AA2081=5,"Master")</f>
        <v>Proficiente</v>
      </c>
      <c r="AC2081" s="13">
        <v>1</v>
      </c>
      <c r="AD2081" s="13" t="str" cm="1">
        <f t="array" ref="AD2081">_xlfn.IFS(AC2081=0,"Prenovato",AC2081=1,"Novato",AC2081=2,"Principiante avanzado",AC2081=3,"Competente",AC2081=4,"Proficiente",AC2081=5,"Master")</f>
        <v>Novato</v>
      </c>
      <c r="AE2081" s="13" t="s">
        <v>443</v>
      </c>
    </row>
    <row r="2082" spans="1:31" x14ac:dyDescent="0.25">
      <c r="A2082" t="s">
        <v>237</v>
      </c>
      <c r="B2082" t="s">
        <v>238</v>
      </c>
      <c r="C2082" t="s">
        <v>251</v>
      </c>
      <c r="D2082" t="s">
        <v>201</v>
      </c>
      <c r="E2082" t="s">
        <v>237</v>
      </c>
      <c r="F2082" t="s">
        <v>238</v>
      </c>
      <c r="G2082" t="s">
        <v>239</v>
      </c>
      <c r="H2082" s="4"/>
      <c r="I2082" s="1">
        <f t="shared" ca="1" si="131"/>
        <v>1487</v>
      </c>
      <c r="J2082" s="1" t="str">
        <f t="shared" ca="1" si="132"/>
        <v>3. Mayor a 6 meses</v>
      </c>
      <c r="K2082" t="str">
        <f t="shared" si="133"/>
        <v>NO</v>
      </c>
      <c r="L2082" t="s">
        <v>251</v>
      </c>
      <c r="M2082" t="s">
        <v>412</v>
      </c>
      <c r="N2082" t="s">
        <v>413</v>
      </c>
      <c r="O2082" t="s">
        <v>411</v>
      </c>
      <c r="P2082" t="str">
        <f t="shared" si="134"/>
        <v>RONALD ALBERTO RIPAS ZUÑIGAForensic AnalysisAUTOEVALUACION</v>
      </c>
      <c r="Q2082" t="str">
        <f>BASE[[#This Row],[NombresCalificado]]&amp;BASE[[#This Row],[TipoEvaluacion]]</f>
        <v>RONALD ALBERTO RIPAS ZUÑIGAAUTOEVALUACION</v>
      </c>
      <c r="R2082">
        <v>1</v>
      </c>
      <c r="S2082" t="s">
        <v>6</v>
      </c>
      <c r="T2082" t="s">
        <v>439</v>
      </c>
      <c r="U2082" s="13">
        <v>1</v>
      </c>
      <c r="V2082" s="13" t="str" cm="1">
        <f t="array" ref="V2082">_xlfn.IFS(U2082=0,"Prenovato",U2082=1,"Novato",U2082=2,"Principiante avanzado",U2082=3,"Competente",U2082=4,"Proficiente",U2082=5,"Master")</f>
        <v>Novato</v>
      </c>
      <c r="W2082" s="13">
        <v>4</v>
      </c>
      <c r="X2082" s="13" t="str" cm="1">
        <f t="array" ref="X2082">_xlfn.IFS(W2082=0,"No evidenciado",W2082=1,"Novato",W2082=2,"Principiante avanzado",W2082=3,"Competente",W2082=4,"Proficiente",W2082=5,"Master")</f>
        <v>Proficiente</v>
      </c>
      <c r="Y2082" s="13">
        <v>3</v>
      </c>
      <c r="Z2082" s="13" t="str" cm="1">
        <f t="array" ref="Z2082">_xlfn.IFS(Y2082=0,"No evidenciado",Y2082=1,"Novato",Y2082=2,"Principiante avanzado",Y2082=3,"Competente",Y2082=4,"Proficiente",Y2082=5,"Master")</f>
        <v>Competente</v>
      </c>
      <c r="AA2082" s="13">
        <v>4</v>
      </c>
      <c r="AB2082" s="13" t="str" cm="1">
        <f t="array" ref="AB2082">_xlfn.IFS(AA2082=0,"No evidenciado",AA2082=1,"Novato",AA2082=2,"Principiante avanzado",AA2082=3,"Competente",AA2082=4,"Proficiente",AA2082=5,"Master")</f>
        <v>Proficiente</v>
      </c>
      <c r="AC2082" s="13">
        <v>1</v>
      </c>
      <c r="AD2082" s="13" t="str" cm="1">
        <f t="array" ref="AD2082">_xlfn.IFS(AC2082=0,"Prenovato",AC2082=1,"Novato",AC2082=2,"Principiante avanzado",AC2082=3,"Competente",AC2082=4,"Proficiente",AC2082=5,"Master")</f>
        <v>Novato</v>
      </c>
      <c r="AE2082" s="13" t="s">
        <v>443</v>
      </c>
    </row>
    <row r="2083" spans="1:31" x14ac:dyDescent="0.25">
      <c r="A2083" t="s">
        <v>237</v>
      </c>
      <c r="B2083" t="s">
        <v>238</v>
      </c>
      <c r="C2083" t="s">
        <v>251</v>
      </c>
      <c r="D2083" t="s">
        <v>201</v>
      </c>
      <c r="E2083" t="s">
        <v>237</v>
      </c>
      <c r="F2083" t="s">
        <v>238</v>
      </c>
      <c r="G2083" t="s">
        <v>239</v>
      </c>
      <c r="H2083" s="4"/>
      <c r="I2083" s="1">
        <f t="shared" ca="1" si="131"/>
        <v>1487</v>
      </c>
      <c r="J2083" s="1" t="str">
        <f t="shared" ca="1" si="132"/>
        <v>3. Mayor a 6 meses</v>
      </c>
      <c r="K2083" t="str">
        <f t="shared" si="133"/>
        <v>NO</v>
      </c>
      <c r="L2083" t="s">
        <v>251</v>
      </c>
      <c r="M2083" t="s">
        <v>409</v>
      </c>
      <c r="N2083" t="s">
        <v>407</v>
      </c>
      <c r="O2083" t="s">
        <v>407</v>
      </c>
      <c r="P2083" t="str">
        <f t="shared" si="134"/>
        <v>RONALD ALBERTO RIPAS ZUÑIGASecurity Program ManagementAUTOEVALUACION</v>
      </c>
      <c r="Q2083" t="str">
        <f>BASE[[#This Row],[NombresCalificado]]&amp;BASE[[#This Row],[TipoEvaluacion]]</f>
        <v>RONALD ALBERTO RIPAS ZUÑIGAAUTOEVALUACION</v>
      </c>
      <c r="R2083">
        <v>3</v>
      </c>
      <c r="S2083" t="s">
        <v>5</v>
      </c>
      <c r="T2083" t="s">
        <v>439</v>
      </c>
      <c r="U2083" s="13">
        <v>1</v>
      </c>
      <c r="V2083" s="13" t="str" cm="1">
        <f t="array" ref="V2083">_xlfn.IFS(U2083=0,"Prenovato",U2083=1,"Novato",U2083=2,"Principiante avanzado",U2083=3,"Competente",U2083=4,"Proficiente",U2083=5,"Master")</f>
        <v>Novato</v>
      </c>
      <c r="W2083" s="13">
        <v>4</v>
      </c>
      <c r="X2083" s="13" t="str" cm="1">
        <f t="array" ref="X2083">_xlfn.IFS(W2083=0,"No evidenciado",W2083=1,"Novato",W2083=2,"Principiante avanzado",W2083=3,"Competente",W2083=4,"Proficiente",W2083=5,"Master")</f>
        <v>Proficiente</v>
      </c>
      <c r="Y2083" s="13">
        <v>3</v>
      </c>
      <c r="Z2083" s="13" t="str" cm="1">
        <f t="array" ref="Z2083">_xlfn.IFS(Y2083=0,"No evidenciado",Y2083=1,"Novato",Y2083=2,"Principiante avanzado",Y2083=3,"Competente",Y2083=4,"Proficiente",Y2083=5,"Master")</f>
        <v>Competente</v>
      </c>
      <c r="AA2083" s="13">
        <v>4</v>
      </c>
      <c r="AB2083" s="13" t="str" cm="1">
        <f t="array" ref="AB2083">_xlfn.IFS(AA2083=0,"No evidenciado",AA2083=1,"Novato",AA2083=2,"Principiante avanzado",AA2083=3,"Competente",AA2083=4,"Proficiente",AA2083=5,"Master")</f>
        <v>Proficiente</v>
      </c>
      <c r="AC2083" s="13">
        <v>1</v>
      </c>
      <c r="AD2083" s="13" t="str" cm="1">
        <f t="array" ref="AD2083">_xlfn.IFS(AC2083=0,"Prenovato",AC2083=1,"Novato",AC2083=2,"Principiante avanzado",AC2083=3,"Competente",AC2083=4,"Proficiente",AC2083=5,"Master")</f>
        <v>Novato</v>
      </c>
      <c r="AE2083" s="13" t="s">
        <v>443</v>
      </c>
    </row>
    <row r="2084" spans="1:31" x14ac:dyDescent="0.25">
      <c r="A2084" t="s">
        <v>237</v>
      </c>
      <c r="B2084" t="s">
        <v>238</v>
      </c>
      <c r="C2084" t="s">
        <v>251</v>
      </c>
      <c r="D2084" t="s">
        <v>201</v>
      </c>
      <c r="E2084" t="s">
        <v>237</v>
      </c>
      <c r="F2084" t="s">
        <v>238</v>
      </c>
      <c r="G2084" t="s">
        <v>239</v>
      </c>
      <c r="H2084" s="4"/>
      <c r="I2084" s="1">
        <f t="shared" ca="1" si="131"/>
        <v>1487</v>
      </c>
      <c r="J2084" s="1" t="str">
        <f t="shared" ca="1" si="132"/>
        <v>3. Mayor a 6 meses</v>
      </c>
      <c r="K2084" t="str">
        <f t="shared" si="133"/>
        <v>NO</v>
      </c>
      <c r="L2084" t="s">
        <v>251</v>
      </c>
      <c r="M2084" t="s">
        <v>418</v>
      </c>
      <c r="N2084" t="s">
        <v>407</v>
      </c>
      <c r="O2084" t="s">
        <v>407</v>
      </c>
      <c r="P2084" t="str">
        <f t="shared" si="134"/>
        <v>RONALD ALBERTO RIPAS ZUÑIGASDLC Y DevSecOpsAUTOEVALUACION</v>
      </c>
      <c r="Q2084" t="str">
        <f>BASE[[#This Row],[NombresCalificado]]&amp;BASE[[#This Row],[TipoEvaluacion]]</f>
        <v>RONALD ALBERTO RIPAS ZUÑIGAAUTOEVALUACION</v>
      </c>
      <c r="R2084">
        <v>1</v>
      </c>
      <c r="S2084" t="s">
        <v>6</v>
      </c>
      <c r="T2084" t="s">
        <v>439</v>
      </c>
      <c r="U2084" s="13">
        <v>1</v>
      </c>
      <c r="V2084" s="13" t="str" cm="1">
        <f t="array" ref="V2084">_xlfn.IFS(U2084=0,"Prenovato",U2084=1,"Novato",U2084=2,"Principiante avanzado",U2084=3,"Competente",U2084=4,"Proficiente",U2084=5,"Master")</f>
        <v>Novato</v>
      </c>
      <c r="W2084" s="13">
        <v>4</v>
      </c>
      <c r="X2084" s="13" t="str" cm="1">
        <f t="array" ref="X2084">_xlfn.IFS(W2084=0,"No evidenciado",W2084=1,"Novato",W2084=2,"Principiante avanzado",W2084=3,"Competente",W2084=4,"Proficiente",W2084=5,"Master")</f>
        <v>Proficiente</v>
      </c>
      <c r="Y2084" s="13">
        <v>3</v>
      </c>
      <c r="Z2084" s="13" t="str" cm="1">
        <f t="array" ref="Z2084">_xlfn.IFS(Y2084=0,"No evidenciado",Y2084=1,"Novato",Y2084=2,"Principiante avanzado",Y2084=3,"Competente",Y2084=4,"Proficiente",Y2084=5,"Master")</f>
        <v>Competente</v>
      </c>
      <c r="AA2084" s="13">
        <v>4</v>
      </c>
      <c r="AB2084" s="13" t="str" cm="1">
        <f t="array" ref="AB2084">_xlfn.IFS(AA2084=0,"No evidenciado",AA2084=1,"Novato",AA2084=2,"Principiante avanzado",AA2084=3,"Competente",AA2084=4,"Proficiente",AA2084=5,"Master")</f>
        <v>Proficiente</v>
      </c>
      <c r="AC2084" s="13">
        <v>1</v>
      </c>
      <c r="AD2084" s="13" t="str" cm="1">
        <f t="array" ref="AD2084">_xlfn.IFS(AC2084=0,"Prenovato",AC2084=1,"Novato",AC2084=2,"Principiante avanzado",AC2084=3,"Competente",AC2084=4,"Proficiente",AC2084=5,"Master")</f>
        <v>Novato</v>
      </c>
      <c r="AE2084" s="13" t="s">
        <v>443</v>
      </c>
    </row>
    <row r="2085" spans="1:31" x14ac:dyDescent="0.25">
      <c r="A2085" t="s">
        <v>237</v>
      </c>
      <c r="B2085" t="s">
        <v>238</v>
      </c>
      <c r="C2085" t="s">
        <v>251</v>
      </c>
      <c r="D2085" t="s">
        <v>201</v>
      </c>
      <c r="E2085" t="s">
        <v>237</v>
      </c>
      <c r="F2085" t="s">
        <v>238</v>
      </c>
      <c r="G2085" t="s">
        <v>239</v>
      </c>
      <c r="H2085" s="4"/>
      <c r="I2085" s="1">
        <f t="shared" ca="1" si="131"/>
        <v>1487</v>
      </c>
      <c r="J2085" s="1" t="str">
        <f t="shared" ca="1" si="132"/>
        <v>3. Mayor a 6 meses</v>
      </c>
      <c r="K2085" t="str">
        <f t="shared" si="133"/>
        <v>NO</v>
      </c>
      <c r="L2085" t="s">
        <v>251</v>
      </c>
      <c r="M2085" t="s">
        <v>410</v>
      </c>
      <c r="N2085" t="s">
        <v>411</v>
      </c>
      <c r="O2085" t="s">
        <v>411</v>
      </c>
      <c r="P2085" t="str">
        <f t="shared" si="134"/>
        <v>RONALD ALBERTO RIPAS ZUÑIGAThreat IntelligenceAUTOEVALUACION</v>
      </c>
      <c r="Q2085" t="str">
        <f>BASE[[#This Row],[NombresCalificado]]&amp;BASE[[#This Row],[TipoEvaluacion]]</f>
        <v>RONALD ALBERTO RIPAS ZUÑIGAAUTOEVALUACION</v>
      </c>
      <c r="R2085">
        <v>1</v>
      </c>
      <c r="S2085" t="s">
        <v>6</v>
      </c>
      <c r="T2085" t="s">
        <v>439</v>
      </c>
      <c r="U2085" s="13">
        <v>1</v>
      </c>
      <c r="V2085" s="13" t="str" cm="1">
        <f t="array" ref="V2085">_xlfn.IFS(U2085=0,"Prenovato",U2085=1,"Novato",U2085=2,"Principiante avanzado",U2085=3,"Competente",U2085=4,"Proficiente",U2085=5,"Master")</f>
        <v>Novato</v>
      </c>
      <c r="W2085" s="13">
        <v>4</v>
      </c>
      <c r="X2085" s="13" t="str" cm="1">
        <f t="array" ref="X2085">_xlfn.IFS(W2085=0,"No evidenciado",W2085=1,"Novato",W2085=2,"Principiante avanzado",W2085=3,"Competente",W2085=4,"Proficiente",W2085=5,"Master")</f>
        <v>Proficiente</v>
      </c>
      <c r="Y2085" s="13">
        <v>3</v>
      </c>
      <c r="Z2085" s="13" t="str" cm="1">
        <f t="array" ref="Z2085">_xlfn.IFS(Y2085=0,"No evidenciado",Y2085=1,"Novato",Y2085=2,"Principiante avanzado",Y2085=3,"Competente",Y2085=4,"Proficiente",Y2085=5,"Master")</f>
        <v>Competente</v>
      </c>
      <c r="AA2085" s="13">
        <v>4</v>
      </c>
      <c r="AB2085" s="13" t="str" cm="1">
        <f t="array" ref="AB2085">_xlfn.IFS(AA2085=0,"No evidenciado",AA2085=1,"Novato",AA2085=2,"Principiante avanzado",AA2085=3,"Competente",AA2085=4,"Proficiente",AA2085=5,"Master")</f>
        <v>Proficiente</v>
      </c>
      <c r="AC2085" s="13">
        <v>1</v>
      </c>
      <c r="AD2085" s="13" t="str" cm="1">
        <f t="array" ref="AD2085">_xlfn.IFS(AC2085=0,"Prenovato",AC2085=1,"Novato",AC2085=2,"Principiante avanzado",AC2085=3,"Competente",AC2085=4,"Proficiente",AC2085=5,"Master")</f>
        <v>Novato</v>
      </c>
      <c r="AE2085" s="13" t="s">
        <v>443</v>
      </c>
    </row>
    <row r="2086" spans="1:31" x14ac:dyDescent="0.25">
      <c r="A2086" t="s">
        <v>237</v>
      </c>
      <c r="B2086" t="s">
        <v>238</v>
      </c>
      <c r="C2086" t="s">
        <v>250</v>
      </c>
      <c r="D2086" t="s">
        <v>201</v>
      </c>
      <c r="E2086" t="s">
        <v>237</v>
      </c>
      <c r="F2086" t="s">
        <v>238</v>
      </c>
      <c r="G2086" t="s">
        <v>239</v>
      </c>
      <c r="H2086" s="4"/>
      <c r="I2086" s="1">
        <f t="shared" ca="1" si="131"/>
        <v>1487</v>
      </c>
      <c r="J2086" s="1" t="str">
        <f t="shared" ca="1" si="132"/>
        <v>3. Mayor a 6 meses</v>
      </c>
      <c r="K2086" t="str">
        <f t="shared" si="133"/>
        <v>NO</v>
      </c>
      <c r="L2086" t="s">
        <v>250</v>
      </c>
      <c r="M2086" t="s">
        <v>431</v>
      </c>
      <c r="N2086" t="s">
        <v>425</v>
      </c>
      <c r="O2086" t="s">
        <v>425</v>
      </c>
      <c r="P2086" t="str">
        <f t="shared" si="134"/>
        <v>RONALD ALBERTO RIPAS ZUÑIGASeguridad PerimetralEVALUACION ANTERIOR</v>
      </c>
      <c r="Q2086" t="str">
        <f>BASE[[#This Row],[NombresCalificado]]&amp;BASE[[#This Row],[TipoEvaluacion]]</f>
        <v>RONALD ALBERTO RIPAS ZUÑIGAEVALUACION ANTERIOR</v>
      </c>
      <c r="R2086">
        <v>4</v>
      </c>
      <c r="S2086" t="s">
        <v>7</v>
      </c>
      <c r="T2086" t="s">
        <v>439</v>
      </c>
      <c r="U2086" s="13">
        <v>1</v>
      </c>
      <c r="V2086" s="13" t="str" cm="1">
        <f t="array" ref="V2086">_xlfn.IFS(U2086=0,"Prenovato",U2086=1,"Novato",U2086=2,"Principiante avanzado",U2086=3,"Competente",U2086=4,"Proficiente",U2086=5,"Master")</f>
        <v>Novato</v>
      </c>
      <c r="W2086" s="13">
        <v>5</v>
      </c>
      <c r="X2086" s="13" t="str" cm="1">
        <f t="array" ref="X2086">_xlfn.IFS(W2086=0,"No evidenciado",W2086=1,"Novato",W2086=2,"Principiante avanzado",W2086=3,"Competente",W2086=4,"Proficiente",W2086=5,"Master")</f>
        <v>Master</v>
      </c>
      <c r="Y2086" s="13">
        <v>4</v>
      </c>
      <c r="Z2086" s="13" t="str" cm="1">
        <f t="array" ref="Z2086">_xlfn.IFS(Y2086=0,"No evidenciado",Y2086=1,"Novato",Y2086=2,"Principiante avanzado",Y2086=3,"Competente",Y2086=4,"Proficiente",Y2086=5,"Master")</f>
        <v>Proficiente</v>
      </c>
      <c r="AA2086" s="13">
        <v>5</v>
      </c>
      <c r="AB2086" s="13" t="str" cm="1">
        <f t="array" ref="AB2086">_xlfn.IFS(AA2086=0,"No evidenciado",AA2086=1,"Novato",AA2086=2,"Principiante avanzado",AA2086=3,"Competente",AA2086=4,"Proficiente",AA2086=5,"Master")</f>
        <v>Master</v>
      </c>
      <c r="AC2086" s="13">
        <v>1</v>
      </c>
      <c r="AD2086" s="13" t="str" cm="1">
        <f t="array" ref="AD2086">_xlfn.IFS(AC2086=0,"Prenovato",AC2086=1,"Novato",AC2086=2,"Principiante avanzado",AC2086=3,"Competente",AC2086=4,"Proficiente",AC2086=5,"Master")</f>
        <v>Novato</v>
      </c>
      <c r="AE2086" s="13" t="s">
        <v>442</v>
      </c>
    </row>
    <row r="2087" spans="1:31" x14ac:dyDescent="0.25">
      <c r="A2087" t="s">
        <v>237</v>
      </c>
      <c r="B2087" t="s">
        <v>238</v>
      </c>
      <c r="C2087" t="s">
        <v>250</v>
      </c>
      <c r="D2087" t="s">
        <v>201</v>
      </c>
      <c r="E2087" t="s">
        <v>237</v>
      </c>
      <c r="F2087" t="s">
        <v>238</v>
      </c>
      <c r="G2087" t="s">
        <v>239</v>
      </c>
      <c r="H2087" s="4"/>
      <c r="I2087" s="1">
        <f t="shared" ca="1" si="131"/>
        <v>1487</v>
      </c>
      <c r="J2087" s="1" t="str">
        <f t="shared" ca="1" si="132"/>
        <v>3. Mayor a 6 meses</v>
      </c>
      <c r="K2087" t="str">
        <f t="shared" si="133"/>
        <v>NO</v>
      </c>
      <c r="L2087" t="s">
        <v>250</v>
      </c>
      <c r="M2087" t="s">
        <v>424</v>
      </c>
      <c r="N2087" t="s">
        <v>425</v>
      </c>
      <c r="O2087" t="s">
        <v>425</v>
      </c>
      <c r="P2087" t="str">
        <f t="shared" si="134"/>
        <v>RONALD ALBERTO RIPAS ZUÑIGASistemas Operativos y CloudEVALUACION ANTERIOR</v>
      </c>
      <c r="Q2087" t="str">
        <f>BASE[[#This Row],[NombresCalificado]]&amp;BASE[[#This Row],[TipoEvaluacion]]</f>
        <v>RONALD ALBERTO RIPAS ZUÑIGAEVALUACION ANTERIOR</v>
      </c>
      <c r="R2087">
        <v>3</v>
      </c>
      <c r="S2087" t="s">
        <v>5</v>
      </c>
      <c r="T2087" t="s">
        <v>439</v>
      </c>
      <c r="U2087" s="13">
        <v>1</v>
      </c>
      <c r="V2087" s="13" t="str" cm="1">
        <f t="array" ref="V2087">_xlfn.IFS(U2087=0,"Prenovato",U2087=1,"Novato",U2087=2,"Principiante avanzado",U2087=3,"Competente",U2087=4,"Proficiente",U2087=5,"Master")</f>
        <v>Novato</v>
      </c>
      <c r="W2087" s="13">
        <v>5</v>
      </c>
      <c r="X2087" s="13" t="str" cm="1">
        <f t="array" ref="X2087">_xlfn.IFS(W2087=0,"No evidenciado",W2087=1,"Novato",W2087=2,"Principiante avanzado",W2087=3,"Competente",W2087=4,"Proficiente",W2087=5,"Master")</f>
        <v>Master</v>
      </c>
      <c r="Y2087" s="13">
        <v>4</v>
      </c>
      <c r="Z2087" s="13" t="str" cm="1">
        <f t="array" ref="Z2087">_xlfn.IFS(Y2087=0,"No evidenciado",Y2087=1,"Novato",Y2087=2,"Principiante avanzado",Y2087=3,"Competente",Y2087=4,"Proficiente",Y2087=5,"Master")</f>
        <v>Proficiente</v>
      </c>
      <c r="AA2087" s="13">
        <v>5</v>
      </c>
      <c r="AB2087" s="13" t="str" cm="1">
        <f t="array" ref="AB2087">_xlfn.IFS(AA2087=0,"No evidenciado",AA2087=1,"Novato",AA2087=2,"Principiante avanzado",AA2087=3,"Competente",AA2087=4,"Proficiente",AA2087=5,"Master")</f>
        <v>Master</v>
      </c>
      <c r="AC2087" s="13">
        <v>1</v>
      </c>
      <c r="AD2087" s="13" t="str" cm="1">
        <f t="array" ref="AD2087">_xlfn.IFS(AC2087=0,"Prenovato",AC2087=1,"Novato",AC2087=2,"Principiante avanzado",AC2087=3,"Competente",AC2087=4,"Proficiente",AC2087=5,"Master")</f>
        <v>Novato</v>
      </c>
      <c r="AE2087" s="13" t="s">
        <v>442</v>
      </c>
    </row>
    <row r="2088" spans="1:31" x14ac:dyDescent="0.25">
      <c r="A2088" t="s">
        <v>237</v>
      </c>
      <c r="B2088" t="s">
        <v>238</v>
      </c>
      <c r="C2088" t="s">
        <v>251</v>
      </c>
      <c r="D2088" t="s">
        <v>201</v>
      </c>
      <c r="E2088" t="s">
        <v>237</v>
      </c>
      <c r="F2088" t="s">
        <v>238</v>
      </c>
      <c r="G2088" t="s">
        <v>239</v>
      </c>
      <c r="H2088" s="4"/>
      <c r="I2088" s="1">
        <f t="shared" ca="1" si="131"/>
        <v>1487</v>
      </c>
      <c r="J2088" s="1" t="str">
        <f t="shared" ca="1" si="132"/>
        <v>3. Mayor a 6 meses</v>
      </c>
      <c r="K2088" t="str">
        <f t="shared" si="133"/>
        <v>NO</v>
      </c>
      <c r="L2088" t="s">
        <v>251</v>
      </c>
      <c r="M2088" t="s">
        <v>414</v>
      </c>
      <c r="N2088" t="s">
        <v>411</v>
      </c>
      <c r="O2088" t="s">
        <v>411</v>
      </c>
      <c r="P2088" t="str">
        <f t="shared" si="134"/>
        <v>RONALD ALBERTO RIPAS ZUÑIGAOfensive SecurityAUTOEVALUACION</v>
      </c>
      <c r="Q2088" t="str">
        <f>BASE[[#This Row],[NombresCalificado]]&amp;BASE[[#This Row],[TipoEvaluacion]]</f>
        <v>RONALD ALBERTO RIPAS ZUÑIGAAUTOEVALUACION</v>
      </c>
      <c r="R2088">
        <v>1</v>
      </c>
      <c r="S2088" t="s">
        <v>6</v>
      </c>
      <c r="T2088" t="s">
        <v>439</v>
      </c>
      <c r="U2088" s="13">
        <v>1</v>
      </c>
      <c r="V2088" s="13" t="str" cm="1">
        <f t="array" ref="V2088">_xlfn.IFS(U2088=0,"Prenovato",U2088=1,"Novato",U2088=2,"Principiante avanzado",U2088=3,"Competente",U2088=4,"Proficiente",U2088=5,"Master")</f>
        <v>Novato</v>
      </c>
      <c r="W2088" s="13">
        <v>4</v>
      </c>
      <c r="X2088" s="13" t="str" cm="1">
        <f t="array" ref="X2088">_xlfn.IFS(W2088=0,"No evidenciado",W2088=1,"Novato",W2088=2,"Principiante avanzado",W2088=3,"Competente",W2088=4,"Proficiente",W2088=5,"Master")</f>
        <v>Proficiente</v>
      </c>
      <c r="Y2088" s="13">
        <v>3</v>
      </c>
      <c r="Z2088" s="13" t="str" cm="1">
        <f t="array" ref="Z2088">_xlfn.IFS(Y2088=0,"No evidenciado",Y2088=1,"Novato",Y2088=2,"Principiante avanzado",Y2088=3,"Competente",Y2088=4,"Proficiente",Y2088=5,"Master")</f>
        <v>Competente</v>
      </c>
      <c r="AA2088" s="13">
        <v>4</v>
      </c>
      <c r="AB2088" s="13" t="str" cm="1">
        <f t="array" ref="AB2088">_xlfn.IFS(AA2088=0,"No evidenciado",AA2088=1,"Novato",AA2088=2,"Principiante avanzado",AA2088=3,"Competente",AA2088=4,"Proficiente",AA2088=5,"Master")</f>
        <v>Proficiente</v>
      </c>
      <c r="AC2088" s="13">
        <v>1</v>
      </c>
      <c r="AD2088" s="13" t="str" cm="1">
        <f t="array" ref="AD2088">_xlfn.IFS(AC2088=0,"Prenovato",AC2088=1,"Novato",AC2088=2,"Principiante avanzado",AC2088=3,"Competente",AC2088=4,"Proficiente",AC2088=5,"Master")</f>
        <v>Novato</v>
      </c>
      <c r="AE2088" s="13" t="s">
        <v>443</v>
      </c>
    </row>
    <row r="2089" spans="1:31" x14ac:dyDescent="0.25">
      <c r="A2089" t="s">
        <v>237</v>
      </c>
      <c r="B2089" t="s">
        <v>238</v>
      </c>
      <c r="C2089" t="s">
        <v>251</v>
      </c>
      <c r="D2089" t="s">
        <v>201</v>
      </c>
      <c r="E2089" t="s">
        <v>237</v>
      </c>
      <c r="F2089" t="s">
        <v>238</v>
      </c>
      <c r="G2089" t="s">
        <v>239</v>
      </c>
      <c r="H2089" s="4"/>
      <c r="I2089" s="1">
        <f t="shared" ca="1" si="131"/>
        <v>1487</v>
      </c>
      <c r="J2089" s="1" t="str">
        <f t="shared" ca="1" si="132"/>
        <v>3. Mayor a 6 meses</v>
      </c>
      <c r="K2089" t="str">
        <f t="shared" si="133"/>
        <v>NO</v>
      </c>
      <c r="L2089" t="s">
        <v>251</v>
      </c>
      <c r="M2089" t="s">
        <v>420</v>
      </c>
      <c r="N2089" t="s">
        <v>413</v>
      </c>
      <c r="O2089" t="s">
        <v>411</v>
      </c>
      <c r="P2089" t="str">
        <f t="shared" si="134"/>
        <v>RONALD ALBERTO RIPAS ZUÑIGAIdentity &amp; Access ManagementAUTOEVALUACION</v>
      </c>
      <c r="Q2089" t="str">
        <f>BASE[[#This Row],[NombresCalificado]]&amp;BASE[[#This Row],[TipoEvaluacion]]</f>
        <v>RONALD ALBERTO RIPAS ZUÑIGAAUTOEVALUACION</v>
      </c>
      <c r="R2089">
        <v>1</v>
      </c>
      <c r="S2089" t="s">
        <v>6</v>
      </c>
      <c r="T2089" t="s">
        <v>439</v>
      </c>
      <c r="U2089" s="13">
        <v>1</v>
      </c>
      <c r="V2089" s="13" t="str" cm="1">
        <f t="array" ref="V2089">_xlfn.IFS(U2089=0,"Prenovato",U2089=1,"Novato",U2089=2,"Principiante avanzado",U2089=3,"Competente",U2089=4,"Proficiente",U2089=5,"Master")</f>
        <v>Novato</v>
      </c>
      <c r="W2089" s="13">
        <v>4</v>
      </c>
      <c r="X2089" s="13" t="str" cm="1">
        <f t="array" ref="X2089">_xlfn.IFS(W2089=0,"No evidenciado",W2089=1,"Novato",W2089=2,"Principiante avanzado",W2089=3,"Competente",W2089=4,"Proficiente",W2089=5,"Master")</f>
        <v>Proficiente</v>
      </c>
      <c r="Y2089" s="13">
        <v>3</v>
      </c>
      <c r="Z2089" s="13" t="str" cm="1">
        <f t="array" ref="Z2089">_xlfn.IFS(Y2089=0,"No evidenciado",Y2089=1,"Novato",Y2089=2,"Principiante avanzado",Y2089=3,"Competente",Y2089=4,"Proficiente",Y2089=5,"Master")</f>
        <v>Competente</v>
      </c>
      <c r="AA2089" s="13">
        <v>4</v>
      </c>
      <c r="AB2089" s="13" t="str" cm="1">
        <f t="array" ref="AB2089">_xlfn.IFS(AA2089=0,"No evidenciado",AA2089=1,"Novato",AA2089=2,"Principiante avanzado",AA2089=3,"Competente",AA2089=4,"Proficiente",AA2089=5,"Master")</f>
        <v>Proficiente</v>
      </c>
      <c r="AC2089" s="13">
        <v>1</v>
      </c>
      <c r="AD2089" s="13" t="str" cm="1">
        <f t="array" ref="AD2089">_xlfn.IFS(AC2089=0,"Prenovato",AC2089=1,"Novato",AC2089=2,"Principiante avanzado",AC2089=3,"Competente",AC2089=4,"Proficiente",AC2089=5,"Master")</f>
        <v>Novato</v>
      </c>
      <c r="AE2089" s="13" t="s">
        <v>443</v>
      </c>
    </row>
    <row r="2090" spans="1:31" x14ac:dyDescent="0.25">
      <c r="A2090" t="s">
        <v>237</v>
      </c>
      <c r="B2090" t="s">
        <v>238</v>
      </c>
      <c r="C2090" t="s">
        <v>251</v>
      </c>
      <c r="D2090" t="s">
        <v>201</v>
      </c>
      <c r="E2090" t="s">
        <v>237</v>
      </c>
      <c r="F2090" t="s">
        <v>238</v>
      </c>
      <c r="G2090" t="s">
        <v>239</v>
      </c>
      <c r="H2090" s="4"/>
      <c r="I2090" s="1">
        <f t="shared" ca="1" si="131"/>
        <v>1487</v>
      </c>
      <c r="J2090" s="1" t="str">
        <f t="shared" ca="1" si="132"/>
        <v>3. Mayor a 6 meses</v>
      </c>
      <c r="K2090" t="str">
        <f t="shared" si="133"/>
        <v>NO</v>
      </c>
      <c r="L2090" t="s">
        <v>251</v>
      </c>
      <c r="M2090" t="s">
        <v>421</v>
      </c>
      <c r="N2090" t="s">
        <v>411</v>
      </c>
      <c r="O2090" t="s">
        <v>411</v>
      </c>
      <c r="P2090" t="str">
        <f t="shared" si="134"/>
        <v>RONALD ALBERTO RIPAS ZUÑIGAFrameworks &amp; Security ArchitectureAUTOEVALUACION</v>
      </c>
      <c r="Q2090" t="str">
        <f>BASE[[#This Row],[NombresCalificado]]&amp;BASE[[#This Row],[TipoEvaluacion]]</f>
        <v>RONALD ALBERTO RIPAS ZUÑIGAAUTOEVALUACION</v>
      </c>
      <c r="R2090">
        <v>1</v>
      </c>
      <c r="S2090" t="s">
        <v>6</v>
      </c>
      <c r="T2090" t="s">
        <v>439</v>
      </c>
      <c r="U2090" s="13">
        <v>1</v>
      </c>
      <c r="V2090" s="13" t="str" cm="1">
        <f t="array" ref="V2090">_xlfn.IFS(U2090=0,"Prenovato",U2090=1,"Novato",U2090=2,"Principiante avanzado",U2090=3,"Competente",U2090=4,"Proficiente",U2090=5,"Master")</f>
        <v>Novato</v>
      </c>
      <c r="W2090" s="13">
        <v>4</v>
      </c>
      <c r="X2090" s="13" t="str" cm="1">
        <f t="array" ref="X2090">_xlfn.IFS(W2090=0,"No evidenciado",W2090=1,"Novato",W2090=2,"Principiante avanzado",W2090=3,"Competente",W2090=4,"Proficiente",W2090=5,"Master")</f>
        <v>Proficiente</v>
      </c>
      <c r="Y2090" s="13">
        <v>3</v>
      </c>
      <c r="Z2090" s="13" t="str" cm="1">
        <f t="array" ref="Z2090">_xlfn.IFS(Y2090=0,"No evidenciado",Y2090=1,"Novato",Y2090=2,"Principiante avanzado",Y2090=3,"Competente",Y2090=4,"Proficiente",Y2090=5,"Master")</f>
        <v>Competente</v>
      </c>
      <c r="AA2090" s="13">
        <v>4</v>
      </c>
      <c r="AB2090" s="13" t="str" cm="1">
        <f t="array" ref="AB2090">_xlfn.IFS(AA2090=0,"No evidenciado",AA2090=1,"Novato",AA2090=2,"Principiante avanzado",AA2090=3,"Competente",AA2090=4,"Proficiente",AA2090=5,"Master")</f>
        <v>Proficiente</v>
      </c>
      <c r="AC2090" s="13">
        <v>1</v>
      </c>
      <c r="AD2090" s="13" t="str" cm="1">
        <f t="array" ref="AD2090">_xlfn.IFS(AC2090=0,"Prenovato",AC2090=1,"Novato",AC2090=2,"Principiante avanzado",AC2090=3,"Competente",AC2090=4,"Proficiente",AC2090=5,"Master")</f>
        <v>Novato</v>
      </c>
      <c r="AE2090" s="13" t="s">
        <v>443</v>
      </c>
    </row>
    <row r="2091" spans="1:31" x14ac:dyDescent="0.25">
      <c r="A2091" t="s">
        <v>237</v>
      </c>
      <c r="B2091" t="s">
        <v>238</v>
      </c>
      <c r="C2091" t="s">
        <v>251</v>
      </c>
      <c r="D2091" t="s">
        <v>201</v>
      </c>
      <c r="E2091" t="s">
        <v>237</v>
      </c>
      <c r="F2091" t="s">
        <v>238</v>
      </c>
      <c r="G2091" t="s">
        <v>239</v>
      </c>
      <c r="H2091" s="4"/>
      <c r="I2091" s="1">
        <f t="shared" ca="1" si="131"/>
        <v>1487</v>
      </c>
      <c r="J2091" s="1" t="str">
        <f t="shared" ca="1" si="132"/>
        <v>3. Mayor a 6 meses</v>
      </c>
      <c r="K2091" t="str">
        <f t="shared" si="133"/>
        <v>NO</v>
      </c>
      <c r="L2091" t="s">
        <v>251</v>
      </c>
      <c r="M2091" t="s">
        <v>422</v>
      </c>
      <c r="N2091" t="s">
        <v>407</v>
      </c>
      <c r="O2091" t="s">
        <v>407</v>
      </c>
      <c r="P2091" t="str">
        <f t="shared" si="134"/>
        <v>RONALD ALBERTO RIPAS ZUÑIGAVulnerability ManagementAUTOEVALUACION</v>
      </c>
      <c r="Q2091" t="str">
        <f>BASE[[#This Row],[NombresCalificado]]&amp;BASE[[#This Row],[TipoEvaluacion]]</f>
        <v>RONALD ALBERTO RIPAS ZUÑIGAAUTOEVALUACION</v>
      </c>
      <c r="R2091">
        <v>3</v>
      </c>
      <c r="S2091" t="s">
        <v>5</v>
      </c>
      <c r="T2091" t="s">
        <v>439</v>
      </c>
      <c r="U2091" s="13">
        <v>1</v>
      </c>
      <c r="V2091" s="13" t="str" cm="1">
        <f t="array" ref="V2091">_xlfn.IFS(U2091=0,"Prenovato",U2091=1,"Novato",U2091=2,"Principiante avanzado",U2091=3,"Competente",U2091=4,"Proficiente",U2091=5,"Master")</f>
        <v>Novato</v>
      </c>
      <c r="W2091" s="13">
        <v>4</v>
      </c>
      <c r="X2091" s="13" t="str" cm="1">
        <f t="array" ref="X2091">_xlfn.IFS(W2091=0,"No evidenciado",W2091=1,"Novato",W2091=2,"Principiante avanzado",W2091=3,"Competente",W2091=4,"Proficiente",W2091=5,"Master")</f>
        <v>Proficiente</v>
      </c>
      <c r="Y2091" s="13">
        <v>3</v>
      </c>
      <c r="Z2091" s="13" t="str" cm="1">
        <f t="array" ref="Z2091">_xlfn.IFS(Y2091=0,"No evidenciado",Y2091=1,"Novato",Y2091=2,"Principiante avanzado",Y2091=3,"Competente",Y2091=4,"Proficiente",Y2091=5,"Master")</f>
        <v>Competente</v>
      </c>
      <c r="AA2091" s="13">
        <v>4</v>
      </c>
      <c r="AB2091" s="13" t="str" cm="1">
        <f t="array" ref="AB2091">_xlfn.IFS(AA2091=0,"No evidenciado",AA2091=1,"Novato",AA2091=2,"Principiante avanzado",AA2091=3,"Competente",AA2091=4,"Proficiente",AA2091=5,"Master")</f>
        <v>Proficiente</v>
      </c>
      <c r="AC2091" s="13">
        <v>1</v>
      </c>
      <c r="AD2091" s="13" t="str" cm="1">
        <f t="array" ref="AD2091">_xlfn.IFS(AC2091=0,"Prenovato",AC2091=1,"Novato",AC2091=2,"Principiante avanzado",AC2091=3,"Competente",AC2091=4,"Proficiente",AC2091=5,"Master")</f>
        <v>Novato</v>
      </c>
      <c r="AE2091" s="13" t="s">
        <v>443</v>
      </c>
    </row>
    <row r="2092" spans="1:31" x14ac:dyDescent="0.25">
      <c r="A2092" t="s">
        <v>237</v>
      </c>
      <c r="B2092" t="s">
        <v>238</v>
      </c>
      <c r="C2092" t="s">
        <v>251</v>
      </c>
      <c r="D2092" t="s">
        <v>201</v>
      </c>
      <c r="E2092" t="s">
        <v>237</v>
      </c>
      <c r="F2092" t="s">
        <v>238</v>
      </c>
      <c r="G2092" t="s">
        <v>239</v>
      </c>
      <c r="H2092" s="4"/>
      <c r="I2092" s="1">
        <f t="shared" ca="1" si="131"/>
        <v>1487</v>
      </c>
      <c r="J2092" s="1" t="str">
        <f t="shared" ca="1" si="132"/>
        <v>3. Mayor a 6 meses</v>
      </c>
      <c r="K2092" t="str">
        <f t="shared" si="133"/>
        <v>NO</v>
      </c>
      <c r="L2092" t="s">
        <v>251</v>
      </c>
      <c r="M2092" t="s">
        <v>415</v>
      </c>
      <c r="N2092" t="s">
        <v>413</v>
      </c>
      <c r="O2092" t="s">
        <v>411</v>
      </c>
      <c r="P2092" t="str">
        <f t="shared" si="134"/>
        <v>RONALD ALBERTO RIPAS ZUÑIGASecurity Process AutomationAUTOEVALUACION</v>
      </c>
      <c r="Q2092" t="str">
        <f>BASE[[#This Row],[NombresCalificado]]&amp;BASE[[#This Row],[TipoEvaluacion]]</f>
        <v>RONALD ALBERTO RIPAS ZUÑIGAAUTOEVALUACION</v>
      </c>
      <c r="R2092">
        <v>1</v>
      </c>
      <c r="S2092" t="s">
        <v>6</v>
      </c>
      <c r="T2092" t="s">
        <v>439</v>
      </c>
      <c r="U2092" s="13">
        <v>1</v>
      </c>
      <c r="V2092" s="13" t="str" cm="1">
        <f t="array" ref="V2092">_xlfn.IFS(U2092=0,"Prenovato",U2092=1,"Novato",U2092=2,"Principiante avanzado",U2092=3,"Competente",U2092=4,"Proficiente",U2092=5,"Master")</f>
        <v>Novato</v>
      </c>
      <c r="W2092" s="13">
        <v>4</v>
      </c>
      <c r="X2092" s="13" t="str" cm="1">
        <f t="array" ref="X2092">_xlfn.IFS(W2092=0,"No evidenciado",W2092=1,"Novato",W2092=2,"Principiante avanzado",W2092=3,"Competente",W2092=4,"Proficiente",W2092=5,"Master")</f>
        <v>Proficiente</v>
      </c>
      <c r="Y2092" s="13">
        <v>3</v>
      </c>
      <c r="Z2092" s="13" t="str" cm="1">
        <f t="array" ref="Z2092">_xlfn.IFS(Y2092=0,"No evidenciado",Y2092=1,"Novato",Y2092=2,"Principiante avanzado",Y2092=3,"Competente",Y2092=4,"Proficiente",Y2092=5,"Master")</f>
        <v>Competente</v>
      </c>
      <c r="AA2092" s="13">
        <v>4</v>
      </c>
      <c r="AB2092" s="13" t="str" cm="1">
        <f t="array" ref="AB2092">_xlfn.IFS(AA2092=0,"No evidenciado",AA2092=1,"Novato",AA2092=2,"Principiante avanzado",AA2092=3,"Competente",AA2092=4,"Proficiente",AA2092=5,"Master")</f>
        <v>Proficiente</v>
      </c>
      <c r="AC2092" s="13">
        <v>1</v>
      </c>
      <c r="AD2092" s="13" t="str" cm="1">
        <f t="array" ref="AD2092">_xlfn.IFS(AC2092=0,"Prenovato",AC2092=1,"Novato",AC2092=2,"Principiante avanzado",AC2092=3,"Competente",AC2092=4,"Proficiente",AC2092=5,"Master")</f>
        <v>Novato</v>
      </c>
      <c r="AE2092" s="13" t="s">
        <v>443</v>
      </c>
    </row>
    <row r="2093" spans="1:31" x14ac:dyDescent="0.25">
      <c r="A2093" t="s">
        <v>237</v>
      </c>
      <c r="B2093" t="s">
        <v>238</v>
      </c>
      <c r="C2093" t="s">
        <v>251</v>
      </c>
      <c r="D2093" t="s">
        <v>201</v>
      </c>
      <c r="E2093" t="s">
        <v>237</v>
      </c>
      <c r="F2093" t="s">
        <v>238</v>
      </c>
      <c r="G2093" t="s">
        <v>239</v>
      </c>
      <c r="H2093" s="4"/>
      <c r="I2093" s="1">
        <f t="shared" ca="1" si="131"/>
        <v>1487</v>
      </c>
      <c r="J2093" s="1" t="str">
        <f t="shared" ca="1" si="132"/>
        <v>3. Mayor a 6 meses</v>
      </c>
      <c r="K2093" t="str">
        <f t="shared" si="133"/>
        <v>NO</v>
      </c>
      <c r="L2093" t="s">
        <v>251</v>
      </c>
      <c r="M2093" t="s">
        <v>423</v>
      </c>
      <c r="N2093" t="s">
        <v>411</v>
      </c>
      <c r="O2093" t="s">
        <v>411</v>
      </c>
      <c r="P2093" t="str">
        <f t="shared" si="134"/>
        <v>RONALD ALBERTO RIPAS ZUÑIGASecurity AssessmentAUTOEVALUACION</v>
      </c>
      <c r="Q2093" t="str">
        <f>BASE[[#This Row],[NombresCalificado]]&amp;BASE[[#This Row],[TipoEvaluacion]]</f>
        <v>RONALD ALBERTO RIPAS ZUÑIGAAUTOEVALUACION</v>
      </c>
      <c r="R2093">
        <v>1</v>
      </c>
      <c r="S2093" t="s">
        <v>6</v>
      </c>
      <c r="T2093" t="s">
        <v>439</v>
      </c>
      <c r="U2093" s="13">
        <v>1</v>
      </c>
      <c r="V2093" s="13" t="str" cm="1">
        <f t="array" ref="V2093">_xlfn.IFS(U2093=0,"Prenovato",U2093=1,"Novato",U2093=2,"Principiante avanzado",U2093=3,"Competente",U2093=4,"Proficiente",U2093=5,"Master")</f>
        <v>Novato</v>
      </c>
      <c r="W2093" s="13">
        <v>4</v>
      </c>
      <c r="X2093" s="13" t="str" cm="1">
        <f t="array" ref="X2093">_xlfn.IFS(W2093=0,"No evidenciado",W2093=1,"Novato",W2093=2,"Principiante avanzado",W2093=3,"Competente",W2093=4,"Proficiente",W2093=5,"Master")</f>
        <v>Proficiente</v>
      </c>
      <c r="Y2093" s="13">
        <v>3</v>
      </c>
      <c r="Z2093" s="13" t="str" cm="1">
        <f t="array" ref="Z2093">_xlfn.IFS(Y2093=0,"No evidenciado",Y2093=1,"Novato",Y2093=2,"Principiante avanzado",Y2093=3,"Competente",Y2093=4,"Proficiente",Y2093=5,"Master")</f>
        <v>Competente</v>
      </c>
      <c r="AA2093" s="13">
        <v>4</v>
      </c>
      <c r="AB2093" s="13" t="str" cm="1">
        <f t="array" ref="AB2093">_xlfn.IFS(AA2093=0,"No evidenciado",AA2093=1,"Novato",AA2093=2,"Principiante avanzado",AA2093=3,"Competente",AA2093=4,"Proficiente",AA2093=5,"Master")</f>
        <v>Proficiente</v>
      </c>
      <c r="AC2093" s="13">
        <v>1</v>
      </c>
      <c r="AD2093" s="13" t="str" cm="1">
        <f t="array" ref="AD2093">_xlfn.IFS(AC2093=0,"Prenovato",AC2093=1,"Novato",AC2093=2,"Principiante avanzado",AC2093=3,"Competente",AC2093=4,"Proficiente",AC2093=5,"Master")</f>
        <v>Novato</v>
      </c>
      <c r="AE2093" s="13" t="s">
        <v>443</v>
      </c>
    </row>
    <row r="2094" spans="1:31" x14ac:dyDescent="0.25">
      <c r="A2094" t="s">
        <v>237</v>
      </c>
      <c r="B2094" t="s">
        <v>238</v>
      </c>
      <c r="C2094" t="s">
        <v>251</v>
      </c>
      <c r="D2094" t="s">
        <v>201</v>
      </c>
      <c r="E2094" t="s">
        <v>237</v>
      </c>
      <c r="F2094" t="s">
        <v>238</v>
      </c>
      <c r="G2094" t="s">
        <v>239</v>
      </c>
      <c r="H2094" s="4"/>
      <c r="I2094" s="1">
        <f t="shared" ca="1" si="131"/>
        <v>1487</v>
      </c>
      <c r="J2094" s="1" t="str">
        <f t="shared" ca="1" si="132"/>
        <v>3. Mayor a 6 meses</v>
      </c>
      <c r="K2094" t="str">
        <f t="shared" si="133"/>
        <v>NO</v>
      </c>
      <c r="L2094" t="s">
        <v>251</v>
      </c>
      <c r="M2094" t="s">
        <v>416</v>
      </c>
      <c r="N2094" t="s">
        <v>411</v>
      </c>
      <c r="O2094" t="s">
        <v>411</v>
      </c>
      <c r="P2094" t="str">
        <f t="shared" si="134"/>
        <v>RONALD ALBERTO RIPAS ZUÑIGAIncident ManagementAUTOEVALUACION</v>
      </c>
      <c r="Q2094" t="str">
        <f>BASE[[#This Row],[NombresCalificado]]&amp;BASE[[#This Row],[TipoEvaluacion]]</f>
        <v>RONALD ALBERTO RIPAS ZUÑIGAAUTOEVALUACION</v>
      </c>
      <c r="R2094">
        <v>1</v>
      </c>
      <c r="S2094" t="s">
        <v>6</v>
      </c>
      <c r="T2094" t="s">
        <v>439</v>
      </c>
      <c r="U2094" s="13">
        <v>1</v>
      </c>
      <c r="V2094" s="13" t="str" cm="1">
        <f t="array" ref="V2094">_xlfn.IFS(U2094=0,"Prenovato",U2094=1,"Novato",U2094=2,"Principiante avanzado",U2094=3,"Competente",U2094=4,"Proficiente",U2094=5,"Master")</f>
        <v>Novato</v>
      </c>
      <c r="W2094" s="13">
        <v>4</v>
      </c>
      <c r="X2094" s="13" t="str" cm="1">
        <f t="array" ref="X2094">_xlfn.IFS(W2094=0,"No evidenciado",W2094=1,"Novato",W2094=2,"Principiante avanzado",W2094=3,"Competente",W2094=4,"Proficiente",W2094=5,"Master")</f>
        <v>Proficiente</v>
      </c>
      <c r="Y2094" s="13">
        <v>3</v>
      </c>
      <c r="Z2094" s="13" t="str" cm="1">
        <f t="array" ref="Z2094">_xlfn.IFS(Y2094=0,"No evidenciado",Y2094=1,"Novato",Y2094=2,"Principiante avanzado",Y2094=3,"Competente",Y2094=4,"Proficiente",Y2094=5,"Master")</f>
        <v>Competente</v>
      </c>
      <c r="AA2094" s="13">
        <v>4</v>
      </c>
      <c r="AB2094" s="13" t="str" cm="1">
        <f t="array" ref="AB2094">_xlfn.IFS(AA2094=0,"No evidenciado",AA2094=1,"Novato",AA2094=2,"Principiante avanzado",AA2094=3,"Competente",AA2094=4,"Proficiente",AA2094=5,"Master")</f>
        <v>Proficiente</v>
      </c>
      <c r="AC2094" s="13">
        <v>1</v>
      </c>
      <c r="AD2094" s="13" t="str" cm="1">
        <f t="array" ref="AD2094">_xlfn.IFS(AC2094=0,"Prenovato",AC2094=1,"Novato",AC2094=2,"Principiante avanzado",AC2094=3,"Competente",AC2094=4,"Proficiente",AC2094=5,"Master")</f>
        <v>Novato</v>
      </c>
      <c r="AE2094" s="13" t="s">
        <v>443</v>
      </c>
    </row>
    <row r="2095" spans="1:31" x14ac:dyDescent="0.25">
      <c r="A2095" t="s">
        <v>237</v>
      </c>
      <c r="B2095" t="s">
        <v>238</v>
      </c>
      <c r="C2095" t="s">
        <v>251</v>
      </c>
      <c r="D2095" t="s">
        <v>201</v>
      </c>
      <c r="E2095" t="s">
        <v>237</v>
      </c>
      <c r="F2095" t="s">
        <v>238</v>
      </c>
      <c r="G2095" t="s">
        <v>239</v>
      </c>
      <c r="H2095" s="4"/>
      <c r="I2095" s="1">
        <f t="shared" ca="1" si="131"/>
        <v>1487</v>
      </c>
      <c r="J2095" s="1" t="str">
        <f t="shared" ca="1" si="132"/>
        <v>3. Mayor a 6 meses</v>
      </c>
      <c r="K2095" t="str">
        <f t="shared" si="133"/>
        <v>NO</v>
      </c>
      <c r="L2095" t="s">
        <v>251</v>
      </c>
      <c r="M2095" t="s">
        <v>417</v>
      </c>
      <c r="N2095" t="s">
        <v>407</v>
      </c>
      <c r="O2095" t="s">
        <v>407</v>
      </c>
      <c r="P2095" t="str">
        <f t="shared" si="134"/>
        <v>RONALD ALBERTO RIPAS ZUÑIGADefensive SecurityAUTOEVALUACION</v>
      </c>
      <c r="Q2095" t="str">
        <f>BASE[[#This Row],[NombresCalificado]]&amp;BASE[[#This Row],[TipoEvaluacion]]</f>
        <v>RONALD ALBERTO RIPAS ZUÑIGAAUTOEVALUACION</v>
      </c>
      <c r="R2095">
        <v>1</v>
      </c>
      <c r="S2095" t="s">
        <v>6</v>
      </c>
      <c r="T2095" t="s">
        <v>439</v>
      </c>
      <c r="U2095" s="13">
        <v>1</v>
      </c>
      <c r="V2095" s="13" t="str" cm="1">
        <f t="array" ref="V2095">_xlfn.IFS(U2095=0,"Prenovato",U2095=1,"Novato",U2095=2,"Principiante avanzado",U2095=3,"Competente",U2095=4,"Proficiente",U2095=5,"Master")</f>
        <v>Novato</v>
      </c>
      <c r="W2095" s="13">
        <v>4</v>
      </c>
      <c r="X2095" s="13" t="str" cm="1">
        <f t="array" ref="X2095">_xlfn.IFS(W2095=0,"No evidenciado",W2095=1,"Novato",W2095=2,"Principiante avanzado",W2095=3,"Competente",W2095=4,"Proficiente",W2095=5,"Master")</f>
        <v>Proficiente</v>
      </c>
      <c r="Y2095" s="13">
        <v>3</v>
      </c>
      <c r="Z2095" s="13" t="str" cm="1">
        <f t="array" ref="Z2095">_xlfn.IFS(Y2095=0,"No evidenciado",Y2095=1,"Novato",Y2095=2,"Principiante avanzado",Y2095=3,"Competente",Y2095=4,"Proficiente",Y2095=5,"Master")</f>
        <v>Competente</v>
      </c>
      <c r="AA2095" s="13">
        <v>4</v>
      </c>
      <c r="AB2095" s="13" t="str" cm="1">
        <f t="array" ref="AB2095">_xlfn.IFS(AA2095=0,"No evidenciado",AA2095=1,"Novato",AA2095=2,"Principiante avanzado",AA2095=3,"Competente",AA2095=4,"Proficiente",AA2095=5,"Master")</f>
        <v>Proficiente</v>
      </c>
      <c r="AC2095" s="13">
        <v>1</v>
      </c>
      <c r="AD2095" s="13" t="str" cm="1">
        <f t="array" ref="AD2095">_xlfn.IFS(AC2095=0,"Prenovato",AC2095=1,"Novato",AC2095=2,"Principiante avanzado",AC2095=3,"Competente",AC2095=4,"Proficiente",AC2095=5,"Master")</f>
        <v>Novato</v>
      </c>
      <c r="AE2095" s="13" t="s">
        <v>443</v>
      </c>
    </row>
    <row r="2096" spans="1:31" x14ac:dyDescent="0.25">
      <c r="A2096" t="s">
        <v>237</v>
      </c>
      <c r="B2096" t="s">
        <v>238</v>
      </c>
      <c r="C2096" t="s">
        <v>251</v>
      </c>
      <c r="D2096" t="s">
        <v>201</v>
      </c>
      <c r="E2096" t="s">
        <v>237</v>
      </c>
      <c r="F2096" t="s">
        <v>238</v>
      </c>
      <c r="G2096" t="s">
        <v>239</v>
      </c>
      <c r="H2096" s="4"/>
      <c r="I2096" s="1">
        <f t="shared" ca="1" si="131"/>
        <v>1487</v>
      </c>
      <c r="J2096" s="1" t="str">
        <f t="shared" ca="1" si="132"/>
        <v>3. Mayor a 6 meses</v>
      </c>
      <c r="K2096" t="str">
        <f t="shared" si="133"/>
        <v>NO</v>
      </c>
      <c r="L2096" t="s">
        <v>251</v>
      </c>
      <c r="M2096" t="s">
        <v>406</v>
      </c>
      <c r="N2096" t="s">
        <v>407</v>
      </c>
      <c r="O2096" t="s">
        <v>407</v>
      </c>
      <c r="P2096" t="str">
        <f t="shared" si="134"/>
        <v>RONALD ALBERTO RIPAS ZUÑIGANetwork SecurityAUTOEVALUACION</v>
      </c>
      <c r="Q2096" t="str">
        <f>BASE[[#This Row],[NombresCalificado]]&amp;BASE[[#This Row],[TipoEvaluacion]]</f>
        <v>RONALD ALBERTO RIPAS ZUÑIGAAUTOEVALUACION</v>
      </c>
      <c r="R2096">
        <v>3</v>
      </c>
      <c r="S2096" t="s">
        <v>5</v>
      </c>
      <c r="T2096" t="s">
        <v>439</v>
      </c>
      <c r="U2096" s="13">
        <v>1</v>
      </c>
      <c r="V2096" s="13" t="str" cm="1">
        <f t="array" ref="V2096">_xlfn.IFS(U2096=0,"Prenovato",U2096=1,"Novato",U2096=2,"Principiante avanzado",U2096=3,"Competente",U2096=4,"Proficiente",U2096=5,"Master")</f>
        <v>Novato</v>
      </c>
      <c r="W2096" s="13">
        <v>4</v>
      </c>
      <c r="X2096" s="13" t="str" cm="1">
        <f t="array" ref="X2096">_xlfn.IFS(W2096=0,"No evidenciado",W2096=1,"Novato",W2096=2,"Principiante avanzado",W2096=3,"Competente",W2096=4,"Proficiente",W2096=5,"Master")</f>
        <v>Proficiente</v>
      </c>
      <c r="Y2096" s="13">
        <v>3</v>
      </c>
      <c r="Z2096" s="13" t="str" cm="1">
        <f t="array" ref="Z2096">_xlfn.IFS(Y2096=0,"No evidenciado",Y2096=1,"Novato",Y2096=2,"Principiante avanzado",Y2096=3,"Competente",Y2096=4,"Proficiente",Y2096=5,"Master")</f>
        <v>Competente</v>
      </c>
      <c r="AA2096" s="13">
        <v>4</v>
      </c>
      <c r="AB2096" s="13" t="str" cm="1">
        <f t="array" ref="AB2096">_xlfn.IFS(AA2096=0,"No evidenciado",AA2096=1,"Novato",AA2096=2,"Principiante avanzado",AA2096=3,"Competente",AA2096=4,"Proficiente",AA2096=5,"Master")</f>
        <v>Proficiente</v>
      </c>
      <c r="AC2096" s="13">
        <v>1</v>
      </c>
      <c r="AD2096" s="13" t="str" cm="1">
        <f t="array" ref="AD2096">_xlfn.IFS(AC2096=0,"Prenovato",AC2096=1,"Novato",AC2096=2,"Principiante avanzado",AC2096=3,"Competente",AC2096=4,"Proficiente",AC2096=5,"Master")</f>
        <v>Novato</v>
      </c>
      <c r="AE2096" s="13" t="s">
        <v>443</v>
      </c>
    </row>
    <row r="2097" spans="1:31" x14ac:dyDescent="0.25">
      <c r="A2097" t="s">
        <v>237</v>
      </c>
      <c r="B2097" t="s">
        <v>238</v>
      </c>
      <c r="C2097" t="s">
        <v>250</v>
      </c>
      <c r="D2097" t="s">
        <v>201</v>
      </c>
      <c r="E2097" t="s">
        <v>237</v>
      </c>
      <c r="F2097" t="s">
        <v>238</v>
      </c>
      <c r="G2097" t="s">
        <v>239</v>
      </c>
      <c r="H2097" s="4"/>
      <c r="I2097" s="1">
        <f t="shared" ca="1" si="131"/>
        <v>1487</v>
      </c>
      <c r="J2097" s="1" t="str">
        <f t="shared" ca="1" si="132"/>
        <v>3. Mayor a 6 meses</v>
      </c>
      <c r="K2097" t="str">
        <f t="shared" si="133"/>
        <v>NO</v>
      </c>
      <c r="L2097" t="s">
        <v>250</v>
      </c>
      <c r="M2097" t="s">
        <v>437</v>
      </c>
      <c r="N2097" t="s">
        <v>425</v>
      </c>
      <c r="O2097" t="s">
        <v>425</v>
      </c>
      <c r="P2097" t="str">
        <f t="shared" si="134"/>
        <v>RONALD ALBERTO RIPAS ZUÑIGAInvestigación Forense DigitalEVALUACION ANTERIOR</v>
      </c>
      <c r="Q2097" t="str">
        <f>BASE[[#This Row],[NombresCalificado]]&amp;BASE[[#This Row],[TipoEvaluacion]]</f>
        <v>RONALD ALBERTO RIPAS ZUÑIGAEVALUACION ANTERIOR</v>
      </c>
      <c r="R2097">
        <v>0</v>
      </c>
      <c r="S2097" t="s">
        <v>182</v>
      </c>
      <c r="T2097" t="s">
        <v>440</v>
      </c>
      <c r="U2097" s="13">
        <v>1</v>
      </c>
      <c r="V2097" s="13" t="str" cm="1">
        <f t="array" ref="V2097">_xlfn.IFS(U2097=0,"Prenovato",U2097=1,"Novato",U2097=2,"Principiante avanzado",U2097=3,"Competente",U2097=4,"Proficiente",U2097=5,"Master")</f>
        <v>Novato</v>
      </c>
      <c r="W2097" s="13">
        <v>5</v>
      </c>
      <c r="X2097" s="13" t="str" cm="1">
        <f t="array" ref="X2097">_xlfn.IFS(W2097=0,"No evidenciado",W2097=1,"Novato",W2097=2,"Principiante avanzado",W2097=3,"Competente",W2097=4,"Proficiente",W2097=5,"Master")</f>
        <v>Master</v>
      </c>
      <c r="Y2097" s="13">
        <v>4</v>
      </c>
      <c r="Z2097" s="13" t="str" cm="1">
        <f t="array" ref="Z2097">_xlfn.IFS(Y2097=0,"No evidenciado",Y2097=1,"Novato",Y2097=2,"Principiante avanzado",Y2097=3,"Competente",Y2097=4,"Proficiente",Y2097=5,"Master")</f>
        <v>Proficiente</v>
      </c>
      <c r="AA2097" s="13">
        <v>5</v>
      </c>
      <c r="AB2097" s="13" t="str" cm="1">
        <f t="array" ref="AB2097">_xlfn.IFS(AA2097=0,"No evidenciado",AA2097=1,"Novato",AA2097=2,"Principiante avanzado",AA2097=3,"Competente",AA2097=4,"Proficiente",AA2097=5,"Master")</f>
        <v>Master</v>
      </c>
      <c r="AC2097" s="13">
        <v>1</v>
      </c>
      <c r="AD2097" s="13" t="str" cm="1">
        <f t="array" ref="AD2097">_xlfn.IFS(AC2097=0,"Prenovato",AC2097=1,"Novato",AC2097=2,"Principiante avanzado",AC2097=3,"Competente",AC2097=4,"Proficiente",AC2097=5,"Master")</f>
        <v>Novato</v>
      </c>
      <c r="AE2097" s="13" t="s">
        <v>442</v>
      </c>
    </row>
    <row r="2098" spans="1:31" x14ac:dyDescent="0.25">
      <c r="A2098" t="s">
        <v>237</v>
      </c>
      <c r="B2098" t="s">
        <v>238</v>
      </c>
      <c r="C2098" t="s">
        <v>250</v>
      </c>
      <c r="D2098" t="s">
        <v>201</v>
      </c>
      <c r="E2098" t="s">
        <v>237</v>
      </c>
      <c r="F2098" t="s">
        <v>238</v>
      </c>
      <c r="G2098" t="s">
        <v>239</v>
      </c>
      <c r="H2098" s="4"/>
      <c r="I2098" s="1">
        <f t="shared" ca="1" si="131"/>
        <v>1487</v>
      </c>
      <c r="J2098" s="1" t="str">
        <f t="shared" ca="1" si="132"/>
        <v>3. Mayor a 6 meses</v>
      </c>
      <c r="K2098" t="str">
        <f t="shared" si="133"/>
        <v>NO</v>
      </c>
      <c r="L2098" t="s">
        <v>250</v>
      </c>
      <c r="M2098" t="s">
        <v>426</v>
      </c>
      <c r="N2098" t="s">
        <v>425</v>
      </c>
      <c r="O2098" t="s">
        <v>425</v>
      </c>
      <c r="P2098" t="str">
        <f t="shared" si="134"/>
        <v>RONALD ALBERTO RIPAS ZUÑIGAManejo de IncidentesEVALUACION ANTERIOR</v>
      </c>
      <c r="Q2098" t="str">
        <f>BASE[[#This Row],[NombresCalificado]]&amp;BASE[[#This Row],[TipoEvaluacion]]</f>
        <v>RONALD ALBERTO RIPAS ZUÑIGAEVALUACION ANTERIOR</v>
      </c>
      <c r="R2098">
        <v>2</v>
      </c>
      <c r="S2098" t="s">
        <v>4</v>
      </c>
      <c r="T2098" t="s">
        <v>439</v>
      </c>
      <c r="U2098" s="13">
        <v>1</v>
      </c>
      <c r="V2098" s="13" t="str" cm="1">
        <f t="array" ref="V2098">_xlfn.IFS(U2098=0,"Prenovato",U2098=1,"Novato",U2098=2,"Principiante avanzado",U2098=3,"Competente",U2098=4,"Proficiente",U2098=5,"Master")</f>
        <v>Novato</v>
      </c>
      <c r="W2098" s="13">
        <v>5</v>
      </c>
      <c r="X2098" s="13" t="str" cm="1">
        <f t="array" ref="X2098">_xlfn.IFS(W2098=0,"No evidenciado",W2098=1,"Novato",W2098=2,"Principiante avanzado",W2098=3,"Competente",W2098=4,"Proficiente",W2098=5,"Master")</f>
        <v>Master</v>
      </c>
      <c r="Y2098" s="13">
        <v>4</v>
      </c>
      <c r="Z2098" s="13" t="str" cm="1">
        <f t="array" ref="Z2098">_xlfn.IFS(Y2098=0,"No evidenciado",Y2098=1,"Novato",Y2098=2,"Principiante avanzado",Y2098=3,"Competente",Y2098=4,"Proficiente",Y2098=5,"Master")</f>
        <v>Proficiente</v>
      </c>
      <c r="AA2098" s="13">
        <v>5</v>
      </c>
      <c r="AB2098" s="13" t="str" cm="1">
        <f t="array" ref="AB2098">_xlfn.IFS(AA2098=0,"No evidenciado",AA2098=1,"Novato",AA2098=2,"Principiante avanzado",AA2098=3,"Competente",AA2098=4,"Proficiente",AA2098=5,"Master")</f>
        <v>Master</v>
      </c>
      <c r="AC2098" s="13">
        <v>1</v>
      </c>
      <c r="AD2098" s="13" t="str" cm="1">
        <f t="array" ref="AD2098">_xlfn.IFS(AC2098=0,"Prenovato",AC2098=1,"Novato",AC2098=2,"Principiante avanzado",AC2098=3,"Competente",AC2098=4,"Proficiente",AC2098=5,"Master")</f>
        <v>Novato</v>
      </c>
      <c r="AE2098" s="13" t="s">
        <v>442</v>
      </c>
    </row>
    <row r="2099" spans="1:31" x14ac:dyDescent="0.25">
      <c r="A2099" t="s">
        <v>237</v>
      </c>
      <c r="B2099" t="s">
        <v>238</v>
      </c>
      <c r="C2099" t="s">
        <v>250</v>
      </c>
      <c r="D2099" t="s">
        <v>201</v>
      </c>
      <c r="E2099" t="s">
        <v>237</v>
      </c>
      <c r="F2099" t="s">
        <v>238</v>
      </c>
      <c r="G2099" t="s">
        <v>239</v>
      </c>
      <c r="H2099" s="4"/>
      <c r="I2099" s="1">
        <f t="shared" ca="1" si="131"/>
        <v>1487</v>
      </c>
      <c r="J2099" s="1" t="str">
        <f t="shared" ca="1" si="132"/>
        <v>3. Mayor a 6 meses</v>
      </c>
      <c r="K2099" t="str">
        <f t="shared" si="133"/>
        <v>NO</v>
      </c>
      <c r="L2099" t="s">
        <v>250</v>
      </c>
      <c r="M2099" t="s">
        <v>427</v>
      </c>
      <c r="N2099" t="s">
        <v>425</v>
      </c>
      <c r="O2099" t="s">
        <v>425</v>
      </c>
      <c r="P2099" t="str">
        <f t="shared" si="134"/>
        <v>RONALD ALBERTO RIPAS ZUÑIGAProtección de datosEVALUACION ANTERIOR</v>
      </c>
      <c r="Q2099" t="str">
        <f>BASE[[#This Row],[NombresCalificado]]&amp;BASE[[#This Row],[TipoEvaluacion]]</f>
        <v>RONALD ALBERTO RIPAS ZUÑIGAEVALUACION ANTERIOR</v>
      </c>
      <c r="R2099">
        <v>0</v>
      </c>
      <c r="S2099" t="s">
        <v>182</v>
      </c>
      <c r="T2099" t="s">
        <v>440</v>
      </c>
      <c r="U2099" s="13">
        <v>1</v>
      </c>
      <c r="V2099" s="13" t="str" cm="1">
        <f t="array" ref="V2099">_xlfn.IFS(U2099=0,"Prenovato",U2099=1,"Novato",U2099=2,"Principiante avanzado",U2099=3,"Competente",U2099=4,"Proficiente",U2099=5,"Master")</f>
        <v>Novato</v>
      </c>
      <c r="W2099" s="13">
        <v>5</v>
      </c>
      <c r="X2099" s="13" t="str" cm="1">
        <f t="array" ref="X2099">_xlfn.IFS(W2099=0,"No evidenciado",W2099=1,"Novato",W2099=2,"Principiante avanzado",W2099=3,"Competente",W2099=4,"Proficiente",W2099=5,"Master")</f>
        <v>Master</v>
      </c>
      <c r="Y2099" s="13">
        <v>4</v>
      </c>
      <c r="Z2099" s="13" t="str" cm="1">
        <f t="array" ref="Z2099">_xlfn.IFS(Y2099=0,"No evidenciado",Y2099=1,"Novato",Y2099=2,"Principiante avanzado",Y2099=3,"Competente",Y2099=4,"Proficiente",Y2099=5,"Master")</f>
        <v>Proficiente</v>
      </c>
      <c r="AA2099" s="13">
        <v>5</v>
      </c>
      <c r="AB2099" s="13" t="str" cm="1">
        <f t="array" ref="AB2099">_xlfn.IFS(AA2099=0,"No evidenciado",AA2099=1,"Novato",AA2099=2,"Principiante avanzado",AA2099=3,"Competente",AA2099=4,"Proficiente",AA2099=5,"Master")</f>
        <v>Master</v>
      </c>
      <c r="AC2099" s="13">
        <v>1</v>
      </c>
      <c r="AD2099" s="13" t="str" cm="1">
        <f t="array" ref="AD2099">_xlfn.IFS(AC2099=0,"Prenovato",AC2099=1,"Novato",AC2099=2,"Principiante avanzado",AC2099=3,"Competente",AC2099=4,"Proficiente",AC2099=5,"Master")</f>
        <v>Novato</v>
      </c>
      <c r="AE2099" s="13" t="s">
        <v>442</v>
      </c>
    </row>
    <row r="2100" spans="1:31" x14ac:dyDescent="0.25">
      <c r="A2100" t="s">
        <v>237</v>
      </c>
      <c r="B2100" t="s">
        <v>238</v>
      </c>
      <c r="C2100" t="s">
        <v>250</v>
      </c>
      <c r="D2100" t="s">
        <v>201</v>
      </c>
      <c r="E2100" t="s">
        <v>237</v>
      </c>
      <c r="F2100" t="s">
        <v>238</v>
      </c>
      <c r="G2100" t="s">
        <v>239</v>
      </c>
      <c r="H2100" s="4"/>
      <c r="I2100" s="1">
        <f t="shared" ca="1" si="131"/>
        <v>1487</v>
      </c>
      <c r="J2100" s="1" t="str">
        <f t="shared" ca="1" si="132"/>
        <v>3. Mayor a 6 meses</v>
      </c>
      <c r="K2100" t="str">
        <f t="shared" si="133"/>
        <v>NO</v>
      </c>
      <c r="L2100" t="s">
        <v>250</v>
      </c>
      <c r="M2100" t="s">
        <v>428</v>
      </c>
      <c r="N2100" t="s">
        <v>425</v>
      </c>
      <c r="O2100" t="s">
        <v>425</v>
      </c>
      <c r="P2100" t="str">
        <f t="shared" si="134"/>
        <v>RONALD ALBERTO RIPAS ZUÑIGASeguridad de OperacionesEVALUACION ANTERIOR</v>
      </c>
      <c r="Q2100" t="str">
        <f>BASE[[#This Row],[NombresCalificado]]&amp;BASE[[#This Row],[TipoEvaluacion]]</f>
        <v>RONALD ALBERTO RIPAS ZUÑIGAEVALUACION ANTERIOR</v>
      </c>
      <c r="R2100">
        <v>2</v>
      </c>
      <c r="S2100" t="s">
        <v>4</v>
      </c>
      <c r="T2100" t="s">
        <v>439</v>
      </c>
      <c r="U2100" s="13">
        <v>1</v>
      </c>
      <c r="V2100" s="13" t="str" cm="1">
        <f t="array" ref="V2100">_xlfn.IFS(U2100=0,"Prenovato",U2100=1,"Novato",U2100=2,"Principiante avanzado",U2100=3,"Competente",U2100=4,"Proficiente",U2100=5,"Master")</f>
        <v>Novato</v>
      </c>
      <c r="W2100" s="13">
        <v>5</v>
      </c>
      <c r="X2100" s="13" t="str" cm="1">
        <f t="array" ref="X2100">_xlfn.IFS(W2100=0,"No evidenciado",W2100=1,"Novato",W2100=2,"Principiante avanzado",W2100=3,"Competente",W2100=4,"Proficiente",W2100=5,"Master")</f>
        <v>Master</v>
      </c>
      <c r="Y2100" s="13">
        <v>4</v>
      </c>
      <c r="Z2100" s="13" t="str" cm="1">
        <f t="array" ref="Z2100">_xlfn.IFS(Y2100=0,"No evidenciado",Y2100=1,"Novato",Y2100=2,"Principiante avanzado",Y2100=3,"Competente",Y2100=4,"Proficiente",Y2100=5,"Master")</f>
        <v>Proficiente</v>
      </c>
      <c r="AA2100" s="13">
        <v>5</v>
      </c>
      <c r="AB2100" s="13" t="str" cm="1">
        <f t="array" ref="AB2100">_xlfn.IFS(AA2100=0,"No evidenciado",AA2100=1,"Novato",AA2100=2,"Principiante avanzado",AA2100=3,"Competente",AA2100=4,"Proficiente",AA2100=5,"Master")</f>
        <v>Master</v>
      </c>
      <c r="AC2100" s="13">
        <v>1</v>
      </c>
      <c r="AD2100" s="13" t="str" cm="1">
        <f t="array" ref="AD2100">_xlfn.IFS(AC2100=0,"Prenovato",AC2100=1,"Novato",AC2100=2,"Principiante avanzado",AC2100=3,"Competente",AC2100=4,"Proficiente",AC2100=5,"Master")</f>
        <v>Novato</v>
      </c>
      <c r="AE2100" s="13" t="s">
        <v>442</v>
      </c>
    </row>
    <row r="2101" spans="1:31" x14ac:dyDescent="0.25">
      <c r="A2101" t="s">
        <v>237</v>
      </c>
      <c r="B2101" t="s">
        <v>238</v>
      </c>
      <c r="C2101" t="s">
        <v>250</v>
      </c>
      <c r="D2101" t="s">
        <v>201</v>
      </c>
      <c r="E2101" t="s">
        <v>237</v>
      </c>
      <c r="F2101" t="s">
        <v>238</v>
      </c>
      <c r="G2101" t="s">
        <v>239</v>
      </c>
      <c r="H2101" s="4"/>
      <c r="I2101" s="1">
        <f t="shared" ca="1" si="131"/>
        <v>1487</v>
      </c>
      <c r="J2101" s="1" t="str">
        <f t="shared" ca="1" si="132"/>
        <v>3. Mayor a 6 meses</v>
      </c>
      <c r="K2101" t="str">
        <f t="shared" si="133"/>
        <v>NO</v>
      </c>
      <c r="L2101" t="s">
        <v>250</v>
      </c>
      <c r="M2101" t="s">
        <v>429</v>
      </c>
      <c r="N2101" t="s">
        <v>425</v>
      </c>
      <c r="O2101" t="s">
        <v>425</v>
      </c>
      <c r="P2101" t="str">
        <f t="shared" si="134"/>
        <v>RONALD ALBERTO RIPAS ZUÑIGASeguridad DefensivaEVALUACION ANTERIOR</v>
      </c>
      <c r="Q2101" t="str">
        <f>BASE[[#This Row],[NombresCalificado]]&amp;BASE[[#This Row],[TipoEvaluacion]]</f>
        <v>RONALD ALBERTO RIPAS ZUÑIGAEVALUACION ANTERIOR</v>
      </c>
      <c r="R2101">
        <v>3</v>
      </c>
      <c r="S2101" t="s">
        <v>5</v>
      </c>
      <c r="T2101" t="s">
        <v>439</v>
      </c>
      <c r="U2101" s="13">
        <v>1</v>
      </c>
      <c r="V2101" s="13" t="str" cm="1">
        <f t="array" ref="V2101">_xlfn.IFS(U2101=0,"Prenovato",U2101=1,"Novato",U2101=2,"Principiante avanzado",U2101=3,"Competente",U2101=4,"Proficiente",U2101=5,"Master")</f>
        <v>Novato</v>
      </c>
      <c r="W2101" s="13">
        <v>5</v>
      </c>
      <c r="X2101" s="13" t="str" cm="1">
        <f t="array" ref="X2101">_xlfn.IFS(W2101=0,"No evidenciado",W2101=1,"Novato",W2101=2,"Principiante avanzado",W2101=3,"Competente",W2101=4,"Proficiente",W2101=5,"Master")</f>
        <v>Master</v>
      </c>
      <c r="Y2101" s="13">
        <v>4</v>
      </c>
      <c r="Z2101" s="13" t="str" cm="1">
        <f t="array" ref="Z2101">_xlfn.IFS(Y2101=0,"No evidenciado",Y2101=1,"Novato",Y2101=2,"Principiante avanzado",Y2101=3,"Competente",Y2101=4,"Proficiente",Y2101=5,"Master")</f>
        <v>Proficiente</v>
      </c>
      <c r="AA2101" s="13">
        <v>5</v>
      </c>
      <c r="AB2101" s="13" t="str" cm="1">
        <f t="array" ref="AB2101">_xlfn.IFS(AA2101=0,"No evidenciado",AA2101=1,"Novato",AA2101=2,"Principiante avanzado",AA2101=3,"Competente",AA2101=4,"Proficiente",AA2101=5,"Master")</f>
        <v>Master</v>
      </c>
      <c r="AC2101" s="13">
        <v>1</v>
      </c>
      <c r="AD2101" s="13" t="str" cm="1">
        <f t="array" ref="AD2101">_xlfn.IFS(AC2101=0,"Prenovato",AC2101=1,"Novato",AC2101=2,"Principiante avanzado",AC2101=3,"Competente",AC2101=4,"Proficiente",AC2101=5,"Master")</f>
        <v>Novato</v>
      </c>
      <c r="AE2101" s="13" t="s">
        <v>442</v>
      </c>
    </row>
    <row r="2102" spans="1:31" x14ac:dyDescent="0.25">
      <c r="A2102" t="s">
        <v>237</v>
      </c>
      <c r="B2102" t="s">
        <v>238</v>
      </c>
      <c r="C2102" t="s">
        <v>250</v>
      </c>
      <c r="D2102" t="s">
        <v>201</v>
      </c>
      <c r="E2102" t="s">
        <v>237</v>
      </c>
      <c r="F2102" t="s">
        <v>238</v>
      </c>
      <c r="G2102" t="s">
        <v>239</v>
      </c>
      <c r="H2102" s="4"/>
      <c r="I2102" s="1">
        <f t="shared" ca="1" si="131"/>
        <v>1487</v>
      </c>
      <c r="J2102" s="1" t="str">
        <f t="shared" ca="1" si="132"/>
        <v>3. Mayor a 6 meses</v>
      </c>
      <c r="K2102" t="str">
        <f t="shared" si="133"/>
        <v>NO</v>
      </c>
      <c r="L2102" t="s">
        <v>250</v>
      </c>
      <c r="M2102" t="s">
        <v>430</v>
      </c>
      <c r="N2102" t="s">
        <v>425</v>
      </c>
      <c r="O2102" t="s">
        <v>425</v>
      </c>
      <c r="P2102" t="str">
        <f t="shared" si="134"/>
        <v>RONALD ALBERTO RIPAS ZUÑIGASeguridad OfensivaEVALUACION ANTERIOR</v>
      </c>
      <c r="Q2102" t="str">
        <f>BASE[[#This Row],[NombresCalificado]]&amp;BASE[[#This Row],[TipoEvaluacion]]</f>
        <v>RONALD ALBERTO RIPAS ZUÑIGAEVALUACION ANTERIOR</v>
      </c>
      <c r="R2102">
        <v>1</v>
      </c>
      <c r="S2102" t="s">
        <v>6</v>
      </c>
      <c r="T2102" t="s">
        <v>439</v>
      </c>
      <c r="U2102" s="13">
        <v>1</v>
      </c>
      <c r="V2102" s="13" t="str" cm="1">
        <f t="array" ref="V2102">_xlfn.IFS(U2102=0,"Prenovato",U2102=1,"Novato",U2102=2,"Principiante avanzado",U2102=3,"Competente",U2102=4,"Proficiente",U2102=5,"Master")</f>
        <v>Novato</v>
      </c>
      <c r="W2102" s="13">
        <v>5</v>
      </c>
      <c r="X2102" s="13" t="str" cm="1">
        <f t="array" ref="X2102">_xlfn.IFS(W2102=0,"No evidenciado",W2102=1,"Novato",W2102=2,"Principiante avanzado",W2102=3,"Competente",W2102=4,"Proficiente",W2102=5,"Master")</f>
        <v>Master</v>
      </c>
      <c r="Y2102" s="13">
        <v>4</v>
      </c>
      <c r="Z2102" s="13" t="str" cm="1">
        <f t="array" ref="Z2102">_xlfn.IFS(Y2102=0,"No evidenciado",Y2102=1,"Novato",Y2102=2,"Principiante avanzado",Y2102=3,"Competente",Y2102=4,"Proficiente",Y2102=5,"Master")</f>
        <v>Proficiente</v>
      </c>
      <c r="AA2102" s="13">
        <v>5</v>
      </c>
      <c r="AB2102" s="13" t="str" cm="1">
        <f t="array" ref="AB2102">_xlfn.IFS(AA2102=0,"No evidenciado",AA2102=1,"Novato",AA2102=2,"Principiante avanzado",AA2102=3,"Competente",AA2102=4,"Proficiente",AA2102=5,"Master")</f>
        <v>Master</v>
      </c>
      <c r="AC2102" s="13">
        <v>1</v>
      </c>
      <c r="AD2102" s="13" t="str" cm="1">
        <f t="array" ref="AD2102">_xlfn.IFS(AC2102=0,"Prenovato",AC2102=1,"Novato",AC2102=2,"Principiante avanzado",AC2102=3,"Competente",AC2102=4,"Proficiente",AC2102=5,"Master")</f>
        <v>Novato</v>
      </c>
      <c r="AE2102" s="13" t="s">
        <v>442</v>
      </c>
    </row>
    <row r="2103" spans="1:31" x14ac:dyDescent="0.25">
      <c r="A2103" t="s">
        <v>237</v>
      </c>
      <c r="B2103" t="s">
        <v>238</v>
      </c>
      <c r="C2103" t="s">
        <v>250</v>
      </c>
      <c r="D2103" t="s">
        <v>201</v>
      </c>
      <c r="E2103" t="s">
        <v>237</v>
      </c>
      <c r="F2103" t="s">
        <v>238</v>
      </c>
      <c r="G2103" t="s">
        <v>239</v>
      </c>
      <c r="H2103" s="4"/>
      <c r="I2103" s="1">
        <f t="shared" ca="1" si="131"/>
        <v>1487</v>
      </c>
      <c r="J2103" s="1" t="str">
        <f t="shared" ca="1" si="132"/>
        <v>3. Mayor a 6 meses</v>
      </c>
      <c r="K2103" t="str">
        <f t="shared" si="133"/>
        <v>NO</v>
      </c>
      <c r="L2103" t="s">
        <v>250</v>
      </c>
      <c r="M2103" t="s">
        <v>438</v>
      </c>
      <c r="N2103" t="s">
        <v>425</v>
      </c>
      <c r="O2103" t="s">
        <v>425</v>
      </c>
      <c r="P2103" t="str">
        <f t="shared" si="134"/>
        <v>RONALD ALBERTO RIPAS ZUÑIGADesarrollo SeguroEVALUACION ANTERIOR</v>
      </c>
      <c r="Q2103" t="str">
        <f>BASE[[#This Row],[NombresCalificado]]&amp;BASE[[#This Row],[TipoEvaluacion]]</f>
        <v>RONALD ALBERTO RIPAS ZUÑIGAEVALUACION ANTERIOR</v>
      </c>
      <c r="R2103">
        <v>0</v>
      </c>
      <c r="S2103" t="s">
        <v>182</v>
      </c>
      <c r="T2103" t="s">
        <v>440</v>
      </c>
      <c r="U2103" s="13">
        <v>1</v>
      </c>
      <c r="V2103" s="13" t="str" cm="1">
        <f t="array" ref="V2103">_xlfn.IFS(U2103=0,"Prenovato",U2103=1,"Novato",U2103=2,"Principiante avanzado",U2103=3,"Competente",U2103=4,"Proficiente",U2103=5,"Master")</f>
        <v>Novato</v>
      </c>
      <c r="W2103" s="13">
        <v>5</v>
      </c>
      <c r="X2103" s="13" t="str" cm="1">
        <f t="array" ref="X2103">_xlfn.IFS(W2103=0,"No evidenciado",W2103=1,"Novato",W2103=2,"Principiante avanzado",W2103=3,"Competente",W2103=4,"Proficiente",W2103=5,"Master")</f>
        <v>Master</v>
      </c>
      <c r="Y2103" s="13">
        <v>4</v>
      </c>
      <c r="Z2103" s="13" t="str" cm="1">
        <f t="array" ref="Z2103">_xlfn.IFS(Y2103=0,"No evidenciado",Y2103=1,"Novato",Y2103=2,"Principiante avanzado",Y2103=3,"Competente",Y2103=4,"Proficiente",Y2103=5,"Master")</f>
        <v>Proficiente</v>
      </c>
      <c r="AA2103" s="13">
        <v>5</v>
      </c>
      <c r="AB2103" s="13" t="str" cm="1">
        <f t="array" ref="AB2103">_xlfn.IFS(AA2103=0,"No evidenciado",AA2103=1,"Novato",AA2103=2,"Principiante avanzado",AA2103=3,"Competente",AA2103=4,"Proficiente",AA2103=5,"Master")</f>
        <v>Master</v>
      </c>
      <c r="AC2103" s="13">
        <v>1</v>
      </c>
      <c r="AD2103" s="13" t="str" cm="1">
        <f t="array" ref="AD2103">_xlfn.IFS(AC2103=0,"Prenovato",AC2103=1,"Novato",AC2103=2,"Principiante avanzado",AC2103=3,"Competente",AC2103=4,"Proficiente",AC2103=5,"Master")</f>
        <v>Novato</v>
      </c>
      <c r="AE2103" s="13" t="s">
        <v>442</v>
      </c>
    </row>
    <row r="2104" spans="1:31" x14ac:dyDescent="0.25">
      <c r="A2104" t="s">
        <v>237</v>
      </c>
      <c r="B2104" t="s">
        <v>238</v>
      </c>
      <c r="C2104" t="s">
        <v>250</v>
      </c>
      <c r="D2104" t="s">
        <v>201</v>
      </c>
      <c r="E2104" t="s">
        <v>237</v>
      </c>
      <c r="F2104" t="s">
        <v>238</v>
      </c>
      <c r="G2104" t="s">
        <v>239</v>
      </c>
      <c r="H2104" s="4"/>
      <c r="I2104" s="1">
        <f t="shared" ca="1" si="131"/>
        <v>1487</v>
      </c>
      <c r="J2104" s="1" t="str">
        <f t="shared" ca="1" si="132"/>
        <v>3. Mayor a 6 meses</v>
      </c>
      <c r="K2104" t="str">
        <f t="shared" si="133"/>
        <v>NO</v>
      </c>
      <c r="L2104" t="s">
        <v>250</v>
      </c>
      <c r="M2104" t="s">
        <v>432</v>
      </c>
      <c r="N2104" t="s">
        <v>425</v>
      </c>
      <c r="O2104" t="s">
        <v>425</v>
      </c>
      <c r="P2104" t="str">
        <f t="shared" si="134"/>
        <v>RONALD ALBERTO RIPAS ZUÑIGAFrameworks de CiberseguridadEVALUACION ANTERIOR</v>
      </c>
      <c r="Q2104" t="str">
        <f>BASE[[#This Row],[NombresCalificado]]&amp;BASE[[#This Row],[TipoEvaluacion]]</f>
        <v>RONALD ALBERTO RIPAS ZUÑIGAEVALUACION ANTERIOR</v>
      </c>
      <c r="R2104">
        <v>1</v>
      </c>
      <c r="S2104" t="s">
        <v>6</v>
      </c>
      <c r="T2104" t="s">
        <v>439</v>
      </c>
      <c r="U2104" s="13">
        <v>1</v>
      </c>
      <c r="V2104" s="13" t="str" cm="1">
        <f t="array" ref="V2104">_xlfn.IFS(U2104=0,"Prenovato",U2104=1,"Novato",U2104=2,"Principiante avanzado",U2104=3,"Competente",U2104=4,"Proficiente",U2104=5,"Master")</f>
        <v>Novato</v>
      </c>
      <c r="W2104" s="13">
        <v>5</v>
      </c>
      <c r="X2104" s="13" t="str" cm="1">
        <f t="array" ref="X2104">_xlfn.IFS(W2104=0,"No evidenciado",W2104=1,"Novato",W2104=2,"Principiante avanzado",W2104=3,"Competente",W2104=4,"Proficiente",W2104=5,"Master")</f>
        <v>Master</v>
      </c>
      <c r="Y2104" s="13">
        <v>4</v>
      </c>
      <c r="Z2104" s="13" t="str" cm="1">
        <f t="array" ref="Z2104">_xlfn.IFS(Y2104=0,"No evidenciado",Y2104=1,"Novato",Y2104=2,"Principiante avanzado",Y2104=3,"Competente",Y2104=4,"Proficiente",Y2104=5,"Master")</f>
        <v>Proficiente</v>
      </c>
      <c r="AA2104" s="13">
        <v>5</v>
      </c>
      <c r="AB2104" s="13" t="str" cm="1">
        <f t="array" ref="AB2104">_xlfn.IFS(AA2104=0,"No evidenciado",AA2104=1,"Novato",AA2104=2,"Principiante avanzado",AA2104=3,"Competente",AA2104=4,"Proficiente",AA2104=5,"Master")</f>
        <v>Master</v>
      </c>
      <c r="AC2104" s="13">
        <v>1</v>
      </c>
      <c r="AD2104" s="13" t="str" cm="1">
        <f t="array" ref="AD2104">_xlfn.IFS(AC2104=0,"Prenovato",AC2104=1,"Novato",AC2104=2,"Principiante avanzado",AC2104=3,"Competente",AC2104=4,"Proficiente",AC2104=5,"Master")</f>
        <v>Novato</v>
      </c>
      <c r="AE2104" s="13" t="s">
        <v>442</v>
      </c>
    </row>
    <row r="2105" spans="1:31" x14ac:dyDescent="0.25">
      <c r="A2105" t="s">
        <v>237</v>
      </c>
      <c r="B2105" t="s">
        <v>238</v>
      </c>
      <c r="C2105" t="s">
        <v>250</v>
      </c>
      <c r="D2105" t="s">
        <v>201</v>
      </c>
      <c r="E2105" t="s">
        <v>237</v>
      </c>
      <c r="F2105" t="s">
        <v>238</v>
      </c>
      <c r="G2105" t="s">
        <v>239</v>
      </c>
      <c r="H2105" s="4"/>
      <c r="I2105" s="1">
        <f t="shared" ca="1" si="131"/>
        <v>1487</v>
      </c>
      <c r="J2105" s="1" t="str">
        <f t="shared" ca="1" si="132"/>
        <v>3. Mayor a 6 meses</v>
      </c>
      <c r="K2105" t="str">
        <f t="shared" si="133"/>
        <v>NO</v>
      </c>
      <c r="L2105" t="s">
        <v>250</v>
      </c>
      <c r="M2105" t="s">
        <v>433</v>
      </c>
      <c r="N2105" t="s">
        <v>425</v>
      </c>
      <c r="O2105" t="s">
        <v>425</v>
      </c>
      <c r="P2105" t="str">
        <f t="shared" si="134"/>
        <v>RONALD ALBERTO RIPAS ZUÑIGAGestión de IdentidadesEVALUACION ANTERIOR</v>
      </c>
      <c r="Q2105" t="str">
        <f>BASE[[#This Row],[NombresCalificado]]&amp;BASE[[#This Row],[TipoEvaluacion]]</f>
        <v>RONALD ALBERTO RIPAS ZUÑIGAEVALUACION ANTERIOR</v>
      </c>
      <c r="R2105">
        <v>1</v>
      </c>
      <c r="S2105" t="s">
        <v>6</v>
      </c>
      <c r="T2105" t="s">
        <v>439</v>
      </c>
      <c r="U2105" s="13">
        <v>1</v>
      </c>
      <c r="V2105" s="13" t="str" cm="1">
        <f t="array" ref="V2105">_xlfn.IFS(U2105=0,"Prenovato",U2105=1,"Novato",U2105=2,"Principiante avanzado",U2105=3,"Competente",U2105=4,"Proficiente",U2105=5,"Master")</f>
        <v>Novato</v>
      </c>
      <c r="W2105" s="13">
        <v>5</v>
      </c>
      <c r="X2105" s="13" t="str" cm="1">
        <f t="array" ref="X2105">_xlfn.IFS(W2105=0,"No evidenciado",W2105=1,"Novato",W2105=2,"Principiante avanzado",W2105=3,"Competente",W2105=4,"Proficiente",W2105=5,"Master")</f>
        <v>Master</v>
      </c>
      <c r="Y2105" s="13">
        <v>4</v>
      </c>
      <c r="Z2105" s="13" t="str" cm="1">
        <f t="array" ref="Z2105">_xlfn.IFS(Y2105=0,"No evidenciado",Y2105=1,"Novato",Y2105=2,"Principiante avanzado",Y2105=3,"Competente",Y2105=4,"Proficiente",Y2105=5,"Master")</f>
        <v>Proficiente</v>
      </c>
      <c r="AA2105" s="13">
        <v>5</v>
      </c>
      <c r="AB2105" s="13" t="str" cm="1">
        <f t="array" ref="AB2105">_xlfn.IFS(AA2105=0,"No evidenciado",AA2105=1,"Novato",AA2105=2,"Principiante avanzado",AA2105=3,"Competente",AA2105=4,"Proficiente",AA2105=5,"Master")</f>
        <v>Master</v>
      </c>
      <c r="AC2105" s="13">
        <v>1</v>
      </c>
      <c r="AD2105" s="13" t="str" cm="1">
        <f t="array" ref="AD2105">_xlfn.IFS(AC2105=0,"Prenovato",AC2105=1,"Novato",AC2105=2,"Principiante avanzado",AC2105=3,"Competente",AC2105=4,"Proficiente",AC2105=5,"Master")</f>
        <v>Novato</v>
      </c>
      <c r="AE2105" s="13" t="s">
        <v>442</v>
      </c>
    </row>
    <row r="2106" spans="1:31" x14ac:dyDescent="0.25">
      <c r="A2106" t="s">
        <v>237</v>
      </c>
      <c r="B2106" t="s">
        <v>238</v>
      </c>
      <c r="C2106" t="s">
        <v>250</v>
      </c>
      <c r="D2106" t="s">
        <v>201</v>
      </c>
      <c r="E2106" t="s">
        <v>237</v>
      </c>
      <c r="F2106" t="s">
        <v>238</v>
      </c>
      <c r="G2106" t="s">
        <v>239</v>
      </c>
      <c r="H2106" s="4"/>
      <c r="I2106" s="1">
        <f t="shared" ca="1" si="131"/>
        <v>1487</v>
      </c>
      <c r="J2106" s="1" t="str">
        <f t="shared" ca="1" si="132"/>
        <v>3. Mayor a 6 meses</v>
      </c>
      <c r="K2106" t="str">
        <f t="shared" si="133"/>
        <v>NO</v>
      </c>
      <c r="L2106" t="s">
        <v>250</v>
      </c>
      <c r="M2106" t="s">
        <v>434</v>
      </c>
      <c r="N2106" t="s">
        <v>425</v>
      </c>
      <c r="O2106" t="s">
        <v>425</v>
      </c>
      <c r="P2106" t="str">
        <f t="shared" si="134"/>
        <v>RONALD ALBERTO RIPAS ZUÑIGAGestión de VulnerabilidadesEVALUACION ANTERIOR</v>
      </c>
      <c r="Q2106" t="str">
        <f>BASE[[#This Row],[NombresCalificado]]&amp;BASE[[#This Row],[TipoEvaluacion]]</f>
        <v>RONALD ALBERTO RIPAS ZUÑIGAEVALUACION ANTERIOR</v>
      </c>
      <c r="R2106">
        <v>2</v>
      </c>
      <c r="S2106" t="s">
        <v>4</v>
      </c>
      <c r="T2106" t="s">
        <v>439</v>
      </c>
      <c r="U2106" s="13">
        <v>1</v>
      </c>
      <c r="V2106" s="13" t="str" cm="1">
        <f t="array" ref="V2106">_xlfn.IFS(U2106=0,"Prenovato",U2106=1,"Novato",U2106=2,"Principiante avanzado",U2106=3,"Competente",U2106=4,"Proficiente",U2106=5,"Master")</f>
        <v>Novato</v>
      </c>
      <c r="W2106" s="13">
        <v>5</v>
      </c>
      <c r="X2106" s="13" t="str" cm="1">
        <f t="array" ref="X2106">_xlfn.IFS(W2106=0,"No evidenciado",W2106=1,"Novato",W2106=2,"Principiante avanzado",W2106=3,"Competente",W2106=4,"Proficiente",W2106=5,"Master")</f>
        <v>Master</v>
      </c>
      <c r="Y2106" s="13">
        <v>4</v>
      </c>
      <c r="Z2106" s="13" t="str" cm="1">
        <f t="array" ref="Z2106">_xlfn.IFS(Y2106=0,"No evidenciado",Y2106=1,"Novato",Y2106=2,"Principiante avanzado",Y2106=3,"Competente",Y2106=4,"Proficiente",Y2106=5,"Master")</f>
        <v>Proficiente</v>
      </c>
      <c r="AA2106" s="13">
        <v>5</v>
      </c>
      <c r="AB2106" s="13" t="str" cm="1">
        <f t="array" ref="AB2106">_xlfn.IFS(AA2106=0,"No evidenciado",AA2106=1,"Novato",AA2106=2,"Principiante avanzado",AA2106=3,"Competente",AA2106=4,"Proficiente",AA2106=5,"Master")</f>
        <v>Master</v>
      </c>
      <c r="AC2106" s="13">
        <v>1</v>
      </c>
      <c r="AD2106" s="13" t="str" cm="1">
        <f t="array" ref="AD2106">_xlfn.IFS(AC2106=0,"Prenovato",AC2106=1,"Novato",AC2106=2,"Principiante avanzado",AC2106=3,"Competente",AC2106=4,"Proficiente",AC2106=5,"Master")</f>
        <v>Novato</v>
      </c>
      <c r="AE2106" s="13" t="s">
        <v>442</v>
      </c>
    </row>
    <row r="2107" spans="1:31" x14ac:dyDescent="0.25">
      <c r="A2107" t="s">
        <v>237</v>
      </c>
      <c r="B2107" t="s">
        <v>238</v>
      </c>
      <c r="C2107" t="s">
        <v>250</v>
      </c>
      <c r="D2107" t="s">
        <v>201</v>
      </c>
      <c r="E2107" t="s">
        <v>237</v>
      </c>
      <c r="F2107" t="s">
        <v>238</v>
      </c>
      <c r="G2107" t="s">
        <v>239</v>
      </c>
      <c r="H2107" s="4"/>
      <c r="I2107" s="1">
        <f t="shared" ca="1" si="131"/>
        <v>1487</v>
      </c>
      <c r="J2107" s="1" t="str">
        <f t="shared" ca="1" si="132"/>
        <v>3. Mayor a 6 meses</v>
      </c>
      <c r="K2107" t="str">
        <f t="shared" si="133"/>
        <v>NO</v>
      </c>
      <c r="L2107" t="s">
        <v>250</v>
      </c>
      <c r="M2107" t="s">
        <v>435</v>
      </c>
      <c r="N2107" t="s">
        <v>425</v>
      </c>
      <c r="O2107" t="s">
        <v>425</v>
      </c>
      <c r="P2107" t="str">
        <f t="shared" si="134"/>
        <v>RONALD ALBERTO RIPAS ZUÑIGAIdentificación temprana de riesgosEVALUACION ANTERIOR</v>
      </c>
      <c r="Q2107" t="str">
        <f>BASE[[#This Row],[NombresCalificado]]&amp;BASE[[#This Row],[TipoEvaluacion]]</f>
        <v>RONALD ALBERTO RIPAS ZUÑIGAEVALUACION ANTERIOR</v>
      </c>
      <c r="R2107">
        <v>1</v>
      </c>
      <c r="S2107" t="s">
        <v>6</v>
      </c>
      <c r="T2107" t="s">
        <v>439</v>
      </c>
      <c r="U2107" s="13">
        <v>1</v>
      </c>
      <c r="V2107" s="13" t="str" cm="1">
        <f t="array" ref="V2107">_xlfn.IFS(U2107=0,"Prenovato",U2107=1,"Novato",U2107=2,"Principiante avanzado",U2107=3,"Competente",U2107=4,"Proficiente",U2107=5,"Master")</f>
        <v>Novato</v>
      </c>
      <c r="W2107" s="13">
        <v>5</v>
      </c>
      <c r="X2107" s="13" t="str" cm="1">
        <f t="array" ref="X2107">_xlfn.IFS(W2107=0,"No evidenciado",W2107=1,"Novato",W2107=2,"Principiante avanzado",W2107=3,"Competente",W2107=4,"Proficiente",W2107=5,"Master")</f>
        <v>Master</v>
      </c>
      <c r="Y2107" s="13">
        <v>4</v>
      </c>
      <c r="Z2107" s="13" t="str" cm="1">
        <f t="array" ref="Z2107">_xlfn.IFS(Y2107=0,"No evidenciado",Y2107=1,"Novato",Y2107=2,"Principiante avanzado",Y2107=3,"Competente",Y2107=4,"Proficiente",Y2107=5,"Master")</f>
        <v>Proficiente</v>
      </c>
      <c r="AA2107" s="13">
        <v>5</v>
      </c>
      <c r="AB2107" s="13" t="str" cm="1">
        <f t="array" ref="AB2107">_xlfn.IFS(AA2107=0,"No evidenciado",AA2107=1,"Novato",AA2107=2,"Principiante avanzado",AA2107=3,"Competente",AA2107=4,"Proficiente",AA2107=5,"Master")</f>
        <v>Master</v>
      </c>
      <c r="AC2107" s="13">
        <v>1</v>
      </c>
      <c r="AD2107" s="13" t="str" cm="1">
        <f t="array" ref="AD2107">_xlfn.IFS(AC2107=0,"Prenovato",AC2107=1,"Novato",AC2107=2,"Principiante avanzado",AC2107=3,"Competente",AC2107=4,"Proficiente",AC2107=5,"Master")</f>
        <v>Novato</v>
      </c>
      <c r="AE2107" s="13" t="s">
        <v>442</v>
      </c>
    </row>
    <row r="2108" spans="1:31" x14ac:dyDescent="0.25">
      <c r="A2108" t="s">
        <v>237</v>
      </c>
      <c r="B2108" t="s">
        <v>238</v>
      </c>
      <c r="C2108" t="s">
        <v>250</v>
      </c>
      <c r="D2108" t="s">
        <v>201</v>
      </c>
      <c r="E2108" t="s">
        <v>237</v>
      </c>
      <c r="F2108" t="s">
        <v>238</v>
      </c>
      <c r="G2108" t="s">
        <v>239</v>
      </c>
      <c r="H2108" s="4"/>
      <c r="I2108" s="1">
        <f t="shared" ca="1" si="131"/>
        <v>1487</v>
      </c>
      <c r="J2108" s="1" t="str">
        <f t="shared" ca="1" si="132"/>
        <v>3. Mayor a 6 meses</v>
      </c>
      <c r="K2108" t="str">
        <f t="shared" si="133"/>
        <v>NO</v>
      </c>
      <c r="L2108" t="s">
        <v>250</v>
      </c>
      <c r="M2108" t="s">
        <v>436</v>
      </c>
      <c r="N2108" t="s">
        <v>425</v>
      </c>
      <c r="O2108" t="s">
        <v>425</v>
      </c>
      <c r="P2108" t="str">
        <f t="shared" si="134"/>
        <v>RONALD ALBERTO RIPAS ZUÑIGAInteligencia de AmenazasEVALUACION ANTERIOR</v>
      </c>
      <c r="Q2108" t="str">
        <f>BASE[[#This Row],[NombresCalificado]]&amp;BASE[[#This Row],[TipoEvaluacion]]</f>
        <v>RONALD ALBERTO RIPAS ZUÑIGAEVALUACION ANTERIOR</v>
      </c>
      <c r="R2108">
        <v>1</v>
      </c>
      <c r="S2108" t="s">
        <v>6</v>
      </c>
      <c r="T2108" t="s">
        <v>439</v>
      </c>
      <c r="U2108" s="13">
        <v>1</v>
      </c>
      <c r="V2108" s="13" t="str" cm="1">
        <f t="array" ref="V2108">_xlfn.IFS(U2108=0,"Prenovato",U2108=1,"Novato",U2108=2,"Principiante avanzado",U2108=3,"Competente",U2108=4,"Proficiente",U2108=5,"Master")</f>
        <v>Novato</v>
      </c>
      <c r="W2108" s="13">
        <v>5</v>
      </c>
      <c r="X2108" s="13" t="str" cm="1">
        <f t="array" ref="X2108">_xlfn.IFS(W2108=0,"No evidenciado",W2108=1,"Novato",W2108=2,"Principiante avanzado",W2108=3,"Competente",W2108=4,"Proficiente",W2108=5,"Master")</f>
        <v>Master</v>
      </c>
      <c r="Y2108" s="13">
        <v>4</v>
      </c>
      <c r="Z2108" s="13" t="str" cm="1">
        <f t="array" ref="Z2108">_xlfn.IFS(Y2108=0,"No evidenciado",Y2108=1,"Novato",Y2108=2,"Principiante avanzado",Y2108=3,"Competente",Y2108=4,"Proficiente",Y2108=5,"Master")</f>
        <v>Proficiente</v>
      </c>
      <c r="AA2108" s="13">
        <v>5</v>
      </c>
      <c r="AB2108" s="13" t="str" cm="1">
        <f t="array" ref="AB2108">_xlfn.IFS(AA2108=0,"No evidenciado",AA2108=1,"Novato",AA2108=2,"Principiante avanzado",AA2108=3,"Competente",AA2108=4,"Proficiente",AA2108=5,"Master")</f>
        <v>Master</v>
      </c>
      <c r="AC2108" s="13">
        <v>1</v>
      </c>
      <c r="AD2108" s="13" t="str" cm="1">
        <f t="array" ref="AD2108">_xlfn.IFS(AC2108=0,"Prenovato",AC2108=1,"Novato",AC2108=2,"Principiante avanzado",AC2108=3,"Competente",AC2108=4,"Proficiente",AC2108=5,"Master")</f>
        <v>Novato</v>
      </c>
      <c r="AE2108" s="13" t="s">
        <v>442</v>
      </c>
    </row>
    <row r="2109" spans="1:31" x14ac:dyDescent="0.25">
      <c r="A2109" t="s">
        <v>356</v>
      </c>
      <c r="B2109" t="s">
        <v>357</v>
      </c>
      <c r="C2109" t="s">
        <v>250</v>
      </c>
      <c r="D2109" t="s">
        <v>201</v>
      </c>
      <c r="E2109" t="s">
        <v>356</v>
      </c>
      <c r="F2109" t="s">
        <v>357</v>
      </c>
      <c r="G2109" t="s">
        <v>358</v>
      </c>
      <c r="H2109" s="4"/>
      <c r="I2109" s="1">
        <f t="shared" ca="1" si="131"/>
        <v>1487</v>
      </c>
      <c r="J2109" s="1" t="str">
        <f t="shared" ca="1" si="132"/>
        <v>3. Mayor a 6 meses</v>
      </c>
      <c r="K2109" t="str">
        <f t="shared" si="133"/>
        <v>NO</v>
      </c>
      <c r="L2109" t="s">
        <v>250</v>
      </c>
      <c r="M2109" t="s">
        <v>437</v>
      </c>
      <c r="N2109" t="s">
        <v>425</v>
      </c>
      <c r="O2109" t="s">
        <v>425</v>
      </c>
      <c r="P2109" t="str">
        <f t="shared" si="134"/>
        <v>JOSÉ ADRIAN ALVAREZ URGAMPILLETAInvestigación Forense DigitalEVALUACION ANTERIOR</v>
      </c>
      <c r="Q2109" t="str">
        <f>BASE[[#This Row],[NombresCalificado]]&amp;BASE[[#This Row],[TipoEvaluacion]]</f>
        <v>JOSÉ ADRIAN ALVAREZ URGAMPILLETAEVALUACION ANTERIOR</v>
      </c>
      <c r="R2109">
        <v>3</v>
      </c>
      <c r="S2109" t="s">
        <v>5</v>
      </c>
      <c r="T2109" t="s">
        <v>439</v>
      </c>
      <c r="U2109" s="13">
        <v>2</v>
      </c>
      <c r="V2109" s="13" t="str" cm="1">
        <f t="array" ref="V2109">_xlfn.IFS(U2109=0,"Prenovato",U2109=1,"Novato",U2109=2,"Principiante avanzado",U2109=3,"Competente",U2109=4,"Proficiente",U2109=5,"Master")</f>
        <v>Principiante avanzado</v>
      </c>
      <c r="W2109" s="13">
        <v>4</v>
      </c>
      <c r="X2109" s="13" t="str" cm="1">
        <f t="array" ref="X2109">_xlfn.IFS(W2109=0,"No evidenciado",W2109=1,"Novato",W2109=2,"Principiante avanzado",W2109=3,"Competente",W2109=4,"Proficiente",W2109=5,"Master")</f>
        <v>Proficiente</v>
      </c>
      <c r="Y2109" s="13">
        <v>4</v>
      </c>
      <c r="Z2109" s="13" t="str" cm="1">
        <f t="array" ref="Z2109">_xlfn.IFS(Y2109=0,"No evidenciado",Y2109=1,"Novato",Y2109=2,"Principiante avanzado",Y2109=3,"Competente",Y2109=4,"Proficiente",Y2109=5,"Master")</f>
        <v>Proficiente</v>
      </c>
      <c r="AA2109" s="13">
        <v>4</v>
      </c>
      <c r="AB2109" s="13" t="str" cm="1">
        <f t="array" ref="AB2109">_xlfn.IFS(AA2109=0,"No evidenciado",AA2109=1,"Novato",AA2109=2,"Principiante avanzado",AA2109=3,"Competente",AA2109=4,"Proficiente",AA2109=5,"Master")</f>
        <v>Proficiente</v>
      </c>
      <c r="AC2109" s="13">
        <v>2</v>
      </c>
      <c r="AD2109" s="13" t="str" cm="1">
        <f t="array" ref="AD2109">_xlfn.IFS(AC2109=0,"Prenovato",AC2109=1,"Novato",AC2109=2,"Principiante avanzado",AC2109=3,"Competente",AC2109=4,"Proficiente",AC2109=5,"Master")</f>
        <v>Principiante avanzado</v>
      </c>
      <c r="AE2109" s="13" t="s">
        <v>442</v>
      </c>
    </row>
    <row r="2110" spans="1:31" x14ac:dyDescent="0.25">
      <c r="A2110" t="s">
        <v>356</v>
      </c>
      <c r="B2110" t="s">
        <v>357</v>
      </c>
      <c r="C2110" t="s">
        <v>250</v>
      </c>
      <c r="D2110" t="s">
        <v>201</v>
      </c>
      <c r="E2110" t="s">
        <v>356</v>
      </c>
      <c r="F2110" t="s">
        <v>357</v>
      </c>
      <c r="G2110" t="s">
        <v>358</v>
      </c>
      <c r="H2110" s="4"/>
      <c r="I2110" s="1">
        <f t="shared" ca="1" si="131"/>
        <v>1487</v>
      </c>
      <c r="J2110" s="1" t="str">
        <f t="shared" ca="1" si="132"/>
        <v>3. Mayor a 6 meses</v>
      </c>
      <c r="K2110" t="str">
        <f t="shared" si="133"/>
        <v>NO</v>
      </c>
      <c r="L2110" t="s">
        <v>250</v>
      </c>
      <c r="M2110" t="s">
        <v>426</v>
      </c>
      <c r="N2110" t="s">
        <v>425</v>
      </c>
      <c r="O2110" t="s">
        <v>425</v>
      </c>
      <c r="P2110" t="str">
        <f t="shared" si="134"/>
        <v>JOSÉ ADRIAN ALVAREZ URGAMPILLETAManejo de IncidentesEVALUACION ANTERIOR</v>
      </c>
      <c r="Q2110" t="str">
        <f>BASE[[#This Row],[NombresCalificado]]&amp;BASE[[#This Row],[TipoEvaluacion]]</f>
        <v>JOSÉ ADRIAN ALVAREZ URGAMPILLETAEVALUACION ANTERIOR</v>
      </c>
      <c r="R2110">
        <v>3</v>
      </c>
      <c r="S2110" t="s">
        <v>5</v>
      </c>
      <c r="T2110" t="s">
        <v>439</v>
      </c>
      <c r="U2110" s="13">
        <v>2</v>
      </c>
      <c r="V2110" s="13" t="str" cm="1">
        <f t="array" ref="V2110">_xlfn.IFS(U2110=0,"Prenovato",U2110=1,"Novato",U2110=2,"Principiante avanzado",U2110=3,"Competente",U2110=4,"Proficiente",U2110=5,"Master")</f>
        <v>Principiante avanzado</v>
      </c>
      <c r="W2110" s="13">
        <v>4</v>
      </c>
      <c r="X2110" s="13" t="str" cm="1">
        <f t="array" ref="X2110">_xlfn.IFS(W2110=0,"No evidenciado",W2110=1,"Novato",W2110=2,"Principiante avanzado",W2110=3,"Competente",W2110=4,"Proficiente",W2110=5,"Master")</f>
        <v>Proficiente</v>
      </c>
      <c r="Y2110" s="13">
        <v>4</v>
      </c>
      <c r="Z2110" s="13" t="str" cm="1">
        <f t="array" ref="Z2110">_xlfn.IFS(Y2110=0,"No evidenciado",Y2110=1,"Novato",Y2110=2,"Principiante avanzado",Y2110=3,"Competente",Y2110=4,"Proficiente",Y2110=5,"Master")</f>
        <v>Proficiente</v>
      </c>
      <c r="AA2110" s="13">
        <v>4</v>
      </c>
      <c r="AB2110" s="13" t="str" cm="1">
        <f t="array" ref="AB2110">_xlfn.IFS(AA2110=0,"No evidenciado",AA2110=1,"Novato",AA2110=2,"Principiante avanzado",AA2110=3,"Competente",AA2110=4,"Proficiente",AA2110=5,"Master")</f>
        <v>Proficiente</v>
      </c>
      <c r="AC2110" s="13">
        <v>2</v>
      </c>
      <c r="AD2110" s="13" t="str" cm="1">
        <f t="array" ref="AD2110">_xlfn.IFS(AC2110=0,"Prenovato",AC2110=1,"Novato",AC2110=2,"Principiante avanzado",AC2110=3,"Competente",AC2110=4,"Proficiente",AC2110=5,"Master")</f>
        <v>Principiante avanzado</v>
      </c>
      <c r="AE2110" s="13" t="s">
        <v>442</v>
      </c>
    </row>
    <row r="2111" spans="1:31" x14ac:dyDescent="0.25">
      <c r="A2111" t="s">
        <v>356</v>
      </c>
      <c r="B2111" t="s">
        <v>357</v>
      </c>
      <c r="C2111" t="s">
        <v>250</v>
      </c>
      <c r="D2111" t="s">
        <v>201</v>
      </c>
      <c r="E2111" t="s">
        <v>356</v>
      </c>
      <c r="F2111" t="s">
        <v>357</v>
      </c>
      <c r="G2111" t="s">
        <v>358</v>
      </c>
      <c r="H2111" s="4"/>
      <c r="I2111" s="1">
        <f t="shared" ca="1" si="131"/>
        <v>1487</v>
      </c>
      <c r="J2111" s="1" t="str">
        <f t="shared" ca="1" si="132"/>
        <v>3. Mayor a 6 meses</v>
      </c>
      <c r="K2111" t="str">
        <f t="shared" si="133"/>
        <v>NO</v>
      </c>
      <c r="L2111" t="s">
        <v>250</v>
      </c>
      <c r="M2111" t="s">
        <v>427</v>
      </c>
      <c r="N2111" t="s">
        <v>425</v>
      </c>
      <c r="O2111" t="s">
        <v>425</v>
      </c>
      <c r="P2111" t="str">
        <f t="shared" si="134"/>
        <v>JOSÉ ADRIAN ALVAREZ URGAMPILLETAProtección de datosEVALUACION ANTERIOR</v>
      </c>
      <c r="Q2111" t="str">
        <f>BASE[[#This Row],[NombresCalificado]]&amp;BASE[[#This Row],[TipoEvaluacion]]</f>
        <v>JOSÉ ADRIAN ALVAREZ URGAMPILLETAEVALUACION ANTERIOR</v>
      </c>
      <c r="R2111">
        <v>2</v>
      </c>
      <c r="S2111" t="s">
        <v>4</v>
      </c>
      <c r="T2111" t="s">
        <v>439</v>
      </c>
      <c r="U2111" s="13">
        <v>2</v>
      </c>
      <c r="V2111" s="13" t="str" cm="1">
        <f t="array" ref="V2111">_xlfn.IFS(U2111=0,"Prenovato",U2111=1,"Novato",U2111=2,"Principiante avanzado",U2111=3,"Competente",U2111=4,"Proficiente",U2111=5,"Master")</f>
        <v>Principiante avanzado</v>
      </c>
      <c r="W2111" s="13">
        <v>4</v>
      </c>
      <c r="X2111" s="13" t="str" cm="1">
        <f t="array" ref="X2111">_xlfn.IFS(W2111=0,"No evidenciado",W2111=1,"Novato",W2111=2,"Principiante avanzado",W2111=3,"Competente",W2111=4,"Proficiente",W2111=5,"Master")</f>
        <v>Proficiente</v>
      </c>
      <c r="Y2111" s="13">
        <v>4</v>
      </c>
      <c r="Z2111" s="13" t="str" cm="1">
        <f t="array" ref="Z2111">_xlfn.IFS(Y2111=0,"No evidenciado",Y2111=1,"Novato",Y2111=2,"Principiante avanzado",Y2111=3,"Competente",Y2111=4,"Proficiente",Y2111=5,"Master")</f>
        <v>Proficiente</v>
      </c>
      <c r="AA2111" s="13">
        <v>4</v>
      </c>
      <c r="AB2111" s="13" t="str" cm="1">
        <f t="array" ref="AB2111">_xlfn.IFS(AA2111=0,"No evidenciado",AA2111=1,"Novato",AA2111=2,"Principiante avanzado",AA2111=3,"Competente",AA2111=4,"Proficiente",AA2111=5,"Master")</f>
        <v>Proficiente</v>
      </c>
      <c r="AC2111" s="13">
        <v>2</v>
      </c>
      <c r="AD2111" s="13" t="str" cm="1">
        <f t="array" ref="AD2111">_xlfn.IFS(AC2111=0,"Prenovato",AC2111=1,"Novato",AC2111=2,"Principiante avanzado",AC2111=3,"Competente",AC2111=4,"Proficiente",AC2111=5,"Master")</f>
        <v>Principiante avanzado</v>
      </c>
      <c r="AE2111" s="13" t="s">
        <v>442</v>
      </c>
    </row>
    <row r="2112" spans="1:31" x14ac:dyDescent="0.25">
      <c r="A2112" t="s">
        <v>356</v>
      </c>
      <c r="B2112" t="s">
        <v>357</v>
      </c>
      <c r="C2112" t="s">
        <v>250</v>
      </c>
      <c r="D2112" t="s">
        <v>201</v>
      </c>
      <c r="E2112" t="s">
        <v>356</v>
      </c>
      <c r="F2112" t="s">
        <v>357</v>
      </c>
      <c r="G2112" t="s">
        <v>358</v>
      </c>
      <c r="H2112" s="4"/>
      <c r="I2112" s="1">
        <f t="shared" ca="1" si="131"/>
        <v>1487</v>
      </c>
      <c r="J2112" s="1" t="str">
        <f t="shared" ca="1" si="132"/>
        <v>3. Mayor a 6 meses</v>
      </c>
      <c r="K2112" t="str">
        <f t="shared" si="133"/>
        <v>NO</v>
      </c>
      <c r="L2112" t="s">
        <v>250</v>
      </c>
      <c r="M2112" t="s">
        <v>428</v>
      </c>
      <c r="N2112" t="s">
        <v>425</v>
      </c>
      <c r="O2112" t="s">
        <v>425</v>
      </c>
      <c r="P2112" t="str">
        <f t="shared" si="134"/>
        <v>JOSÉ ADRIAN ALVAREZ URGAMPILLETASeguridad de OperacionesEVALUACION ANTERIOR</v>
      </c>
      <c r="Q2112" t="str">
        <f>BASE[[#This Row],[NombresCalificado]]&amp;BASE[[#This Row],[TipoEvaluacion]]</f>
        <v>JOSÉ ADRIAN ALVAREZ URGAMPILLETAEVALUACION ANTERIOR</v>
      </c>
      <c r="R2112">
        <v>3</v>
      </c>
      <c r="S2112" t="s">
        <v>5</v>
      </c>
      <c r="T2112" t="s">
        <v>439</v>
      </c>
      <c r="U2112" s="13">
        <v>2</v>
      </c>
      <c r="V2112" s="13" t="str" cm="1">
        <f t="array" ref="V2112">_xlfn.IFS(U2112=0,"Prenovato",U2112=1,"Novato",U2112=2,"Principiante avanzado",U2112=3,"Competente",U2112=4,"Proficiente",U2112=5,"Master")</f>
        <v>Principiante avanzado</v>
      </c>
      <c r="W2112" s="13">
        <v>4</v>
      </c>
      <c r="X2112" s="13" t="str" cm="1">
        <f t="array" ref="X2112">_xlfn.IFS(W2112=0,"No evidenciado",W2112=1,"Novato",W2112=2,"Principiante avanzado",W2112=3,"Competente",W2112=4,"Proficiente",W2112=5,"Master")</f>
        <v>Proficiente</v>
      </c>
      <c r="Y2112" s="13">
        <v>4</v>
      </c>
      <c r="Z2112" s="13" t="str" cm="1">
        <f t="array" ref="Z2112">_xlfn.IFS(Y2112=0,"No evidenciado",Y2112=1,"Novato",Y2112=2,"Principiante avanzado",Y2112=3,"Competente",Y2112=4,"Proficiente",Y2112=5,"Master")</f>
        <v>Proficiente</v>
      </c>
      <c r="AA2112" s="13">
        <v>4</v>
      </c>
      <c r="AB2112" s="13" t="str" cm="1">
        <f t="array" ref="AB2112">_xlfn.IFS(AA2112=0,"No evidenciado",AA2112=1,"Novato",AA2112=2,"Principiante avanzado",AA2112=3,"Competente",AA2112=4,"Proficiente",AA2112=5,"Master")</f>
        <v>Proficiente</v>
      </c>
      <c r="AC2112" s="13">
        <v>2</v>
      </c>
      <c r="AD2112" s="13" t="str" cm="1">
        <f t="array" ref="AD2112">_xlfn.IFS(AC2112=0,"Prenovato",AC2112=1,"Novato",AC2112=2,"Principiante avanzado",AC2112=3,"Competente",AC2112=4,"Proficiente",AC2112=5,"Master")</f>
        <v>Principiante avanzado</v>
      </c>
      <c r="AE2112" s="13" t="s">
        <v>442</v>
      </c>
    </row>
    <row r="2113" spans="1:31" x14ac:dyDescent="0.25">
      <c r="A2113" t="s">
        <v>356</v>
      </c>
      <c r="B2113" t="s">
        <v>357</v>
      </c>
      <c r="C2113" t="s">
        <v>250</v>
      </c>
      <c r="D2113" t="s">
        <v>201</v>
      </c>
      <c r="E2113" t="s">
        <v>356</v>
      </c>
      <c r="F2113" t="s">
        <v>357</v>
      </c>
      <c r="G2113" t="s">
        <v>358</v>
      </c>
      <c r="H2113" s="4"/>
      <c r="I2113" s="1">
        <f t="shared" ca="1" si="131"/>
        <v>1487</v>
      </c>
      <c r="J2113" s="1" t="str">
        <f t="shared" ca="1" si="132"/>
        <v>3. Mayor a 6 meses</v>
      </c>
      <c r="K2113" t="str">
        <f t="shared" si="133"/>
        <v>NO</v>
      </c>
      <c r="L2113" t="s">
        <v>250</v>
      </c>
      <c r="M2113" t="s">
        <v>429</v>
      </c>
      <c r="N2113" t="s">
        <v>425</v>
      </c>
      <c r="O2113" t="s">
        <v>425</v>
      </c>
      <c r="P2113" t="str">
        <f t="shared" si="134"/>
        <v>JOSÉ ADRIAN ALVAREZ URGAMPILLETASeguridad DefensivaEVALUACION ANTERIOR</v>
      </c>
      <c r="Q2113" t="str">
        <f>BASE[[#This Row],[NombresCalificado]]&amp;BASE[[#This Row],[TipoEvaluacion]]</f>
        <v>JOSÉ ADRIAN ALVAREZ URGAMPILLETAEVALUACION ANTERIOR</v>
      </c>
      <c r="R2113">
        <v>3</v>
      </c>
      <c r="S2113" t="s">
        <v>5</v>
      </c>
      <c r="T2113" t="s">
        <v>439</v>
      </c>
      <c r="U2113" s="13">
        <v>2</v>
      </c>
      <c r="V2113" s="13" t="str" cm="1">
        <f t="array" ref="V2113">_xlfn.IFS(U2113=0,"Prenovato",U2113=1,"Novato",U2113=2,"Principiante avanzado",U2113=3,"Competente",U2113=4,"Proficiente",U2113=5,"Master")</f>
        <v>Principiante avanzado</v>
      </c>
      <c r="W2113" s="13">
        <v>4</v>
      </c>
      <c r="X2113" s="13" t="str" cm="1">
        <f t="array" ref="X2113">_xlfn.IFS(W2113=0,"No evidenciado",W2113=1,"Novato",W2113=2,"Principiante avanzado",W2113=3,"Competente",W2113=4,"Proficiente",W2113=5,"Master")</f>
        <v>Proficiente</v>
      </c>
      <c r="Y2113" s="13">
        <v>4</v>
      </c>
      <c r="Z2113" s="13" t="str" cm="1">
        <f t="array" ref="Z2113">_xlfn.IFS(Y2113=0,"No evidenciado",Y2113=1,"Novato",Y2113=2,"Principiante avanzado",Y2113=3,"Competente",Y2113=4,"Proficiente",Y2113=5,"Master")</f>
        <v>Proficiente</v>
      </c>
      <c r="AA2113" s="13">
        <v>4</v>
      </c>
      <c r="AB2113" s="13" t="str" cm="1">
        <f t="array" ref="AB2113">_xlfn.IFS(AA2113=0,"No evidenciado",AA2113=1,"Novato",AA2113=2,"Principiante avanzado",AA2113=3,"Competente",AA2113=4,"Proficiente",AA2113=5,"Master")</f>
        <v>Proficiente</v>
      </c>
      <c r="AC2113" s="13">
        <v>2</v>
      </c>
      <c r="AD2113" s="13" t="str" cm="1">
        <f t="array" ref="AD2113">_xlfn.IFS(AC2113=0,"Prenovato",AC2113=1,"Novato",AC2113=2,"Principiante avanzado",AC2113=3,"Competente",AC2113=4,"Proficiente",AC2113=5,"Master")</f>
        <v>Principiante avanzado</v>
      </c>
      <c r="AE2113" s="13" t="s">
        <v>442</v>
      </c>
    </row>
    <row r="2114" spans="1:31" x14ac:dyDescent="0.25">
      <c r="A2114" t="s">
        <v>356</v>
      </c>
      <c r="B2114" t="s">
        <v>357</v>
      </c>
      <c r="C2114" t="s">
        <v>250</v>
      </c>
      <c r="D2114" t="s">
        <v>201</v>
      </c>
      <c r="E2114" t="s">
        <v>356</v>
      </c>
      <c r="F2114" t="s">
        <v>357</v>
      </c>
      <c r="G2114" t="s">
        <v>358</v>
      </c>
      <c r="H2114" s="4"/>
      <c r="I2114" s="1">
        <f t="shared" ca="1" si="131"/>
        <v>1487</v>
      </c>
      <c r="J2114" s="1" t="str">
        <f t="shared" ca="1" si="132"/>
        <v>3. Mayor a 6 meses</v>
      </c>
      <c r="K2114" t="str">
        <f t="shared" si="133"/>
        <v>NO</v>
      </c>
      <c r="L2114" t="s">
        <v>250</v>
      </c>
      <c r="M2114" t="s">
        <v>430</v>
      </c>
      <c r="N2114" t="s">
        <v>425</v>
      </c>
      <c r="O2114" t="s">
        <v>425</v>
      </c>
      <c r="P2114" t="str">
        <f t="shared" si="134"/>
        <v>JOSÉ ADRIAN ALVAREZ URGAMPILLETASeguridad OfensivaEVALUACION ANTERIOR</v>
      </c>
      <c r="Q2114" t="str">
        <f>BASE[[#This Row],[NombresCalificado]]&amp;BASE[[#This Row],[TipoEvaluacion]]</f>
        <v>JOSÉ ADRIAN ALVAREZ URGAMPILLETAEVALUACION ANTERIOR</v>
      </c>
      <c r="R2114">
        <v>3</v>
      </c>
      <c r="S2114" t="s">
        <v>5</v>
      </c>
      <c r="T2114" t="s">
        <v>439</v>
      </c>
      <c r="U2114" s="13">
        <v>2</v>
      </c>
      <c r="V2114" s="13" t="str" cm="1">
        <f t="array" ref="V2114">_xlfn.IFS(U2114=0,"Prenovato",U2114=1,"Novato",U2114=2,"Principiante avanzado",U2114=3,"Competente",U2114=4,"Proficiente",U2114=5,"Master")</f>
        <v>Principiante avanzado</v>
      </c>
      <c r="W2114" s="13">
        <v>4</v>
      </c>
      <c r="X2114" s="13" t="str" cm="1">
        <f t="array" ref="X2114">_xlfn.IFS(W2114=0,"No evidenciado",W2114=1,"Novato",W2114=2,"Principiante avanzado",W2114=3,"Competente",W2114=4,"Proficiente",W2114=5,"Master")</f>
        <v>Proficiente</v>
      </c>
      <c r="Y2114" s="13">
        <v>4</v>
      </c>
      <c r="Z2114" s="13" t="str" cm="1">
        <f t="array" ref="Z2114">_xlfn.IFS(Y2114=0,"No evidenciado",Y2114=1,"Novato",Y2114=2,"Principiante avanzado",Y2114=3,"Competente",Y2114=4,"Proficiente",Y2114=5,"Master")</f>
        <v>Proficiente</v>
      </c>
      <c r="AA2114" s="13">
        <v>4</v>
      </c>
      <c r="AB2114" s="13" t="str" cm="1">
        <f t="array" ref="AB2114">_xlfn.IFS(AA2114=0,"No evidenciado",AA2114=1,"Novato",AA2114=2,"Principiante avanzado",AA2114=3,"Competente",AA2114=4,"Proficiente",AA2114=5,"Master")</f>
        <v>Proficiente</v>
      </c>
      <c r="AC2114" s="13">
        <v>2</v>
      </c>
      <c r="AD2114" s="13" t="str" cm="1">
        <f t="array" ref="AD2114">_xlfn.IFS(AC2114=0,"Prenovato",AC2114=1,"Novato",AC2114=2,"Principiante avanzado",AC2114=3,"Competente",AC2114=4,"Proficiente",AC2114=5,"Master")</f>
        <v>Principiante avanzado</v>
      </c>
      <c r="AE2114" s="13" t="s">
        <v>442</v>
      </c>
    </row>
    <row r="2115" spans="1:31" x14ac:dyDescent="0.25">
      <c r="A2115" t="s">
        <v>356</v>
      </c>
      <c r="B2115" t="s">
        <v>357</v>
      </c>
      <c r="C2115" t="s">
        <v>250</v>
      </c>
      <c r="D2115" t="s">
        <v>201</v>
      </c>
      <c r="E2115" t="s">
        <v>356</v>
      </c>
      <c r="F2115" t="s">
        <v>357</v>
      </c>
      <c r="G2115" t="s">
        <v>358</v>
      </c>
      <c r="H2115" s="4"/>
      <c r="I2115" s="1">
        <f t="shared" ref="I2115:I2178" ca="1" si="135">DATEDIF(H2115,TODAY(),"m")</f>
        <v>1487</v>
      </c>
      <c r="J2115" s="1" t="str">
        <f t="shared" ref="J2115:J2178" ca="1" si="136">IF(I2115&lt;=3,"1. Menor o igual a 3 meses",IF(I2115&lt;=6,"2. Entre 4 - 6 meses","3. Mayor a 6 meses"))</f>
        <v>3. Mayor a 6 meses</v>
      </c>
      <c r="K2115" t="str">
        <f t="shared" ref="K2115:K2178" si="137">IF(COUNTIFS($E$2:$E$2700,E2115,$O$2:$O$2700,"PRINCIPAL",$R$2:$R$2700,0)&gt;0,"SI","NO")</f>
        <v>NO</v>
      </c>
      <c r="L2115" t="s">
        <v>250</v>
      </c>
      <c r="M2115" t="s">
        <v>431</v>
      </c>
      <c r="N2115" t="s">
        <v>425</v>
      </c>
      <c r="O2115" t="s">
        <v>425</v>
      </c>
      <c r="P2115" t="str">
        <f t="shared" ref="P2115:P2178" si="138">F2115&amp;M2115&amp;AE2115</f>
        <v>JOSÉ ADRIAN ALVAREZ URGAMPILLETASeguridad PerimetralEVALUACION ANTERIOR</v>
      </c>
      <c r="Q2115" t="str">
        <f>BASE[[#This Row],[NombresCalificado]]&amp;BASE[[#This Row],[TipoEvaluacion]]</f>
        <v>JOSÉ ADRIAN ALVAREZ URGAMPILLETAEVALUACION ANTERIOR</v>
      </c>
      <c r="R2115">
        <v>2</v>
      </c>
      <c r="S2115" t="s">
        <v>4</v>
      </c>
      <c r="T2115" t="s">
        <v>439</v>
      </c>
      <c r="U2115" s="13">
        <v>2</v>
      </c>
      <c r="V2115" s="13" t="str" cm="1">
        <f t="array" ref="V2115">_xlfn.IFS(U2115=0,"Prenovato",U2115=1,"Novato",U2115=2,"Principiante avanzado",U2115=3,"Competente",U2115=4,"Proficiente",U2115=5,"Master")</f>
        <v>Principiante avanzado</v>
      </c>
      <c r="W2115" s="13">
        <v>4</v>
      </c>
      <c r="X2115" s="13" t="str" cm="1">
        <f t="array" ref="X2115">_xlfn.IFS(W2115=0,"No evidenciado",W2115=1,"Novato",W2115=2,"Principiante avanzado",W2115=3,"Competente",W2115=4,"Proficiente",W2115=5,"Master")</f>
        <v>Proficiente</v>
      </c>
      <c r="Y2115" s="13">
        <v>4</v>
      </c>
      <c r="Z2115" s="13" t="str" cm="1">
        <f t="array" ref="Z2115">_xlfn.IFS(Y2115=0,"No evidenciado",Y2115=1,"Novato",Y2115=2,"Principiante avanzado",Y2115=3,"Competente",Y2115=4,"Proficiente",Y2115=5,"Master")</f>
        <v>Proficiente</v>
      </c>
      <c r="AA2115" s="13">
        <v>4</v>
      </c>
      <c r="AB2115" s="13" t="str" cm="1">
        <f t="array" ref="AB2115">_xlfn.IFS(AA2115=0,"No evidenciado",AA2115=1,"Novato",AA2115=2,"Principiante avanzado",AA2115=3,"Competente",AA2115=4,"Proficiente",AA2115=5,"Master")</f>
        <v>Proficiente</v>
      </c>
      <c r="AC2115" s="13">
        <v>2</v>
      </c>
      <c r="AD2115" s="13" t="str" cm="1">
        <f t="array" ref="AD2115">_xlfn.IFS(AC2115=0,"Prenovato",AC2115=1,"Novato",AC2115=2,"Principiante avanzado",AC2115=3,"Competente",AC2115=4,"Proficiente",AC2115=5,"Master")</f>
        <v>Principiante avanzado</v>
      </c>
      <c r="AE2115" s="13" t="s">
        <v>442</v>
      </c>
    </row>
    <row r="2116" spans="1:31" x14ac:dyDescent="0.25">
      <c r="A2116" t="s">
        <v>356</v>
      </c>
      <c r="B2116" t="s">
        <v>357</v>
      </c>
      <c r="C2116" t="s">
        <v>250</v>
      </c>
      <c r="D2116" t="s">
        <v>201</v>
      </c>
      <c r="E2116" t="s">
        <v>356</v>
      </c>
      <c r="F2116" t="s">
        <v>357</v>
      </c>
      <c r="G2116" t="s">
        <v>358</v>
      </c>
      <c r="H2116" s="4"/>
      <c r="I2116" s="1">
        <f t="shared" ca="1" si="135"/>
        <v>1487</v>
      </c>
      <c r="J2116" s="1" t="str">
        <f t="shared" ca="1" si="136"/>
        <v>3. Mayor a 6 meses</v>
      </c>
      <c r="K2116" t="str">
        <f t="shared" si="137"/>
        <v>NO</v>
      </c>
      <c r="L2116" t="s">
        <v>250</v>
      </c>
      <c r="M2116" t="s">
        <v>424</v>
      </c>
      <c r="N2116" t="s">
        <v>425</v>
      </c>
      <c r="O2116" t="s">
        <v>425</v>
      </c>
      <c r="P2116" t="str">
        <f t="shared" si="138"/>
        <v>JOSÉ ADRIAN ALVAREZ URGAMPILLETASistemas Operativos y CloudEVALUACION ANTERIOR</v>
      </c>
      <c r="Q2116" t="str">
        <f>BASE[[#This Row],[NombresCalificado]]&amp;BASE[[#This Row],[TipoEvaluacion]]</f>
        <v>JOSÉ ADRIAN ALVAREZ URGAMPILLETAEVALUACION ANTERIOR</v>
      </c>
      <c r="R2116">
        <v>3</v>
      </c>
      <c r="S2116" t="s">
        <v>5</v>
      </c>
      <c r="T2116" t="s">
        <v>439</v>
      </c>
      <c r="U2116" s="13">
        <v>2</v>
      </c>
      <c r="V2116" s="13" t="str" cm="1">
        <f t="array" ref="V2116">_xlfn.IFS(U2116=0,"Prenovato",U2116=1,"Novato",U2116=2,"Principiante avanzado",U2116=3,"Competente",U2116=4,"Proficiente",U2116=5,"Master")</f>
        <v>Principiante avanzado</v>
      </c>
      <c r="W2116" s="13">
        <v>4</v>
      </c>
      <c r="X2116" s="13" t="str" cm="1">
        <f t="array" ref="X2116">_xlfn.IFS(W2116=0,"No evidenciado",W2116=1,"Novato",W2116=2,"Principiante avanzado",W2116=3,"Competente",W2116=4,"Proficiente",W2116=5,"Master")</f>
        <v>Proficiente</v>
      </c>
      <c r="Y2116" s="13">
        <v>4</v>
      </c>
      <c r="Z2116" s="13" t="str" cm="1">
        <f t="array" ref="Z2116">_xlfn.IFS(Y2116=0,"No evidenciado",Y2116=1,"Novato",Y2116=2,"Principiante avanzado",Y2116=3,"Competente",Y2116=4,"Proficiente",Y2116=5,"Master")</f>
        <v>Proficiente</v>
      </c>
      <c r="AA2116" s="13">
        <v>4</v>
      </c>
      <c r="AB2116" s="13" t="str" cm="1">
        <f t="array" ref="AB2116">_xlfn.IFS(AA2116=0,"No evidenciado",AA2116=1,"Novato",AA2116=2,"Principiante avanzado",AA2116=3,"Competente",AA2116=4,"Proficiente",AA2116=5,"Master")</f>
        <v>Proficiente</v>
      </c>
      <c r="AC2116" s="13">
        <v>2</v>
      </c>
      <c r="AD2116" s="13" t="str" cm="1">
        <f t="array" ref="AD2116">_xlfn.IFS(AC2116=0,"Prenovato",AC2116=1,"Novato",AC2116=2,"Principiante avanzado",AC2116=3,"Competente",AC2116=4,"Proficiente",AC2116=5,"Master")</f>
        <v>Principiante avanzado</v>
      </c>
      <c r="AE2116" s="13" t="s">
        <v>442</v>
      </c>
    </row>
    <row r="2117" spans="1:31" x14ac:dyDescent="0.25">
      <c r="A2117" t="s">
        <v>356</v>
      </c>
      <c r="B2117" t="s">
        <v>357</v>
      </c>
      <c r="C2117" t="s">
        <v>250</v>
      </c>
      <c r="D2117" t="s">
        <v>201</v>
      </c>
      <c r="E2117" t="s">
        <v>356</v>
      </c>
      <c r="F2117" t="s">
        <v>357</v>
      </c>
      <c r="G2117" t="s">
        <v>358</v>
      </c>
      <c r="H2117" s="4"/>
      <c r="I2117" s="1">
        <f t="shared" ca="1" si="135"/>
        <v>1487</v>
      </c>
      <c r="J2117" s="1" t="str">
        <f t="shared" ca="1" si="136"/>
        <v>3. Mayor a 6 meses</v>
      </c>
      <c r="K2117" t="str">
        <f t="shared" si="137"/>
        <v>NO</v>
      </c>
      <c r="L2117" t="s">
        <v>250</v>
      </c>
      <c r="M2117" t="s">
        <v>438</v>
      </c>
      <c r="N2117" t="s">
        <v>425</v>
      </c>
      <c r="O2117" t="s">
        <v>425</v>
      </c>
      <c r="P2117" t="str">
        <f t="shared" si="138"/>
        <v>JOSÉ ADRIAN ALVAREZ URGAMPILLETADesarrollo SeguroEVALUACION ANTERIOR</v>
      </c>
      <c r="Q2117" t="str">
        <f>BASE[[#This Row],[NombresCalificado]]&amp;BASE[[#This Row],[TipoEvaluacion]]</f>
        <v>JOSÉ ADRIAN ALVAREZ URGAMPILLETAEVALUACION ANTERIOR</v>
      </c>
      <c r="R2117">
        <v>2</v>
      </c>
      <c r="S2117" t="s">
        <v>4</v>
      </c>
      <c r="T2117" t="s">
        <v>439</v>
      </c>
      <c r="U2117" s="13">
        <v>2</v>
      </c>
      <c r="V2117" s="13" t="str" cm="1">
        <f t="array" ref="V2117">_xlfn.IFS(U2117=0,"Prenovato",U2117=1,"Novato",U2117=2,"Principiante avanzado",U2117=3,"Competente",U2117=4,"Proficiente",U2117=5,"Master")</f>
        <v>Principiante avanzado</v>
      </c>
      <c r="W2117" s="13">
        <v>4</v>
      </c>
      <c r="X2117" s="13" t="str" cm="1">
        <f t="array" ref="X2117">_xlfn.IFS(W2117=0,"No evidenciado",W2117=1,"Novato",W2117=2,"Principiante avanzado",W2117=3,"Competente",W2117=4,"Proficiente",W2117=5,"Master")</f>
        <v>Proficiente</v>
      </c>
      <c r="Y2117" s="13">
        <v>4</v>
      </c>
      <c r="Z2117" s="13" t="str" cm="1">
        <f t="array" ref="Z2117">_xlfn.IFS(Y2117=0,"No evidenciado",Y2117=1,"Novato",Y2117=2,"Principiante avanzado",Y2117=3,"Competente",Y2117=4,"Proficiente",Y2117=5,"Master")</f>
        <v>Proficiente</v>
      </c>
      <c r="AA2117" s="13">
        <v>4</v>
      </c>
      <c r="AB2117" s="13" t="str" cm="1">
        <f t="array" ref="AB2117">_xlfn.IFS(AA2117=0,"No evidenciado",AA2117=1,"Novato",AA2117=2,"Principiante avanzado",AA2117=3,"Competente",AA2117=4,"Proficiente",AA2117=5,"Master")</f>
        <v>Proficiente</v>
      </c>
      <c r="AC2117" s="13">
        <v>2</v>
      </c>
      <c r="AD2117" s="13" t="str" cm="1">
        <f t="array" ref="AD2117">_xlfn.IFS(AC2117=0,"Prenovato",AC2117=1,"Novato",AC2117=2,"Principiante avanzado",AC2117=3,"Competente",AC2117=4,"Proficiente",AC2117=5,"Master")</f>
        <v>Principiante avanzado</v>
      </c>
      <c r="AE2117" s="13" t="s">
        <v>442</v>
      </c>
    </row>
    <row r="2118" spans="1:31" x14ac:dyDescent="0.25">
      <c r="A2118" t="s">
        <v>356</v>
      </c>
      <c r="B2118" t="s">
        <v>357</v>
      </c>
      <c r="C2118" t="s">
        <v>250</v>
      </c>
      <c r="D2118" t="s">
        <v>201</v>
      </c>
      <c r="E2118" t="s">
        <v>356</v>
      </c>
      <c r="F2118" t="s">
        <v>357</v>
      </c>
      <c r="G2118" t="s">
        <v>358</v>
      </c>
      <c r="H2118" s="4"/>
      <c r="I2118" s="1">
        <f t="shared" ca="1" si="135"/>
        <v>1487</v>
      </c>
      <c r="J2118" s="1" t="str">
        <f t="shared" ca="1" si="136"/>
        <v>3. Mayor a 6 meses</v>
      </c>
      <c r="K2118" t="str">
        <f t="shared" si="137"/>
        <v>NO</v>
      </c>
      <c r="L2118" t="s">
        <v>250</v>
      </c>
      <c r="M2118" t="s">
        <v>432</v>
      </c>
      <c r="N2118" t="s">
        <v>425</v>
      </c>
      <c r="O2118" t="s">
        <v>425</v>
      </c>
      <c r="P2118" t="str">
        <f t="shared" si="138"/>
        <v>JOSÉ ADRIAN ALVAREZ URGAMPILLETAFrameworks de CiberseguridadEVALUACION ANTERIOR</v>
      </c>
      <c r="Q2118" t="str">
        <f>BASE[[#This Row],[NombresCalificado]]&amp;BASE[[#This Row],[TipoEvaluacion]]</f>
        <v>JOSÉ ADRIAN ALVAREZ URGAMPILLETAEVALUACION ANTERIOR</v>
      </c>
      <c r="R2118">
        <v>2</v>
      </c>
      <c r="S2118" t="s">
        <v>4</v>
      </c>
      <c r="T2118" t="s">
        <v>439</v>
      </c>
      <c r="U2118" s="13">
        <v>2</v>
      </c>
      <c r="V2118" s="13" t="str" cm="1">
        <f t="array" ref="V2118">_xlfn.IFS(U2118=0,"Prenovato",U2118=1,"Novato",U2118=2,"Principiante avanzado",U2118=3,"Competente",U2118=4,"Proficiente",U2118=5,"Master")</f>
        <v>Principiante avanzado</v>
      </c>
      <c r="W2118" s="13">
        <v>4</v>
      </c>
      <c r="X2118" s="13" t="str" cm="1">
        <f t="array" ref="X2118">_xlfn.IFS(W2118=0,"No evidenciado",W2118=1,"Novato",W2118=2,"Principiante avanzado",W2118=3,"Competente",W2118=4,"Proficiente",W2118=5,"Master")</f>
        <v>Proficiente</v>
      </c>
      <c r="Y2118" s="13">
        <v>4</v>
      </c>
      <c r="Z2118" s="13" t="str" cm="1">
        <f t="array" ref="Z2118">_xlfn.IFS(Y2118=0,"No evidenciado",Y2118=1,"Novato",Y2118=2,"Principiante avanzado",Y2118=3,"Competente",Y2118=4,"Proficiente",Y2118=5,"Master")</f>
        <v>Proficiente</v>
      </c>
      <c r="AA2118" s="13">
        <v>4</v>
      </c>
      <c r="AB2118" s="13" t="str" cm="1">
        <f t="array" ref="AB2118">_xlfn.IFS(AA2118=0,"No evidenciado",AA2118=1,"Novato",AA2118=2,"Principiante avanzado",AA2118=3,"Competente",AA2118=4,"Proficiente",AA2118=5,"Master")</f>
        <v>Proficiente</v>
      </c>
      <c r="AC2118" s="13">
        <v>2</v>
      </c>
      <c r="AD2118" s="13" t="str" cm="1">
        <f t="array" ref="AD2118">_xlfn.IFS(AC2118=0,"Prenovato",AC2118=1,"Novato",AC2118=2,"Principiante avanzado",AC2118=3,"Competente",AC2118=4,"Proficiente",AC2118=5,"Master")</f>
        <v>Principiante avanzado</v>
      </c>
      <c r="AE2118" s="13" t="s">
        <v>442</v>
      </c>
    </row>
    <row r="2119" spans="1:31" x14ac:dyDescent="0.25">
      <c r="A2119" t="s">
        <v>356</v>
      </c>
      <c r="B2119" t="s">
        <v>357</v>
      </c>
      <c r="C2119" t="s">
        <v>250</v>
      </c>
      <c r="D2119" t="s">
        <v>201</v>
      </c>
      <c r="E2119" t="s">
        <v>356</v>
      </c>
      <c r="F2119" t="s">
        <v>357</v>
      </c>
      <c r="G2119" t="s">
        <v>358</v>
      </c>
      <c r="H2119" s="4"/>
      <c r="I2119" s="1">
        <f t="shared" ca="1" si="135"/>
        <v>1487</v>
      </c>
      <c r="J2119" s="1" t="str">
        <f t="shared" ca="1" si="136"/>
        <v>3. Mayor a 6 meses</v>
      </c>
      <c r="K2119" t="str">
        <f t="shared" si="137"/>
        <v>NO</v>
      </c>
      <c r="L2119" t="s">
        <v>250</v>
      </c>
      <c r="M2119" t="s">
        <v>433</v>
      </c>
      <c r="N2119" t="s">
        <v>425</v>
      </c>
      <c r="O2119" t="s">
        <v>425</v>
      </c>
      <c r="P2119" t="str">
        <f t="shared" si="138"/>
        <v>JOSÉ ADRIAN ALVAREZ URGAMPILLETAGestión de IdentidadesEVALUACION ANTERIOR</v>
      </c>
      <c r="Q2119" t="str">
        <f>BASE[[#This Row],[NombresCalificado]]&amp;BASE[[#This Row],[TipoEvaluacion]]</f>
        <v>JOSÉ ADRIAN ALVAREZ URGAMPILLETAEVALUACION ANTERIOR</v>
      </c>
      <c r="R2119">
        <v>3</v>
      </c>
      <c r="S2119" t="s">
        <v>5</v>
      </c>
      <c r="T2119" t="s">
        <v>439</v>
      </c>
      <c r="U2119" s="13">
        <v>2</v>
      </c>
      <c r="V2119" s="13" t="str" cm="1">
        <f t="array" ref="V2119">_xlfn.IFS(U2119=0,"Prenovato",U2119=1,"Novato",U2119=2,"Principiante avanzado",U2119=3,"Competente",U2119=4,"Proficiente",U2119=5,"Master")</f>
        <v>Principiante avanzado</v>
      </c>
      <c r="W2119" s="13">
        <v>4</v>
      </c>
      <c r="X2119" s="13" t="str" cm="1">
        <f t="array" ref="X2119">_xlfn.IFS(W2119=0,"No evidenciado",W2119=1,"Novato",W2119=2,"Principiante avanzado",W2119=3,"Competente",W2119=4,"Proficiente",W2119=5,"Master")</f>
        <v>Proficiente</v>
      </c>
      <c r="Y2119" s="13">
        <v>4</v>
      </c>
      <c r="Z2119" s="13" t="str" cm="1">
        <f t="array" ref="Z2119">_xlfn.IFS(Y2119=0,"No evidenciado",Y2119=1,"Novato",Y2119=2,"Principiante avanzado",Y2119=3,"Competente",Y2119=4,"Proficiente",Y2119=5,"Master")</f>
        <v>Proficiente</v>
      </c>
      <c r="AA2119" s="13">
        <v>4</v>
      </c>
      <c r="AB2119" s="13" t="str" cm="1">
        <f t="array" ref="AB2119">_xlfn.IFS(AA2119=0,"No evidenciado",AA2119=1,"Novato",AA2119=2,"Principiante avanzado",AA2119=3,"Competente",AA2119=4,"Proficiente",AA2119=5,"Master")</f>
        <v>Proficiente</v>
      </c>
      <c r="AC2119" s="13">
        <v>2</v>
      </c>
      <c r="AD2119" s="13" t="str" cm="1">
        <f t="array" ref="AD2119">_xlfn.IFS(AC2119=0,"Prenovato",AC2119=1,"Novato",AC2119=2,"Principiante avanzado",AC2119=3,"Competente",AC2119=4,"Proficiente",AC2119=5,"Master")</f>
        <v>Principiante avanzado</v>
      </c>
      <c r="AE2119" s="13" t="s">
        <v>442</v>
      </c>
    </row>
    <row r="2120" spans="1:31" x14ac:dyDescent="0.25">
      <c r="A2120" t="s">
        <v>356</v>
      </c>
      <c r="B2120" t="s">
        <v>357</v>
      </c>
      <c r="C2120" t="s">
        <v>250</v>
      </c>
      <c r="D2120" t="s">
        <v>201</v>
      </c>
      <c r="E2120" t="s">
        <v>356</v>
      </c>
      <c r="F2120" t="s">
        <v>357</v>
      </c>
      <c r="G2120" t="s">
        <v>358</v>
      </c>
      <c r="H2120" s="4"/>
      <c r="I2120" s="1">
        <f t="shared" ca="1" si="135"/>
        <v>1487</v>
      </c>
      <c r="J2120" s="1" t="str">
        <f t="shared" ca="1" si="136"/>
        <v>3. Mayor a 6 meses</v>
      </c>
      <c r="K2120" t="str">
        <f t="shared" si="137"/>
        <v>NO</v>
      </c>
      <c r="L2120" t="s">
        <v>250</v>
      </c>
      <c r="M2120" t="s">
        <v>434</v>
      </c>
      <c r="N2120" t="s">
        <v>425</v>
      </c>
      <c r="O2120" t="s">
        <v>425</v>
      </c>
      <c r="P2120" t="str">
        <f t="shared" si="138"/>
        <v>JOSÉ ADRIAN ALVAREZ URGAMPILLETAGestión de VulnerabilidadesEVALUACION ANTERIOR</v>
      </c>
      <c r="Q2120" t="str">
        <f>BASE[[#This Row],[NombresCalificado]]&amp;BASE[[#This Row],[TipoEvaluacion]]</f>
        <v>JOSÉ ADRIAN ALVAREZ URGAMPILLETAEVALUACION ANTERIOR</v>
      </c>
      <c r="R2120">
        <v>3</v>
      </c>
      <c r="S2120" t="s">
        <v>5</v>
      </c>
      <c r="T2120" t="s">
        <v>439</v>
      </c>
      <c r="U2120" s="13">
        <v>2</v>
      </c>
      <c r="V2120" s="13" t="str" cm="1">
        <f t="array" ref="V2120">_xlfn.IFS(U2120=0,"Prenovato",U2120=1,"Novato",U2120=2,"Principiante avanzado",U2120=3,"Competente",U2120=4,"Proficiente",U2120=5,"Master")</f>
        <v>Principiante avanzado</v>
      </c>
      <c r="W2120" s="13">
        <v>4</v>
      </c>
      <c r="X2120" s="13" t="str" cm="1">
        <f t="array" ref="X2120">_xlfn.IFS(W2120=0,"No evidenciado",W2120=1,"Novato",W2120=2,"Principiante avanzado",W2120=3,"Competente",W2120=4,"Proficiente",W2120=5,"Master")</f>
        <v>Proficiente</v>
      </c>
      <c r="Y2120" s="13">
        <v>4</v>
      </c>
      <c r="Z2120" s="13" t="str" cm="1">
        <f t="array" ref="Z2120">_xlfn.IFS(Y2120=0,"No evidenciado",Y2120=1,"Novato",Y2120=2,"Principiante avanzado",Y2120=3,"Competente",Y2120=4,"Proficiente",Y2120=5,"Master")</f>
        <v>Proficiente</v>
      </c>
      <c r="AA2120" s="13">
        <v>4</v>
      </c>
      <c r="AB2120" s="13" t="str" cm="1">
        <f t="array" ref="AB2120">_xlfn.IFS(AA2120=0,"No evidenciado",AA2120=1,"Novato",AA2120=2,"Principiante avanzado",AA2120=3,"Competente",AA2120=4,"Proficiente",AA2120=5,"Master")</f>
        <v>Proficiente</v>
      </c>
      <c r="AC2120" s="13">
        <v>2</v>
      </c>
      <c r="AD2120" s="13" t="str" cm="1">
        <f t="array" ref="AD2120">_xlfn.IFS(AC2120=0,"Prenovato",AC2120=1,"Novato",AC2120=2,"Principiante avanzado",AC2120=3,"Competente",AC2120=4,"Proficiente",AC2120=5,"Master")</f>
        <v>Principiante avanzado</v>
      </c>
      <c r="AE2120" s="13" t="s">
        <v>442</v>
      </c>
    </row>
    <row r="2121" spans="1:31" x14ac:dyDescent="0.25">
      <c r="A2121" t="s">
        <v>356</v>
      </c>
      <c r="B2121" t="s">
        <v>357</v>
      </c>
      <c r="C2121" t="s">
        <v>250</v>
      </c>
      <c r="D2121" t="s">
        <v>201</v>
      </c>
      <c r="E2121" t="s">
        <v>356</v>
      </c>
      <c r="F2121" t="s">
        <v>357</v>
      </c>
      <c r="G2121" t="s">
        <v>358</v>
      </c>
      <c r="H2121" s="4"/>
      <c r="I2121" s="1">
        <f t="shared" ca="1" si="135"/>
        <v>1487</v>
      </c>
      <c r="J2121" s="1" t="str">
        <f t="shared" ca="1" si="136"/>
        <v>3. Mayor a 6 meses</v>
      </c>
      <c r="K2121" t="str">
        <f t="shared" si="137"/>
        <v>NO</v>
      </c>
      <c r="L2121" t="s">
        <v>250</v>
      </c>
      <c r="M2121" t="s">
        <v>435</v>
      </c>
      <c r="N2121" t="s">
        <v>425</v>
      </c>
      <c r="O2121" t="s">
        <v>425</v>
      </c>
      <c r="P2121" t="str">
        <f t="shared" si="138"/>
        <v>JOSÉ ADRIAN ALVAREZ URGAMPILLETAIdentificación temprana de riesgosEVALUACION ANTERIOR</v>
      </c>
      <c r="Q2121" t="str">
        <f>BASE[[#This Row],[NombresCalificado]]&amp;BASE[[#This Row],[TipoEvaluacion]]</f>
        <v>JOSÉ ADRIAN ALVAREZ URGAMPILLETAEVALUACION ANTERIOR</v>
      </c>
      <c r="R2121">
        <v>2</v>
      </c>
      <c r="S2121" t="s">
        <v>4</v>
      </c>
      <c r="T2121" t="s">
        <v>439</v>
      </c>
      <c r="U2121" s="13">
        <v>2</v>
      </c>
      <c r="V2121" s="13" t="str" cm="1">
        <f t="array" ref="V2121">_xlfn.IFS(U2121=0,"Prenovato",U2121=1,"Novato",U2121=2,"Principiante avanzado",U2121=3,"Competente",U2121=4,"Proficiente",U2121=5,"Master")</f>
        <v>Principiante avanzado</v>
      </c>
      <c r="W2121" s="13">
        <v>4</v>
      </c>
      <c r="X2121" s="13" t="str" cm="1">
        <f t="array" ref="X2121">_xlfn.IFS(W2121=0,"No evidenciado",W2121=1,"Novato",W2121=2,"Principiante avanzado",W2121=3,"Competente",W2121=4,"Proficiente",W2121=5,"Master")</f>
        <v>Proficiente</v>
      </c>
      <c r="Y2121" s="13">
        <v>4</v>
      </c>
      <c r="Z2121" s="13" t="str" cm="1">
        <f t="array" ref="Z2121">_xlfn.IFS(Y2121=0,"No evidenciado",Y2121=1,"Novato",Y2121=2,"Principiante avanzado",Y2121=3,"Competente",Y2121=4,"Proficiente",Y2121=5,"Master")</f>
        <v>Proficiente</v>
      </c>
      <c r="AA2121" s="13">
        <v>4</v>
      </c>
      <c r="AB2121" s="13" t="str" cm="1">
        <f t="array" ref="AB2121">_xlfn.IFS(AA2121=0,"No evidenciado",AA2121=1,"Novato",AA2121=2,"Principiante avanzado",AA2121=3,"Competente",AA2121=4,"Proficiente",AA2121=5,"Master")</f>
        <v>Proficiente</v>
      </c>
      <c r="AC2121" s="13">
        <v>2</v>
      </c>
      <c r="AD2121" s="13" t="str" cm="1">
        <f t="array" ref="AD2121">_xlfn.IFS(AC2121=0,"Prenovato",AC2121=1,"Novato",AC2121=2,"Principiante avanzado",AC2121=3,"Competente",AC2121=4,"Proficiente",AC2121=5,"Master")</f>
        <v>Principiante avanzado</v>
      </c>
      <c r="AE2121" s="13" t="s">
        <v>442</v>
      </c>
    </row>
    <row r="2122" spans="1:31" x14ac:dyDescent="0.25">
      <c r="A2122" t="s">
        <v>356</v>
      </c>
      <c r="B2122" t="s">
        <v>357</v>
      </c>
      <c r="C2122" t="s">
        <v>250</v>
      </c>
      <c r="D2122" t="s">
        <v>201</v>
      </c>
      <c r="E2122" t="s">
        <v>356</v>
      </c>
      <c r="F2122" t="s">
        <v>357</v>
      </c>
      <c r="G2122" t="s">
        <v>358</v>
      </c>
      <c r="H2122" s="4"/>
      <c r="I2122" s="1">
        <f t="shared" ca="1" si="135"/>
        <v>1487</v>
      </c>
      <c r="J2122" s="1" t="str">
        <f t="shared" ca="1" si="136"/>
        <v>3. Mayor a 6 meses</v>
      </c>
      <c r="K2122" t="str">
        <f t="shared" si="137"/>
        <v>NO</v>
      </c>
      <c r="L2122" t="s">
        <v>250</v>
      </c>
      <c r="M2122" t="s">
        <v>436</v>
      </c>
      <c r="N2122" t="s">
        <v>425</v>
      </c>
      <c r="O2122" t="s">
        <v>425</v>
      </c>
      <c r="P2122" t="str">
        <f t="shared" si="138"/>
        <v>JOSÉ ADRIAN ALVAREZ URGAMPILLETAInteligencia de AmenazasEVALUACION ANTERIOR</v>
      </c>
      <c r="Q2122" t="str">
        <f>BASE[[#This Row],[NombresCalificado]]&amp;BASE[[#This Row],[TipoEvaluacion]]</f>
        <v>JOSÉ ADRIAN ALVAREZ URGAMPILLETAEVALUACION ANTERIOR</v>
      </c>
      <c r="R2122">
        <v>3</v>
      </c>
      <c r="S2122" t="s">
        <v>5</v>
      </c>
      <c r="T2122" t="s">
        <v>439</v>
      </c>
      <c r="U2122" s="13">
        <v>2</v>
      </c>
      <c r="V2122" s="13" t="str" cm="1">
        <f t="array" ref="V2122">_xlfn.IFS(U2122=0,"Prenovato",U2122=1,"Novato",U2122=2,"Principiante avanzado",U2122=3,"Competente",U2122=4,"Proficiente",U2122=5,"Master")</f>
        <v>Principiante avanzado</v>
      </c>
      <c r="W2122" s="13">
        <v>4</v>
      </c>
      <c r="X2122" s="13" t="str" cm="1">
        <f t="array" ref="X2122">_xlfn.IFS(W2122=0,"No evidenciado",W2122=1,"Novato",W2122=2,"Principiante avanzado",W2122=3,"Competente",W2122=4,"Proficiente",W2122=5,"Master")</f>
        <v>Proficiente</v>
      </c>
      <c r="Y2122" s="13">
        <v>4</v>
      </c>
      <c r="Z2122" s="13" t="str" cm="1">
        <f t="array" ref="Z2122">_xlfn.IFS(Y2122=0,"No evidenciado",Y2122=1,"Novato",Y2122=2,"Principiante avanzado",Y2122=3,"Competente",Y2122=4,"Proficiente",Y2122=5,"Master")</f>
        <v>Proficiente</v>
      </c>
      <c r="AA2122" s="13">
        <v>4</v>
      </c>
      <c r="AB2122" s="13" t="str" cm="1">
        <f t="array" ref="AB2122">_xlfn.IFS(AA2122=0,"No evidenciado",AA2122=1,"Novato",AA2122=2,"Principiante avanzado",AA2122=3,"Competente",AA2122=4,"Proficiente",AA2122=5,"Master")</f>
        <v>Proficiente</v>
      </c>
      <c r="AC2122" s="13">
        <v>2</v>
      </c>
      <c r="AD2122" s="13" t="str" cm="1">
        <f t="array" ref="AD2122">_xlfn.IFS(AC2122=0,"Prenovato",AC2122=1,"Novato",AC2122=2,"Principiante avanzado",AC2122=3,"Competente",AC2122=4,"Proficiente",AC2122=5,"Master")</f>
        <v>Principiante avanzado</v>
      </c>
      <c r="AE2122" s="13" t="s">
        <v>442</v>
      </c>
    </row>
    <row r="2123" spans="1:31" x14ac:dyDescent="0.25">
      <c r="A2123" t="s">
        <v>241</v>
      </c>
      <c r="B2123" t="s">
        <v>242</v>
      </c>
      <c r="C2123" t="s">
        <v>251</v>
      </c>
      <c r="D2123" t="s">
        <v>201</v>
      </c>
      <c r="E2123" t="s">
        <v>241</v>
      </c>
      <c r="F2123" t="s">
        <v>242</v>
      </c>
      <c r="G2123" t="s">
        <v>243</v>
      </c>
      <c r="H2123" s="4"/>
      <c r="I2123" s="1">
        <f t="shared" ca="1" si="135"/>
        <v>1487</v>
      </c>
      <c r="J2123" s="1" t="str">
        <f t="shared" ca="1" si="136"/>
        <v>3. Mayor a 6 meses</v>
      </c>
      <c r="K2123" t="str">
        <f t="shared" si="137"/>
        <v>NO</v>
      </c>
      <c r="L2123" t="s">
        <v>251</v>
      </c>
      <c r="M2123" t="s">
        <v>418</v>
      </c>
      <c r="N2123" t="s">
        <v>407</v>
      </c>
      <c r="O2123" t="s">
        <v>407</v>
      </c>
      <c r="P2123" t="str">
        <f t="shared" si="138"/>
        <v>JOSE FELIX ASCURRA MARTINEZSDLC Y DevSecOpsAUTOEVALUACION</v>
      </c>
      <c r="Q2123" t="str">
        <f>BASE[[#This Row],[NombresCalificado]]&amp;BASE[[#This Row],[TipoEvaluacion]]</f>
        <v>JOSE FELIX ASCURRA MARTINEZAUTOEVALUACION</v>
      </c>
      <c r="R2123">
        <v>1</v>
      </c>
      <c r="S2123" t="s">
        <v>6</v>
      </c>
      <c r="T2123" t="s">
        <v>439</v>
      </c>
      <c r="U2123" s="13">
        <v>1</v>
      </c>
      <c r="V2123" s="13" t="str" cm="1">
        <f t="array" ref="V2123">_xlfn.IFS(U2123=0,"Prenovato",U2123=1,"Novato",U2123=2,"Principiante avanzado",U2123=3,"Competente",U2123=4,"Proficiente",U2123=5,"Master")</f>
        <v>Novato</v>
      </c>
      <c r="W2123" s="13">
        <v>5</v>
      </c>
      <c r="X2123" s="13" t="str" cm="1">
        <f t="array" ref="X2123">_xlfn.IFS(W2123=0,"No evidenciado",W2123=1,"Novato",W2123=2,"Principiante avanzado",W2123=3,"Competente",W2123=4,"Proficiente",W2123=5,"Master")</f>
        <v>Master</v>
      </c>
      <c r="Y2123" s="13">
        <v>4</v>
      </c>
      <c r="Z2123" s="13" t="str" cm="1">
        <f t="array" ref="Z2123">_xlfn.IFS(Y2123=0,"No evidenciado",Y2123=1,"Novato",Y2123=2,"Principiante avanzado",Y2123=3,"Competente",Y2123=4,"Proficiente",Y2123=5,"Master")</f>
        <v>Proficiente</v>
      </c>
      <c r="AA2123" s="13">
        <v>4</v>
      </c>
      <c r="AB2123" s="13" t="str" cm="1">
        <f t="array" ref="AB2123">_xlfn.IFS(AA2123=0,"No evidenciado",AA2123=1,"Novato",AA2123=2,"Principiante avanzado",AA2123=3,"Competente",AA2123=4,"Proficiente",AA2123=5,"Master")</f>
        <v>Proficiente</v>
      </c>
      <c r="AC2123" s="13">
        <v>1</v>
      </c>
      <c r="AD2123" s="13" t="str" cm="1">
        <f t="array" ref="AD2123">_xlfn.IFS(AC2123=0,"Prenovato",AC2123=1,"Novato",AC2123=2,"Principiante avanzado",AC2123=3,"Competente",AC2123=4,"Proficiente",AC2123=5,"Master")</f>
        <v>Novato</v>
      </c>
      <c r="AE2123" s="13" t="s">
        <v>443</v>
      </c>
    </row>
    <row r="2124" spans="1:31" x14ac:dyDescent="0.25">
      <c r="A2124" t="s">
        <v>241</v>
      </c>
      <c r="B2124" t="s">
        <v>242</v>
      </c>
      <c r="C2124" t="s">
        <v>251</v>
      </c>
      <c r="D2124" t="s">
        <v>201</v>
      </c>
      <c r="E2124" t="s">
        <v>241</v>
      </c>
      <c r="F2124" t="s">
        <v>242</v>
      </c>
      <c r="G2124" t="s">
        <v>243</v>
      </c>
      <c r="H2124" s="4"/>
      <c r="I2124" s="1">
        <f t="shared" ca="1" si="135"/>
        <v>1487</v>
      </c>
      <c r="J2124" s="1" t="str">
        <f t="shared" ca="1" si="136"/>
        <v>3. Mayor a 6 meses</v>
      </c>
      <c r="K2124" t="str">
        <f t="shared" si="137"/>
        <v>NO</v>
      </c>
      <c r="L2124" t="s">
        <v>251</v>
      </c>
      <c r="M2124" t="s">
        <v>419</v>
      </c>
      <c r="N2124" t="s">
        <v>413</v>
      </c>
      <c r="O2124" t="s">
        <v>411</v>
      </c>
      <c r="P2124" t="str">
        <f t="shared" si="138"/>
        <v>JOSE FELIX ASCURRA MARTINEZCryptography &amp; Data ProtectionAUTOEVALUACION</v>
      </c>
      <c r="Q2124" t="str">
        <f>BASE[[#This Row],[NombresCalificado]]&amp;BASE[[#This Row],[TipoEvaluacion]]</f>
        <v>JOSE FELIX ASCURRA MARTINEZAUTOEVALUACION</v>
      </c>
      <c r="R2124">
        <v>1</v>
      </c>
      <c r="S2124" t="s">
        <v>6</v>
      </c>
      <c r="T2124" t="s">
        <v>439</v>
      </c>
      <c r="U2124" s="13">
        <v>1</v>
      </c>
      <c r="V2124" s="13" t="str" cm="1">
        <f t="array" ref="V2124">_xlfn.IFS(U2124=0,"Prenovato",U2124=1,"Novato",U2124=2,"Principiante avanzado",U2124=3,"Competente",U2124=4,"Proficiente",U2124=5,"Master")</f>
        <v>Novato</v>
      </c>
      <c r="W2124" s="13">
        <v>5</v>
      </c>
      <c r="X2124" s="13" t="str" cm="1">
        <f t="array" ref="X2124">_xlfn.IFS(W2124=0,"No evidenciado",W2124=1,"Novato",W2124=2,"Principiante avanzado",W2124=3,"Competente",W2124=4,"Proficiente",W2124=5,"Master")</f>
        <v>Master</v>
      </c>
      <c r="Y2124" s="13">
        <v>4</v>
      </c>
      <c r="Z2124" s="13" t="str" cm="1">
        <f t="array" ref="Z2124">_xlfn.IFS(Y2124=0,"No evidenciado",Y2124=1,"Novato",Y2124=2,"Principiante avanzado",Y2124=3,"Competente",Y2124=4,"Proficiente",Y2124=5,"Master")</f>
        <v>Proficiente</v>
      </c>
      <c r="AA2124" s="13">
        <v>4</v>
      </c>
      <c r="AB2124" s="13" t="str" cm="1">
        <f t="array" ref="AB2124">_xlfn.IFS(AA2124=0,"No evidenciado",AA2124=1,"Novato",AA2124=2,"Principiante avanzado",AA2124=3,"Competente",AA2124=4,"Proficiente",AA2124=5,"Master")</f>
        <v>Proficiente</v>
      </c>
      <c r="AC2124" s="13">
        <v>1</v>
      </c>
      <c r="AD2124" s="13" t="str" cm="1">
        <f t="array" ref="AD2124">_xlfn.IFS(AC2124=0,"Prenovato",AC2124=1,"Novato",AC2124=2,"Principiante avanzado",AC2124=3,"Competente",AC2124=4,"Proficiente",AC2124=5,"Master")</f>
        <v>Novato</v>
      </c>
      <c r="AE2124" s="13" t="s">
        <v>443</v>
      </c>
    </row>
    <row r="2125" spans="1:31" x14ac:dyDescent="0.25">
      <c r="A2125" t="s">
        <v>241</v>
      </c>
      <c r="B2125" t="s">
        <v>242</v>
      </c>
      <c r="C2125" t="s">
        <v>251</v>
      </c>
      <c r="D2125" t="s">
        <v>201</v>
      </c>
      <c r="E2125" t="s">
        <v>241</v>
      </c>
      <c r="F2125" t="s">
        <v>242</v>
      </c>
      <c r="G2125" t="s">
        <v>243</v>
      </c>
      <c r="H2125" s="4"/>
      <c r="I2125" s="1">
        <f t="shared" ca="1" si="135"/>
        <v>1487</v>
      </c>
      <c r="J2125" s="1" t="str">
        <f t="shared" ca="1" si="136"/>
        <v>3. Mayor a 6 meses</v>
      </c>
      <c r="K2125" t="str">
        <f t="shared" si="137"/>
        <v>NO</v>
      </c>
      <c r="L2125" t="s">
        <v>251</v>
      </c>
      <c r="M2125" t="s">
        <v>406</v>
      </c>
      <c r="N2125" t="s">
        <v>407</v>
      </c>
      <c r="O2125" t="s">
        <v>407</v>
      </c>
      <c r="P2125" t="str">
        <f t="shared" si="138"/>
        <v>JOSE FELIX ASCURRA MARTINEZNetwork SecurityAUTOEVALUACION</v>
      </c>
      <c r="Q2125" t="str">
        <f>BASE[[#This Row],[NombresCalificado]]&amp;BASE[[#This Row],[TipoEvaluacion]]</f>
        <v>JOSE FELIX ASCURRA MARTINEZAUTOEVALUACION</v>
      </c>
      <c r="R2125">
        <v>3</v>
      </c>
      <c r="S2125" t="s">
        <v>5</v>
      </c>
      <c r="T2125" t="s">
        <v>439</v>
      </c>
      <c r="U2125" s="13">
        <v>1</v>
      </c>
      <c r="V2125" s="13" t="str" cm="1">
        <f t="array" ref="V2125">_xlfn.IFS(U2125=0,"Prenovato",U2125=1,"Novato",U2125=2,"Principiante avanzado",U2125=3,"Competente",U2125=4,"Proficiente",U2125=5,"Master")</f>
        <v>Novato</v>
      </c>
      <c r="W2125" s="13">
        <v>5</v>
      </c>
      <c r="X2125" s="13" t="str" cm="1">
        <f t="array" ref="X2125">_xlfn.IFS(W2125=0,"No evidenciado",W2125=1,"Novato",W2125=2,"Principiante avanzado",W2125=3,"Competente",W2125=4,"Proficiente",W2125=5,"Master")</f>
        <v>Master</v>
      </c>
      <c r="Y2125" s="13">
        <v>4</v>
      </c>
      <c r="Z2125" s="13" t="str" cm="1">
        <f t="array" ref="Z2125">_xlfn.IFS(Y2125=0,"No evidenciado",Y2125=1,"Novato",Y2125=2,"Principiante avanzado",Y2125=3,"Competente",Y2125=4,"Proficiente",Y2125=5,"Master")</f>
        <v>Proficiente</v>
      </c>
      <c r="AA2125" s="13">
        <v>4</v>
      </c>
      <c r="AB2125" s="13" t="str" cm="1">
        <f t="array" ref="AB2125">_xlfn.IFS(AA2125=0,"No evidenciado",AA2125=1,"Novato",AA2125=2,"Principiante avanzado",AA2125=3,"Competente",AA2125=4,"Proficiente",AA2125=5,"Master")</f>
        <v>Proficiente</v>
      </c>
      <c r="AC2125" s="13">
        <v>1</v>
      </c>
      <c r="AD2125" s="13" t="str" cm="1">
        <f t="array" ref="AD2125">_xlfn.IFS(AC2125=0,"Prenovato",AC2125=1,"Novato",AC2125=2,"Principiante avanzado",AC2125=3,"Competente",AC2125=4,"Proficiente",AC2125=5,"Master")</f>
        <v>Novato</v>
      </c>
      <c r="AE2125" s="13" t="s">
        <v>443</v>
      </c>
    </row>
    <row r="2126" spans="1:31" x14ac:dyDescent="0.25">
      <c r="A2126" t="s">
        <v>241</v>
      </c>
      <c r="B2126" t="s">
        <v>242</v>
      </c>
      <c r="C2126" t="s">
        <v>251</v>
      </c>
      <c r="D2126" t="s">
        <v>201</v>
      </c>
      <c r="E2126" t="s">
        <v>241</v>
      </c>
      <c r="F2126" t="s">
        <v>242</v>
      </c>
      <c r="G2126" t="s">
        <v>243</v>
      </c>
      <c r="H2126" s="4"/>
      <c r="I2126" s="1">
        <f t="shared" ca="1" si="135"/>
        <v>1487</v>
      </c>
      <c r="J2126" s="1" t="str">
        <f t="shared" ca="1" si="136"/>
        <v>3. Mayor a 6 meses</v>
      </c>
      <c r="K2126" t="str">
        <f t="shared" si="137"/>
        <v>NO</v>
      </c>
      <c r="L2126" t="s">
        <v>251</v>
      </c>
      <c r="M2126" t="s">
        <v>412</v>
      </c>
      <c r="N2126" t="s">
        <v>413</v>
      </c>
      <c r="O2126" t="s">
        <v>411</v>
      </c>
      <c r="P2126" t="str">
        <f t="shared" si="138"/>
        <v>JOSE FELIX ASCURRA MARTINEZForensic AnalysisAUTOEVALUACION</v>
      </c>
      <c r="Q2126" t="str">
        <f>BASE[[#This Row],[NombresCalificado]]&amp;BASE[[#This Row],[TipoEvaluacion]]</f>
        <v>JOSE FELIX ASCURRA MARTINEZAUTOEVALUACION</v>
      </c>
      <c r="R2126">
        <v>1</v>
      </c>
      <c r="S2126" t="s">
        <v>6</v>
      </c>
      <c r="T2126" t="s">
        <v>439</v>
      </c>
      <c r="U2126" s="13">
        <v>1</v>
      </c>
      <c r="V2126" s="13" t="str" cm="1">
        <f t="array" ref="V2126">_xlfn.IFS(U2126=0,"Prenovato",U2126=1,"Novato",U2126=2,"Principiante avanzado",U2126=3,"Competente",U2126=4,"Proficiente",U2126=5,"Master")</f>
        <v>Novato</v>
      </c>
      <c r="W2126" s="13">
        <v>5</v>
      </c>
      <c r="X2126" s="13" t="str" cm="1">
        <f t="array" ref="X2126">_xlfn.IFS(W2126=0,"No evidenciado",W2126=1,"Novato",W2126=2,"Principiante avanzado",W2126=3,"Competente",W2126=4,"Proficiente",W2126=5,"Master")</f>
        <v>Master</v>
      </c>
      <c r="Y2126" s="13">
        <v>4</v>
      </c>
      <c r="Z2126" s="13" t="str" cm="1">
        <f t="array" ref="Z2126">_xlfn.IFS(Y2126=0,"No evidenciado",Y2126=1,"Novato",Y2126=2,"Principiante avanzado",Y2126=3,"Competente",Y2126=4,"Proficiente",Y2126=5,"Master")</f>
        <v>Proficiente</v>
      </c>
      <c r="AA2126" s="13">
        <v>4</v>
      </c>
      <c r="AB2126" s="13" t="str" cm="1">
        <f t="array" ref="AB2126">_xlfn.IFS(AA2126=0,"No evidenciado",AA2126=1,"Novato",AA2126=2,"Principiante avanzado",AA2126=3,"Competente",AA2126=4,"Proficiente",AA2126=5,"Master")</f>
        <v>Proficiente</v>
      </c>
      <c r="AC2126" s="13">
        <v>1</v>
      </c>
      <c r="AD2126" s="13" t="str" cm="1">
        <f t="array" ref="AD2126">_xlfn.IFS(AC2126=0,"Prenovato",AC2126=1,"Novato",AC2126=2,"Principiante avanzado",AC2126=3,"Competente",AC2126=4,"Proficiente",AC2126=5,"Master")</f>
        <v>Novato</v>
      </c>
      <c r="AE2126" s="13" t="s">
        <v>443</v>
      </c>
    </row>
    <row r="2127" spans="1:31" x14ac:dyDescent="0.25">
      <c r="A2127" t="s">
        <v>241</v>
      </c>
      <c r="B2127" t="s">
        <v>242</v>
      </c>
      <c r="C2127" t="s">
        <v>250</v>
      </c>
      <c r="D2127" t="s">
        <v>201</v>
      </c>
      <c r="E2127" t="s">
        <v>241</v>
      </c>
      <c r="F2127" t="s">
        <v>242</v>
      </c>
      <c r="G2127" t="s">
        <v>243</v>
      </c>
      <c r="H2127" s="4"/>
      <c r="I2127" s="1">
        <f t="shared" ca="1" si="135"/>
        <v>1487</v>
      </c>
      <c r="J2127" s="1" t="str">
        <f t="shared" ca="1" si="136"/>
        <v>3. Mayor a 6 meses</v>
      </c>
      <c r="K2127" t="str">
        <f t="shared" si="137"/>
        <v>NO</v>
      </c>
      <c r="L2127" t="s">
        <v>250</v>
      </c>
      <c r="M2127" t="s">
        <v>437</v>
      </c>
      <c r="N2127" t="s">
        <v>425</v>
      </c>
      <c r="O2127" t="s">
        <v>425</v>
      </c>
      <c r="P2127" t="str">
        <f t="shared" si="138"/>
        <v>JOSE FELIX ASCURRA MARTINEZInvestigación Forense DigitalEVALUACION ANTERIOR</v>
      </c>
      <c r="Q2127" t="str">
        <f>BASE[[#This Row],[NombresCalificado]]&amp;BASE[[#This Row],[TipoEvaluacion]]</f>
        <v>JOSE FELIX ASCURRA MARTINEZEVALUACION ANTERIOR</v>
      </c>
      <c r="R2127">
        <v>2</v>
      </c>
      <c r="S2127" t="s">
        <v>4</v>
      </c>
      <c r="T2127" t="s">
        <v>439</v>
      </c>
      <c r="U2127" s="13">
        <v>1</v>
      </c>
      <c r="V2127" s="13" t="str" cm="1">
        <f t="array" ref="V2127">_xlfn.IFS(U2127=0,"Prenovato",U2127=1,"Novato",U2127=2,"Principiante avanzado",U2127=3,"Competente",U2127=4,"Proficiente",U2127=5,"Master")</f>
        <v>Novato</v>
      </c>
      <c r="W2127" s="13">
        <v>4</v>
      </c>
      <c r="X2127" s="13" t="str" cm="1">
        <f t="array" ref="X2127">_xlfn.IFS(W2127=0,"No evidenciado",W2127=1,"Novato",W2127=2,"Principiante avanzado",W2127=3,"Competente",W2127=4,"Proficiente",W2127=5,"Master")</f>
        <v>Proficiente</v>
      </c>
      <c r="Y2127" s="13">
        <v>4</v>
      </c>
      <c r="Z2127" s="13" t="str" cm="1">
        <f t="array" ref="Z2127">_xlfn.IFS(Y2127=0,"No evidenciado",Y2127=1,"Novato",Y2127=2,"Principiante avanzado",Y2127=3,"Competente",Y2127=4,"Proficiente",Y2127=5,"Master")</f>
        <v>Proficiente</v>
      </c>
      <c r="AA2127" s="13">
        <v>4</v>
      </c>
      <c r="AB2127" s="13" t="str" cm="1">
        <f t="array" ref="AB2127">_xlfn.IFS(AA2127=0,"No evidenciado",AA2127=1,"Novato",AA2127=2,"Principiante avanzado",AA2127=3,"Competente",AA2127=4,"Proficiente",AA2127=5,"Master")</f>
        <v>Proficiente</v>
      </c>
      <c r="AC2127" s="13">
        <v>1</v>
      </c>
      <c r="AD2127" s="13" t="str" cm="1">
        <f t="array" ref="AD2127">_xlfn.IFS(AC2127=0,"Prenovato",AC2127=1,"Novato",AC2127=2,"Principiante avanzado",AC2127=3,"Competente",AC2127=4,"Proficiente",AC2127=5,"Master")</f>
        <v>Novato</v>
      </c>
      <c r="AE2127" s="13" t="s">
        <v>442</v>
      </c>
    </row>
    <row r="2128" spans="1:31" x14ac:dyDescent="0.25">
      <c r="A2128" t="s">
        <v>241</v>
      </c>
      <c r="B2128" t="s">
        <v>242</v>
      </c>
      <c r="C2128" t="s">
        <v>250</v>
      </c>
      <c r="D2128" t="s">
        <v>201</v>
      </c>
      <c r="E2128" t="s">
        <v>241</v>
      </c>
      <c r="F2128" t="s">
        <v>242</v>
      </c>
      <c r="G2128" t="s">
        <v>243</v>
      </c>
      <c r="H2128" s="4"/>
      <c r="I2128" s="1">
        <f t="shared" ca="1" si="135"/>
        <v>1487</v>
      </c>
      <c r="J2128" s="1" t="str">
        <f t="shared" ca="1" si="136"/>
        <v>3. Mayor a 6 meses</v>
      </c>
      <c r="K2128" t="str">
        <f t="shared" si="137"/>
        <v>NO</v>
      </c>
      <c r="L2128" t="s">
        <v>250</v>
      </c>
      <c r="M2128" t="s">
        <v>426</v>
      </c>
      <c r="N2128" t="s">
        <v>425</v>
      </c>
      <c r="O2128" t="s">
        <v>425</v>
      </c>
      <c r="P2128" t="str">
        <f t="shared" si="138"/>
        <v>JOSE FELIX ASCURRA MARTINEZManejo de IncidentesEVALUACION ANTERIOR</v>
      </c>
      <c r="Q2128" t="str">
        <f>BASE[[#This Row],[NombresCalificado]]&amp;BASE[[#This Row],[TipoEvaluacion]]</f>
        <v>JOSE FELIX ASCURRA MARTINEZEVALUACION ANTERIOR</v>
      </c>
      <c r="R2128">
        <v>3</v>
      </c>
      <c r="S2128" t="s">
        <v>5</v>
      </c>
      <c r="T2128" t="s">
        <v>439</v>
      </c>
      <c r="U2128" s="13">
        <v>1</v>
      </c>
      <c r="V2128" s="13" t="str" cm="1">
        <f t="array" ref="V2128">_xlfn.IFS(U2128=0,"Prenovato",U2128=1,"Novato",U2128=2,"Principiante avanzado",U2128=3,"Competente",U2128=4,"Proficiente",U2128=5,"Master")</f>
        <v>Novato</v>
      </c>
      <c r="W2128" s="13">
        <v>4</v>
      </c>
      <c r="X2128" s="13" t="str" cm="1">
        <f t="array" ref="X2128">_xlfn.IFS(W2128=0,"No evidenciado",W2128=1,"Novato",W2128=2,"Principiante avanzado",W2128=3,"Competente",W2128=4,"Proficiente",W2128=5,"Master")</f>
        <v>Proficiente</v>
      </c>
      <c r="Y2128" s="13">
        <v>4</v>
      </c>
      <c r="Z2128" s="13" t="str" cm="1">
        <f t="array" ref="Z2128">_xlfn.IFS(Y2128=0,"No evidenciado",Y2128=1,"Novato",Y2128=2,"Principiante avanzado",Y2128=3,"Competente",Y2128=4,"Proficiente",Y2128=5,"Master")</f>
        <v>Proficiente</v>
      </c>
      <c r="AA2128" s="13">
        <v>4</v>
      </c>
      <c r="AB2128" s="13" t="str" cm="1">
        <f t="array" ref="AB2128">_xlfn.IFS(AA2128=0,"No evidenciado",AA2128=1,"Novato",AA2128=2,"Principiante avanzado",AA2128=3,"Competente",AA2128=4,"Proficiente",AA2128=5,"Master")</f>
        <v>Proficiente</v>
      </c>
      <c r="AC2128" s="13">
        <v>1</v>
      </c>
      <c r="AD2128" s="13" t="str" cm="1">
        <f t="array" ref="AD2128">_xlfn.IFS(AC2128=0,"Prenovato",AC2128=1,"Novato",AC2128=2,"Principiante avanzado",AC2128=3,"Competente",AC2128=4,"Proficiente",AC2128=5,"Master")</f>
        <v>Novato</v>
      </c>
      <c r="AE2128" s="13" t="s">
        <v>442</v>
      </c>
    </row>
    <row r="2129" spans="1:31" x14ac:dyDescent="0.25">
      <c r="A2129" t="s">
        <v>241</v>
      </c>
      <c r="B2129" t="s">
        <v>242</v>
      </c>
      <c r="C2129" t="s">
        <v>250</v>
      </c>
      <c r="D2129" t="s">
        <v>201</v>
      </c>
      <c r="E2129" t="s">
        <v>241</v>
      </c>
      <c r="F2129" t="s">
        <v>242</v>
      </c>
      <c r="G2129" t="s">
        <v>243</v>
      </c>
      <c r="H2129" s="4"/>
      <c r="I2129" s="1">
        <f t="shared" ca="1" si="135"/>
        <v>1487</v>
      </c>
      <c r="J2129" s="1" t="str">
        <f t="shared" ca="1" si="136"/>
        <v>3. Mayor a 6 meses</v>
      </c>
      <c r="K2129" t="str">
        <f t="shared" si="137"/>
        <v>NO</v>
      </c>
      <c r="L2129" t="s">
        <v>250</v>
      </c>
      <c r="M2129" t="s">
        <v>427</v>
      </c>
      <c r="N2129" t="s">
        <v>425</v>
      </c>
      <c r="O2129" t="s">
        <v>425</v>
      </c>
      <c r="P2129" t="str">
        <f t="shared" si="138"/>
        <v>JOSE FELIX ASCURRA MARTINEZProtección de datosEVALUACION ANTERIOR</v>
      </c>
      <c r="Q2129" t="str">
        <f>BASE[[#This Row],[NombresCalificado]]&amp;BASE[[#This Row],[TipoEvaluacion]]</f>
        <v>JOSE FELIX ASCURRA MARTINEZEVALUACION ANTERIOR</v>
      </c>
      <c r="R2129">
        <v>2</v>
      </c>
      <c r="S2129" t="s">
        <v>4</v>
      </c>
      <c r="T2129" t="s">
        <v>439</v>
      </c>
      <c r="U2129" s="13">
        <v>1</v>
      </c>
      <c r="V2129" s="13" t="str" cm="1">
        <f t="array" ref="V2129">_xlfn.IFS(U2129=0,"Prenovato",U2129=1,"Novato",U2129=2,"Principiante avanzado",U2129=3,"Competente",U2129=4,"Proficiente",U2129=5,"Master")</f>
        <v>Novato</v>
      </c>
      <c r="W2129" s="13">
        <v>4</v>
      </c>
      <c r="X2129" s="13" t="str" cm="1">
        <f t="array" ref="X2129">_xlfn.IFS(W2129=0,"No evidenciado",W2129=1,"Novato",W2129=2,"Principiante avanzado",W2129=3,"Competente",W2129=4,"Proficiente",W2129=5,"Master")</f>
        <v>Proficiente</v>
      </c>
      <c r="Y2129" s="13">
        <v>4</v>
      </c>
      <c r="Z2129" s="13" t="str" cm="1">
        <f t="array" ref="Z2129">_xlfn.IFS(Y2129=0,"No evidenciado",Y2129=1,"Novato",Y2129=2,"Principiante avanzado",Y2129=3,"Competente",Y2129=4,"Proficiente",Y2129=5,"Master")</f>
        <v>Proficiente</v>
      </c>
      <c r="AA2129" s="13">
        <v>4</v>
      </c>
      <c r="AB2129" s="13" t="str" cm="1">
        <f t="array" ref="AB2129">_xlfn.IFS(AA2129=0,"No evidenciado",AA2129=1,"Novato",AA2129=2,"Principiante avanzado",AA2129=3,"Competente",AA2129=4,"Proficiente",AA2129=5,"Master")</f>
        <v>Proficiente</v>
      </c>
      <c r="AC2129" s="13">
        <v>1</v>
      </c>
      <c r="AD2129" s="13" t="str" cm="1">
        <f t="array" ref="AD2129">_xlfn.IFS(AC2129=0,"Prenovato",AC2129=1,"Novato",AC2129=2,"Principiante avanzado",AC2129=3,"Competente",AC2129=4,"Proficiente",AC2129=5,"Master")</f>
        <v>Novato</v>
      </c>
      <c r="AE2129" s="13" t="s">
        <v>442</v>
      </c>
    </row>
    <row r="2130" spans="1:31" x14ac:dyDescent="0.25">
      <c r="A2130" t="s">
        <v>241</v>
      </c>
      <c r="B2130" t="s">
        <v>242</v>
      </c>
      <c r="C2130" t="s">
        <v>250</v>
      </c>
      <c r="D2130" t="s">
        <v>201</v>
      </c>
      <c r="E2130" t="s">
        <v>241</v>
      </c>
      <c r="F2130" t="s">
        <v>242</v>
      </c>
      <c r="G2130" t="s">
        <v>243</v>
      </c>
      <c r="H2130" s="4"/>
      <c r="I2130" s="1">
        <f t="shared" ca="1" si="135"/>
        <v>1487</v>
      </c>
      <c r="J2130" s="1" t="str">
        <f t="shared" ca="1" si="136"/>
        <v>3. Mayor a 6 meses</v>
      </c>
      <c r="K2130" t="str">
        <f t="shared" si="137"/>
        <v>NO</v>
      </c>
      <c r="L2130" t="s">
        <v>250</v>
      </c>
      <c r="M2130" t="s">
        <v>428</v>
      </c>
      <c r="N2130" t="s">
        <v>425</v>
      </c>
      <c r="O2130" t="s">
        <v>425</v>
      </c>
      <c r="P2130" t="str">
        <f t="shared" si="138"/>
        <v>JOSE FELIX ASCURRA MARTINEZSeguridad de OperacionesEVALUACION ANTERIOR</v>
      </c>
      <c r="Q2130" t="str">
        <f>BASE[[#This Row],[NombresCalificado]]&amp;BASE[[#This Row],[TipoEvaluacion]]</f>
        <v>JOSE FELIX ASCURRA MARTINEZEVALUACION ANTERIOR</v>
      </c>
      <c r="R2130">
        <v>2</v>
      </c>
      <c r="S2130" t="s">
        <v>4</v>
      </c>
      <c r="T2130" t="s">
        <v>439</v>
      </c>
      <c r="U2130" s="13">
        <v>1</v>
      </c>
      <c r="V2130" s="13" t="str" cm="1">
        <f t="array" ref="V2130">_xlfn.IFS(U2130=0,"Prenovato",U2130=1,"Novato",U2130=2,"Principiante avanzado",U2130=3,"Competente",U2130=4,"Proficiente",U2130=5,"Master")</f>
        <v>Novato</v>
      </c>
      <c r="W2130" s="13">
        <v>4</v>
      </c>
      <c r="X2130" s="13" t="str" cm="1">
        <f t="array" ref="X2130">_xlfn.IFS(W2130=0,"No evidenciado",W2130=1,"Novato",W2130=2,"Principiante avanzado",W2130=3,"Competente",W2130=4,"Proficiente",W2130=5,"Master")</f>
        <v>Proficiente</v>
      </c>
      <c r="Y2130" s="13">
        <v>4</v>
      </c>
      <c r="Z2130" s="13" t="str" cm="1">
        <f t="array" ref="Z2130">_xlfn.IFS(Y2130=0,"No evidenciado",Y2130=1,"Novato",Y2130=2,"Principiante avanzado",Y2130=3,"Competente",Y2130=4,"Proficiente",Y2130=5,"Master")</f>
        <v>Proficiente</v>
      </c>
      <c r="AA2130" s="13">
        <v>4</v>
      </c>
      <c r="AB2130" s="13" t="str" cm="1">
        <f t="array" ref="AB2130">_xlfn.IFS(AA2130=0,"No evidenciado",AA2130=1,"Novato",AA2130=2,"Principiante avanzado",AA2130=3,"Competente",AA2130=4,"Proficiente",AA2130=5,"Master")</f>
        <v>Proficiente</v>
      </c>
      <c r="AC2130" s="13">
        <v>1</v>
      </c>
      <c r="AD2130" s="13" t="str" cm="1">
        <f t="array" ref="AD2130">_xlfn.IFS(AC2130=0,"Prenovato",AC2130=1,"Novato",AC2130=2,"Principiante avanzado",AC2130=3,"Competente",AC2130=4,"Proficiente",AC2130=5,"Master")</f>
        <v>Novato</v>
      </c>
      <c r="AE2130" s="13" t="s">
        <v>442</v>
      </c>
    </row>
    <row r="2131" spans="1:31" x14ac:dyDescent="0.25">
      <c r="A2131" t="s">
        <v>241</v>
      </c>
      <c r="B2131" t="s">
        <v>242</v>
      </c>
      <c r="C2131" t="s">
        <v>250</v>
      </c>
      <c r="D2131" t="s">
        <v>201</v>
      </c>
      <c r="E2131" t="s">
        <v>241</v>
      </c>
      <c r="F2131" t="s">
        <v>242</v>
      </c>
      <c r="G2131" t="s">
        <v>243</v>
      </c>
      <c r="H2131" s="4"/>
      <c r="I2131" s="1">
        <f t="shared" ca="1" si="135"/>
        <v>1487</v>
      </c>
      <c r="J2131" s="1" t="str">
        <f t="shared" ca="1" si="136"/>
        <v>3. Mayor a 6 meses</v>
      </c>
      <c r="K2131" t="str">
        <f t="shared" si="137"/>
        <v>NO</v>
      </c>
      <c r="L2131" t="s">
        <v>250</v>
      </c>
      <c r="M2131" t="s">
        <v>429</v>
      </c>
      <c r="N2131" t="s">
        <v>425</v>
      </c>
      <c r="O2131" t="s">
        <v>425</v>
      </c>
      <c r="P2131" t="str">
        <f t="shared" si="138"/>
        <v>JOSE FELIX ASCURRA MARTINEZSeguridad DefensivaEVALUACION ANTERIOR</v>
      </c>
      <c r="Q2131" t="str">
        <f>BASE[[#This Row],[NombresCalificado]]&amp;BASE[[#This Row],[TipoEvaluacion]]</f>
        <v>JOSE FELIX ASCURRA MARTINEZEVALUACION ANTERIOR</v>
      </c>
      <c r="R2131">
        <v>3</v>
      </c>
      <c r="S2131" t="s">
        <v>5</v>
      </c>
      <c r="T2131" t="s">
        <v>439</v>
      </c>
      <c r="U2131" s="13">
        <v>1</v>
      </c>
      <c r="V2131" s="13" t="str" cm="1">
        <f t="array" ref="V2131">_xlfn.IFS(U2131=0,"Prenovato",U2131=1,"Novato",U2131=2,"Principiante avanzado",U2131=3,"Competente",U2131=4,"Proficiente",U2131=5,"Master")</f>
        <v>Novato</v>
      </c>
      <c r="W2131" s="13">
        <v>4</v>
      </c>
      <c r="X2131" s="13" t="str" cm="1">
        <f t="array" ref="X2131">_xlfn.IFS(W2131=0,"No evidenciado",W2131=1,"Novato",W2131=2,"Principiante avanzado",W2131=3,"Competente",W2131=4,"Proficiente",W2131=5,"Master")</f>
        <v>Proficiente</v>
      </c>
      <c r="Y2131" s="13">
        <v>4</v>
      </c>
      <c r="Z2131" s="13" t="str" cm="1">
        <f t="array" ref="Z2131">_xlfn.IFS(Y2131=0,"No evidenciado",Y2131=1,"Novato",Y2131=2,"Principiante avanzado",Y2131=3,"Competente",Y2131=4,"Proficiente",Y2131=5,"Master")</f>
        <v>Proficiente</v>
      </c>
      <c r="AA2131" s="13">
        <v>4</v>
      </c>
      <c r="AB2131" s="13" t="str" cm="1">
        <f t="array" ref="AB2131">_xlfn.IFS(AA2131=0,"No evidenciado",AA2131=1,"Novato",AA2131=2,"Principiante avanzado",AA2131=3,"Competente",AA2131=4,"Proficiente",AA2131=5,"Master")</f>
        <v>Proficiente</v>
      </c>
      <c r="AC2131" s="13">
        <v>1</v>
      </c>
      <c r="AD2131" s="13" t="str" cm="1">
        <f t="array" ref="AD2131">_xlfn.IFS(AC2131=0,"Prenovato",AC2131=1,"Novato",AC2131=2,"Principiante avanzado",AC2131=3,"Competente",AC2131=4,"Proficiente",AC2131=5,"Master")</f>
        <v>Novato</v>
      </c>
      <c r="AE2131" s="13" t="s">
        <v>442</v>
      </c>
    </row>
    <row r="2132" spans="1:31" x14ac:dyDescent="0.25">
      <c r="A2132" t="s">
        <v>241</v>
      </c>
      <c r="B2132" t="s">
        <v>242</v>
      </c>
      <c r="C2132" t="s">
        <v>250</v>
      </c>
      <c r="D2132" t="s">
        <v>201</v>
      </c>
      <c r="E2132" t="s">
        <v>241</v>
      </c>
      <c r="F2132" t="s">
        <v>242</v>
      </c>
      <c r="G2132" t="s">
        <v>243</v>
      </c>
      <c r="H2132" s="4"/>
      <c r="I2132" s="1">
        <f t="shared" ca="1" si="135"/>
        <v>1487</v>
      </c>
      <c r="J2132" s="1" t="str">
        <f t="shared" ca="1" si="136"/>
        <v>3. Mayor a 6 meses</v>
      </c>
      <c r="K2132" t="str">
        <f t="shared" si="137"/>
        <v>NO</v>
      </c>
      <c r="L2132" t="s">
        <v>250</v>
      </c>
      <c r="M2132" t="s">
        <v>430</v>
      </c>
      <c r="N2132" t="s">
        <v>425</v>
      </c>
      <c r="O2132" t="s">
        <v>425</v>
      </c>
      <c r="P2132" t="str">
        <f t="shared" si="138"/>
        <v>JOSE FELIX ASCURRA MARTINEZSeguridad OfensivaEVALUACION ANTERIOR</v>
      </c>
      <c r="Q2132" t="str">
        <f>BASE[[#This Row],[NombresCalificado]]&amp;BASE[[#This Row],[TipoEvaluacion]]</f>
        <v>JOSE FELIX ASCURRA MARTINEZEVALUACION ANTERIOR</v>
      </c>
      <c r="R2132">
        <v>2</v>
      </c>
      <c r="S2132" t="s">
        <v>4</v>
      </c>
      <c r="T2132" t="s">
        <v>439</v>
      </c>
      <c r="U2132" s="13">
        <v>1</v>
      </c>
      <c r="V2132" s="13" t="str" cm="1">
        <f t="array" ref="V2132">_xlfn.IFS(U2132=0,"Prenovato",U2132=1,"Novato",U2132=2,"Principiante avanzado",U2132=3,"Competente",U2132=4,"Proficiente",U2132=5,"Master")</f>
        <v>Novato</v>
      </c>
      <c r="W2132" s="13">
        <v>4</v>
      </c>
      <c r="X2132" s="13" t="str" cm="1">
        <f t="array" ref="X2132">_xlfn.IFS(W2132=0,"No evidenciado",W2132=1,"Novato",W2132=2,"Principiante avanzado",W2132=3,"Competente",W2132=4,"Proficiente",W2132=5,"Master")</f>
        <v>Proficiente</v>
      </c>
      <c r="Y2132" s="13">
        <v>4</v>
      </c>
      <c r="Z2132" s="13" t="str" cm="1">
        <f t="array" ref="Z2132">_xlfn.IFS(Y2132=0,"No evidenciado",Y2132=1,"Novato",Y2132=2,"Principiante avanzado",Y2132=3,"Competente",Y2132=4,"Proficiente",Y2132=5,"Master")</f>
        <v>Proficiente</v>
      </c>
      <c r="AA2132" s="13">
        <v>4</v>
      </c>
      <c r="AB2132" s="13" t="str" cm="1">
        <f t="array" ref="AB2132">_xlfn.IFS(AA2132=0,"No evidenciado",AA2132=1,"Novato",AA2132=2,"Principiante avanzado",AA2132=3,"Competente",AA2132=4,"Proficiente",AA2132=5,"Master")</f>
        <v>Proficiente</v>
      </c>
      <c r="AC2132" s="13">
        <v>1</v>
      </c>
      <c r="AD2132" s="13" t="str" cm="1">
        <f t="array" ref="AD2132">_xlfn.IFS(AC2132=0,"Prenovato",AC2132=1,"Novato",AC2132=2,"Principiante avanzado",AC2132=3,"Competente",AC2132=4,"Proficiente",AC2132=5,"Master")</f>
        <v>Novato</v>
      </c>
      <c r="AE2132" s="13" t="s">
        <v>442</v>
      </c>
    </row>
    <row r="2133" spans="1:31" x14ac:dyDescent="0.25">
      <c r="A2133" t="s">
        <v>241</v>
      </c>
      <c r="B2133" t="s">
        <v>242</v>
      </c>
      <c r="C2133" t="s">
        <v>250</v>
      </c>
      <c r="D2133" t="s">
        <v>201</v>
      </c>
      <c r="E2133" t="s">
        <v>241</v>
      </c>
      <c r="F2133" t="s">
        <v>242</v>
      </c>
      <c r="G2133" t="s">
        <v>243</v>
      </c>
      <c r="H2133" s="4"/>
      <c r="I2133" s="1">
        <f t="shared" ca="1" si="135"/>
        <v>1487</v>
      </c>
      <c r="J2133" s="1" t="str">
        <f t="shared" ca="1" si="136"/>
        <v>3. Mayor a 6 meses</v>
      </c>
      <c r="K2133" t="str">
        <f t="shared" si="137"/>
        <v>NO</v>
      </c>
      <c r="L2133" t="s">
        <v>250</v>
      </c>
      <c r="M2133" t="s">
        <v>438</v>
      </c>
      <c r="N2133" t="s">
        <v>425</v>
      </c>
      <c r="O2133" t="s">
        <v>425</v>
      </c>
      <c r="P2133" t="str">
        <f t="shared" si="138"/>
        <v>JOSE FELIX ASCURRA MARTINEZDesarrollo SeguroEVALUACION ANTERIOR</v>
      </c>
      <c r="Q2133" t="str">
        <f>BASE[[#This Row],[NombresCalificado]]&amp;BASE[[#This Row],[TipoEvaluacion]]</f>
        <v>JOSE FELIX ASCURRA MARTINEZEVALUACION ANTERIOR</v>
      </c>
      <c r="R2133">
        <v>1</v>
      </c>
      <c r="S2133" t="s">
        <v>6</v>
      </c>
      <c r="T2133" t="s">
        <v>439</v>
      </c>
      <c r="U2133" s="13">
        <v>1</v>
      </c>
      <c r="V2133" s="13" t="str" cm="1">
        <f t="array" ref="V2133">_xlfn.IFS(U2133=0,"Prenovato",U2133=1,"Novato",U2133=2,"Principiante avanzado",U2133=3,"Competente",U2133=4,"Proficiente",U2133=5,"Master")</f>
        <v>Novato</v>
      </c>
      <c r="W2133" s="13">
        <v>4</v>
      </c>
      <c r="X2133" s="13" t="str" cm="1">
        <f t="array" ref="X2133">_xlfn.IFS(W2133=0,"No evidenciado",W2133=1,"Novato",W2133=2,"Principiante avanzado",W2133=3,"Competente",W2133=4,"Proficiente",W2133=5,"Master")</f>
        <v>Proficiente</v>
      </c>
      <c r="Y2133" s="13">
        <v>4</v>
      </c>
      <c r="Z2133" s="13" t="str" cm="1">
        <f t="array" ref="Z2133">_xlfn.IFS(Y2133=0,"No evidenciado",Y2133=1,"Novato",Y2133=2,"Principiante avanzado",Y2133=3,"Competente",Y2133=4,"Proficiente",Y2133=5,"Master")</f>
        <v>Proficiente</v>
      </c>
      <c r="AA2133" s="13">
        <v>4</v>
      </c>
      <c r="AB2133" s="13" t="str" cm="1">
        <f t="array" ref="AB2133">_xlfn.IFS(AA2133=0,"No evidenciado",AA2133=1,"Novato",AA2133=2,"Principiante avanzado",AA2133=3,"Competente",AA2133=4,"Proficiente",AA2133=5,"Master")</f>
        <v>Proficiente</v>
      </c>
      <c r="AC2133" s="13">
        <v>1</v>
      </c>
      <c r="AD2133" s="13" t="str" cm="1">
        <f t="array" ref="AD2133">_xlfn.IFS(AC2133=0,"Prenovato",AC2133=1,"Novato",AC2133=2,"Principiante avanzado",AC2133=3,"Competente",AC2133=4,"Proficiente",AC2133=5,"Master")</f>
        <v>Novato</v>
      </c>
      <c r="AE2133" s="13" t="s">
        <v>442</v>
      </c>
    </row>
    <row r="2134" spans="1:31" x14ac:dyDescent="0.25">
      <c r="A2134" t="s">
        <v>241</v>
      </c>
      <c r="B2134" t="s">
        <v>242</v>
      </c>
      <c r="C2134" t="s">
        <v>250</v>
      </c>
      <c r="D2134" t="s">
        <v>201</v>
      </c>
      <c r="E2134" t="s">
        <v>241</v>
      </c>
      <c r="F2134" t="s">
        <v>242</v>
      </c>
      <c r="G2134" t="s">
        <v>243</v>
      </c>
      <c r="H2134" s="4"/>
      <c r="I2134" s="1">
        <f t="shared" ca="1" si="135"/>
        <v>1487</v>
      </c>
      <c r="J2134" s="1" t="str">
        <f t="shared" ca="1" si="136"/>
        <v>3. Mayor a 6 meses</v>
      </c>
      <c r="K2134" t="str">
        <f t="shared" si="137"/>
        <v>NO</v>
      </c>
      <c r="L2134" t="s">
        <v>250</v>
      </c>
      <c r="M2134" t="s">
        <v>432</v>
      </c>
      <c r="N2134" t="s">
        <v>425</v>
      </c>
      <c r="O2134" t="s">
        <v>425</v>
      </c>
      <c r="P2134" t="str">
        <f t="shared" si="138"/>
        <v>JOSE FELIX ASCURRA MARTINEZFrameworks de CiberseguridadEVALUACION ANTERIOR</v>
      </c>
      <c r="Q2134" t="str">
        <f>BASE[[#This Row],[NombresCalificado]]&amp;BASE[[#This Row],[TipoEvaluacion]]</f>
        <v>JOSE FELIX ASCURRA MARTINEZEVALUACION ANTERIOR</v>
      </c>
      <c r="R2134">
        <v>3</v>
      </c>
      <c r="S2134" t="s">
        <v>5</v>
      </c>
      <c r="T2134" t="s">
        <v>439</v>
      </c>
      <c r="U2134" s="13">
        <v>1</v>
      </c>
      <c r="V2134" s="13" t="str" cm="1">
        <f t="array" ref="V2134">_xlfn.IFS(U2134=0,"Prenovato",U2134=1,"Novato",U2134=2,"Principiante avanzado",U2134=3,"Competente",U2134=4,"Proficiente",U2134=5,"Master")</f>
        <v>Novato</v>
      </c>
      <c r="W2134" s="13">
        <v>4</v>
      </c>
      <c r="X2134" s="13" t="str" cm="1">
        <f t="array" ref="X2134">_xlfn.IFS(W2134=0,"No evidenciado",W2134=1,"Novato",W2134=2,"Principiante avanzado",W2134=3,"Competente",W2134=4,"Proficiente",W2134=5,"Master")</f>
        <v>Proficiente</v>
      </c>
      <c r="Y2134" s="13">
        <v>4</v>
      </c>
      <c r="Z2134" s="13" t="str" cm="1">
        <f t="array" ref="Z2134">_xlfn.IFS(Y2134=0,"No evidenciado",Y2134=1,"Novato",Y2134=2,"Principiante avanzado",Y2134=3,"Competente",Y2134=4,"Proficiente",Y2134=5,"Master")</f>
        <v>Proficiente</v>
      </c>
      <c r="AA2134" s="13">
        <v>4</v>
      </c>
      <c r="AB2134" s="13" t="str" cm="1">
        <f t="array" ref="AB2134">_xlfn.IFS(AA2134=0,"No evidenciado",AA2134=1,"Novato",AA2134=2,"Principiante avanzado",AA2134=3,"Competente",AA2134=4,"Proficiente",AA2134=5,"Master")</f>
        <v>Proficiente</v>
      </c>
      <c r="AC2134" s="13">
        <v>1</v>
      </c>
      <c r="AD2134" s="13" t="str" cm="1">
        <f t="array" ref="AD2134">_xlfn.IFS(AC2134=0,"Prenovato",AC2134=1,"Novato",AC2134=2,"Principiante avanzado",AC2134=3,"Competente",AC2134=4,"Proficiente",AC2134=5,"Master")</f>
        <v>Novato</v>
      </c>
      <c r="AE2134" s="13" t="s">
        <v>442</v>
      </c>
    </row>
    <row r="2135" spans="1:31" x14ac:dyDescent="0.25">
      <c r="A2135" t="s">
        <v>241</v>
      </c>
      <c r="B2135" t="s">
        <v>242</v>
      </c>
      <c r="C2135" t="s">
        <v>250</v>
      </c>
      <c r="D2135" t="s">
        <v>201</v>
      </c>
      <c r="E2135" t="s">
        <v>241</v>
      </c>
      <c r="F2135" t="s">
        <v>242</v>
      </c>
      <c r="G2135" t="s">
        <v>243</v>
      </c>
      <c r="H2135" s="4"/>
      <c r="I2135" s="1">
        <f t="shared" ca="1" si="135"/>
        <v>1487</v>
      </c>
      <c r="J2135" s="1" t="str">
        <f t="shared" ca="1" si="136"/>
        <v>3. Mayor a 6 meses</v>
      </c>
      <c r="K2135" t="str">
        <f t="shared" si="137"/>
        <v>NO</v>
      </c>
      <c r="L2135" t="s">
        <v>250</v>
      </c>
      <c r="M2135" t="s">
        <v>433</v>
      </c>
      <c r="N2135" t="s">
        <v>425</v>
      </c>
      <c r="O2135" t="s">
        <v>425</v>
      </c>
      <c r="P2135" t="str">
        <f t="shared" si="138"/>
        <v>JOSE FELIX ASCURRA MARTINEZGestión de IdentidadesEVALUACION ANTERIOR</v>
      </c>
      <c r="Q2135" t="str">
        <f>BASE[[#This Row],[NombresCalificado]]&amp;BASE[[#This Row],[TipoEvaluacion]]</f>
        <v>JOSE FELIX ASCURRA MARTINEZEVALUACION ANTERIOR</v>
      </c>
      <c r="R2135">
        <v>1</v>
      </c>
      <c r="S2135" t="s">
        <v>6</v>
      </c>
      <c r="T2135" t="s">
        <v>439</v>
      </c>
      <c r="U2135" s="13">
        <v>1</v>
      </c>
      <c r="V2135" s="13" t="str" cm="1">
        <f t="array" ref="V2135">_xlfn.IFS(U2135=0,"Prenovato",U2135=1,"Novato",U2135=2,"Principiante avanzado",U2135=3,"Competente",U2135=4,"Proficiente",U2135=5,"Master")</f>
        <v>Novato</v>
      </c>
      <c r="W2135" s="13">
        <v>4</v>
      </c>
      <c r="X2135" s="13" t="str" cm="1">
        <f t="array" ref="X2135">_xlfn.IFS(W2135=0,"No evidenciado",W2135=1,"Novato",W2135=2,"Principiante avanzado",W2135=3,"Competente",W2135=4,"Proficiente",W2135=5,"Master")</f>
        <v>Proficiente</v>
      </c>
      <c r="Y2135" s="13">
        <v>4</v>
      </c>
      <c r="Z2135" s="13" t="str" cm="1">
        <f t="array" ref="Z2135">_xlfn.IFS(Y2135=0,"No evidenciado",Y2135=1,"Novato",Y2135=2,"Principiante avanzado",Y2135=3,"Competente",Y2135=4,"Proficiente",Y2135=5,"Master")</f>
        <v>Proficiente</v>
      </c>
      <c r="AA2135" s="13">
        <v>4</v>
      </c>
      <c r="AB2135" s="13" t="str" cm="1">
        <f t="array" ref="AB2135">_xlfn.IFS(AA2135=0,"No evidenciado",AA2135=1,"Novato",AA2135=2,"Principiante avanzado",AA2135=3,"Competente",AA2135=4,"Proficiente",AA2135=5,"Master")</f>
        <v>Proficiente</v>
      </c>
      <c r="AC2135" s="13">
        <v>1</v>
      </c>
      <c r="AD2135" s="13" t="str" cm="1">
        <f t="array" ref="AD2135">_xlfn.IFS(AC2135=0,"Prenovato",AC2135=1,"Novato",AC2135=2,"Principiante avanzado",AC2135=3,"Competente",AC2135=4,"Proficiente",AC2135=5,"Master")</f>
        <v>Novato</v>
      </c>
      <c r="AE2135" s="13" t="s">
        <v>442</v>
      </c>
    </row>
    <row r="2136" spans="1:31" x14ac:dyDescent="0.25">
      <c r="A2136" t="s">
        <v>241</v>
      </c>
      <c r="B2136" t="s">
        <v>242</v>
      </c>
      <c r="C2136" t="s">
        <v>250</v>
      </c>
      <c r="D2136" t="s">
        <v>201</v>
      </c>
      <c r="E2136" t="s">
        <v>241</v>
      </c>
      <c r="F2136" t="s">
        <v>242</v>
      </c>
      <c r="G2136" t="s">
        <v>243</v>
      </c>
      <c r="H2136" s="4"/>
      <c r="I2136" s="1">
        <f t="shared" ca="1" si="135"/>
        <v>1487</v>
      </c>
      <c r="J2136" s="1" t="str">
        <f t="shared" ca="1" si="136"/>
        <v>3. Mayor a 6 meses</v>
      </c>
      <c r="K2136" t="str">
        <f t="shared" si="137"/>
        <v>NO</v>
      </c>
      <c r="L2136" t="s">
        <v>250</v>
      </c>
      <c r="M2136" t="s">
        <v>434</v>
      </c>
      <c r="N2136" t="s">
        <v>425</v>
      </c>
      <c r="O2136" t="s">
        <v>425</v>
      </c>
      <c r="P2136" t="str">
        <f t="shared" si="138"/>
        <v>JOSE FELIX ASCURRA MARTINEZGestión de VulnerabilidadesEVALUACION ANTERIOR</v>
      </c>
      <c r="Q2136" t="str">
        <f>BASE[[#This Row],[NombresCalificado]]&amp;BASE[[#This Row],[TipoEvaluacion]]</f>
        <v>JOSE FELIX ASCURRA MARTINEZEVALUACION ANTERIOR</v>
      </c>
      <c r="R2136">
        <v>4</v>
      </c>
      <c r="S2136" t="s">
        <v>7</v>
      </c>
      <c r="T2136" t="s">
        <v>439</v>
      </c>
      <c r="U2136" s="13">
        <v>1</v>
      </c>
      <c r="V2136" s="13" t="str" cm="1">
        <f t="array" ref="V2136">_xlfn.IFS(U2136=0,"Prenovato",U2136=1,"Novato",U2136=2,"Principiante avanzado",U2136=3,"Competente",U2136=4,"Proficiente",U2136=5,"Master")</f>
        <v>Novato</v>
      </c>
      <c r="W2136" s="13">
        <v>4</v>
      </c>
      <c r="X2136" s="13" t="str" cm="1">
        <f t="array" ref="X2136">_xlfn.IFS(W2136=0,"No evidenciado",W2136=1,"Novato",W2136=2,"Principiante avanzado",W2136=3,"Competente",W2136=4,"Proficiente",W2136=5,"Master")</f>
        <v>Proficiente</v>
      </c>
      <c r="Y2136" s="13">
        <v>4</v>
      </c>
      <c r="Z2136" s="13" t="str" cm="1">
        <f t="array" ref="Z2136">_xlfn.IFS(Y2136=0,"No evidenciado",Y2136=1,"Novato",Y2136=2,"Principiante avanzado",Y2136=3,"Competente",Y2136=4,"Proficiente",Y2136=5,"Master")</f>
        <v>Proficiente</v>
      </c>
      <c r="AA2136" s="13">
        <v>4</v>
      </c>
      <c r="AB2136" s="13" t="str" cm="1">
        <f t="array" ref="AB2136">_xlfn.IFS(AA2136=0,"No evidenciado",AA2136=1,"Novato",AA2136=2,"Principiante avanzado",AA2136=3,"Competente",AA2136=4,"Proficiente",AA2136=5,"Master")</f>
        <v>Proficiente</v>
      </c>
      <c r="AC2136" s="13">
        <v>1</v>
      </c>
      <c r="AD2136" s="13" t="str" cm="1">
        <f t="array" ref="AD2136">_xlfn.IFS(AC2136=0,"Prenovato",AC2136=1,"Novato",AC2136=2,"Principiante avanzado",AC2136=3,"Competente",AC2136=4,"Proficiente",AC2136=5,"Master")</f>
        <v>Novato</v>
      </c>
      <c r="AE2136" s="13" t="s">
        <v>442</v>
      </c>
    </row>
    <row r="2137" spans="1:31" x14ac:dyDescent="0.25">
      <c r="A2137" t="s">
        <v>241</v>
      </c>
      <c r="B2137" t="s">
        <v>242</v>
      </c>
      <c r="C2137" t="s">
        <v>250</v>
      </c>
      <c r="D2137" t="s">
        <v>201</v>
      </c>
      <c r="E2137" t="s">
        <v>241</v>
      </c>
      <c r="F2137" t="s">
        <v>242</v>
      </c>
      <c r="G2137" t="s">
        <v>243</v>
      </c>
      <c r="H2137" s="4"/>
      <c r="I2137" s="1">
        <f t="shared" ca="1" si="135"/>
        <v>1487</v>
      </c>
      <c r="J2137" s="1" t="str">
        <f t="shared" ca="1" si="136"/>
        <v>3. Mayor a 6 meses</v>
      </c>
      <c r="K2137" t="str">
        <f t="shared" si="137"/>
        <v>NO</v>
      </c>
      <c r="L2137" t="s">
        <v>250</v>
      </c>
      <c r="M2137" t="s">
        <v>435</v>
      </c>
      <c r="N2137" t="s">
        <v>425</v>
      </c>
      <c r="O2137" t="s">
        <v>425</v>
      </c>
      <c r="P2137" t="str">
        <f t="shared" si="138"/>
        <v>JOSE FELIX ASCURRA MARTINEZIdentificación temprana de riesgosEVALUACION ANTERIOR</v>
      </c>
      <c r="Q2137" t="str">
        <f>BASE[[#This Row],[NombresCalificado]]&amp;BASE[[#This Row],[TipoEvaluacion]]</f>
        <v>JOSE FELIX ASCURRA MARTINEZEVALUACION ANTERIOR</v>
      </c>
      <c r="R2137">
        <v>1</v>
      </c>
      <c r="S2137" t="s">
        <v>6</v>
      </c>
      <c r="T2137" t="s">
        <v>439</v>
      </c>
      <c r="U2137" s="13">
        <v>1</v>
      </c>
      <c r="V2137" s="13" t="str" cm="1">
        <f t="array" ref="V2137">_xlfn.IFS(U2137=0,"Prenovato",U2137=1,"Novato",U2137=2,"Principiante avanzado",U2137=3,"Competente",U2137=4,"Proficiente",U2137=5,"Master")</f>
        <v>Novato</v>
      </c>
      <c r="W2137" s="13">
        <v>4</v>
      </c>
      <c r="X2137" s="13" t="str" cm="1">
        <f t="array" ref="X2137">_xlfn.IFS(W2137=0,"No evidenciado",W2137=1,"Novato",W2137=2,"Principiante avanzado",W2137=3,"Competente",W2137=4,"Proficiente",W2137=5,"Master")</f>
        <v>Proficiente</v>
      </c>
      <c r="Y2137" s="13">
        <v>4</v>
      </c>
      <c r="Z2137" s="13" t="str" cm="1">
        <f t="array" ref="Z2137">_xlfn.IFS(Y2137=0,"No evidenciado",Y2137=1,"Novato",Y2137=2,"Principiante avanzado",Y2137=3,"Competente",Y2137=4,"Proficiente",Y2137=5,"Master")</f>
        <v>Proficiente</v>
      </c>
      <c r="AA2137" s="13">
        <v>4</v>
      </c>
      <c r="AB2137" s="13" t="str" cm="1">
        <f t="array" ref="AB2137">_xlfn.IFS(AA2137=0,"No evidenciado",AA2137=1,"Novato",AA2137=2,"Principiante avanzado",AA2137=3,"Competente",AA2137=4,"Proficiente",AA2137=5,"Master")</f>
        <v>Proficiente</v>
      </c>
      <c r="AC2137" s="13">
        <v>1</v>
      </c>
      <c r="AD2137" s="13" t="str" cm="1">
        <f t="array" ref="AD2137">_xlfn.IFS(AC2137=0,"Prenovato",AC2137=1,"Novato",AC2137=2,"Principiante avanzado",AC2137=3,"Competente",AC2137=4,"Proficiente",AC2137=5,"Master")</f>
        <v>Novato</v>
      </c>
      <c r="AE2137" s="13" t="s">
        <v>442</v>
      </c>
    </row>
    <row r="2138" spans="1:31" x14ac:dyDescent="0.25">
      <c r="A2138" t="s">
        <v>241</v>
      </c>
      <c r="B2138" t="s">
        <v>242</v>
      </c>
      <c r="C2138" t="s">
        <v>250</v>
      </c>
      <c r="D2138" t="s">
        <v>201</v>
      </c>
      <c r="E2138" t="s">
        <v>241</v>
      </c>
      <c r="F2138" t="s">
        <v>242</v>
      </c>
      <c r="G2138" t="s">
        <v>243</v>
      </c>
      <c r="H2138" s="4"/>
      <c r="I2138" s="1">
        <f t="shared" ca="1" si="135"/>
        <v>1487</v>
      </c>
      <c r="J2138" s="1" t="str">
        <f t="shared" ca="1" si="136"/>
        <v>3. Mayor a 6 meses</v>
      </c>
      <c r="K2138" t="str">
        <f t="shared" si="137"/>
        <v>NO</v>
      </c>
      <c r="L2138" t="s">
        <v>250</v>
      </c>
      <c r="M2138" t="s">
        <v>436</v>
      </c>
      <c r="N2138" t="s">
        <v>425</v>
      </c>
      <c r="O2138" t="s">
        <v>425</v>
      </c>
      <c r="P2138" t="str">
        <f t="shared" si="138"/>
        <v>JOSE FELIX ASCURRA MARTINEZInteligencia de AmenazasEVALUACION ANTERIOR</v>
      </c>
      <c r="Q2138" t="str">
        <f>BASE[[#This Row],[NombresCalificado]]&amp;BASE[[#This Row],[TipoEvaluacion]]</f>
        <v>JOSE FELIX ASCURRA MARTINEZEVALUACION ANTERIOR</v>
      </c>
      <c r="R2138">
        <v>2</v>
      </c>
      <c r="S2138" t="s">
        <v>4</v>
      </c>
      <c r="T2138" t="s">
        <v>439</v>
      </c>
      <c r="U2138" s="13">
        <v>1</v>
      </c>
      <c r="V2138" s="13" t="str" cm="1">
        <f t="array" ref="V2138">_xlfn.IFS(U2138=0,"Prenovato",U2138=1,"Novato",U2138=2,"Principiante avanzado",U2138=3,"Competente",U2138=4,"Proficiente",U2138=5,"Master")</f>
        <v>Novato</v>
      </c>
      <c r="W2138" s="13">
        <v>4</v>
      </c>
      <c r="X2138" s="13" t="str" cm="1">
        <f t="array" ref="X2138">_xlfn.IFS(W2138=0,"No evidenciado",W2138=1,"Novato",W2138=2,"Principiante avanzado",W2138=3,"Competente",W2138=4,"Proficiente",W2138=5,"Master")</f>
        <v>Proficiente</v>
      </c>
      <c r="Y2138" s="13">
        <v>4</v>
      </c>
      <c r="Z2138" s="13" t="str" cm="1">
        <f t="array" ref="Z2138">_xlfn.IFS(Y2138=0,"No evidenciado",Y2138=1,"Novato",Y2138=2,"Principiante avanzado",Y2138=3,"Competente",Y2138=4,"Proficiente",Y2138=5,"Master")</f>
        <v>Proficiente</v>
      </c>
      <c r="AA2138" s="13">
        <v>4</v>
      </c>
      <c r="AB2138" s="13" t="str" cm="1">
        <f t="array" ref="AB2138">_xlfn.IFS(AA2138=0,"No evidenciado",AA2138=1,"Novato",AA2138=2,"Principiante avanzado",AA2138=3,"Competente",AA2138=4,"Proficiente",AA2138=5,"Master")</f>
        <v>Proficiente</v>
      </c>
      <c r="AC2138" s="13">
        <v>1</v>
      </c>
      <c r="AD2138" s="13" t="str" cm="1">
        <f t="array" ref="AD2138">_xlfn.IFS(AC2138=0,"Prenovato",AC2138=1,"Novato",AC2138=2,"Principiante avanzado",AC2138=3,"Competente",AC2138=4,"Proficiente",AC2138=5,"Master")</f>
        <v>Novato</v>
      </c>
      <c r="AE2138" s="13" t="s">
        <v>442</v>
      </c>
    </row>
    <row r="2139" spans="1:31" x14ac:dyDescent="0.25">
      <c r="A2139" t="s">
        <v>241</v>
      </c>
      <c r="B2139" t="s">
        <v>242</v>
      </c>
      <c r="C2139" t="s">
        <v>251</v>
      </c>
      <c r="D2139" t="s">
        <v>201</v>
      </c>
      <c r="E2139" t="s">
        <v>241</v>
      </c>
      <c r="F2139" t="s">
        <v>242</v>
      </c>
      <c r="G2139" t="s">
        <v>243</v>
      </c>
      <c r="H2139" s="4"/>
      <c r="I2139" s="1">
        <f t="shared" ca="1" si="135"/>
        <v>1487</v>
      </c>
      <c r="J2139" s="1" t="str">
        <f t="shared" ca="1" si="136"/>
        <v>3. Mayor a 6 meses</v>
      </c>
      <c r="K2139" t="str">
        <f t="shared" si="137"/>
        <v>NO</v>
      </c>
      <c r="L2139" t="s">
        <v>251</v>
      </c>
      <c r="M2139" t="s">
        <v>422</v>
      </c>
      <c r="N2139" t="s">
        <v>407</v>
      </c>
      <c r="O2139" t="s">
        <v>407</v>
      </c>
      <c r="P2139" t="str">
        <f t="shared" si="138"/>
        <v>JOSE FELIX ASCURRA MARTINEZVulnerability ManagementAUTOEVALUACION</v>
      </c>
      <c r="Q2139" t="str">
        <f>BASE[[#This Row],[NombresCalificado]]&amp;BASE[[#This Row],[TipoEvaluacion]]</f>
        <v>JOSE FELIX ASCURRA MARTINEZAUTOEVALUACION</v>
      </c>
      <c r="R2139">
        <v>5</v>
      </c>
      <c r="S2139" t="s">
        <v>177</v>
      </c>
      <c r="T2139" t="s">
        <v>439</v>
      </c>
      <c r="U2139" s="13">
        <v>1</v>
      </c>
      <c r="V2139" s="13" t="str" cm="1">
        <f t="array" ref="V2139">_xlfn.IFS(U2139=0,"Prenovato",U2139=1,"Novato",U2139=2,"Principiante avanzado",U2139=3,"Competente",U2139=4,"Proficiente",U2139=5,"Master")</f>
        <v>Novato</v>
      </c>
      <c r="W2139" s="13">
        <v>5</v>
      </c>
      <c r="X2139" s="13" t="str" cm="1">
        <f t="array" ref="X2139">_xlfn.IFS(W2139=0,"No evidenciado",W2139=1,"Novato",W2139=2,"Principiante avanzado",W2139=3,"Competente",W2139=4,"Proficiente",W2139=5,"Master")</f>
        <v>Master</v>
      </c>
      <c r="Y2139" s="13">
        <v>4</v>
      </c>
      <c r="Z2139" s="13" t="str" cm="1">
        <f t="array" ref="Z2139">_xlfn.IFS(Y2139=0,"No evidenciado",Y2139=1,"Novato",Y2139=2,"Principiante avanzado",Y2139=3,"Competente",Y2139=4,"Proficiente",Y2139=5,"Master")</f>
        <v>Proficiente</v>
      </c>
      <c r="AA2139" s="13">
        <v>4</v>
      </c>
      <c r="AB2139" s="13" t="str" cm="1">
        <f t="array" ref="AB2139">_xlfn.IFS(AA2139=0,"No evidenciado",AA2139=1,"Novato",AA2139=2,"Principiante avanzado",AA2139=3,"Competente",AA2139=4,"Proficiente",AA2139=5,"Master")</f>
        <v>Proficiente</v>
      </c>
      <c r="AC2139" s="13">
        <v>1</v>
      </c>
      <c r="AD2139" s="13" t="str" cm="1">
        <f t="array" ref="AD2139">_xlfn.IFS(AC2139=0,"Prenovato",AC2139=1,"Novato",AC2139=2,"Principiante avanzado",AC2139=3,"Competente",AC2139=4,"Proficiente",AC2139=5,"Master")</f>
        <v>Novato</v>
      </c>
      <c r="AE2139" s="13" t="s">
        <v>443</v>
      </c>
    </row>
    <row r="2140" spans="1:31" x14ac:dyDescent="0.25">
      <c r="A2140" t="s">
        <v>241</v>
      </c>
      <c r="B2140" t="s">
        <v>242</v>
      </c>
      <c r="C2140" t="s">
        <v>251</v>
      </c>
      <c r="D2140" t="s">
        <v>201</v>
      </c>
      <c r="E2140" t="s">
        <v>241</v>
      </c>
      <c r="F2140" t="s">
        <v>242</v>
      </c>
      <c r="G2140" t="s">
        <v>243</v>
      </c>
      <c r="H2140" s="4"/>
      <c r="I2140" s="1">
        <f t="shared" ca="1" si="135"/>
        <v>1487</v>
      </c>
      <c r="J2140" s="1" t="str">
        <f t="shared" ca="1" si="136"/>
        <v>3. Mayor a 6 meses</v>
      </c>
      <c r="K2140" t="str">
        <f t="shared" si="137"/>
        <v>NO</v>
      </c>
      <c r="L2140" t="s">
        <v>251</v>
      </c>
      <c r="M2140" t="s">
        <v>420</v>
      </c>
      <c r="N2140" t="s">
        <v>413</v>
      </c>
      <c r="O2140" t="s">
        <v>411</v>
      </c>
      <c r="P2140" t="str">
        <f t="shared" si="138"/>
        <v>JOSE FELIX ASCURRA MARTINEZIdentity &amp; Access ManagementAUTOEVALUACION</v>
      </c>
      <c r="Q2140" t="str">
        <f>BASE[[#This Row],[NombresCalificado]]&amp;BASE[[#This Row],[TipoEvaluacion]]</f>
        <v>JOSE FELIX ASCURRA MARTINEZAUTOEVALUACION</v>
      </c>
      <c r="R2140">
        <v>2</v>
      </c>
      <c r="S2140" t="s">
        <v>4</v>
      </c>
      <c r="T2140" t="s">
        <v>439</v>
      </c>
      <c r="U2140" s="13">
        <v>1</v>
      </c>
      <c r="V2140" s="13" t="str" cm="1">
        <f t="array" ref="V2140">_xlfn.IFS(U2140=0,"Prenovato",U2140=1,"Novato",U2140=2,"Principiante avanzado",U2140=3,"Competente",U2140=4,"Proficiente",U2140=5,"Master")</f>
        <v>Novato</v>
      </c>
      <c r="W2140" s="13">
        <v>5</v>
      </c>
      <c r="X2140" s="13" t="str" cm="1">
        <f t="array" ref="X2140">_xlfn.IFS(W2140=0,"No evidenciado",W2140=1,"Novato",W2140=2,"Principiante avanzado",W2140=3,"Competente",W2140=4,"Proficiente",W2140=5,"Master")</f>
        <v>Master</v>
      </c>
      <c r="Y2140" s="13">
        <v>4</v>
      </c>
      <c r="Z2140" s="13" t="str" cm="1">
        <f t="array" ref="Z2140">_xlfn.IFS(Y2140=0,"No evidenciado",Y2140=1,"Novato",Y2140=2,"Principiante avanzado",Y2140=3,"Competente",Y2140=4,"Proficiente",Y2140=5,"Master")</f>
        <v>Proficiente</v>
      </c>
      <c r="AA2140" s="13">
        <v>4</v>
      </c>
      <c r="AB2140" s="13" t="str" cm="1">
        <f t="array" ref="AB2140">_xlfn.IFS(AA2140=0,"No evidenciado",AA2140=1,"Novato",AA2140=2,"Principiante avanzado",AA2140=3,"Competente",AA2140=4,"Proficiente",AA2140=5,"Master")</f>
        <v>Proficiente</v>
      </c>
      <c r="AC2140" s="13">
        <v>1</v>
      </c>
      <c r="AD2140" s="13" t="str" cm="1">
        <f t="array" ref="AD2140">_xlfn.IFS(AC2140=0,"Prenovato",AC2140=1,"Novato",AC2140=2,"Principiante avanzado",AC2140=3,"Competente",AC2140=4,"Proficiente",AC2140=5,"Master")</f>
        <v>Novato</v>
      </c>
      <c r="AE2140" s="13" t="s">
        <v>443</v>
      </c>
    </row>
    <row r="2141" spans="1:31" x14ac:dyDescent="0.25">
      <c r="A2141" t="s">
        <v>241</v>
      </c>
      <c r="B2141" t="s">
        <v>242</v>
      </c>
      <c r="C2141" t="s">
        <v>251</v>
      </c>
      <c r="D2141" t="s">
        <v>201</v>
      </c>
      <c r="E2141" t="s">
        <v>241</v>
      </c>
      <c r="F2141" t="s">
        <v>242</v>
      </c>
      <c r="G2141" t="s">
        <v>243</v>
      </c>
      <c r="H2141" s="4"/>
      <c r="I2141" s="1">
        <f t="shared" ca="1" si="135"/>
        <v>1487</v>
      </c>
      <c r="J2141" s="1" t="str">
        <f t="shared" ca="1" si="136"/>
        <v>3. Mayor a 6 meses</v>
      </c>
      <c r="K2141" t="str">
        <f t="shared" si="137"/>
        <v>NO</v>
      </c>
      <c r="L2141" t="s">
        <v>251</v>
      </c>
      <c r="M2141" t="s">
        <v>423</v>
      </c>
      <c r="N2141" t="s">
        <v>411</v>
      </c>
      <c r="O2141" t="s">
        <v>411</v>
      </c>
      <c r="P2141" t="str">
        <f t="shared" si="138"/>
        <v>JOSE FELIX ASCURRA MARTINEZSecurity AssessmentAUTOEVALUACION</v>
      </c>
      <c r="Q2141" t="str">
        <f>BASE[[#This Row],[NombresCalificado]]&amp;BASE[[#This Row],[TipoEvaluacion]]</f>
        <v>JOSE FELIX ASCURRA MARTINEZAUTOEVALUACION</v>
      </c>
      <c r="R2141">
        <v>2</v>
      </c>
      <c r="S2141" t="s">
        <v>4</v>
      </c>
      <c r="T2141" t="s">
        <v>439</v>
      </c>
      <c r="U2141" s="13">
        <v>1</v>
      </c>
      <c r="V2141" s="13" t="str" cm="1">
        <f t="array" ref="V2141">_xlfn.IFS(U2141=0,"Prenovato",U2141=1,"Novato",U2141=2,"Principiante avanzado",U2141=3,"Competente",U2141=4,"Proficiente",U2141=5,"Master")</f>
        <v>Novato</v>
      </c>
      <c r="W2141" s="13">
        <v>5</v>
      </c>
      <c r="X2141" s="13" t="str" cm="1">
        <f t="array" ref="X2141">_xlfn.IFS(W2141=0,"No evidenciado",W2141=1,"Novato",W2141=2,"Principiante avanzado",W2141=3,"Competente",W2141=4,"Proficiente",W2141=5,"Master")</f>
        <v>Master</v>
      </c>
      <c r="Y2141" s="13">
        <v>4</v>
      </c>
      <c r="Z2141" s="13" t="str" cm="1">
        <f t="array" ref="Z2141">_xlfn.IFS(Y2141=0,"No evidenciado",Y2141=1,"Novato",Y2141=2,"Principiante avanzado",Y2141=3,"Competente",Y2141=4,"Proficiente",Y2141=5,"Master")</f>
        <v>Proficiente</v>
      </c>
      <c r="AA2141" s="13">
        <v>4</v>
      </c>
      <c r="AB2141" s="13" t="str" cm="1">
        <f t="array" ref="AB2141">_xlfn.IFS(AA2141=0,"No evidenciado",AA2141=1,"Novato",AA2141=2,"Principiante avanzado",AA2141=3,"Competente",AA2141=4,"Proficiente",AA2141=5,"Master")</f>
        <v>Proficiente</v>
      </c>
      <c r="AC2141" s="13">
        <v>1</v>
      </c>
      <c r="AD2141" s="13" t="str" cm="1">
        <f t="array" ref="AD2141">_xlfn.IFS(AC2141=0,"Prenovato",AC2141=1,"Novato",AC2141=2,"Principiante avanzado",AC2141=3,"Competente",AC2141=4,"Proficiente",AC2141=5,"Master")</f>
        <v>Novato</v>
      </c>
      <c r="AE2141" s="13" t="s">
        <v>443</v>
      </c>
    </row>
    <row r="2142" spans="1:31" x14ac:dyDescent="0.25">
      <c r="A2142" t="s">
        <v>241</v>
      </c>
      <c r="B2142" t="s">
        <v>242</v>
      </c>
      <c r="C2142" t="s">
        <v>251</v>
      </c>
      <c r="D2142" t="s">
        <v>201</v>
      </c>
      <c r="E2142" t="s">
        <v>241</v>
      </c>
      <c r="F2142" t="s">
        <v>242</v>
      </c>
      <c r="G2142" t="s">
        <v>243</v>
      </c>
      <c r="H2142" s="4"/>
      <c r="I2142" s="1">
        <f t="shared" ca="1" si="135"/>
        <v>1487</v>
      </c>
      <c r="J2142" s="1" t="str">
        <f t="shared" ca="1" si="136"/>
        <v>3. Mayor a 6 meses</v>
      </c>
      <c r="K2142" t="str">
        <f t="shared" si="137"/>
        <v>NO</v>
      </c>
      <c r="L2142" t="s">
        <v>251</v>
      </c>
      <c r="M2142" t="s">
        <v>415</v>
      </c>
      <c r="N2142" t="s">
        <v>413</v>
      </c>
      <c r="O2142" t="s">
        <v>411</v>
      </c>
      <c r="P2142" t="str">
        <f t="shared" si="138"/>
        <v>JOSE FELIX ASCURRA MARTINEZSecurity Process AutomationAUTOEVALUACION</v>
      </c>
      <c r="Q2142" t="str">
        <f>BASE[[#This Row],[NombresCalificado]]&amp;BASE[[#This Row],[TipoEvaluacion]]</f>
        <v>JOSE FELIX ASCURRA MARTINEZAUTOEVALUACION</v>
      </c>
      <c r="R2142">
        <v>3</v>
      </c>
      <c r="S2142" t="s">
        <v>5</v>
      </c>
      <c r="T2142" t="s">
        <v>439</v>
      </c>
      <c r="U2142" s="13">
        <v>1</v>
      </c>
      <c r="V2142" s="13" t="str" cm="1">
        <f t="array" ref="V2142">_xlfn.IFS(U2142=0,"Prenovato",U2142=1,"Novato",U2142=2,"Principiante avanzado",U2142=3,"Competente",U2142=4,"Proficiente",U2142=5,"Master")</f>
        <v>Novato</v>
      </c>
      <c r="W2142" s="13">
        <v>5</v>
      </c>
      <c r="X2142" s="13" t="str" cm="1">
        <f t="array" ref="X2142">_xlfn.IFS(W2142=0,"No evidenciado",W2142=1,"Novato",W2142=2,"Principiante avanzado",W2142=3,"Competente",W2142=4,"Proficiente",W2142=5,"Master")</f>
        <v>Master</v>
      </c>
      <c r="Y2142" s="13">
        <v>4</v>
      </c>
      <c r="Z2142" s="13" t="str" cm="1">
        <f t="array" ref="Z2142">_xlfn.IFS(Y2142=0,"No evidenciado",Y2142=1,"Novato",Y2142=2,"Principiante avanzado",Y2142=3,"Competente",Y2142=4,"Proficiente",Y2142=5,"Master")</f>
        <v>Proficiente</v>
      </c>
      <c r="AA2142" s="13">
        <v>4</v>
      </c>
      <c r="AB2142" s="13" t="str" cm="1">
        <f t="array" ref="AB2142">_xlfn.IFS(AA2142=0,"No evidenciado",AA2142=1,"Novato",AA2142=2,"Principiante avanzado",AA2142=3,"Competente",AA2142=4,"Proficiente",AA2142=5,"Master")</f>
        <v>Proficiente</v>
      </c>
      <c r="AC2142" s="13">
        <v>1</v>
      </c>
      <c r="AD2142" s="13" t="str" cm="1">
        <f t="array" ref="AD2142">_xlfn.IFS(AC2142=0,"Prenovato",AC2142=1,"Novato",AC2142=2,"Principiante avanzado",AC2142=3,"Competente",AC2142=4,"Proficiente",AC2142=5,"Master")</f>
        <v>Novato</v>
      </c>
      <c r="AE2142" s="13" t="s">
        <v>443</v>
      </c>
    </row>
    <row r="2143" spans="1:31" x14ac:dyDescent="0.25">
      <c r="A2143" t="s">
        <v>241</v>
      </c>
      <c r="B2143" t="s">
        <v>242</v>
      </c>
      <c r="C2143" t="s">
        <v>251</v>
      </c>
      <c r="D2143" t="s">
        <v>201</v>
      </c>
      <c r="E2143" t="s">
        <v>241</v>
      </c>
      <c r="F2143" t="s">
        <v>242</v>
      </c>
      <c r="G2143" t="s">
        <v>243</v>
      </c>
      <c r="H2143" s="4"/>
      <c r="I2143" s="1">
        <f t="shared" ca="1" si="135"/>
        <v>1487</v>
      </c>
      <c r="J2143" s="1" t="str">
        <f t="shared" ca="1" si="136"/>
        <v>3. Mayor a 6 meses</v>
      </c>
      <c r="K2143" t="str">
        <f t="shared" si="137"/>
        <v>NO</v>
      </c>
      <c r="L2143" t="s">
        <v>251</v>
      </c>
      <c r="M2143" t="s">
        <v>416</v>
      </c>
      <c r="N2143" t="s">
        <v>411</v>
      </c>
      <c r="O2143" t="s">
        <v>411</v>
      </c>
      <c r="P2143" t="str">
        <f t="shared" si="138"/>
        <v>JOSE FELIX ASCURRA MARTINEZIncident ManagementAUTOEVALUACION</v>
      </c>
      <c r="Q2143" t="str">
        <f>BASE[[#This Row],[NombresCalificado]]&amp;BASE[[#This Row],[TipoEvaluacion]]</f>
        <v>JOSE FELIX ASCURRA MARTINEZAUTOEVALUACION</v>
      </c>
      <c r="R2143">
        <v>2</v>
      </c>
      <c r="S2143" t="s">
        <v>4</v>
      </c>
      <c r="T2143" t="s">
        <v>439</v>
      </c>
      <c r="U2143" s="13">
        <v>1</v>
      </c>
      <c r="V2143" s="13" t="str" cm="1">
        <f t="array" ref="V2143">_xlfn.IFS(U2143=0,"Prenovato",U2143=1,"Novato",U2143=2,"Principiante avanzado",U2143=3,"Competente",U2143=4,"Proficiente",U2143=5,"Master")</f>
        <v>Novato</v>
      </c>
      <c r="W2143" s="13">
        <v>5</v>
      </c>
      <c r="X2143" s="13" t="str" cm="1">
        <f t="array" ref="X2143">_xlfn.IFS(W2143=0,"No evidenciado",W2143=1,"Novato",W2143=2,"Principiante avanzado",W2143=3,"Competente",W2143=4,"Proficiente",W2143=5,"Master")</f>
        <v>Master</v>
      </c>
      <c r="Y2143" s="13">
        <v>4</v>
      </c>
      <c r="Z2143" s="13" t="str" cm="1">
        <f t="array" ref="Z2143">_xlfn.IFS(Y2143=0,"No evidenciado",Y2143=1,"Novato",Y2143=2,"Principiante avanzado",Y2143=3,"Competente",Y2143=4,"Proficiente",Y2143=5,"Master")</f>
        <v>Proficiente</v>
      </c>
      <c r="AA2143" s="13">
        <v>4</v>
      </c>
      <c r="AB2143" s="13" t="str" cm="1">
        <f t="array" ref="AB2143">_xlfn.IFS(AA2143=0,"No evidenciado",AA2143=1,"Novato",AA2143=2,"Principiante avanzado",AA2143=3,"Competente",AA2143=4,"Proficiente",AA2143=5,"Master")</f>
        <v>Proficiente</v>
      </c>
      <c r="AC2143" s="13">
        <v>1</v>
      </c>
      <c r="AD2143" s="13" t="str" cm="1">
        <f t="array" ref="AD2143">_xlfn.IFS(AC2143=0,"Prenovato",AC2143=1,"Novato",AC2143=2,"Principiante avanzado",AC2143=3,"Competente",AC2143=4,"Proficiente",AC2143=5,"Master")</f>
        <v>Novato</v>
      </c>
      <c r="AE2143" s="13" t="s">
        <v>443</v>
      </c>
    </row>
    <row r="2144" spans="1:31" x14ac:dyDescent="0.25">
      <c r="A2144" t="s">
        <v>241</v>
      </c>
      <c r="B2144" t="s">
        <v>242</v>
      </c>
      <c r="C2144" t="s">
        <v>251</v>
      </c>
      <c r="D2144" t="s">
        <v>201</v>
      </c>
      <c r="E2144" t="s">
        <v>241</v>
      </c>
      <c r="F2144" t="s">
        <v>242</v>
      </c>
      <c r="G2144" t="s">
        <v>243</v>
      </c>
      <c r="H2144" s="4"/>
      <c r="I2144" s="1">
        <f t="shared" ca="1" si="135"/>
        <v>1487</v>
      </c>
      <c r="J2144" s="1" t="str">
        <f t="shared" ca="1" si="136"/>
        <v>3. Mayor a 6 meses</v>
      </c>
      <c r="K2144" t="str">
        <f t="shared" si="137"/>
        <v>NO</v>
      </c>
      <c r="L2144" t="s">
        <v>251</v>
      </c>
      <c r="M2144" t="s">
        <v>417</v>
      </c>
      <c r="N2144" t="s">
        <v>407</v>
      </c>
      <c r="O2144" t="s">
        <v>407</v>
      </c>
      <c r="P2144" t="str">
        <f t="shared" si="138"/>
        <v>JOSE FELIX ASCURRA MARTINEZDefensive SecurityAUTOEVALUACION</v>
      </c>
      <c r="Q2144" t="str">
        <f>BASE[[#This Row],[NombresCalificado]]&amp;BASE[[#This Row],[TipoEvaluacion]]</f>
        <v>JOSE FELIX ASCURRA MARTINEZAUTOEVALUACION</v>
      </c>
      <c r="R2144">
        <v>3</v>
      </c>
      <c r="S2144" t="s">
        <v>5</v>
      </c>
      <c r="T2144" t="s">
        <v>439</v>
      </c>
      <c r="U2144" s="13">
        <v>1</v>
      </c>
      <c r="V2144" s="13" t="str" cm="1">
        <f t="array" ref="V2144">_xlfn.IFS(U2144=0,"Prenovato",U2144=1,"Novato",U2144=2,"Principiante avanzado",U2144=3,"Competente",U2144=4,"Proficiente",U2144=5,"Master")</f>
        <v>Novato</v>
      </c>
      <c r="W2144" s="13">
        <v>5</v>
      </c>
      <c r="X2144" s="13" t="str" cm="1">
        <f t="array" ref="X2144">_xlfn.IFS(W2144=0,"No evidenciado",W2144=1,"Novato",W2144=2,"Principiante avanzado",W2144=3,"Competente",W2144=4,"Proficiente",W2144=5,"Master")</f>
        <v>Master</v>
      </c>
      <c r="Y2144" s="13">
        <v>4</v>
      </c>
      <c r="Z2144" s="13" t="str" cm="1">
        <f t="array" ref="Z2144">_xlfn.IFS(Y2144=0,"No evidenciado",Y2144=1,"Novato",Y2144=2,"Principiante avanzado",Y2144=3,"Competente",Y2144=4,"Proficiente",Y2144=5,"Master")</f>
        <v>Proficiente</v>
      </c>
      <c r="AA2144" s="13">
        <v>4</v>
      </c>
      <c r="AB2144" s="13" t="str" cm="1">
        <f t="array" ref="AB2144">_xlfn.IFS(AA2144=0,"No evidenciado",AA2144=1,"Novato",AA2144=2,"Principiante avanzado",AA2144=3,"Competente",AA2144=4,"Proficiente",AA2144=5,"Master")</f>
        <v>Proficiente</v>
      </c>
      <c r="AC2144" s="13">
        <v>1</v>
      </c>
      <c r="AD2144" s="13" t="str" cm="1">
        <f t="array" ref="AD2144">_xlfn.IFS(AC2144=0,"Prenovato",AC2144=1,"Novato",AC2144=2,"Principiante avanzado",AC2144=3,"Competente",AC2144=4,"Proficiente",AC2144=5,"Master")</f>
        <v>Novato</v>
      </c>
      <c r="AE2144" s="13" t="s">
        <v>443</v>
      </c>
    </row>
    <row r="2145" spans="1:31" x14ac:dyDescent="0.25">
      <c r="A2145" t="s">
        <v>241</v>
      </c>
      <c r="B2145" t="s">
        <v>242</v>
      </c>
      <c r="C2145" t="s">
        <v>250</v>
      </c>
      <c r="D2145" t="s">
        <v>201</v>
      </c>
      <c r="E2145" t="s">
        <v>241</v>
      </c>
      <c r="F2145" t="s">
        <v>242</v>
      </c>
      <c r="G2145" t="s">
        <v>243</v>
      </c>
      <c r="H2145" s="4"/>
      <c r="I2145" s="1">
        <f t="shared" ca="1" si="135"/>
        <v>1487</v>
      </c>
      <c r="J2145" s="1" t="str">
        <f t="shared" ca="1" si="136"/>
        <v>3. Mayor a 6 meses</v>
      </c>
      <c r="K2145" t="str">
        <f t="shared" si="137"/>
        <v>NO</v>
      </c>
      <c r="L2145" t="s">
        <v>250</v>
      </c>
      <c r="M2145" t="s">
        <v>431</v>
      </c>
      <c r="N2145" t="s">
        <v>425</v>
      </c>
      <c r="O2145" t="s">
        <v>425</v>
      </c>
      <c r="P2145" t="str">
        <f t="shared" si="138"/>
        <v>JOSE FELIX ASCURRA MARTINEZSeguridad PerimetralEVALUACION ANTERIOR</v>
      </c>
      <c r="Q2145" t="str">
        <f>BASE[[#This Row],[NombresCalificado]]&amp;BASE[[#This Row],[TipoEvaluacion]]</f>
        <v>JOSE FELIX ASCURRA MARTINEZEVALUACION ANTERIOR</v>
      </c>
      <c r="R2145">
        <v>4</v>
      </c>
      <c r="S2145" t="s">
        <v>7</v>
      </c>
      <c r="T2145" t="s">
        <v>439</v>
      </c>
      <c r="U2145" s="13">
        <v>1</v>
      </c>
      <c r="V2145" s="13" t="str" cm="1">
        <f t="array" ref="V2145">_xlfn.IFS(U2145=0,"Prenovato",U2145=1,"Novato",U2145=2,"Principiante avanzado",U2145=3,"Competente",U2145=4,"Proficiente",U2145=5,"Master")</f>
        <v>Novato</v>
      </c>
      <c r="W2145" s="13">
        <v>4</v>
      </c>
      <c r="X2145" s="13" t="str" cm="1">
        <f t="array" ref="X2145">_xlfn.IFS(W2145=0,"No evidenciado",W2145=1,"Novato",W2145=2,"Principiante avanzado",W2145=3,"Competente",W2145=4,"Proficiente",W2145=5,"Master")</f>
        <v>Proficiente</v>
      </c>
      <c r="Y2145" s="13">
        <v>4</v>
      </c>
      <c r="Z2145" s="13" t="str" cm="1">
        <f t="array" ref="Z2145">_xlfn.IFS(Y2145=0,"No evidenciado",Y2145=1,"Novato",Y2145=2,"Principiante avanzado",Y2145=3,"Competente",Y2145=4,"Proficiente",Y2145=5,"Master")</f>
        <v>Proficiente</v>
      </c>
      <c r="AA2145" s="13">
        <v>4</v>
      </c>
      <c r="AB2145" s="13" t="str" cm="1">
        <f t="array" ref="AB2145">_xlfn.IFS(AA2145=0,"No evidenciado",AA2145=1,"Novato",AA2145=2,"Principiante avanzado",AA2145=3,"Competente",AA2145=4,"Proficiente",AA2145=5,"Master")</f>
        <v>Proficiente</v>
      </c>
      <c r="AC2145" s="13">
        <v>1</v>
      </c>
      <c r="AD2145" s="13" t="str" cm="1">
        <f t="array" ref="AD2145">_xlfn.IFS(AC2145=0,"Prenovato",AC2145=1,"Novato",AC2145=2,"Principiante avanzado",AC2145=3,"Competente",AC2145=4,"Proficiente",AC2145=5,"Master")</f>
        <v>Novato</v>
      </c>
      <c r="AE2145" s="13" t="s">
        <v>442</v>
      </c>
    </row>
    <row r="2146" spans="1:31" x14ac:dyDescent="0.25">
      <c r="A2146" t="s">
        <v>241</v>
      </c>
      <c r="B2146" t="s">
        <v>242</v>
      </c>
      <c r="C2146" t="s">
        <v>250</v>
      </c>
      <c r="D2146" t="s">
        <v>201</v>
      </c>
      <c r="E2146" t="s">
        <v>241</v>
      </c>
      <c r="F2146" t="s">
        <v>242</v>
      </c>
      <c r="G2146" t="s">
        <v>243</v>
      </c>
      <c r="H2146" s="4"/>
      <c r="I2146" s="1">
        <f t="shared" ca="1" si="135"/>
        <v>1487</v>
      </c>
      <c r="J2146" s="1" t="str">
        <f t="shared" ca="1" si="136"/>
        <v>3. Mayor a 6 meses</v>
      </c>
      <c r="K2146" t="str">
        <f t="shared" si="137"/>
        <v>NO</v>
      </c>
      <c r="L2146" t="s">
        <v>250</v>
      </c>
      <c r="M2146" t="s">
        <v>424</v>
      </c>
      <c r="N2146" t="s">
        <v>425</v>
      </c>
      <c r="O2146" t="s">
        <v>425</v>
      </c>
      <c r="P2146" t="str">
        <f t="shared" si="138"/>
        <v>JOSE FELIX ASCURRA MARTINEZSistemas Operativos y CloudEVALUACION ANTERIOR</v>
      </c>
      <c r="Q2146" t="str">
        <f>BASE[[#This Row],[NombresCalificado]]&amp;BASE[[#This Row],[TipoEvaluacion]]</f>
        <v>JOSE FELIX ASCURRA MARTINEZEVALUACION ANTERIOR</v>
      </c>
      <c r="R2146">
        <v>3</v>
      </c>
      <c r="S2146" t="s">
        <v>5</v>
      </c>
      <c r="T2146" t="s">
        <v>439</v>
      </c>
      <c r="U2146" s="13">
        <v>1</v>
      </c>
      <c r="V2146" s="13" t="str" cm="1">
        <f t="array" ref="V2146">_xlfn.IFS(U2146=0,"Prenovato",U2146=1,"Novato",U2146=2,"Principiante avanzado",U2146=3,"Competente",U2146=4,"Proficiente",U2146=5,"Master")</f>
        <v>Novato</v>
      </c>
      <c r="W2146" s="13">
        <v>4</v>
      </c>
      <c r="X2146" s="13" t="str" cm="1">
        <f t="array" ref="X2146">_xlfn.IFS(W2146=0,"No evidenciado",W2146=1,"Novato",W2146=2,"Principiante avanzado",W2146=3,"Competente",W2146=4,"Proficiente",W2146=5,"Master")</f>
        <v>Proficiente</v>
      </c>
      <c r="Y2146" s="13">
        <v>4</v>
      </c>
      <c r="Z2146" s="13" t="str" cm="1">
        <f t="array" ref="Z2146">_xlfn.IFS(Y2146=0,"No evidenciado",Y2146=1,"Novato",Y2146=2,"Principiante avanzado",Y2146=3,"Competente",Y2146=4,"Proficiente",Y2146=5,"Master")</f>
        <v>Proficiente</v>
      </c>
      <c r="AA2146" s="13">
        <v>4</v>
      </c>
      <c r="AB2146" s="13" t="str" cm="1">
        <f t="array" ref="AB2146">_xlfn.IFS(AA2146=0,"No evidenciado",AA2146=1,"Novato",AA2146=2,"Principiante avanzado",AA2146=3,"Competente",AA2146=4,"Proficiente",AA2146=5,"Master")</f>
        <v>Proficiente</v>
      </c>
      <c r="AC2146" s="13">
        <v>1</v>
      </c>
      <c r="AD2146" s="13" t="str" cm="1">
        <f t="array" ref="AD2146">_xlfn.IFS(AC2146=0,"Prenovato",AC2146=1,"Novato",AC2146=2,"Principiante avanzado",AC2146=3,"Competente",AC2146=4,"Proficiente",AC2146=5,"Master")</f>
        <v>Novato</v>
      </c>
      <c r="AE2146" s="13" t="s">
        <v>442</v>
      </c>
    </row>
    <row r="2147" spans="1:31" x14ac:dyDescent="0.25">
      <c r="A2147" t="s">
        <v>241</v>
      </c>
      <c r="B2147" t="s">
        <v>242</v>
      </c>
      <c r="C2147" t="s">
        <v>251</v>
      </c>
      <c r="D2147" t="s">
        <v>201</v>
      </c>
      <c r="E2147" t="s">
        <v>241</v>
      </c>
      <c r="F2147" t="s">
        <v>242</v>
      </c>
      <c r="G2147" t="s">
        <v>243</v>
      </c>
      <c r="H2147" s="4"/>
      <c r="I2147" s="1">
        <f t="shared" ca="1" si="135"/>
        <v>1487</v>
      </c>
      <c r="J2147" s="1" t="str">
        <f t="shared" ca="1" si="136"/>
        <v>3. Mayor a 6 meses</v>
      </c>
      <c r="K2147" t="str">
        <f t="shared" si="137"/>
        <v>NO</v>
      </c>
      <c r="L2147" t="s">
        <v>251</v>
      </c>
      <c r="M2147" t="s">
        <v>408</v>
      </c>
      <c r="N2147" t="s">
        <v>407</v>
      </c>
      <c r="O2147" t="s">
        <v>407</v>
      </c>
      <c r="P2147" t="str">
        <f t="shared" si="138"/>
        <v>JOSE FELIX ASCURRA MARTINEZCloud &amp; Operation SystemAUTOEVALUACION</v>
      </c>
      <c r="Q2147" t="str">
        <f>BASE[[#This Row],[NombresCalificado]]&amp;BASE[[#This Row],[TipoEvaluacion]]</f>
        <v>JOSE FELIX ASCURRA MARTINEZAUTOEVALUACION</v>
      </c>
      <c r="R2147">
        <v>3</v>
      </c>
      <c r="S2147" t="s">
        <v>5</v>
      </c>
      <c r="T2147" t="s">
        <v>439</v>
      </c>
      <c r="U2147" s="13">
        <v>1</v>
      </c>
      <c r="V2147" s="13" t="str" cm="1">
        <f t="array" ref="V2147">_xlfn.IFS(U2147=0,"Prenovato",U2147=1,"Novato",U2147=2,"Principiante avanzado",U2147=3,"Competente",U2147=4,"Proficiente",U2147=5,"Master")</f>
        <v>Novato</v>
      </c>
      <c r="W2147" s="13">
        <v>5</v>
      </c>
      <c r="X2147" s="13" t="str" cm="1">
        <f t="array" ref="X2147">_xlfn.IFS(W2147=0,"No evidenciado",W2147=1,"Novato",W2147=2,"Principiante avanzado",W2147=3,"Competente",W2147=4,"Proficiente",W2147=5,"Master")</f>
        <v>Master</v>
      </c>
      <c r="Y2147" s="13">
        <v>4</v>
      </c>
      <c r="Z2147" s="13" t="str" cm="1">
        <f t="array" ref="Z2147">_xlfn.IFS(Y2147=0,"No evidenciado",Y2147=1,"Novato",Y2147=2,"Principiante avanzado",Y2147=3,"Competente",Y2147=4,"Proficiente",Y2147=5,"Master")</f>
        <v>Proficiente</v>
      </c>
      <c r="AA2147" s="13">
        <v>4</v>
      </c>
      <c r="AB2147" s="13" t="str" cm="1">
        <f t="array" ref="AB2147">_xlfn.IFS(AA2147=0,"No evidenciado",AA2147=1,"Novato",AA2147=2,"Principiante avanzado",AA2147=3,"Competente",AA2147=4,"Proficiente",AA2147=5,"Master")</f>
        <v>Proficiente</v>
      </c>
      <c r="AC2147" s="13">
        <v>1</v>
      </c>
      <c r="AD2147" s="13" t="str" cm="1">
        <f t="array" ref="AD2147">_xlfn.IFS(AC2147=0,"Prenovato",AC2147=1,"Novato",AC2147=2,"Principiante avanzado",AC2147=3,"Competente",AC2147=4,"Proficiente",AC2147=5,"Master")</f>
        <v>Novato</v>
      </c>
      <c r="AE2147" s="13" t="s">
        <v>443</v>
      </c>
    </row>
    <row r="2148" spans="1:31" x14ac:dyDescent="0.25">
      <c r="A2148" t="s">
        <v>241</v>
      </c>
      <c r="B2148" t="s">
        <v>242</v>
      </c>
      <c r="C2148" t="s">
        <v>251</v>
      </c>
      <c r="D2148" t="s">
        <v>201</v>
      </c>
      <c r="E2148" t="s">
        <v>241</v>
      </c>
      <c r="F2148" t="s">
        <v>242</v>
      </c>
      <c r="G2148" t="s">
        <v>243</v>
      </c>
      <c r="H2148" s="4"/>
      <c r="I2148" s="1">
        <f t="shared" ca="1" si="135"/>
        <v>1487</v>
      </c>
      <c r="J2148" s="1" t="str">
        <f t="shared" ca="1" si="136"/>
        <v>3. Mayor a 6 meses</v>
      </c>
      <c r="K2148" t="str">
        <f t="shared" si="137"/>
        <v>NO</v>
      </c>
      <c r="L2148" t="s">
        <v>251</v>
      </c>
      <c r="M2148" t="s">
        <v>409</v>
      </c>
      <c r="N2148" t="s">
        <v>407</v>
      </c>
      <c r="O2148" t="s">
        <v>407</v>
      </c>
      <c r="P2148" t="str">
        <f t="shared" si="138"/>
        <v>JOSE FELIX ASCURRA MARTINEZSecurity Program ManagementAUTOEVALUACION</v>
      </c>
      <c r="Q2148" t="str">
        <f>BASE[[#This Row],[NombresCalificado]]&amp;BASE[[#This Row],[TipoEvaluacion]]</f>
        <v>JOSE FELIX ASCURRA MARTINEZAUTOEVALUACION</v>
      </c>
      <c r="R2148">
        <v>3</v>
      </c>
      <c r="S2148" t="s">
        <v>5</v>
      </c>
      <c r="T2148" t="s">
        <v>439</v>
      </c>
      <c r="U2148" s="13">
        <v>1</v>
      </c>
      <c r="V2148" s="13" t="str" cm="1">
        <f t="array" ref="V2148">_xlfn.IFS(U2148=0,"Prenovato",U2148=1,"Novato",U2148=2,"Principiante avanzado",U2148=3,"Competente",U2148=4,"Proficiente",U2148=5,"Master")</f>
        <v>Novato</v>
      </c>
      <c r="W2148" s="13">
        <v>5</v>
      </c>
      <c r="X2148" s="13" t="str" cm="1">
        <f t="array" ref="X2148">_xlfn.IFS(W2148=0,"No evidenciado",W2148=1,"Novato",W2148=2,"Principiante avanzado",W2148=3,"Competente",W2148=4,"Proficiente",W2148=5,"Master")</f>
        <v>Master</v>
      </c>
      <c r="Y2148" s="13">
        <v>4</v>
      </c>
      <c r="Z2148" s="13" t="str" cm="1">
        <f t="array" ref="Z2148">_xlfn.IFS(Y2148=0,"No evidenciado",Y2148=1,"Novato",Y2148=2,"Principiante avanzado",Y2148=3,"Competente",Y2148=4,"Proficiente",Y2148=5,"Master")</f>
        <v>Proficiente</v>
      </c>
      <c r="AA2148" s="13">
        <v>4</v>
      </c>
      <c r="AB2148" s="13" t="str" cm="1">
        <f t="array" ref="AB2148">_xlfn.IFS(AA2148=0,"No evidenciado",AA2148=1,"Novato",AA2148=2,"Principiante avanzado",AA2148=3,"Competente",AA2148=4,"Proficiente",AA2148=5,"Master")</f>
        <v>Proficiente</v>
      </c>
      <c r="AC2148" s="13">
        <v>1</v>
      </c>
      <c r="AD2148" s="13" t="str" cm="1">
        <f t="array" ref="AD2148">_xlfn.IFS(AC2148=0,"Prenovato",AC2148=1,"Novato",AC2148=2,"Principiante avanzado",AC2148=3,"Competente",AC2148=4,"Proficiente",AC2148=5,"Master")</f>
        <v>Novato</v>
      </c>
      <c r="AE2148" s="13" t="s">
        <v>443</v>
      </c>
    </row>
    <row r="2149" spans="1:31" x14ac:dyDescent="0.25">
      <c r="A2149" t="s">
        <v>241</v>
      </c>
      <c r="B2149" t="s">
        <v>242</v>
      </c>
      <c r="C2149" t="s">
        <v>251</v>
      </c>
      <c r="D2149" t="s">
        <v>201</v>
      </c>
      <c r="E2149" t="s">
        <v>241</v>
      </c>
      <c r="F2149" t="s">
        <v>242</v>
      </c>
      <c r="G2149" t="s">
        <v>243</v>
      </c>
      <c r="H2149" s="4"/>
      <c r="I2149" s="1">
        <f t="shared" ca="1" si="135"/>
        <v>1487</v>
      </c>
      <c r="J2149" s="1" t="str">
        <f t="shared" ca="1" si="136"/>
        <v>3. Mayor a 6 meses</v>
      </c>
      <c r="K2149" t="str">
        <f t="shared" si="137"/>
        <v>NO</v>
      </c>
      <c r="L2149" t="s">
        <v>251</v>
      </c>
      <c r="M2149" t="s">
        <v>410</v>
      </c>
      <c r="N2149" t="s">
        <v>411</v>
      </c>
      <c r="O2149" t="s">
        <v>411</v>
      </c>
      <c r="P2149" t="str">
        <f t="shared" si="138"/>
        <v>JOSE FELIX ASCURRA MARTINEZThreat IntelligenceAUTOEVALUACION</v>
      </c>
      <c r="Q2149" t="str">
        <f>BASE[[#This Row],[NombresCalificado]]&amp;BASE[[#This Row],[TipoEvaluacion]]</f>
        <v>JOSE FELIX ASCURRA MARTINEZAUTOEVALUACION</v>
      </c>
      <c r="R2149">
        <v>2</v>
      </c>
      <c r="S2149" t="s">
        <v>4</v>
      </c>
      <c r="T2149" t="s">
        <v>439</v>
      </c>
      <c r="U2149" s="13">
        <v>1</v>
      </c>
      <c r="V2149" s="13" t="str" cm="1">
        <f t="array" ref="V2149">_xlfn.IFS(U2149=0,"Prenovato",U2149=1,"Novato",U2149=2,"Principiante avanzado",U2149=3,"Competente",U2149=4,"Proficiente",U2149=5,"Master")</f>
        <v>Novato</v>
      </c>
      <c r="W2149" s="13">
        <v>5</v>
      </c>
      <c r="X2149" s="13" t="str" cm="1">
        <f t="array" ref="X2149">_xlfn.IFS(W2149=0,"No evidenciado",W2149=1,"Novato",W2149=2,"Principiante avanzado",W2149=3,"Competente",W2149=4,"Proficiente",W2149=5,"Master")</f>
        <v>Master</v>
      </c>
      <c r="Y2149" s="13">
        <v>4</v>
      </c>
      <c r="Z2149" s="13" t="str" cm="1">
        <f t="array" ref="Z2149">_xlfn.IFS(Y2149=0,"No evidenciado",Y2149=1,"Novato",Y2149=2,"Principiante avanzado",Y2149=3,"Competente",Y2149=4,"Proficiente",Y2149=5,"Master")</f>
        <v>Proficiente</v>
      </c>
      <c r="AA2149" s="13">
        <v>4</v>
      </c>
      <c r="AB2149" s="13" t="str" cm="1">
        <f t="array" ref="AB2149">_xlfn.IFS(AA2149=0,"No evidenciado",AA2149=1,"Novato",AA2149=2,"Principiante avanzado",AA2149=3,"Competente",AA2149=4,"Proficiente",AA2149=5,"Master")</f>
        <v>Proficiente</v>
      </c>
      <c r="AC2149" s="13">
        <v>1</v>
      </c>
      <c r="AD2149" s="13" t="str" cm="1">
        <f t="array" ref="AD2149">_xlfn.IFS(AC2149=0,"Prenovato",AC2149=1,"Novato",AC2149=2,"Principiante avanzado",AC2149=3,"Competente",AC2149=4,"Proficiente",AC2149=5,"Master")</f>
        <v>Novato</v>
      </c>
      <c r="AE2149" s="13" t="s">
        <v>443</v>
      </c>
    </row>
    <row r="2150" spans="1:31" x14ac:dyDescent="0.25">
      <c r="A2150" t="s">
        <v>241</v>
      </c>
      <c r="B2150" t="s">
        <v>242</v>
      </c>
      <c r="C2150" t="s">
        <v>251</v>
      </c>
      <c r="D2150" t="s">
        <v>201</v>
      </c>
      <c r="E2150" t="s">
        <v>241</v>
      </c>
      <c r="F2150" t="s">
        <v>242</v>
      </c>
      <c r="G2150" t="s">
        <v>243</v>
      </c>
      <c r="H2150" s="4"/>
      <c r="I2150" s="1">
        <f t="shared" ca="1" si="135"/>
        <v>1487</v>
      </c>
      <c r="J2150" s="1" t="str">
        <f t="shared" ca="1" si="136"/>
        <v>3. Mayor a 6 meses</v>
      </c>
      <c r="K2150" t="str">
        <f t="shared" si="137"/>
        <v>NO</v>
      </c>
      <c r="L2150" t="s">
        <v>251</v>
      </c>
      <c r="M2150" t="s">
        <v>421</v>
      </c>
      <c r="N2150" t="s">
        <v>411</v>
      </c>
      <c r="O2150" t="s">
        <v>411</v>
      </c>
      <c r="P2150" t="str">
        <f t="shared" si="138"/>
        <v>JOSE FELIX ASCURRA MARTINEZFrameworks &amp; Security ArchitectureAUTOEVALUACION</v>
      </c>
      <c r="Q2150" t="str">
        <f>BASE[[#This Row],[NombresCalificado]]&amp;BASE[[#This Row],[TipoEvaluacion]]</f>
        <v>JOSE FELIX ASCURRA MARTINEZAUTOEVALUACION</v>
      </c>
      <c r="R2150">
        <v>4</v>
      </c>
      <c r="S2150" t="s">
        <v>7</v>
      </c>
      <c r="T2150" t="s">
        <v>439</v>
      </c>
      <c r="U2150" s="13">
        <v>1</v>
      </c>
      <c r="V2150" s="13" t="str" cm="1">
        <f t="array" ref="V2150">_xlfn.IFS(U2150=0,"Prenovato",U2150=1,"Novato",U2150=2,"Principiante avanzado",U2150=3,"Competente",U2150=4,"Proficiente",U2150=5,"Master")</f>
        <v>Novato</v>
      </c>
      <c r="W2150" s="13">
        <v>5</v>
      </c>
      <c r="X2150" s="13" t="str" cm="1">
        <f t="array" ref="X2150">_xlfn.IFS(W2150=0,"No evidenciado",W2150=1,"Novato",W2150=2,"Principiante avanzado",W2150=3,"Competente",W2150=4,"Proficiente",W2150=5,"Master")</f>
        <v>Master</v>
      </c>
      <c r="Y2150" s="13">
        <v>4</v>
      </c>
      <c r="Z2150" s="13" t="str" cm="1">
        <f t="array" ref="Z2150">_xlfn.IFS(Y2150=0,"No evidenciado",Y2150=1,"Novato",Y2150=2,"Principiante avanzado",Y2150=3,"Competente",Y2150=4,"Proficiente",Y2150=5,"Master")</f>
        <v>Proficiente</v>
      </c>
      <c r="AA2150" s="13">
        <v>4</v>
      </c>
      <c r="AB2150" s="13" t="str" cm="1">
        <f t="array" ref="AB2150">_xlfn.IFS(AA2150=0,"No evidenciado",AA2150=1,"Novato",AA2150=2,"Principiante avanzado",AA2150=3,"Competente",AA2150=4,"Proficiente",AA2150=5,"Master")</f>
        <v>Proficiente</v>
      </c>
      <c r="AC2150" s="13">
        <v>1</v>
      </c>
      <c r="AD2150" s="13" t="str" cm="1">
        <f t="array" ref="AD2150">_xlfn.IFS(AC2150=0,"Prenovato",AC2150=1,"Novato",AC2150=2,"Principiante avanzado",AC2150=3,"Competente",AC2150=4,"Proficiente",AC2150=5,"Master")</f>
        <v>Novato</v>
      </c>
      <c r="AE2150" s="13" t="s">
        <v>443</v>
      </c>
    </row>
    <row r="2151" spans="1:31" x14ac:dyDescent="0.25">
      <c r="A2151" t="s">
        <v>241</v>
      </c>
      <c r="B2151" t="s">
        <v>242</v>
      </c>
      <c r="C2151" t="s">
        <v>251</v>
      </c>
      <c r="D2151" t="s">
        <v>201</v>
      </c>
      <c r="E2151" t="s">
        <v>241</v>
      </c>
      <c r="F2151" t="s">
        <v>242</v>
      </c>
      <c r="G2151" t="s">
        <v>243</v>
      </c>
      <c r="H2151" s="4"/>
      <c r="I2151" s="1">
        <f t="shared" ca="1" si="135"/>
        <v>1487</v>
      </c>
      <c r="J2151" s="1" t="str">
        <f t="shared" ca="1" si="136"/>
        <v>3. Mayor a 6 meses</v>
      </c>
      <c r="K2151" t="str">
        <f t="shared" si="137"/>
        <v>NO</v>
      </c>
      <c r="L2151" t="s">
        <v>251</v>
      </c>
      <c r="M2151" t="s">
        <v>414</v>
      </c>
      <c r="N2151" t="s">
        <v>411</v>
      </c>
      <c r="O2151" t="s">
        <v>411</v>
      </c>
      <c r="P2151" t="str">
        <f t="shared" si="138"/>
        <v>JOSE FELIX ASCURRA MARTINEZOfensive SecurityAUTOEVALUACION</v>
      </c>
      <c r="Q2151" t="str">
        <f>BASE[[#This Row],[NombresCalificado]]&amp;BASE[[#This Row],[TipoEvaluacion]]</f>
        <v>JOSE FELIX ASCURRA MARTINEZAUTOEVALUACION</v>
      </c>
      <c r="R2151">
        <v>2</v>
      </c>
      <c r="S2151" t="s">
        <v>4</v>
      </c>
      <c r="T2151" t="s">
        <v>439</v>
      </c>
      <c r="U2151" s="13">
        <v>1</v>
      </c>
      <c r="V2151" s="13" t="str" cm="1">
        <f t="array" ref="V2151">_xlfn.IFS(U2151=0,"Prenovato",U2151=1,"Novato",U2151=2,"Principiante avanzado",U2151=3,"Competente",U2151=4,"Proficiente",U2151=5,"Master")</f>
        <v>Novato</v>
      </c>
      <c r="W2151" s="13">
        <v>5</v>
      </c>
      <c r="X2151" s="13" t="str" cm="1">
        <f t="array" ref="X2151">_xlfn.IFS(W2151=0,"No evidenciado",W2151=1,"Novato",W2151=2,"Principiante avanzado",W2151=3,"Competente",W2151=4,"Proficiente",W2151=5,"Master")</f>
        <v>Master</v>
      </c>
      <c r="Y2151" s="13">
        <v>4</v>
      </c>
      <c r="Z2151" s="13" t="str" cm="1">
        <f t="array" ref="Z2151">_xlfn.IFS(Y2151=0,"No evidenciado",Y2151=1,"Novato",Y2151=2,"Principiante avanzado",Y2151=3,"Competente",Y2151=4,"Proficiente",Y2151=5,"Master")</f>
        <v>Proficiente</v>
      </c>
      <c r="AA2151" s="13">
        <v>4</v>
      </c>
      <c r="AB2151" s="13" t="str" cm="1">
        <f t="array" ref="AB2151">_xlfn.IFS(AA2151=0,"No evidenciado",AA2151=1,"Novato",AA2151=2,"Principiante avanzado",AA2151=3,"Competente",AA2151=4,"Proficiente",AA2151=5,"Master")</f>
        <v>Proficiente</v>
      </c>
      <c r="AC2151" s="13">
        <v>1</v>
      </c>
      <c r="AD2151" s="13" t="str" cm="1">
        <f t="array" ref="AD2151">_xlfn.IFS(AC2151=0,"Prenovato",AC2151=1,"Novato",AC2151=2,"Principiante avanzado",AC2151=3,"Competente",AC2151=4,"Proficiente",AC2151=5,"Master")</f>
        <v>Novato</v>
      </c>
      <c r="AE2151" s="13" t="s">
        <v>443</v>
      </c>
    </row>
    <row r="2152" spans="1:31" x14ac:dyDescent="0.25">
      <c r="A2152" t="s">
        <v>377</v>
      </c>
      <c r="B2152" t="s">
        <v>378</v>
      </c>
      <c r="C2152" t="s">
        <v>251</v>
      </c>
      <c r="D2152" t="s">
        <v>201</v>
      </c>
      <c r="E2152" t="s">
        <v>377</v>
      </c>
      <c r="F2152" t="s">
        <v>378</v>
      </c>
      <c r="G2152" t="s">
        <v>379</v>
      </c>
      <c r="H2152" s="4"/>
      <c r="I2152" s="1">
        <f t="shared" ca="1" si="135"/>
        <v>1487</v>
      </c>
      <c r="J2152" s="1" t="str">
        <f t="shared" ca="1" si="136"/>
        <v>3. Mayor a 6 meses</v>
      </c>
      <c r="K2152" t="str">
        <f t="shared" si="137"/>
        <v>NO</v>
      </c>
      <c r="L2152" t="s">
        <v>251</v>
      </c>
      <c r="M2152" t="s">
        <v>420</v>
      </c>
      <c r="N2152" t="s">
        <v>413</v>
      </c>
      <c r="O2152" t="s">
        <v>411</v>
      </c>
      <c r="P2152" t="str">
        <f t="shared" si="138"/>
        <v>JOSE LUIS FLORES FLORES ONCOYIdentity &amp; Access ManagementAUTOEVALUACION</v>
      </c>
      <c r="Q2152" t="str">
        <f>BASE[[#This Row],[NombresCalificado]]&amp;BASE[[#This Row],[TipoEvaluacion]]</f>
        <v>JOSE LUIS FLORES FLORES ONCOYAUTOEVALUACION</v>
      </c>
      <c r="R2152">
        <v>3</v>
      </c>
      <c r="S2152" t="s">
        <v>5</v>
      </c>
      <c r="T2152" t="s">
        <v>439</v>
      </c>
      <c r="U2152" s="13">
        <v>3</v>
      </c>
      <c r="V2152" s="13" t="str" cm="1">
        <f t="array" ref="V2152">_xlfn.IFS(U2152=0,"Prenovato",U2152=1,"Novato",U2152=2,"Principiante avanzado",U2152=3,"Competente",U2152=4,"Proficiente",U2152=5,"Master")</f>
        <v>Competente</v>
      </c>
      <c r="W2152" s="13">
        <v>4</v>
      </c>
      <c r="X2152" s="13" t="str" cm="1">
        <f t="array" ref="X2152">_xlfn.IFS(W2152=0,"No evidenciado",W2152=1,"Novato",W2152=2,"Principiante avanzado",W2152=3,"Competente",W2152=4,"Proficiente",W2152=5,"Master")</f>
        <v>Proficiente</v>
      </c>
      <c r="Y2152" s="13">
        <v>4</v>
      </c>
      <c r="Z2152" s="13" t="str" cm="1">
        <f t="array" ref="Z2152">_xlfn.IFS(Y2152=0,"No evidenciado",Y2152=1,"Novato",Y2152=2,"Principiante avanzado",Y2152=3,"Competente",Y2152=4,"Proficiente",Y2152=5,"Master")</f>
        <v>Proficiente</v>
      </c>
      <c r="AA2152" s="13">
        <v>5</v>
      </c>
      <c r="AB2152" s="13" t="str" cm="1">
        <f t="array" ref="AB2152">_xlfn.IFS(AA2152=0,"No evidenciado",AA2152=1,"Novato",AA2152=2,"Principiante avanzado",AA2152=3,"Competente",AA2152=4,"Proficiente",AA2152=5,"Master")</f>
        <v>Master</v>
      </c>
      <c r="AC2152" s="13">
        <v>3</v>
      </c>
      <c r="AD2152" s="13" t="str" cm="1">
        <f t="array" ref="AD2152">_xlfn.IFS(AC2152=0,"Prenovato",AC2152=1,"Novato",AC2152=2,"Principiante avanzado",AC2152=3,"Competente",AC2152=4,"Proficiente",AC2152=5,"Master")</f>
        <v>Competente</v>
      </c>
      <c r="AE2152" s="13" t="s">
        <v>443</v>
      </c>
    </row>
    <row r="2153" spans="1:31" x14ac:dyDescent="0.25">
      <c r="A2153" t="s">
        <v>377</v>
      </c>
      <c r="B2153" t="s">
        <v>378</v>
      </c>
      <c r="C2153" t="s">
        <v>251</v>
      </c>
      <c r="D2153" t="s">
        <v>201</v>
      </c>
      <c r="E2153" t="s">
        <v>377</v>
      </c>
      <c r="F2153" t="s">
        <v>378</v>
      </c>
      <c r="G2153" t="s">
        <v>379</v>
      </c>
      <c r="H2153" s="4"/>
      <c r="I2153" s="1">
        <f t="shared" ca="1" si="135"/>
        <v>1487</v>
      </c>
      <c r="J2153" s="1" t="str">
        <f t="shared" ca="1" si="136"/>
        <v>3. Mayor a 6 meses</v>
      </c>
      <c r="K2153" t="str">
        <f t="shared" si="137"/>
        <v>NO</v>
      </c>
      <c r="L2153" t="s">
        <v>251</v>
      </c>
      <c r="M2153" t="s">
        <v>421</v>
      </c>
      <c r="N2153" t="s">
        <v>411</v>
      </c>
      <c r="O2153" t="s">
        <v>411</v>
      </c>
      <c r="P2153" t="str">
        <f t="shared" si="138"/>
        <v>JOSE LUIS FLORES FLORES ONCOYFrameworks &amp; Security ArchitectureAUTOEVALUACION</v>
      </c>
      <c r="Q2153" t="str">
        <f>BASE[[#This Row],[NombresCalificado]]&amp;BASE[[#This Row],[TipoEvaluacion]]</f>
        <v>JOSE LUIS FLORES FLORES ONCOYAUTOEVALUACION</v>
      </c>
      <c r="R2153">
        <v>3</v>
      </c>
      <c r="S2153" t="s">
        <v>5</v>
      </c>
      <c r="T2153" t="s">
        <v>439</v>
      </c>
      <c r="U2153" s="13">
        <v>3</v>
      </c>
      <c r="V2153" s="13" t="str" cm="1">
        <f t="array" ref="V2153">_xlfn.IFS(U2153=0,"Prenovato",U2153=1,"Novato",U2153=2,"Principiante avanzado",U2153=3,"Competente",U2153=4,"Proficiente",U2153=5,"Master")</f>
        <v>Competente</v>
      </c>
      <c r="W2153" s="13">
        <v>4</v>
      </c>
      <c r="X2153" s="13" t="str" cm="1">
        <f t="array" ref="X2153">_xlfn.IFS(W2153=0,"No evidenciado",W2153=1,"Novato",W2153=2,"Principiante avanzado",W2153=3,"Competente",W2153=4,"Proficiente",W2153=5,"Master")</f>
        <v>Proficiente</v>
      </c>
      <c r="Y2153" s="13">
        <v>4</v>
      </c>
      <c r="Z2153" s="13" t="str" cm="1">
        <f t="array" ref="Z2153">_xlfn.IFS(Y2153=0,"No evidenciado",Y2153=1,"Novato",Y2153=2,"Principiante avanzado",Y2153=3,"Competente",Y2153=4,"Proficiente",Y2153=5,"Master")</f>
        <v>Proficiente</v>
      </c>
      <c r="AA2153" s="13">
        <v>5</v>
      </c>
      <c r="AB2153" s="13" t="str" cm="1">
        <f t="array" ref="AB2153">_xlfn.IFS(AA2153=0,"No evidenciado",AA2153=1,"Novato",AA2153=2,"Principiante avanzado",AA2153=3,"Competente",AA2153=4,"Proficiente",AA2153=5,"Master")</f>
        <v>Master</v>
      </c>
      <c r="AC2153" s="13">
        <v>3</v>
      </c>
      <c r="AD2153" s="13" t="str" cm="1">
        <f t="array" ref="AD2153">_xlfn.IFS(AC2153=0,"Prenovato",AC2153=1,"Novato",AC2153=2,"Principiante avanzado",AC2153=3,"Competente",AC2153=4,"Proficiente",AC2153=5,"Master")</f>
        <v>Competente</v>
      </c>
      <c r="AE2153" s="13" t="s">
        <v>443</v>
      </c>
    </row>
    <row r="2154" spans="1:31" x14ac:dyDescent="0.25">
      <c r="A2154" t="s">
        <v>377</v>
      </c>
      <c r="B2154" t="s">
        <v>378</v>
      </c>
      <c r="C2154" t="s">
        <v>251</v>
      </c>
      <c r="D2154" t="s">
        <v>201</v>
      </c>
      <c r="E2154" t="s">
        <v>377</v>
      </c>
      <c r="F2154" t="s">
        <v>378</v>
      </c>
      <c r="G2154" t="s">
        <v>379</v>
      </c>
      <c r="H2154" s="4"/>
      <c r="I2154" s="1">
        <f t="shared" ca="1" si="135"/>
        <v>1487</v>
      </c>
      <c r="J2154" s="1" t="str">
        <f t="shared" ca="1" si="136"/>
        <v>3. Mayor a 6 meses</v>
      </c>
      <c r="K2154" t="str">
        <f t="shared" si="137"/>
        <v>NO</v>
      </c>
      <c r="L2154" t="s">
        <v>251</v>
      </c>
      <c r="M2154" t="s">
        <v>422</v>
      </c>
      <c r="N2154" t="s">
        <v>407</v>
      </c>
      <c r="O2154" t="s">
        <v>407</v>
      </c>
      <c r="P2154" t="str">
        <f t="shared" si="138"/>
        <v>JOSE LUIS FLORES FLORES ONCOYVulnerability ManagementAUTOEVALUACION</v>
      </c>
      <c r="Q2154" t="str">
        <f>BASE[[#This Row],[NombresCalificado]]&amp;BASE[[#This Row],[TipoEvaluacion]]</f>
        <v>JOSE LUIS FLORES FLORES ONCOYAUTOEVALUACION</v>
      </c>
      <c r="R2154">
        <v>3</v>
      </c>
      <c r="S2154" t="s">
        <v>5</v>
      </c>
      <c r="T2154" t="s">
        <v>439</v>
      </c>
      <c r="U2154" s="13">
        <v>3</v>
      </c>
      <c r="V2154" s="13" t="str" cm="1">
        <f t="array" ref="V2154">_xlfn.IFS(U2154=0,"Prenovato",U2154=1,"Novato",U2154=2,"Principiante avanzado",U2154=3,"Competente",U2154=4,"Proficiente",U2154=5,"Master")</f>
        <v>Competente</v>
      </c>
      <c r="W2154" s="13">
        <v>4</v>
      </c>
      <c r="X2154" s="13" t="str" cm="1">
        <f t="array" ref="X2154">_xlfn.IFS(W2154=0,"No evidenciado",W2154=1,"Novato",W2154=2,"Principiante avanzado",W2154=3,"Competente",W2154=4,"Proficiente",W2154=5,"Master")</f>
        <v>Proficiente</v>
      </c>
      <c r="Y2154" s="13">
        <v>4</v>
      </c>
      <c r="Z2154" s="13" t="str" cm="1">
        <f t="array" ref="Z2154">_xlfn.IFS(Y2154=0,"No evidenciado",Y2154=1,"Novato",Y2154=2,"Principiante avanzado",Y2154=3,"Competente",Y2154=4,"Proficiente",Y2154=5,"Master")</f>
        <v>Proficiente</v>
      </c>
      <c r="AA2154" s="13">
        <v>5</v>
      </c>
      <c r="AB2154" s="13" t="str" cm="1">
        <f t="array" ref="AB2154">_xlfn.IFS(AA2154=0,"No evidenciado",AA2154=1,"Novato",AA2154=2,"Principiante avanzado",AA2154=3,"Competente",AA2154=4,"Proficiente",AA2154=5,"Master")</f>
        <v>Master</v>
      </c>
      <c r="AC2154" s="13">
        <v>3</v>
      </c>
      <c r="AD2154" s="13" t="str" cm="1">
        <f t="array" ref="AD2154">_xlfn.IFS(AC2154=0,"Prenovato",AC2154=1,"Novato",AC2154=2,"Principiante avanzado",AC2154=3,"Competente",AC2154=4,"Proficiente",AC2154=5,"Master")</f>
        <v>Competente</v>
      </c>
      <c r="AE2154" s="13" t="s">
        <v>443</v>
      </c>
    </row>
    <row r="2155" spans="1:31" x14ac:dyDescent="0.25">
      <c r="A2155" t="s">
        <v>377</v>
      </c>
      <c r="B2155" t="s">
        <v>378</v>
      </c>
      <c r="C2155" t="s">
        <v>251</v>
      </c>
      <c r="D2155" t="s">
        <v>201</v>
      </c>
      <c r="E2155" t="s">
        <v>377</v>
      </c>
      <c r="F2155" t="s">
        <v>378</v>
      </c>
      <c r="G2155" t="s">
        <v>379</v>
      </c>
      <c r="H2155" s="4"/>
      <c r="I2155" s="1">
        <f t="shared" ca="1" si="135"/>
        <v>1487</v>
      </c>
      <c r="J2155" s="1" t="str">
        <f t="shared" ca="1" si="136"/>
        <v>3. Mayor a 6 meses</v>
      </c>
      <c r="K2155" t="str">
        <f t="shared" si="137"/>
        <v>NO</v>
      </c>
      <c r="L2155" t="s">
        <v>251</v>
      </c>
      <c r="M2155" t="s">
        <v>423</v>
      </c>
      <c r="N2155" t="s">
        <v>411</v>
      </c>
      <c r="O2155" t="s">
        <v>411</v>
      </c>
      <c r="P2155" t="str">
        <f t="shared" si="138"/>
        <v>JOSE LUIS FLORES FLORES ONCOYSecurity AssessmentAUTOEVALUACION</v>
      </c>
      <c r="Q2155" t="str">
        <f>BASE[[#This Row],[NombresCalificado]]&amp;BASE[[#This Row],[TipoEvaluacion]]</f>
        <v>JOSE LUIS FLORES FLORES ONCOYAUTOEVALUACION</v>
      </c>
      <c r="R2155">
        <v>3</v>
      </c>
      <c r="S2155" t="s">
        <v>5</v>
      </c>
      <c r="T2155" t="s">
        <v>439</v>
      </c>
      <c r="U2155" s="13">
        <v>3</v>
      </c>
      <c r="V2155" s="13" t="str" cm="1">
        <f t="array" ref="V2155">_xlfn.IFS(U2155=0,"Prenovato",U2155=1,"Novato",U2155=2,"Principiante avanzado",U2155=3,"Competente",U2155=4,"Proficiente",U2155=5,"Master")</f>
        <v>Competente</v>
      </c>
      <c r="W2155" s="13">
        <v>4</v>
      </c>
      <c r="X2155" s="13" t="str" cm="1">
        <f t="array" ref="X2155">_xlfn.IFS(W2155=0,"No evidenciado",W2155=1,"Novato",W2155=2,"Principiante avanzado",W2155=3,"Competente",W2155=4,"Proficiente",W2155=5,"Master")</f>
        <v>Proficiente</v>
      </c>
      <c r="Y2155" s="13">
        <v>4</v>
      </c>
      <c r="Z2155" s="13" t="str" cm="1">
        <f t="array" ref="Z2155">_xlfn.IFS(Y2155=0,"No evidenciado",Y2155=1,"Novato",Y2155=2,"Principiante avanzado",Y2155=3,"Competente",Y2155=4,"Proficiente",Y2155=5,"Master")</f>
        <v>Proficiente</v>
      </c>
      <c r="AA2155" s="13">
        <v>5</v>
      </c>
      <c r="AB2155" s="13" t="str" cm="1">
        <f t="array" ref="AB2155">_xlfn.IFS(AA2155=0,"No evidenciado",AA2155=1,"Novato",AA2155=2,"Principiante avanzado",AA2155=3,"Competente",AA2155=4,"Proficiente",AA2155=5,"Master")</f>
        <v>Master</v>
      </c>
      <c r="AC2155" s="13">
        <v>3</v>
      </c>
      <c r="AD2155" s="13" t="str" cm="1">
        <f t="array" ref="AD2155">_xlfn.IFS(AC2155=0,"Prenovato",AC2155=1,"Novato",AC2155=2,"Principiante avanzado",AC2155=3,"Competente",AC2155=4,"Proficiente",AC2155=5,"Master")</f>
        <v>Competente</v>
      </c>
      <c r="AE2155" s="13" t="s">
        <v>443</v>
      </c>
    </row>
    <row r="2156" spans="1:31" x14ac:dyDescent="0.25">
      <c r="A2156" t="s">
        <v>377</v>
      </c>
      <c r="B2156" t="s">
        <v>378</v>
      </c>
      <c r="C2156" t="s">
        <v>251</v>
      </c>
      <c r="D2156" t="s">
        <v>201</v>
      </c>
      <c r="E2156" t="s">
        <v>377</v>
      </c>
      <c r="F2156" t="s">
        <v>378</v>
      </c>
      <c r="G2156" t="s">
        <v>379</v>
      </c>
      <c r="H2156" s="4"/>
      <c r="I2156" s="1">
        <f t="shared" ca="1" si="135"/>
        <v>1487</v>
      </c>
      <c r="J2156" s="1" t="str">
        <f t="shared" ca="1" si="136"/>
        <v>3. Mayor a 6 meses</v>
      </c>
      <c r="K2156" t="str">
        <f t="shared" si="137"/>
        <v>NO</v>
      </c>
      <c r="L2156" t="s">
        <v>251</v>
      </c>
      <c r="M2156" t="s">
        <v>415</v>
      </c>
      <c r="N2156" t="s">
        <v>413</v>
      </c>
      <c r="O2156" t="s">
        <v>411</v>
      </c>
      <c r="P2156" t="str">
        <f t="shared" si="138"/>
        <v>JOSE LUIS FLORES FLORES ONCOYSecurity Process AutomationAUTOEVALUACION</v>
      </c>
      <c r="Q2156" t="str">
        <f>BASE[[#This Row],[NombresCalificado]]&amp;BASE[[#This Row],[TipoEvaluacion]]</f>
        <v>JOSE LUIS FLORES FLORES ONCOYAUTOEVALUACION</v>
      </c>
      <c r="R2156">
        <v>4</v>
      </c>
      <c r="S2156" t="s">
        <v>7</v>
      </c>
      <c r="T2156" t="s">
        <v>439</v>
      </c>
      <c r="U2156" s="13">
        <v>3</v>
      </c>
      <c r="V2156" s="13" t="str" cm="1">
        <f t="array" ref="V2156">_xlfn.IFS(U2156=0,"Prenovato",U2156=1,"Novato",U2156=2,"Principiante avanzado",U2156=3,"Competente",U2156=4,"Proficiente",U2156=5,"Master")</f>
        <v>Competente</v>
      </c>
      <c r="W2156" s="13">
        <v>4</v>
      </c>
      <c r="X2156" s="13" t="str" cm="1">
        <f t="array" ref="X2156">_xlfn.IFS(W2156=0,"No evidenciado",W2156=1,"Novato",W2156=2,"Principiante avanzado",W2156=3,"Competente",W2156=4,"Proficiente",W2156=5,"Master")</f>
        <v>Proficiente</v>
      </c>
      <c r="Y2156" s="13">
        <v>4</v>
      </c>
      <c r="Z2156" s="13" t="str" cm="1">
        <f t="array" ref="Z2156">_xlfn.IFS(Y2156=0,"No evidenciado",Y2156=1,"Novato",Y2156=2,"Principiante avanzado",Y2156=3,"Competente",Y2156=4,"Proficiente",Y2156=5,"Master")</f>
        <v>Proficiente</v>
      </c>
      <c r="AA2156" s="13">
        <v>5</v>
      </c>
      <c r="AB2156" s="13" t="str" cm="1">
        <f t="array" ref="AB2156">_xlfn.IFS(AA2156=0,"No evidenciado",AA2156=1,"Novato",AA2156=2,"Principiante avanzado",AA2156=3,"Competente",AA2156=4,"Proficiente",AA2156=5,"Master")</f>
        <v>Master</v>
      </c>
      <c r="AC2156" s="13">
        <v>3</v>
      </c>
      <c r="AD2156" s="13" t="str" cm="1">
        <f t="array" ref="AD2156">_xlfn.IFS(AC2156=0,"Prenovato",AC2156=1,"Novato",AC2156=2,"Principiante avanzado",AC2156=3,"Competente",AC2156=4,"Proficiente",AC2156=5,"Master")</f>
        <v>Competente</v>
      </c>
      <c r="AE2156" s="13" t="s">
        <v>443</v>
      </c>
    </row>
    <row r="2157" spans="1:31" x14ac:dyDescent="0.25">
      <c r="A2157" t="s">
        <v>377</v>
      </c>
      <c r="B2157" t="s">
        <v>378</v>
      </c>
      <c r="C2157" t="s">
        <v>251</v>
      </c>
      <c r="D2157" t="s">
        <v>201</v>
      </c>
      <c r="E2157" t="s">
        <v>377</v>
      </c>
      <c r="F2157" t="s">
        <v>378</v>
      </c>
      <c r="G2157" t="s">
        <v>379</v>
      </c>
      <c r="H2157" s="4"/>
      <c r="I2157" s="1">
        <f t="shared" ca="1" si="135"/>
        <v>1487</v>
      </c>
      <c r="J2157" s="1" t="str">
        <f t="shared" ca="1" si="136"/>
        <v>3. Mayor a 6 meses</v>
      </c>
      <c r="K2157" t="str">
        <f t="shared" si="137"/>
        <v>NO</v>
      </c>
      <c r="L2157" t="s">
        <v>251</v>
      </c>
      <c r="M2157" t="s">
        <v>416</v>
      </c>
      <c r="N2157" t="s">
        <v>411</v>
      </c>
      <c r="O2157" t="s">
        <v>411</v>
      </c>
      <c r="P2157" t="str">
        <f t="shared" si="138"/>
        <v>JOSE LUIS FLORES FLORES ONCOYIncident ManagementAUTOEVALUACION</v>
      </c>
      <c r="Q2157" t="str">
        <f>BASE[[#This Row],[NombresCalificado]]&amp;BASE[[#This Row],[TipoEvaluacion]]</f>
        <v>JOSE LUIS FLORES FLORES ONCOYAUTOEVALUACION</v>
      </c>
      <c r="R2157">
        <v>2</v>
      </c>
      <c r="S2157" t="s">
        <v>4</v>
      </c>
      <c r="T2157" t="s">
        <v>439</v>
      </c>
      <c r="U2157" s="13">
        <v>3</v>
      </c>
      <c r="V2157" s="13" t="str" cm="1">
        <f t="array" ref="V2157">_xlfn.IFS(U2157=0,"Prenovato",U2157=1,"Novato",U2157=2,"Principiante avanzado",U2157=3,"Competente",U2157=4,"Proficiente",U2157=5,"Master")</f>
        <v>Competente</v>
      </c>
      <c r="W2157" s="13">
        <v>4</v>
      </c>
      <c r="X2157" s="13" t="str" cm="1">
        <f t="array" ref="X2157">_xlfn.IFS(W2157=0,"No evidenciado",W2157=1,"Novato",W2157=2,"Principiante avanzado",W2157=3,"Competente",W2157=4,"Proficiente",W2157=5,"Master")</f>
        <v>Proficiente</v>
      </c>
      <c r="Y2157" s="13">
        <v>4</v>
      </c>
      <c r="Z2157" s="13" t="str" cm="1">
        <f t="array" ref="Z2157">_xlfn.IFS(Y2157=0,"No evidenciado",Y2157=1,"Novato",Y2157=2,"Principiante avanzado",Y2157=3,"Competente",Y2157=4,"Proficiente",Y2157=5,"Master")</f>
        <v>Proficiente</v>
      </c>
      <c r="AA2157" s="13">
        <v>5</v>
      </c>
      <c r="AB2157" s="13" t="str" cm="1">
        <f t="array" ref="AB2157">_xlfn.IFS(AA2157=0,"No evidenciado",AA2157=1,"Novato",AA2157=2,"Principiante avanzado",AA2157=3,"Competente",AA2157=4,"Proficiente",AA2157=5,"Master")</f>
        <v>Master</v>
      </c>
      <c r="AC2157" s="13">
        <v>3</v>
      </c>
      <c r="AD2157" s="13" t="str" cm="1">
        <f t="array" ref="AD2157">_xlfn.IFS(AC2157=0,"Prenovato",AC2157=1,"Novato",AC2157=2,"Principiante avanzado",AC2157=3,"Competente",AC2157=4,"Proficiente",AC2157=5,"Master")</f>
        <v>Competente</v>
      </c>
      <c r="AE2157" s="13" t="s">
        <v>443</v>
      </c>
    </row>
    <row r="2158" spans="1:31" x14ac:dyDescent="0.25">
      <c r="A2158" t="s">
        <v>377</v>
      </c>
      <c r="B2158" t="s">
        <v>378</v>
      </c>
      <c r="C2158" t="s">
        <v>251</v>
      </c>
      <c r="D2158" t="s">
        <v>201</v>
      </c>
      <c r="E2158" t="s">
        <v>377</v>
      </c>
      <c r="F2158" t="s">
        <v>378</v>
      </c>
      <c r="G2158" t="s">
        <v>379</v>
      </c>
      <c r="H2158" s="4"/>
      <c r="I2158" s="1">
        <f t="shared" ca="1" si="135"/>
        <v>1487</v>
      </c>
      <c r="J2158" s="1" t="str">
        <f t="shared" ca="1" si="136"/>
        <v>3. Mayor a 6 meses</v>
      </c>
      <c r="K2158" t="str">
        <f t="shared" si="137"/>
        <v>NO</v>
      </c>
      <c r="L2158" t="s">
        <v>251</v>
      </c>
      <c r="M2158" t="s">
        <v>417</v>
      </c>
      <c r="N2158" t="s">
        <v>407</v>
      </c>
      <c r="O2158" t="s">
        <v>407</v>
      </c>
      <c r="P2158" t="str">
        <f t="shared" si="138"/>
        <v>JOSE LUIS FLORES FLORES ONCOYDefensive SecurityAUTOEVALUACION</v>
      </c>
      <c r="Q2158" t="str">
        <f>BASE[[#This Row],[NombresCalificado]]&amp;BASE[[#This Row],[TipoEvaluacion]]</f>
        <v>JOSE LUIS FLORES FLORES ONCOYAUTOEVALUACION</v>
      </c>
      <c r="R2158">
        <v>4</v>
      </c>
      <c r="S2158" t="s">
        <v>7</v>
      </c>
      <c r="T2158" t="s">
        <v>439</v>
      </c>
      <c r="U2158" s="13">
        <v>3</v>
      </c>
      <c r="V2158" s="13" t="str" cm="1">
        <f t="array" ref="V2158">_xlfn.IFS(U2158=0,"Prenovato",U2158=1,"Novato",U2158=2,"Principiante avanzado",U2158=3,"Competente",U2158=4,"Proficiente",U2158=5,"Master")</f>
        <v>Competente</v>
      </c>
      <c r="W2158" s="13">
        <v>4</v>
      </c>
      <c r="X2158" s="13" t="str" cm="1">
        <f t="array" ref="X2158">_xlfn.IFS(W2158=0,"No evidenciado",W2158=1,"Novato",W2158=2,"Principiante avanzado",W2158=3,"Competente",W2158=4,"Proficiente",W2158=5,"Master")</f>
        <v>Proficiente</v>
      </c>
      <c r="Y2158" s="13">
        <v>4</v>
      </c>
      <c r="Z2158" s="13" t="str" cm="1">
        <f t="array" ref="Z2158">_xlfn.IFS(Y2158=0,"No evidenciado",Y2158=1,"Novato",Y2158=2,"Principiante avanzado",Y2158=3,"Competente",Y2158=4,"Proficiente",Y2158=5,"Master")</f>
        <v>Proficiente</v>
      </c>
      <c r="AA2158" s="13">
        <v>5</v>
      </c>
      <c r="AB2158" s="13" t="str" cm="1">
        <f t="array" ref="AB2158">_xlfn.IFS(AA2158=0,"No evidenciado",AA2158=1,"Novato",AA2158=2,"Principiante avanzado",AA2158=3,"Competente",AA2158=4,"Proficiente",AA2158=5,"Master")</f>
        <v>Master</v>
      </c>
      <c r="AC2158" s="13">
        <v>3</v>
      </c>
      <c r="AD2158" s="13" t="str" cm="1">
        <f t="array" ref="AD2158">_xlfn.IFS(AC2158=0,"Prenovato",AC2158=1,"Novato",AC2158=2,"Principiante avanzado",AC2158=3,"Competente",AC2158=4,"Proficiente",AC2158=5,"Master")</f>
        <v>Competente</v>
      </c>
      <c r="AE2158" s="13" t="s">
        <v>443</v>
      </c>
    </row>
    <row r="2159" spans="1:31" x14ac:dyDescent="0.25">
      <c r="A2159" t="s">
        <v>377</v>
      </c>
      <c r="B2159" t="s">
        <v>378</v>
      </c>
      <c r="C2159" t="s">
        <v>251</v>
      </c>
      <c r="D2159" t="s">
        <v>201</v>
      </c>
      <c r="E2159" t="s">
        <v>377</v>
      </c>
      <c r="F2159" t="s">
        <v>378</v>
      </c>
      <c r="G2159" t="s">
        <v>379</v>
      </c>
      <c r="H2159" s="4"/>
      <c r="I2159" s="1">
        <f t="shared" ca="1" si="135"/>
        <v>1487</v>
      </c>
      <c r="J2159" s="1" t="str">
        <f t="shared" ca="1" si="136"/>
        <v>3. Mayor a 6 meses</v>
      </c>
      <c r="K2159" t="str">
        <f t="shared" si="137"/>
        <v>NO</v>
      </c>
      <c r="L2159" t="s">
        <v>251</v>
      </c>
      <c r="M2159" t="s">
        <v>409</v>
      </c>
      <c r="N2159" t="s">
        <v>407</v>
      </c>
      <c r="O2159" t="s">
        <v>407</v>
      </c>
      <c r="P2159" t="str">
        <f t="shared" si="138"/>
        <v>JOSE LUIS FLORES FLORES ONCOYSecurity Program ManagementAUTOEVALUACION</v>
      </c>
      <c r="Q2159" t="str">
        <f>BASE[[#This Row],[NombresCalificado]]&amp;BASE[[#This Row],[TipoEvaluacion]]</f>
        <v>JOSE LUIS FLORES FLORES ONCOYAUTOEVALUACION</v>
      </c>
      <c r="R2159">
        <v>4</v>
      </c>
      <c r="S2159" t="s">
        <v>7</v>
      </c>
      <c r="T2159" t="s">
        <v>439</v>
      </c>
      <c r="U2159" s="13">
        <v>3</v>
      </c>
      <c r="V2159" s="13" t="str" cm="1">
        <f t="array" ref="V2159">_xlfn.IFS(U2159=0,"Prenovato",U2159=1,"Novato",U2159=2,"Principiante avanzado",U2159=3,"Competente",U2159=4,"Proficiente",U2159=5,"Master")</f>
        <v>Competente</v>
      </c>
      <c r="W2159" s="13">
        <v>4</v>
      </c>
      <c r="X2159" s="13" t="str" cm="1">
        <f t="array" ref="X2159">_xlfn.IFS(W2159=0,"No evidenciado",W2159=1,"Novato",W2159=2,"Principiante avanzado",W2159=3,"Competente",W2159=4,"Proficiente",W2159=5,"Master")</f>
        <v>Proficiente</v>
      </c>
      <c r="Y2159" s="13">
        <v>4</v>
      </c>
      <c r="Z2159" s="13" t="str" cm="1">
        <f t="array" ref="Z2159">_xlfn.IFS(Y2159=0,"No evidenciado",Y2159=1,"Novato",Y2159=2,"Principiante avanzado",Y2159=3,"Competente",Y2159=4,"Proficiente",Y2159=5,"Master")</f>
        <v>Proficiente</v>
      </c>
      <c r="AA2159" s="13">
        <v>5</v>
      </c>
      <c r="AB2159" s="13" t="str" cm="1">
        <f t="array" ref="AB2159">_xlfn.IFS(AA2159=0,"No evidenciado",AA2159=1,"Novato",AA2159=2,"Principiante avanzado",AA2159=3,"Competente",AA2159=4,"Proficiente",AA2159=5,"Master")</f>
        <v>Master</v>
      </c>
      <c r="AC2159" s="13">
        <v>3</v>
      </c>
      <c r="AD2159" s="13" t="str" cm="1">
        <f t="array" ref="AD2159">_xlfn.IFS(AC2159=0,"Prenovato",AC2159=1,"Novato",AC2159=2,"Principiante avanzado",AC2159=3,"Competente",AC2159=4,"Proficiente",AC2159=5,"Master")</f>
        <v>Competente</v>
      </c>
      <c r="AE2159" s="13" t="s">
        <v>443</v>
      </c>
    </row>
    <row r="2160" spans="1:31" x14ac:dyDescent="0.25">
      <c r="A2160" t="s">
        <v>377</v>
      </c>
      <c r="B2160" t="s">
        <v>378</v>
      </c>
      <c r="C2160" t="s">
        <v>251</v>
      </c>
      <c r="D2160" t="s">
        <v>201</v>
      </c>
      <c r="E2160" t="s">
        <v>377</v>
      </c>
      <c r="F2160" t="s">
        <v>378</v>
      </c>
      <c r="G2160" t="s">
        <v>379</v>
      </c>
      <c r="H2160" s="4"/>
      <c r="I2160" s="1">
        <f t="shared" ca="1" si="135"/>
        <v>1487</v>
      </c>
      <c r="J2160" s="1" t="str">
        <f t="shared" ca="1" si="136"/>
        <v>3. Mayor a 6 meses</v>
      </c>
      <c r="K2160" t="str">
        <f t="shared" si="137"/>
        <v>NO</v>
      </c>
      <c r="L2160" t="s">
        <v>251</v>
      </c>
      <c r="M2160" t="s">
        <v>410</v>
      </c>
      <c r="N2160" t="s">
        <v>411</v>
      </c>
      <c r="O2160" t="s">
        <v>411</v>
      </c>
      <c r="P2160" t="str">
        <f t="shared" si="138"/>
        <v>JOSE LUIS FLORES FLORES ONCOYThreat IntelligenceAUTOEVALUACION</v>
      </c>
      <c r="Q2160" t="str">
        <f>BASE[[#This Row],[NombresCalificado]]&amp;BASE[[#This Row],[TipoEvaluacion]]</f>
        <v>JOSE LUIS FLORES FLORES ONCOYAUTOEVALUACION</v>
      </c>
      <c r="R2160">
        <v>3</v>
      </c>
      <c r="S2160" t="s">
        <v>5</v>
      </c>
      <c r="T2160" t="s">
        <v>439</v>
      </c>
      <c r="U2160" s="13">
        <v>3</v>
      </c>
      <c r="V2160" s="13" t="str" cm="1">
        <f t="array" ref="V2160">_xlfn.IFS(U2160=0,"Prenovato",U2160=1,"Novato",U2160=2,"Principiante avanzado",U2160=3,"Competente",U2160=4,"Proficiente",U2160=5,"Master")</f>
        <v>Competente</v>
      </c>
      <c r="W2160" s="13">
        <v>4</v>
      </c>
      <c r="X2160" s="13" t="str" cm="1">
        <f t="array" ref="X2160">_xlfn.IFS(W2160=0,"No evidenciado",W2160=1,"Novato",W2160=2,"Principiante avanzado",W2160=3,"Competente",W2160=4,"Proficiente",W2160=5,"Master")</f>
        <v>Proficiente</v>
      </c>
      <c r="Y2160" s="13">
        <v>4</v>
      </c>
      <c r="Z2160" s="13" t="str" cm="1">
        <f t="array" ref="Z2160">_xlfn.IFS(Y2160=0,"No evidenciado",Y2160=1,"Novato",Y2160=2,"Principiante avanzado",Y2160=3,"Competente",Y2160=4,"Proficiente",Y2160=5,"Master")</f>
        <v>Proficiente</v>
      </c>
      <c r="AA2160" s="13">
        <v>5</v>
      </c>
      <c r="AB2160" s="13" t="str" cm="1">
        <f t="array" ref="AB2160">_xlfn.IFS(AA2160=0,"No evidenciado",AA2160=1,"Novato",AA2160=2,"Principiante avanzado",AA2160=3,"Competente",AA2160=4,"Proficiente",AA2160=5,"Master")</f>
        <v>Master</v>
      </c>
      <c r="AC2160" s="13">
        <v>3</v>
      </c>
      <c r="AD2160" s="13" t="str" cm="1">
        <f t="array" ref="AD2160">_xlfn.IFS(AC2160=0,"Prenovato",AC2160=1,"Novato",AC2160=2,"Principiante avanzado",AC2160=3,"Competente",AC2160=4,"Proficiente",AC2160=5,"Master")</f>
        <v>Competente</v>
      </c>
      <c r="AE2160" s="13" t="s">
        <v>443</v>
      </c>
    </row>
    <row r="2161" spans="1:31" x14ac:dyDescent="0.25">
      <c r="A2161" t="s">
        <v>377</v>
      </c>
      <c r="B2161" t="s">
        <v>378</v>
      </c>
      <c r="C2161" t="s">
        <v>251</v>
      </c>
      <c r="D2161" t="s">
        <v>201</v>
      </c>
      <c r="E2161" t="s">
        <v>377</v>
      </c>
      <c r="F2161" t="s">
        <v>378</v>
      </c>
      <c r="G2161" t="s">
        <v>379</v>
      </c>
      <c r="H2161" s="4"/>
      <c r="I2161" s="1">
        <f t="shared" ca="1" si="135"/>
        <v>1487</v>
      </c>
      <c r="J2161" s="1" t="str">
        <f t="shared" ca="1" si="136"/>
        <v>3. Mayor a 6 meses</v>
      </c>
      <c r="K2161" t="str">
        <f t="shared" si="137"/>
        <v>NO</v>
      </c>
      <c r="L2161" t="s">
        <v>251</v>
      </c>
      <c r="M2161" t="s">
        <v>406</v>
      </c>
      <c r="N2161" t="s">
        <v>407</v>
      </c>
      <c r="O2161" t="s">
        <v>407</v>
      </c>
      <c r="P2161" t="str">
        <f t="shared" si="138"/>
        <v>JOSE LUIS FLORES FLORES ONCOYNetwork SecurityAUTOEVALUACION</v>
      </c>
      <c r="Q2161" t="str">
        <f>BASE[[#This Row],[NombresCalificado]]&amp;BASE[[#This Row],[TipoEvaluacion]]</f>
        <v>JOSE LUIS FLORES FLORES ONCOYAUTOEVALUACION</v>
      </c>
      <c r="R2161">
        <v>3</v>
      </c>
      <c r="S2161" t="s">
        <v>5</v>
      </c>
      <c r="T2161" t="s">
        <v>439</v>
      </c>
      <c r="U2161" s="13">
        <v>3</v>
      </c>
      <c r="V2161" s="13" t="str" cm="1">
        <f t="array" ref="V2161">_xlfn.IFS(U2161=0,"Prenovato",U2161=1,"Novato",U2161=2,"Principiante avanzado",U2161=3,"Competente",U2161=4,"Proficiente",U2161=5,"Master")</f>
        <v>Competente</v>
      </c>
      <c r="W2161" s="13">
        <v>4</v>
      </c>
      <c r="X2161" s="13" t="str" cm="1">
        <f t="array" ref="X2161">_xlfn.IFS(W2161=0,"No evidenciado",W2161=1,"Novato",W2161=2,"Principiante avanzado",W2161=3,"Competente",W2161=4,"Proficiente",W2161=5,"Master")</f>
        <v>Proficiente</v>
      </c>
      <c r="Y2161" s="13">
        <v>4</v>
      </c>
      <c r="Z2161" s="13" t="str" cm="1">
        <f t="array" ref="Z2161">_xlfn.IFS(Y2161=0,"No evidenciado",Y2161=1,"Novato",Y2161=2,"Principiante avanzado",Y2161=3,"Competente",Y2161=4,"Proficiente",Y2161=5,"Master")</f>
        <v>Proficiente</v>
      </c>
      <c r="AA2161" s="13">
        <v>5</v>
      </c>
      <c r="AB2161" s="13" t="str" cm="1">
        <f t="array" ref="AB2161">_xlfn.IFS(AA2161=0,"No evidenciado",AA2161=1,"Novato",AA2161=2,"Principiante avanzado",AA2161=3,"Competente",AA2161=4,"Proficiente",AA2161=5,"Master")</f>
        <v>Master</v>
      </c>
      <c r="AC2161" s="13">
        <v>3</v>
      </c>
      <c r="AD2161" s="13" t="str" cm="1">
        <f t="array" ref="AD2161">_xlfn.IFS(AC2161=0,"Prenovato",AC2161=1,"Novato",AC2161=2,"Principiante avanzado",AC2161=3,"Competente",AC2161=4,"Proficiente",AC2161=5,"Master")</f>
        <v>Competente</v>
      </c>
      <c r="AE2161" s="13" t="s">
        <v>443</v>
      </c>
    </row>
    <row r="2162" spans="1:31" x14ac:dyDescent="0.25">
      <c r="A2162" t="s">
        <v>377</v>
      </c>
      <c r="B2162" t="s">
        <v>378</v>
      </c>
      <c r="C2162" t="s">
        <v>251</v>
      </c>
      <c r="D2162" t="s">
        <v>201</v>
      </c>
      <c r="E2162" t="s">
        <v>377</v>
      </c>
      <c r="F2162" t="s">
        <v>378</v>
      </c>
      <c r="G2162" t="s">
        <v>379</v>
      </c>
      <c r="H2162" s="4"/>
      <c r="I2162" s="1">
        <f t="shared" ca="1" si="135"/>
        <v>1487</v>
      </c>
      <c r="J2162" s="1" t="str">
        <f t="shared" ca="1" si="136"/>
        <v>3. Mayor a 6 meses</v>
      </c>
      <c r="K2162" t="str">
        <f t="shared" si="137"/>
        <v>NO</v>
      </c>
      <c r="L2162" t="s">
        <v>251</v>
      </c>
      <c r="M2162" t="s">
        <v>408</v>
      </c>
      <c r="N2162" t="s">
        <v>407</v>
      </c>
      <c r="O2162" t="s">
        <v>407</v>
      </c>
      <c r="P2162" t="str">
        <f t="shared" si="138"/>
        <v>JOSE LUIS FLORES FLORES ONCOYCloud &amp; Operation SystemAUTOEVALUACION</v>
      </c>
      <c r="Q2162" t="str">
        <f>BASE[[#This Row],[NombresCalificado]]&amp;BASE[[#This Row],[TipoEvaluacion]]</f>
        <v>JOSE LUIS FLORES FLORES ONCOYAUTOEVALUACION</v>
      </c>
      <c r="R2162">
        <v>4</v>
      </c>
      <c r="S2162" t="s">
        <v>7</v>
      </c>
      <c r="T2162" t="s">
        <v>439</v>
      </c>
      <c r="U2162" s="13">
        <v>3</v>
      </c>
      <c r="V2162" s="13" t="str" cm="1">
        <f t="array" ref="V2162">_xlfn.IFS(U2162=0,"Prenovato",U2162=1,"Novato",U2162=2,"Principiante avanzado",U2162=3,"Competente",U2162=4,"Proficiente",U2162=5,"Master")</f>
        <v>Competente</v>
      </c>
      <c r="W2162" s="13">
        <v>4</v>
      </c>
      <c r="X2162" s="13" t="str" cm="1">
        <f t="array" ref="X2162">_xlfn.IFS(W2162=0,"No evidenciado",W2162=1,"Novato",W2162=2,"Principiante avanzado",W2162=3,"Competente",W2162=4,"Proficiente",W2162=5,"Master")</f>
        <v>Proficiente</v>
      </c>
      <c r="Y2162" s="13">
        <v>4</v>
      </c>
      <c r="Z2162" s="13" t="str" cm="1">
        <f t="array" ref="Z2162">_xlfn.IFS(Y2162=0,"No evidenciado",Y2162=1,"Novato",Y2162=2,"Principiante avanzado",Y2162=3,"Competente",Y2162=4,"Proficiente",Y2162=5,"Master")</f>
        <v>Proficiente</v>
      </c>
      <c r="AA2162" s="13">
        <v>5</v>
      </c>
      <c r="AB2162" s="13" t="str" cm="1">
        <f t="array" ref="AB2162">_xlfn.IFS(AA2162=0,"No evidenciado",AA2162=1,"Novato",AA2162=2,"Principiante avanzado",AA2162=3,"Competente",AA2162=4,"Proficiente",AA2162=5,"Master")</f>
        <v>Master</v>
      </c>
      <c r="AC2162" s="13">
        <v>3</v>
      </c>
      <c r="AD2162" s="13" t="str" cm="1">
        <f t="array" ref="AD2162">_xlfn.IFS(AC2162=0,"Prenovato",AC2162=1,"Novato",AC2162=2,"Principiante avanzado",AC2162=3,"Competente",AC2162=4,"Proficiente",AC2162=5,"Master")</f>
        <v>Competente</v>
      </c>
      <c r="AE2162" s="13" t="s">
        <v>443</v>
      </c>
    </row>
    <row r="2163" spans="1:31" x14ac:dyDescent="0.25">
      <c r="A2163" t="s">
        <v>377</v>
      </c>
      <c r="B2163" t="s">
        <v>378</v>
      </c>
      <c r="C2163" t="s">
        <v>251</v>
      </c>
      <c r="D2163" t="s">
        <v>201</v>
      </c>
      <c r="E2163" t="s">
        <v>377</v>
      </c>
      <c r="F2163" t="s">
        <v>378</v>
      </c>
      <c r="G2163" t="s">
        <v>379</v>
      </c>
      <c r="H2163" s="4"/>
      <c r="I2163" s="1">
        <f t="shared" ca="1" si="135"/>
        <v>1487</v>
      </c>
      <c r="J2163" s="1" t="str">
        <f t="shared" ca="1" si="136"/>
        <v>3. Mayor a 6 meses</v>
      </c>
      <c r="K2163" t="str">
        <f t="shared" si="137"/>
        <v>NO</v>
      </c>
      <c r="L2163" t="s">
        <v>251</v>
      </c>
      <c r="M2163" t="s">
        <v>412</v>
      </c>
      <c r="N2163" t="s">
        <v>413</v>
      </c>
      <c r="O2163" t="s">
        <v>411</v>
      </c>
      <c r="P2163" t="str">
        <f t="shared" si="138"/>
        <v>JOSE LUIS FLORES FLORES ONCOYForensic AnalysisAUTOEVALUACION</v>
      </c>
      <c r="Q2163" t="str">
        <f>BASE[[#This Row],[NombresCalificado]]&amp;BASE[[#This Row],[TipoEvaluacion]]</f>
        <v>JOSE LUIS FLORES FLORES ONCOYAUTOEVALUACION</v>
      </c>
      <c r="R2163">
        <v>2</v>
      </c>
      <c r="S2163" t="s">
        <v>4</v>
      </c>
      <c r="T2163" t="s">
        <v>439</v>
      </c>
      <c r="U2163" s="13">
        <v>3</v>
      </c>
      <c r="V2163" s="13" t="str" cm="1">
        <f t="array" ref="V2163">_xlfn.IFS(U2163=0,"Prenovato",U2163=1,"Novato",U2163=2,"Principiante avanzado",U2163=3,"Competente",U2163=4,"Proficiente",U2163=5,"Master")</f>
        <v>Competente</v>
      </c>
      <c r="W2163" s="13">
        <v>4</v>
      </c>
      <c r="X2163" s="13" t="str" cm="1">
        <f t="array" ref="X2163">_xlfn.IFS(W2163=0,"No evidenciado",W2163=1,"Novato",W2163=2,"Principiante avanzado",W2163=3,"Competente",W2163=4,"Proficiente",W2163=5,"Master")</f>
        <v>Proficiente</v>
      </c>
      <c r="Y2163" s="13">
        <v>4</v>
      </c>
      <c r="Z2163" s="13" t="str" cm="1">
        <f t="array" ref="Z2163">_xlfn.IFS(Y2163=0,"No evidenciado",Y2163=1,"Novato",Y2163=2,"Principiante avanzado",Y2163=3,"Competente",Y2163=4,"Proficiente",Y2163=5,"Master")</f>
        <v>Proficiente</v>
      </c>
      <c r="AA2163" s="13">
        <v>5</v>
      </c>
      <c r="AB2163" s="13" t="str" cm="1">
        <f t="array" ref="AB2163">_xlfn.IFS(AA2163=0,"No evidenciado",AA2163=1,"Novato",AA2163=2,"Principiante avanzado",AA2163=3,"Competente",AA2163=4,"Proficiente",AA2163=5,"Master")</f>
        <v>Master</v>
      </c>
      <c r="AC2163" s="13">
        <v>3</v>
      </c>
      <c r="AD2163" s="13" t="str" cm="1">
        <f t="array" ref="AD2163">_xlfn.IFS(AC2163=0,"Prenovato",AC2163=1,"Novato",AC2163=2,"Principiante avanzado",AC2163=3,"Competente",AC2163=4,"Proficiente",AC2163=5,"Master")</f>
        <v>Competente</v>
      </c>
      <c r="AE2163" s="13" t="s">
        <v>443</v>
      </c>
    </row>
    <row r="2164" spans="1:31" x14ac:dyDescent="0.25">
      <c r="A2164" t="s">
        <v>377</v>
      </c>
      <c r="B2164" t="s">
        <v>378</v>
      </c>
      <c r="C2164" t="s">
        <v>251</v>
      </c>
      <c r="D2164" t="s">
        <v>201</v>
      </c>
      <c r="E2164" t="s">
        <v>377</v>
      </c>
      <c r="F2164" t="s">
        <v>378</v>
      </c>
      <c r="G2164" t="s">
        <v>379</v>
      </c>
      <c r="H2164" s="4"/>
      <c r="I2164" s="1">
        <f t="shared" ca="1" si="135"/>
        <v>1487</v>
      </c>
      <c r="J2164" s="1" t="str">
        <f t="shared" ca="1" si="136"/>
        <v>3. Mayor a 6 meses</v>
      </c>
      <c r="K2164" t="str">
        <f t="shared" si="137"/>
        <v>NO</v>
      </c>
      <c r="L2164" t="s">
        <v>251</v>
      </c>
      <c r="M2164" t="s">
        <v>414</v>
      </c>
      <c r="N2164" t="s">
        <v>411</v>
      </c>
      <c r="O2164" t="s">
        <v>411</v>
      </c>
      <c r="P2164" t="str">
        <f t="shared" si="138"/>
        <v>JOSE LUIS FLORES FLORES ONCOYOfensive SecurityAUTOEVALUACION</v>
      </c>
      <c r="Q2164" t="str">
        <f>BASE[[#This Row],[NombresCalificado]]&amp;BASE[[#This Row],[TipoEvaluacion]]</f>
        <v>JOSE LUIS FLORES FLORES ONCOYAUTOEVALUACION</v>
      </c>
      <c r="R2164">
        <v>1</v>
      </c>
      <c r="S2164" t="s">
        <v>6</v>
      </c>
      <c r="T2164" t="s">
        <v>439</v>
      </c>
      <c r="U2164" s="13">
        <v>3</v>
      </c>
      <c r="V2164" s="13" t="str" cm="1">
        <f t="array" ref="V2164">_xlfn.IFS(U2164=0,"Prenovato",U2164=1,"Novato",U2164=2,"Principiante avanzado",U2164=3,"Competente",U2164=4,"Proficiente",U2164=5,"Master")</f>
        <v>Competente</v>
      </c>
      <c r="W2164" s="13">
        <v>4</v>
      </c>
      <c r="X2164" s="13" t="str" cm="1">
        <f t="array" ref="X2164">_xlfn.IFS(W2164=0,"No evidenciado",W2164=1,"Novato",W2164=2,"Principiante avanzado",W2164=3,"Competente",W2164=4,"Proficiente",W2164=5,"Master")</f>
        <v>Proficiente</v>
      </c>
      <c r="Y2164" s="13">
        <v>4</v>
      </c>
      <c r="Z2164" s="13" t="str" cm="1">
        <f t="array" ref="Z2164">_xlfn.IFS(Y2164=0,"No evidenciado",Y2164=1,"Novato",Y2164=2,"Principiante avanzado",Y2164=3,"Competente",Y2164=4,"Proficiente",Y2164=5,"Master")</f>
        <v>Proficiente</v>
      </c>
      <c r="AA2164" s="13">
        <v>5</v>
      </c>
      <c r="AB2164" s="13" t="str" cm="1">
        <f t="array" ref="AB2164">_xlfn.IFS(AA2164=0,"No evidenciado",AA2164=1,"Novato",AA2164=2,"Principiante avanzado",AA2164=3,"Competente",AA2164=4,"Proficiente",AA2164=5,"Master")</f>
        <v>Master</v>
      </c>
      <c r="AC2164" s="13">
        <v>3</v>
      </c>
      <c r="AD2164" s="13" t="str" cm="1">
        <f t="array" ref="AD2164">_xlfn.IFS(AC2164=0,"Prenovato",AC2164=1,"Novato",AC2164=2,"Principiante avanzado",AC2164=3,"Competente",AC2164=4,"Proficiente",AC2164=5,"Master")</f>
        <v>Competente</v>
      </c>
      <c r="AE2164" s="13" t="s">
        <v>443</v>
      </c>
    </row>
    <row r="2165" spans="1:31" x14ac:dyDescent="0.25">
      <c r="A2165" t="s">
        <v>377</v>
      </c>
      <c r="B2165" t="s">
        <v>378</v>
      </c>
      <c r="C2165" t="s">
        <v>251</v>
      </c>
      <c r="D2165" t="s">
        <v>201</v>
      </c>
      <c r="E2165" t="s">
        <v>377</v>
      </c>
      <c r="F2165" t="s">
        <v>378</v>
      </c>
      <c r="G2165" t="s">
        <v>379</v>
      </c>
      <c r="H2165" s="4"/>
      <c r="I2165" s="1">
        <f t="shared" ca="1" si="135"/>
        <v>1487</v>
      </c>
      <c r="J2165" s="1" t="str">
        <f t="shared" ca="1" si="136"/>
        <v>3. Mayor a 6 meses</v>
      </c>
      <c r="K2165" t="str">
        <f t="shared" si="137"/>
        <v>NO</v>
      </c>
      <c r="L2165" t="s">
        <v>251</v>
      </c>
      <c r="M2165" t="s">
        <v>418</v>
      </c>
      <c r="N2165" t="s">
        <v>407</v>
      </c>
      <c r="O2165" t="s">
        <v>407</v>
      </c>
      <c r="P2165" t="str">
        <f t="shared" si="138"/>
        <v>JOSE LUIS FLORES FLORES ONCOYSDLC Y DevSecOpsAUTOEVALUACION</v>
      </c>
      <c r="Q2165" t="str">
        <f>BASE[[#This Row],[NombresCalificado]]&amp;BASE[[#This Row],[TipoEvaluacion]]</f>
        <v>JOSE LUIS FLORES FLORES ONCOYAUTOEVALUACION</v>
      </c>
      <c r="R2165">
        <v>4</v>
      </c>
      <c r="S2165" t="s">
        <v>7</v>
      </c>
      <c r="T2165" t="s">
        <v>439</v>
      </c>
      <c r="U2165" s="13">
        <v>3</v>
      </c>
      <c r="V2165" s="13" t="str" cm="1">
        <f t="array" ref="V2165">_xlfn.IFS(U2165=0,"Prenovato",U2165=1,"Novato",U2165=2,"Principiante avanzado",U2165=3,"Competente",U2165=4,"Proficiente",U2165=5,"Master")</f>
        <v>Competente</v>
      </c>
      <c r="W2165" s="13">
        <v>4</v>
      </c>
      <c r="X2165" s="13" t="str" cm="1">
        <f t="array" ref="X2165">_xlfn.IFS(W2165=0,"No evidenciado",W2165=1,"Novato",W2165=2,"Principiante avanzado",W2165=3,"Competente",W2165=4,"Proficiente",W2165=5,"Master")</f>
        <v>Proficiente</v>
      </c>
      <c r="Y2165" s="13">
        <v>4</v>
      </c>
      <c r="Z2165" s="13" t="str" cm="1">
        <f t="array" ref="Z2165">_xlfn.IFS(Y2165=0,"No evidenciado",Y2165=1,"Novato",Y2165=2,"Principiante avanzado",Y2165=3,"Competente",Y2165=4,"Proficiente",Y2165=5,"Master")</f>
        <v>Proficiente</v>
      </c>
      <c r="AA2165" s="13">
        <v>5</v>
      </c>
      <c r="AB2165" s="13" t="str" cm="1">
        <f t="array" ref="AB2165">_xlfn.IFS(AA2165=0,"No evidenciado",AA2165=1,"Novato",AA2165=2,"Principiante avanzado",AA2165=3,"Competente",AA2165=4,"Proficiente",AA2165=5,"Master")</f>
        <v>Master</v>
      </c>
      <c r="AC2165" s="13">
        <v>3</v>
      </c>
      <c r="AD2165" s="13" t="str" cm="1">
        <f t="array" ref="AD2165">_xlfn.IFS(AC2165=0,"Prenovato",AC2165=1,"Novato",AC2165=2,"Principiante avanzado",AC2165=3,"Competente",AC2165=4,"Proficiente",AC2165=5,"Master")</f>
        <v>Competente</v>
      </c>
      <c r="AE2165" s="13" t="s">
        <v>443</v>
      </c>
    </row>
    <row r="2166" spans="1:31" x14ac:dyDescent="0.25">
      <c r="A2166" t="s">
        <v>377</v>
      </c>
      <c r="B2166" t="s">
        <v>378</v>
      </c>
      <c r="C2166" t="s">
        <v>251</v>
      </c>
      <c r="D2166" t="s">
        <v>201</v>
      </c>
      <c r="E2166" t="s">
        <v>377</v>
      </c>
      <c r="F2166" t="s">
        <v>378</v>
      </c>
      <c r="G2166" t="s">
        <v>379</v>
      </c>
      <c r="H2166" s="4"/>
      <c r="I2166" s="1">
        <f t="shared" ca="1" si="135"/>
        <v>1487</v>
      </c>
      <c r="J2166" s="1" t="str">
        <f t="shared" ca="1" si="136"/>
        <v>3. Mayor a 6 meses</v>
      </c>
      <c r="K2166" t="str">
        <f t="shared" si="137"/>
        <v>NO</v>
      </c>
      <c r="L2166" t="s">
        <v>251</v>
      </c>
      <c r="M2166" t="s">
        <v>419</v>
      </c>
      <c r="N2166" t="s">
        <v>413</v>
      </c>
      <c r="O2166" t="s">
        <v>411</v>
      </c>
      <c r="P2166" t="str">
        <f t="shared" si="138"/>
        <v>JOSE LUIS FLORES FLORES ONCOYCryptography &amp; Data ProtectionAUTOEVALUACION</v>
      </c>
      <c r="Q2166" t="str">
        <f>BASE[[#This Row],[NombresCalificado]]&amp;BASE[[#This Row],[TipoEvaluacion]]</f>
        <v>JOSE LUIS FLORES FLORES ONCOYAUTOEVALUACION</v>
      </c>
      <c r="R2166">
        <v>2</v>
      </c>
      <c r="S2166" t="s">
        <v>4</v>
      </c>
      <c r="T2166" t="s">
        <v>439</v>
      </c>
      <c r="U2166" s="13">
        <v>3</v>
      </c>
      <c r="V2166" s="13" t="str" cm="1">
        <f t="array" ref="V2166">_xlfn.IFS(U2166=0,"Prenovato",U2166=1,"Novato",U2166=2,"Principiante avanzado",U2166=3,"Competente",U2166=4,"Proficiente",U2166=5,"Master")</f>
        <v>Competente</v>
      </c>
      <c r="W2166" s="13">
        <v>4</v>
      </c>
      <c r="X2166" s="13" t="str" cm="1">
        <f t="array" ref="X2166">_xlfn.IFS(W2166=0,"No evidenciado",W2166=1,"Novato",W2166=2,"Principiante avanzado",W2166=3,"Competente",W2166=4,"Proficiente",W2166=5,"Master")</f>
        <v>Proficiente</v>
      </c>
      <c r="Y2166" s="13">
        <v>4</v>
      </c>
      <c r="Z2166" s="13" t="str" cm="1">
        <f t="array" ref="Z2166">_xlfn.IFS(Y2166=0,"No evidenciado",Y2166=1,"Novato",Y2166=2,"Principiante avanzado",Y2166=3,"Competente",Y2166=4,"Proficiente",Y2166=5,"Master")</f>
        <v>Proficiente</v>
      </c>
      <c r="AA2166" s="13">
        <v>5</v>
      </c>
      <c r="AB2166" s="13" t="str" cm="1">
        <f t="array" ref="AB2166">_xlfn.IFS(AA2166=0,"No evidenciado",AA2166=1,"Novato",AA2166=2,"Principiante avanzado",AA2166=3,"Competente",AA2166=4,"Proficiente",AA2166=5,"Master")</f>
        <v>Master</v>
      </c>
      <c r="AC2166" s="13">
        <v>3</v>
      </c>
      <c r="AD2166" s="13" t="str" cm="1">
        <f t="array" ref="AD2166">_xlfn.IFS(AC2166=0,"Prenovato",AC2166=1,"Novato",AC2166=2,"Principiante avanzado",AC2166=3,"Competente",AC2166=4,"Proficiente",AC2166=5,"Master")</f>
        <v>Competente</v>
      </c>
      <c r="AE2166" s="13" t="s">
        <v>443</v>
      </c>
    </row>
    <row r="2167" spans="1:31" x14ac:dyDescent="0.25">
      <c r="A2167" t="s">
        <v>377</v>
      </c>
      <c r="B2167" t="s">
        <v>378</v>
      </c>
      <c r="C2167" t="s">
        <v>367</v>
      </c>
      <c r="D2167" t="s">
        <v>201</v>
      </c>
      <c r="E2167" t="s">
        <v>377</v>
      </c>
      <c r="F2167" t="s">
        <v>378</v>
      </c>
      <c r="G2167" t="s">
        <v>379</v>
      </c>
      <c r="H2167" s="4"/>
      <c r="I2167" s="1">
        <f t="shared" ca="1" si="135"/>
        <v>1487</v>
      </c>
      <c r="J2167" s="1" t="str">
        <f t="shared" ca="1" si="136"/>
        <v>3. Mayor a 6 meses</v>
      </c>
      <c r="K2167" t="str">
        <f t="shared" si="137"/>
        <v>NO</v>
      </c>
      <c r="L2167" t="s">
        <v>367</v>
      </c>
      <c r="M2167" t="s">
        <v>437</v>
      </c>
      <c r="N2167" t="s">
        <v>425</v>
      </c>
      <c r="O2167" t="s">
        <v>425</v>
      </c>
      <c r="P2167" t="str">
        <f t="shared" si="138"/>
        <v>JOSE LUIS FLORES FLORES ONCOYInvestigación Forense DigitalEVALUACION ANTERIOR</v>
      </c>
      <c r="Q2167" t="str">
        <f>BASE[[#This Row],[NombresCalificado]]&amp;BASE[[#This Row],[TipoEvaluacion]]</f>
        <v>JOSE LUIS FLORES FLORES ONCOYEVALUACION ANTERIOR</v>
      </c>
      <c r="R2167">
        <v>3</v>
      </c>
      <c r="S2167" t="s">
        <v>5</v>
      </c>
      <c r="T2167" t="s">
        <v>439</v>
      </c>
      <c r="U2167" s="13">
        <v>3</v>
      </c>
      <c r="V2167" s="13" t="str" cm="1">
        <f t="array" ref="V2167">_xlfn.IFS(U2167=0,"Prenovato",U2167=1,"Novato",U2167=2,"Principiante avanzado",U2167=3,"Competente",U2167=4,"Proficiente",U2167=5,"Master")</f>
        <v>Competente</v>
      </c>
      <c r="W2167" s="13">
        <v>3</v>
      </c>
      <c r="X2167" s="13" t="str" cm="1">
        <f t="array" ref="X2167">_xlfn.IFS(W2167=0,"No evidenciado",W2167=1,"Novato",W2167=2,"Principiante avanzado",W2167=3,"Competente",W2167=4,"Proficiente",W2167=5,"Master")</f>
        <v>Competente</v>
      </c>
      <c r="Y2167" s="13">
        <v>4</v>
      </c>
      <c r="Z2167" s="13" t="str" cm="1">
        <f t="array" ref="Z2167">_xlfn.IFS(Y2167=0,"No evidenciado",Y2167=1,"Novato",Y2167=2,"Principiante avanzado",Y2167=3,"Competente",Y2167=4,"Proficiente",Y2167=5,"Master")</f>
        <v>Proficiente</v>
      </c>
      <c r="AA2167" s="13">
        <v>4</v>
      </c>
      <c r="AB2167" s="13" t="str" cm="1">
        <f t="array" ref="AB2167">_xlfn.IFS(AA2167=0,"No evidenciado",AA2167=1,"Novato",AA2167=2,"Principiante avanzado",AA2167=3,"Competente",AA2167=4,"Proficiente",AA2167=5,"Master")</f>
        <v>Proficiente</v>
      </c>
      <c r="AC2167" s="13">
        <v>3</v>
      </c>
      <c r="AD2167" s="13" t="str" cm="1">
        <f t="array" ref="AD2167">_xlfn.IFS(AC2167=0,"Prenovato",AC2167=1,"Novato",AC2167=2,"Principiante avanzado",AC2167=3,"Competente",AC2167=4,"Proficiente",AC2167=5,"Master")</f>
        <v>Competente</v>
      </c>
      <c r="AE2167" s="13" t="s">
        <v>442</v>
      </c>
    </row>
    <row r="2168" spans="1:31" x14ac:dyDescent="0.25">
      <c r="A2168" t="s">
        <v>377</v>
      </c>
      <c r="B2168" t="s">
        <v>378</v>
      </c>
      <c r="C2168" t="s">
        <v>367</v>
      </c>
      <c r="D2168" t="s">
        <v>201</v>
      </c>
      <c r="E2168" t="s">
        <v>377</v>
      </c>
      <c r="F2168" t="s">
        <v>378</v>
      </c>
      <c r="G2168" t="s">
        <v>379</v>
      </c>
      <c r="H2168" s="4"/>
      <c r="I2168" s="1">
        <f t="shared" ca="1" si="135"/>
        <v>1487</v>
      </c>
      <c r="J2168" s="1" t="str">
        <f t="shared" ca="1" si="136"/>
        <v>3. Mayor a 6 meses</v>
      </c>
      <c r="K2168" t="str">
        <f t="shared" si="137"/>
        <v>NO</v>
      </c>
      <c r="L2168" t="s">
        <v>367</v>
      </c>
      <c r="M2168" t="s">
        <v>426</v>
      </c>
      <c r="N2168" t="s">
        <v>425</v>
      </c>
      <c r="O2168" t="s">
        <v>425</v>
      </c>
      <c r="P2168" t="str">
        <f t="shared" si="138"/>
        <v>JOSE LUIS FLORES FLORES ONCOYManejo de IncidentesEVALUACION ANTERIOR</v>
      </c>
      <c r="Q2168" t="str">
        <f>BASE[[#This Row],[NombresCalificado]]&amp;BASE[[#This Row],[TipoEvaluacion]]</f>
        <v>JOSE LUIS FLORES FLORES ONCOYEVALUACION ANTERIOR</v>
      </c>
      <c r="R2168">
        <v>3</v>
      </c>
      <c r="S2168" t="s">
        <v>5</v>
      </c>
      <c r="T2168" t="s">
        <v>439</v>
      </c>
      <c r="U2168" s="13">
        <v>3</v>
      </c>
      <c r="V2168" s="13" t="str" cm="1">
        <f t="array" ref="V2168">_xlfn.IFS(U2168=0,"Prenovato",U2168=1,"Novato",U2168=2,"Principiante avanzado",U2168=3,"Competente",U2168=4,"Proficiente",U2168=5,"Master")</f>
        <v>Competente</v>
      </c>
      <c r="W2168" s="13">
        <v>3</v>
      </c>
      <c r="X2168" s="13" t="str" cm="1">
        <f t="array" ref="X2168">_xlfn.IFS(W2168=0,"No evidenciado",W2168=1,"Novato",W2168=2,"Principiante avanzado",W2168=3,"Competente",W2168=4,"Proficiente",W2168=5,"Master")</f>
        <v>Competente</v>
      </c>
      <c r="Y2168" s="13">
        <v>4</v>
      </c>
      <c r="Z2168" s="13" t="str" cm="1">
        <f t="array" ref="Z2168">_xlfn.IFS(Y2168=0,"No evidenciado",Y2168=1,"Novato",Y2168=2,"Principiante avanzado",Y2168=3,"Competente",Y2168=4,"Proficiente",Y2168=5,"Master")</f>
        <v>Proficiente</v>
      </c>
      <c r="AA2168" s="13">
        <v>4</v>
      </c>
      <c r="AB2168" s="13" t="str" cm="1">
        <f t="array" ref="AB2168">_xlfn.IFS(AA2168=0,"No evidenciado",AA2168=1,"Novato",AA2168=2,"Principiante avanzado",AA2168=3,"Competente",AA2168=4,"Proficiente",AA2168=5,"Master")</f>
        <v>Proficiente</v>
      </c>
      <c r="AC2168" s="13">
        <v>3</v>
      </c>
      <c r="AD2168" s="13" t="str" cm="1">
        <f t="array" ref="AD2168">_xlfn.IFS(AC2168=0,"Prenovato",AC2168=1,"Novato",AC2168=2,"Principiante avanzado",AC2168=3,"Competente",AC2168=4,"Proficiente",AC2168=5,"Master")</f>
        <v>Competente</v>
      </c>
      <c r="AE2168" s="13" t="s">
        <v>442</v>
      </c>
    </row>
    <row r="2169" spans="1:31" x14ac:dyDescent="0.25">
      <c r="A2169" t="s">
        <v>377</v>
      </c>
      <c r="B2169" t="s">
        <v>378</v>
      </c>
      <c r="C2169" t="s">
        <v>367</v>
      </c>
      <c r="D2169" t="s">
        <v>201</v>
      </c>
      <c r="E2169" t="s">
        <v>377</v>
      </c>
      <c r="F2169" t="s">
        <v>378</v>
      </c>
      <c r="G2169" t="s">
        <v>379</v>
      </c>
      <c r="H2169" s="4"/>
      <c r="I2169" s="1">
        <f t="shared" ca="1" si="135"/>
        <v>1487</v>
      </c>
      <c r="J2169" s="1" t="str">
        <f t="shared" ca="1" si="136"/>
        <v>3. Mayor a 6 meses</v>
      </c>
      <c r="K2169" t="str">
        <f t="shared" si="137"/>
        <v>NO</v>
      </c>
      <c r="L2169" t="s">
        <v>367</v>
      </c>
      <c r="M2169" t="s">
        <v>427</v>
      </c>
      <c r="N2169" t="s">
        <v>425</v>
      </c>
      <c r="O2169" t="s">
        <v>425</v>
      </c>
      <c r="P2169" t="str">
        <f t="shared" si="138"/>
        <v>JOSE LUIS FLORES FLORES ONCOYProtección de datosEVALUACION ANTERIOR</v>
      </c>
      <c r="Q2169" t="str">
        <f>BASE[[#This Row],[NombresCalificado]]&amp;BASE[[#This Row],[TipoEvaluacion]]</f>
        <v>JOSE LUIS FLORES FLORES ONCOYEVALUACION ANTERIOR</v>
      </c>
      <c r="R2169">
        <v>4</v>
      </c>
      <c r="S2169" t="s">
        <v>7</v>
      </c>
      <c r="T2169" t="s">
        <v>439</v>
      </c>
      <c r="U2169" s="13">
        <v>3</v>
      </c>
      <c r="V2169" s="13" t="str" cm="1">
        <f t="array" ref="V2169">_xlfn.IFS(U2169=0,"Prenovato",U2169=1,"Novato",U2169=2,"Principiante avanzado",U2169=3,"Competente",U2169=4,"Proficiente",U2169=5,"Master")</f>
        <v>Competente</v>
      </c>
      <c r="W2169" s="13">
        <v>3</v>
      </c>
      <c r="X2169" s="13" t="str" cm="1">
        <f t="array" ref="X2169">_xlfn.IFS(W2169=0,"No evidenciado",W2169=1,"Novato",W2169=2,"Principiante avanzado",W2169=3,"Competente",W2169=4,"Proficiente",W2169=5,"Master")</f>
        <v>Competente</v>
      </c>
      <c r="Y2169" s="13">
        <v>4</v>
      </c>
      <c r="Z2169" s="13" t="str" cm="1">
        <f t="array" ref="Z2169">_xlfn.IFS(Y2169=0,"No evidenciado",Y2169=1,"Novato",Y2169=2,"Principiante avanzado",Y2169=3,"Competente",Y2169=4,"Proficiente",Y2169=5,"Master")</f>
        <v>Proficiente</v>
      </c>
      <c r="AA2169" s="13">
        <v>4</v>
      </c>
      <c r="AB2169" s="13" t="str" cm="1">
        <f t="array" ref="AB2169">_xlfn.IFS(AA2169=0,"No evidenciado",AA2169=1,"Novato",AA2169=2,"Principiante avanzado",AA2169=3,"Competente",AA2169=4,"Proficiente",AA2169=5,"Master")</f>
        <v>Proficiente</v>
      </c>
      <c r="AC2169" s="13">
        <v>3</v>
      </c>
      <c r="AD2169" s="13" t="str" cm="1">
        <f t="array" ref="AD2169">_xlfn.IFS(AC2169=0,"Prenovato",AC2169=1,"Novato",AC2169=2,"Principiante avanzado",AC2169=3,"Competente",AC2169=4,"Proficiente",AC2169=5,"Master")</f>
        <v>Competente</v>
      </c>
      <c r="AE2169" s="13" t="s">
        <v>442</v>
      </c>
    </row>
    <row r="2170" spans="1:31" x14ac:dyDescent="0.25">
      <c r="A2170" t="s">
        <v>377</v>
      </c>
      <c r="B2170" t="s">
        <v>378</v>
      </c>
      <c r="C2170" t="s">
        <v>367</v>
      </c>
      <c r="D2170" t="s">
        <v>201</v>
      </c>
      <c r="E2170" t="s">
        <v>377</v>
      </c>
      <c r="F2170" t="s">
        <v>378</v>
      </c>
      <c r="G2170" t="s">
        <v>379</v>
      </c>
      <c r="H2170" s="4"/>
      <c r="I2170" s="1">
        <f t="shared" ca="1" si="135"/>
        <v>1487</v>
      </c>
      <c r="J2170" s="1" t="str">
        <f t="shared" ca="1" si="136"/>
        <v>3. Mayor a 6 meses</v>
      </c>
      <c r="K2170" t="str">
        <f t="shared" si="137"/>
        <v>NO</v>
      </c>
      <c r="L2170" t="s">
        <v>367</v>
      </c>
      <c r="M2170" t="s">
        <v>428</v>
      </c>
      <c r="N2170" t="s">
        <v>425</v>
      </c>
      <c r="O2170" t="s">
        <v>425</v>
      </c>
      <c r="P2170" t="str">
        <f t="shared" si="138"/>
        <v>JOSE LUIS FLORES FLORES ONCOYSeguridad de OperacionesEVALUACION ANTERIOR</v>
      </c>
      <c r="Q2170" t="str">
        <f>BASE[[#This Row],[NombresCalificado]]&amp;BASE[[#This Row],[TipoEvaluacion]]</f>
        <v>JOSE LUIS FLORES FLORES ONCOYEVALUACION ANTERIOR</v>
      </c>
      <c r="R2170">
        <v>4</v>
      </c>
      <c r="S2170" t="s">
        <v>7</v>
      </c>
      <c r="T2170" t="s">
        <v>439</v>
      </c>
      <c r="U2170" s="13">
        <v>3</v>
      </c>
      <c r="V2170" s="13" t="str" cm="1">
        <f t="array" ref="V2170">_xlfn.IFS(U2170=0,"Prenovato",U2170=1,"Novato",U2170=2,"Principiante avanzado",U2170=3,"Competente",U2170=4,"Proficiente",U2170=5,"Master")</f>
        <v>Competente</v>
      </c>
      <c r="W2170" s="13">
        <v>3</v>
      </c>
      <c r="X2170" s="13" t="str" cm="1">
        <f t="array" ref="X2170">_xlfn.IFS(W2170=0,"No evidenciado",W2170=1,"Novato",W2170=2,"Principiante avanzado",W2170=3,"Competente",W2170=4,"Proficiente",W2170=5,"Master")</f>
        <v>Competente</v>
      </c>
      <c r="Y2170" s="13">
        <v>4</v>
      </c>
      <c r="Z2170" s="13" t="str" cm="1">
        <f t="array" ref="Z2170">_xlfn.IFS(Y2170=0,"No evidenciado",Y2170=1,"Novato",Y2170=2,"Principiante avanzado",Y2170=3,"Competente",Y2170=4,"Proficiente",Y2170=5,"Master")</f>
        <v>Proficiente</v>
      </c>
      <c r="AA2170" s="13">
        <v>4</v>
      </c>
      <c r="AB2170" s="13" t="str" cm="1">
        <f t="array" ref="AB2170">_xlfn.IFS(AA2170=0,"No evidenciado",AA2170=1,"Novato",AA2170=2,"Principiante avanzado",AA2170=3,"Competente",AA2170=4,"Proficiente",AA2170=5,"Master")</f>
        <v>Proficiente</v>
      </c>
      <c r="AC2170" s="13">
        <v>3</v>
      </c>
      <c r="AD2170" s="13" t="str" cm="1">
        <f t="array" ref="AD2170">_xlfn.IFS(AC2170=0,"Prenovato",AC2170=1,"Novato",AC2170=2,"Principiante avanzado",AC2170=3,"Competente",AC2170=4,"Proficiente",AC2170=5,"Master")</f>
        <v>Competente</v>
      </c>
      <c r="AE2170" s="13" t="s">
        <v>442</v>
      </c>
    </row>
    <row r="2171" spans="1:31" x14ac:dyDescent="0.25">
      <c r="A2171" t="s">
        <v>377</v>
      </c>
      <c r="B2171" t="s">
        <v>378</v>
      </c>
      <c r="C2171" t="s">
        <v>367</v>
      </c>
      <c r="D2171" t="s">
        <v>201</v>
      </c>
      <c r="E2171" t="s">
        <v>377</v>
      </c>
      <c r="F2171" t="s">
        <v>378</v>
      </c>
      <c r="G2171" t="s">
        <v>379</v>
      </c>
      <c r="H2171" s="4"/>
      <c r="I2171" s="1">
        <f t="shared" ca="1" si="135"/>
        <v>1487</v>
      </c>
      <c r="J2171" s="1" t="str">
        <f t="shared" ca="1" si="136"/>
        <v>3. Mayor a 6 meses</v>
      </c>
      <c r="K2171" t="str">
        <f t="shared" si="137"/>
        <v>NO</v>
      </c>
      <c r="L2171" t="s">
        <v>367</v>
      </c>
      <c r="M2171" t="s">
        <v>429</v>
      </c>
      <c r="N2171" t="s">
        <v>425</v>
      </c>
      <c r="O2171" t="s">
        <v>425</v>
      </c>
      <c r="P2171" t="str">
        <f t="shared" si="138"/>
        <v>JOSE LUIS FLORES FLORES ONCOYSeguridad DefensivaEVALUACION ANTERIOR</v>
      </c>
      <c r="Q2171" t="str">
        <f>BASE[[#This Row],[NombresCalificado]]&amp;BASE[[#This Row],[TipoEvaluacion]]</f>
        <v>JOSE LUIS FLORES FLORES ONCOYEVALUACION ANTERIOR</v>
      </c>
      <c r="R2171">
        <v>3</v>
      </c>
      <c r="S2171" t="s">
        <v>5</v>
      </c>
      <c r="T2171" t="s">
        <v>439</v>
      </c>
      <c r="U2171" s="13">
        <v>3</v>
      </c>
      <c r="V2171" s="13" t="str" cm="1">
        <f t="array" ref="V2171">_xlfn.IFS(U2171=0,"Prenovato",U2171=1,"Novato",U2171=2,"Principiante avanzado",U2171=3,"Competente",U2171=4,"Proficiente",U2171=5,"Master")</f>
        <v>Competente</v>
      </c>
      <c r="W2171" s="13">
        <v>3</v>
      </c>
      <c r="X2171" s="13" t="str" cm="1">
        <f t="array" ref="X2171">_xlfn.IFS(W2171=0,"No evidenciado",W2171=1,"Novato",W2171=2,"Principiante avanzado",W2171=3,"Competente",W2171=4,"Proficiente",W2171=5,"Master")</f>
        <v>Competente</v>
      </c>
      <c r="Y2171" s="13">
        <v>4</v>
      </c>
      <c r="Z2171" s="13" t="str" cm="1">
        <f t="array" ref="Z2171">_xlfn.IFS(Y2171=0,"No evidenciado",Y2171=1,"Novato",Y2171=2,"Principiante avanzado",Y2171=3,"Competente",Y2171=4,"Proficiente",Y2171=5,"Master")</f>
        <v>Proficiente</v>
      </c>
      <c r="AA2171" s="13">
        <v>4</v>
      </c>
      <c r="AB2171" s="13" t="str" cm="1">
        <f t="array" ref="AB2171">_xlfn.IFS(AA2171=0,"No evidenciado",AA2171=1,"Novato",AA2171=2,"Principiante avanzado",AA2171=3,"Competente",AA2171=4,"Proficiente",AA2171=5,"Master")</f>
        <v>Proficiente</v>
      </c>
      <c r="AC2171" s="13">
        <v>3</v>
      </c>
      <c r="AD2171" s="13" t="str" cm="1">
        <f t="array" ref="AD2171">_xlfn.IFS(AC2171=0,"Prenovato",AC2171=1,"Novato",AC2171=2,"Principiante avanzado",AC2171=3,"Competente",AC2171=4,"Proficiente",AC2171=5,"Master")</f>
        <v>Competente</v>
      </c>
      <c r="AE2171" s="13" t="s">
        <v>442</v>
      </c>
    </row>
    <row r="2172" spans="1:31" x14ac:dyDescent="0.25">
      <c r="A2172" t="s">
        <v>377</v>
      </c>
      <c r="B2172" t="s">
        <v>378</v>
      </c>
      <c r="C2172" t="s">
        <v>367</v>
      </c>
      <c r="D2172" t="s">
        <v>201</v>
      </c>
      <c r="E2172" t="s">
        <v>377</v>
      </c>
      <c r="F2172" t="s">
        <v>378</v>
      </c>
      <c r="G2172" t="s">
        <v>379</v>
      </c>
      <c r="H2172" s="4"/>
      <c r="I2172" s="1">
        <f t="shared" ca="1" si="135"/>
        <v>1487</v>
      </c>
      <c r="J2172" s="1" t="str">
        <f t="shared" ca="1" si="136"/>
        <v>3. Mayor a 6 meses</v>
      </c>
      <c r="K2172" t="str">
        <f t="shared" si="137"/>
        <v>NO</v>
      </c>
      <c r="L2172" t="s">
        <v>367</v>
      </c>
      <c r="M2172" t="s">
        <v>430</v>
      </c>
      <c r="N2172" t="s">
        <v>425</v>
      </c>
      <c r="O2172" t="s">
        <v>425</v>
      </c>
      <c r="P2172" t="str">
        <f t="shared" si="138"/>
        <v>JOSE LUIS FLORES FLORES ONCOYSeguridad OfensivaEVALUACION ANTERIOR</v>
      </c>
      <c r="Q2172" t="str">
        <f>BASE[[#This Row],[NombresCalificado]]&amp;BASE[[#This Row],[TipoEvaluacion]]</f>
        <v>JOSE LUIS FLORES FLORES ONCOYEVALUACION ANTERIOR</v>
      </c>
      <c r="R2172">
        <v>3</v>
      </c>
      <c r="S2172" t="s">
        <v>5</v>
      </c>
      <c r="T2172" t="s">
        <v>439</v>
      </c>
      <c r="U2172" s="13">
        <v>3</v>
      </c>
      <c r="V2172" s="13" t="str" cm="1">
        <f t="array" ref="V2172">_xlfn.IFS(U2172=0,"Prenovato",U2172=1,"Novato",U2172=2,"Principiante avanzado",U2172=3,"Competente",U2172=4,"Proficiente",U2172=5,"Master")</f>
        <v>Competente</v>
      </c>
      <c r="W2172" s="13">
        <v>3</v>
      </c>
      <c r="X2172" s="13" t="str" cm="1">
        <f t="array" ref="X2172">_xlfn.IFS(W2172=0,"No evidenciado",W2172=1,"Novato",W2172=2,"Principiante avanzado",W2172=3,"Competente",W2172=4,"Proficiente",W2172=5,"Master")</f>
        <v>Competente</v>
      </c>
      <c r="Y2172" s="13">
        <v>4</v>
      </c>
      <c r="Z2172" s="13" t="str" cm="1">
        <f t="array" ref="Z2172">_xlfn.IFS(Y2172=0,"No evidenciado",Y2172=1,"Novato",Y2172=2,"Principiante avanzado",Y2172=3,"Competente",Y2172=4,"Proficiente",Y2172=5,"Master")</f>
        <v>Proficiente</v>
      </c>
      <c r="AA2172" s="13">
        <v>4</v>
      </c>
      <c r="AB2172" s="13" t="str" cm="1">
        <f t="array" ref="AB2172">_xlfn.IFS(AA2172=0,"No evidenciado",AA2172=1,"Novato",AA2172=2,"Principiante avanzado",AA2172=3,"Competente",AA2172=4,"Proficiente",AA2172=5,"Master")</f>
        <v>Proficiente</v>
      </c>
      <c r="AC2172" s="13">
        <v>3</v>
      </c>
      <c r="AD2172" s="13" t="str" cm="1">
        <f t="array" ref="AD2172">_xlfn.IFS(AC2172=0,"Prenovato",AC2172=1,"Novato",AC2172=2,"Principiante avanzado",AC2172=3,"Competente",AC2172=4,"Proficiente",AC2172=5,"Master")</f>
        <v>Competente</v>
      </c>
      <c r="AE2172" s="13" t="s">
        <v>442</v>
      </c>
    </row>
    <row r="2173" spans="1:31" x14ac:dyDescent="0.25">
      <c r="A2173" t="s">
        <v>377</v>
      </c>
      <c r="B2173" t="s">
        <v>378</v>
      </c>
      <c r="C2173" t="s">
        <v>367</v>
      </c>
      <c r="D2173" t="s">
        <v>201</v>
      </c>
      <c r="E2173" t="s">
        <v>377</v>
      </c>
      <c r="F2173" t="s">
        <v>378</v>
      </c>
      <c r="G2173" t="s">
        <v>379</v>
      </c>
      <c r="H2173" s="4"/>
      <c r="I2173" s="1">
        <f t="shared" ca="1" si="135"/>
        <v>1487</v>
      </c>
      <c r="J2173" s="1" t="str">
        <f t="shared" ca="1" si="136"/>
        <v>3. Mayor a 6 meses</v>
      </c>
      <c r="K2173" t="str">
        <f t="shared" si="137"/>
        <v>NO</v>
      </c>
      <c r="L2173" t="s">
        <v>367</v>
      </c>
      <c r="M2173" t="s">
        <v>438</v>
      </c>
      <c r="N2173" t="s">
        <v>425</v>
      </c>
      <c r="O2173" t="s">
        <v>425</v>
      </c>
      <c r="P2173" t="str">
        <f t="shared" si="138"/>
        <v>JOSE LUIS FLORES FLORES ONCOYDesarrollo SeguroEVALUACION ANTERIOR</v>
      </c>
      <c r="Q2173" t="str">
        <f>BASE[[#This Row],[NombresCalificado]]&amp;BASE[[#This Row],[TipoEvaluacion]]</f>
        <v>JOSE LUIS FLORES FLORES ONCOYEVALUACION ANTERIOR</v>
      </c>
      <c r="R2173">
        <v>4</v>
      </c>
      <c r="S2173" t="s">
        <v>7</v>
      </c>
      <c r="T2173" t="s">
        <v>439</v>
      </c>
      <c r="U2173" s="13">
        <v>3</v>
      </c>
      <c r="V2173" s="13" t="str" cm="1">
        <f t="array" ref="V2173">_xlfn.IFS(U2173=0,"Prenovato",U2173=1,"Novato",U2173=2,"Principiante avanzado",U2173=3,"Competente",U2173=4,"Proficiente",U2173=5,"Master")</f>
        <v>Competente</v>
      </c>
      <c r="W2173" s="13">
        <v>3</v>
      </c>
      <c r="X2173" s="13" t="str" cm="1">
        <f t="array" ref="X2173">_xlfn.IFS(W2173=0,"No evidenciado",W2173=1,"Novato",W2173=2,"Principiante avanzado",W2173=3,"Competente",W2173=4,"Proficiente",W2173=5,"Master")</f>
        <v>Competente</v>
      </c>
      <c r="Y2173" s="13">
        <v>4</v>
      </c>
      <c r="Z2173" s="13" t="str" cm="1">
        <f t="array" ref="Z2173">_xlfn.IFS(Y2173=0,"No evidenciado",Y2173=1,"Novato",Y2173=2,"Principiante avanzado",Y2173=3,"Competente",Y2173=4,"Proficiente",Y2173=5,"Master")</f>
        <v>Proficiente</v>
      </c>
      <c r="AA2173" s="13">
        <v>4</v>
      </c>
      <c r="AB2173" s="13" t="str" cm="1">
        <f t="array" ref="AB2173">_xlfn.IFS(AA2173=0,"No evidenciado",AA2173=1,"Novato",AA2173=2,"Principiante avanzado",AA2173=3,"Competente",AA2173=4,"Proficiente",AA2173=5,"Master")</f>
        <v>Proficiente</v>
      </c>
      <c r="AC2173" s="13">
        <v>3</v>
      </c>
      <c r="AD2173" s="13" t="str" cm="1">
        <f t="array" ref="AD2173">_xlfn.IFS(AC2173=0,"Prenovato",AC2173=1,"Novato",AC2173=2,"Principiante avanzado",AC2173=3,"Competente",AC2173=4,"Proficiente",AC2173=5,"Master")</f>
        <v>Competente</v>
      </c>
      <c r="AE2173" s="13" t="s">
        <v>442</v>
      </c>
    </row>
    <row r="2174" spans="1:31" x14ac:dyDescent="0.25">
      <c r="A2174" t="s">
        <v>377</v>
      </c>
      <c r="B2174" t="s">
        <v>378</v>
      </c>
      <c r="C2174" t="s">
        <v>367</v>
      </c>
      <c r="D2174" t="s">
        <v>201</v>
      </c>
      <c r="E2174" t="s">
        <v>377</v>
      </c>
      <c r="F2174" t="s">
        <v>378</v>
      </c>
      <c r="G2174" t="s">
        <v>379</v>
      </c>
      <c r="H2174" s="4"/>
      <c r="I2174" s="1">
        <f t="shared" ca="1" si="135"/>
        <v>1487</v>
      </c>
      <c r="J2174" s="1" t="str">
        <f t="shared" ca="1" si="136"/>
        <v>3. Mayor a 6 meses</v>
      </c>
      <c r="K2174" t="str">
        <f t="shared" si="137"/>
        <v>NO</v>
      </c>
      <c r="L2174" t="s">
        <v>367</v>
      </c>
      <c r="M2174" t="s">
        <v>432</v>
      </c>
      <c r="N2174" t="s">
        <v>425</v>
      </c>
      <c r="O2174" t="s">
        <v>425</v>
      </c>
      <c r="P2174" t="str">
        <f t="shared" si="138"/>
        <v>JOSE LUIS FLORES FLORES ONCOYFrameworks de CiberseguridadEVALUACION ANTERIOR</v>
      </c>
      <c r="Q2174" t="str">
        <f>BASE[[#This Row],[NombresCalificado]]&amp;BASE[[#This Row],[TipoEvaluacion]]</f>
        <v>JOSE LUIS FLORES FLORES ONCOYEVALUACION ANTERIOR</v>
      </c>
      <c r="R2174">
        <v>3</v>
      </c>
      <c r="S2174" t="s">
        <v>5</v>
      </c>
      <c r="T2174" t="s">
        <v>439</v>
      </c>
      <c r="U2174" s="13">
        <v>3</v>
      </c>
      <c r="V2174" s="13" t="str" cm="1">
        <f t="array" ref="V2174">_xlfn.IFS(U2174=0,"Prenovato",U2174=1,"Novato",U2174=2,"Principiante avanzado",U2174=3,"Competente",U2174=4,"Proficiente",U2174=5,"Master")</f>
        <v>Competente</v>
      </c>
      <c r="W2174" s="13">
        <v>3</v>
      </c>
      <c r="X2174" s="13" t="str" cm="1">
        <f t="array" ref="X2174">_xlfn.IFS(W2174=0,"No evidenciado",W2174=1,"Novato",W2174=2,"Principiante avanzado",W2174=3,"Competente",W2174=4,"Proficiente",W2174=5,"Master")</f>
        <v>Competente</v>
      </c>
      <c r="Y2174" s="13">
        <v>4</v>
      </c>
      <c r="Z2174" s="13" t="str" cm="1">
        <f t="array" ref="Z2174">_xlfn.IFS(Y2174=0,"No evidenciado",Y2174=1,"Novato",Y2174=2,"Principiante avanzado",Y2174=3,"Competente",Y2174=4,"Proficiente",Y2174=5,"Master")</f>
        <v>Proficiente</v>
      </c>
      <c r="AA2174" s="13">
        <v>4</v>
      </c>
      <c r="AB2174" s="13" t="str" cm="1">
        <f t="array" ref="AB2174">_xlfn.IFS(AA2174=0,"No evidenciado",AA2174=1,"Novato",AA2174=2,"Principiante avanzado",AA2174=3,"Competente",AA2174=4,"Proficiente",AA2174=5,"Master")</f>
        <v>Proficiente</v>
      </c>
      <c r="AC2174" s="13">
        <v>3</v>
      </c>
      <c r="AD2174" s="13" t="str" cm="1">
        <f t="array" ref="AD2174">_xlfn.IFS(AC2174=0,"Prenovato",AC2174=1,"Novato",AC2174=2,"Principiante avanzado",AC2174=3,"Competente",AC2174=4,"Proficiente",AC2174=5,"Master")</f>
        <v>Competente</v>
      </c>
      <c r="AE2174" s="13" t="s">
        <v>442</v>
      </c>
    </row>
    <row r="2175" spans="1:31" x14ac:dyDescent="0.25">
      <c r="A2175" t="s">
        <v>377</v>
      </c>
      <c r="B2175" t="s">
        <v>378</v>
      </c>
      <c r="C2175" t="s">
        <v>367</v>
      </c>
      <c r="D2175" t="s">
        <v>201</v>
      </c>
      <c r="E2175" t="s">
        <v>377</v>
      </c>
      <c r="F2175" t="s">
        <v>378</v>
      </c>
      <c r="G2175" t="s">
        <v>379</v>
      </c>
      <c r="H2175" s="4"/>
      <c r="I2175" s="1">
        <f t="shared" ca="1" si="135"/>
        <v>1487</v>
      </c>
      <c r="J2175" s="1" t="str">
        <f t="shared" ca="1" si="136"/>
        <v>3. Mayor a 6 meses</v>
      </c>
      <c r="K2175" t="str">
        <f t="shared" si="137"/>
        <v>NO</v>
      </c>
      <c r="L2175" t="s">
        <v>367</v>
      </c>
      <c r="M2175" t="s">
        <v>433</v>
      </c>
      <c r="N2175" t="s">
        <v>425</v>
      </c>
      <c r="O2175" t="s">
        <v>425</v>
      </c>
      <c r="P2175" t="str">
        <f t="shared" si="138"/>
        <v>JOSE LUIS FLORES FLORES ONCOYGestión de IdentidadesEVALUACION ANTERIOR</v>
      </c>
      <c r="Q2175" t="str">
        <f>BASE[[#This Row],[NombresCalificado]]&amp;BASE[[#This Row],[TipoEvaluacion]]</f>
        <v>JOSE LUIS FLORES FLORES ONCOYEVALUACION ANTERIOR</v>
      </c>
      <c r="R2175">
        <v>3</v>
      </c>
      <c r="S2175" t="s">
        <v>5</v>
      </c>
      <c r="T2175" t="s">
        <v>439</v>
      </c>
      <c r="U2175" s="13">
        <v>3</v>
      </c>
      <c r="V2175" s="13" t="str" cm="1">
        <f t="array" ref="V2175">_xlfn.IFS(U2175=0,"Prenovato",U2175=1,"Novato",U2175=2,"Principiante avanzado",U2175=3,"Competente",U2175=4,"Proficiente",U2175=5,"Master")</f>
        <v>Competente</v>
      </c>
      <c r="W2175" s="13">
        <v>3</v>
      </c>
      <c r="X2175" s="13" t="str" cm="1">
        <f t="array" ref="X2175">_xlfn.IFS(W2175=0,"No evidenciado",W2175=1,"Novato",W2175=2,"Principiante avanzado",W2175=3,"Competente",W2175=4,"Proficiente",W2175=5,"Master")</f>
        <v>Competente</v>
      </c>
      <c r="Y2175" s="13">
        <v>4</v>
      </c>
      <c r="Z2175" s="13" t="str" cm="1">
        <f t="array" ref="Z2175">_xlfn.IFS(Y2175=0,"No evidenciado",Y2175=1,"Novato",Y2175=2,"Principiante avanzado",Y2175=3,"Competente",Y2175=4,"Proficiente",Y2175=5,"Master")</f>
        <v>Proficiente</v>
      </c>
      <c r="AA2175" s="13">
        <v>4</v>
      </c>
      <c r="AB2175" s="13" t="str" cm="1">
        <f t="array" ref="AB2175">_xlfn.IFS(AA2175=0,"No evidenciado",AA2175=1,"Novato",AA2175=2,"Principiante avanzado",AA2175=3,"Competente",AA2175=4,"Proficiente",AA2175=5,"Master")</f>
        <v>Proficiente</v>
      </c>
      <c r="AC2175" s="13">
        <v>3</v>
      </c>
      <c r="AD2175" s="13" t="str" cm="1">
        <f t="array" ref="AD2175">_xlfn.IFS(AC2175=0,"Prenovato",AC2175=1,"Novato",AC2175=2,"Principiante avanzado",AC2175=3,"Competente",AC2175=4,"Proficiente",AC2175=5,"Master")</f>
        <v>Competente</v>
      </c>
      <c r="AE2175" s="13" t="s">
        <v>442</v>
      </c>
    </row>
    <row r="2176" spans="1:31" x14ac:dyDescent="0.25">
      <c r="A2176" t="s">
        <v>377</v>
      </c>
      <c r="B2176" t="s">
        <v>378</v>
      </c>
      <c r="C2176" t="s">
        <v>367</v>
      </c>
      <c r="D2176" t="s">
        <v>201</v>
      </c>
      <c r="E2176" t="s">
        <v>377</v>
      </c>
      <c r="F2176" t="s">
        <v>378</v>
      </c>
      <c r="G2176" t="s">
        <v>379</v>
      </c>
      <c r="H2176" s="4"/>
      <c r="I2176" s="1">
        <f t="shared" ca="1" si="135"/>
        <v>1487</v>
      </c>
      <c r="J2176" s="1" t="str">
        <f t="shared" ca="1" si="136"/>
        <v>3. Mayor a 6 meses</v>
      </c>
      <c r="K2176" t="str">
        <f t="shared" si="137"/>
        <v>NO</v>
      </c>
      <c r="L2176" t="s">
        <v>367</v>
      </c>
      <c r="M2176" t="s">
        <v>434</v>
      </c>
      <c r="N2176" t="s">
        <v>425</v>
      </c>
      <c r="O2176" t="s">
        <v>425</v>
      </c>
      <c r="P2176" t="str">
        <f t="shared" si="138"/>
        <v>JOSE LUIS FLORES FLORES ONCOYGestión de VulnerabilidadesEVALUACION ANTERIOR</v>
      </c>
      <c r="Q2176" t="str">
        <f>BASE[[#This Row],[NombresCalificado]]&amp;BASE[[#This Row],[TipoEvaluacion]]</f>
        <v>JOSE LUIS FLORES FLORES ONCOYEVALUACION ANTERIOR</v>
      </c>
      <c r="R2176">
        <v>4</v>
      </c>
      <c r="S2176" t="s">
        <v>7</v>
      </c>
      <c r="T2176" t="s">
        <v>439</v>
      </c>
      <c r="U2176" s="13">
        <v>3</v>
      </c>
      <c r="V2176" s="13" t="str" cm="1">
        <f t="array" ref="V2176">_xlfn.IFS(U2176=0,"Prenovato",U2176=1,"Novato",U2176=2,"Principiante avanzado",U2176=3,"Competente",U2176=4,"Proficiente",U2176=5,"Master")</f>
        <v>Competente</v>
      </c>
      <c r="W2176" s="13">
        <v>3</v>
      </c>
      <c r="X2176" s="13" t="str" cm="1">
        <f t="array" ref="X2176">_xlfn.IFS(W2176=0,"No evidenciado",W2176=1,"Novato",W2176=2,"Principiante avanzado",W2176=3,"Competente",W2176=4,"Proficiente",W2176=5,"Master")</f>
        <v>Competente</v>
      </c>
      <c r="Y2176" s="13">
        <v>4</v>
      </c>
      <c r="Z2176" s="13" t="str" cm="1">
        <f t="array" ref="Z2176">_xlfn.IFS(Y2176=0,"No evidenciado",Y2176=1,"Novato",Y2176=2,"Principiante avanzado",Y2176=3,"Competente",Y2176=4,"Proficiente",Y2176=5,"Master")</f>
        <v>Proficiente</v>
      </c>
      <c r="AA2176" s="13">
        <v>4</v>
      </c>
      <c r="AB2176" s="13" t="str" cm="1">
        <f t="array" ref="AB2176">_xlfn.IFS(AA2176=0,"No evidenciado",AA2176=1,"Novato",AA2176=2,"Principiante avanzado",AA2176=3,"Competente",AA2176=4,"Proficiente",AA2176=5,"Master")</f>
        <v>Proficiente</v>
      </c>
      <c r="AC2176" s="13">
        <v>3</v>
      </c>
      <c r="AD2176" s="13" t="str" cm="1">
        <f t="array" ref="AD2176">_xlfn.IFS(AC2176=0,"Prenovato",AC2176=1,"Novato",AC2176=2,"Principiante avanzado",AC2176=3,"Competente",AC2176=4,"Proficiente",AC2176=5,"Master")</f>
        <v>Competente</v>
      </c>
      <c r="AE2176" s="13" t="s">
        <v>442</v>
      </c>
    </row>
    <row r="2177" spans="1:31" x14ac:dyDescent="0.25">
      <c r="A2177" t="s">
        <v>377</v>
      </c>
      <c r="B2177" t="s">
        <v>378</v>
      </c>
      <c r="C2177" t="s">
        <v>367</v>
      </c>
      <c r="D2177" t="s">
        <v>201</v>
      </c>
      <c r="E2177" t="s">
        <v>377</v>
      </c>
      <c r="F2177" t="s">
        <v>378</v>
      </c>
      <c r="G2177" t="s">
        <v>379</v>
      </c>
      <c r="H2177" s="4"/>
      <c r="I2177" s="1">
        <f t="shared" ca="1" si="135"/>
        <v>1487</v>
      </c>
      <c r="J2177" s="1" t="str">
        <f t="shared" ca="1" si="136"/>
        <v>3. Mayor a 6 meses</v>
      </c>
      <c r="K2177" t="str">
        <f t="shared" si="137"/>
        <v>NO</v>
      </c>
      <c r="L2177" t="s">
        <v>367</v>
      </c>
      <c r="M2177" t="s">
        <v>435</v>
      </c>
      <c r="N2177" t="s">
        <v>425</v>
      </c>
      <c r="O2177" t="s">
        <v>425</v>
      </c>
      <c r="P2177" t="str">
        <f t="shared" si="138"/>
        <v>JOSE LUIS FLORES FLORES ONCOYIdentificación temprana de riesgosEVALUACION ANTERIOR</v>
      </c>
      <c r="Q2177" t="str">
        <f>BASE[[#This Row],[NombresCalificado]]&amp;BASE[[#This Row],[TipoEvaluacion]]</f>
        <v>JOSE LUIS FLORES FLORES ONCOYEVALUACION ANTERIOR</v>
      </c>
      <c r="R2177">
        <v>3</v>
      </c>
      <c r="S2177" t="s">
        <v>5</v>
      </c>
      <c r="T2177" t="s">
        <v>439</v>
      </c>
      <c r="U2177" s="13">
        <v>3</v>
      </c>
      <c r="V2177" s="13" t="str" cm="1">
        <f t="array" ref="V2177">_xlfn.IFS(U2177=0,"Prenovato",U2177=1,"Novato",U2177=2,"Principiante avanzado",U2177=3,"Competente",U2177=4,"Proficiente",U2177=5,"Master")</f>
        <v>Competente</v>
      </c>
      <c r="W2177" s="13">
        <v>3</v>
      </c>
      <c r="X2177" s="13" t="str" cm="1">
        <f t="array" ref="X2177">_xlfn.IFS(W2177=0,"No evidenciado",W2177=1,"Novato",W2177=2,"Principiante avanzado",W2177=3,"Competente",W2177=4,"Proficiente",W2177=5,"Master")</f>
        <v>Competente</v>
      </c>
      <c r="Y2177" s="13">
        <v>4</v>
      </c>
      <c r="Z2177" s="13" t="str" cm="1">
        <f t="array" ref="Z2177">_xlfn.IFS(Y2177=0,"No evidenciado",Y2177=1,"Novato",Y2177=2,"Principiante avanzado",Y2177=3,"Competente",Y2177=4,"Proficiente",Y2177=5,"Master")</f>
        <v>Proficiente</v>
      </c>
      <c r="AA2177" s="13">
        <v>4</v>
      </c>
      <c r="AB2177" s="13" t="str" cm="1">
        <f t="array" ref="AB2177">_xlfn.IFS(AA2177=0,"No evidenciado",AA2177=1,"Novato",AA2177=2,"Principiante avanzado",AA2177=3,"Competente",AA2177=4,"Proficiente",AA2177=5,"Master")</f>
        <v>Proficiente</v>
      </c>
      <c r="AC2177" s="13">
        <v>3</v>
      </c>
      <c r="AD2177" s="13" t="str" cm="1">
        <f t="array" ref="AD2177">_xlfn.IFS(AC2177=0,"Prenovato",AC2177=1,"Novato",AC2177=2,"Principiante avanzado",AC2177=3,"Competente",AC2177=4,"Proficiente",AC2177=5,"Master")</f>
        <v>Competente</v>
      </c>
      <c r="AE2177" s="13" t="s">
        <v>442</v>
      </c>
    </row>
    <row r="2178" spans="1:31" x14ac:dyDescent="0.25">
      <c r="A2178" t="s">
        <v>377</v>
      </c>
      <c r="B2178" t="s">
        <v>378</v>
      </c>
      <c r="C2178" t="s">
        <v>367</v>
      </c>
      <c r="D2178" t="s">
        <v>201</v>
      </c>
      <c r="E2178" t="s">
        <v>377</v>
      </c>
      <c r="F2178" t="s">
        <v>378</v>
      </c>
      <c r="G2178" t="s">
        <v>379</v>
      </c>
      <c r="H2178" s="4"/>
      <c r="I2178" s="1">
        <f t="shared" ca="1" si="135"/>
        <v>1487</v>
      </c>
      <c r="J2178" s="1" t="str">
        <f t="shared" ca="1" si="136"/>
        <v>3. Mayor a 6 meses</v>
      </c>
      <c r="K2178" t="str">
        <f t="shared" si="137"/>
        <v>NO</v>
      </c>
      <c r="L2178" t="s">
        <v>367</v>
      </c>
      <c r="M2178" t="s">
        <v>436</v>
      </c>
      <c r="N2178" t="s">
        <v>425</v>
      </c>
      <c r="O2178" t="s">
        <v>425</v>
      </c>
      <c r="P2178" t="str">
        <f t="shared" si="138"/>
        <v>JOSE LUIS FLORES FLORES ONCOYInteligencia de AmenazasEVALUACION ANTERIOR</v>
      </c>
      <c r="Q2178" t="str">
        <f>BASE[[#This Row],[NombresCalificado]]&amp;BASE[[#This Row],[TipoEvaluacion]]</f>
        <v>JOSE LUIS FLORES FLORES ONCOYEVALUACION ANTERIOR</v>
      </c>
      <c r="R2178">
        <v>3</v>
      </c>
      <c r="S2178" t="s">
        <v>5</v>
      </c>
      <c r="T2178" t="s">
        <v>439</v>
      </c>
      <c r="U2178" s="13">
        <v>3</v>
      </c>
      <c r="V2178" s="13" t="str" cm="1">
        <f t="array" ref="V2178">_xlfn.IFS(U2178=0,"Prenovato",U2178=1,"Novato",U2178=2,"Principiante avanzado",U2178=3,"Competente",U2178=4,"Proficiente",U2178=5,"Master")</f>
        <v>Competente</v>
      </c>
      <c r="W2178" s="13">
        <v>3</v>
      </c>
      <c r="X2178" s="13" t="str" cm="1">
        <f t="array" ref="X2178">_xlfn.IFS(W2178=0,"No evidenciado",W2178=1,"Novato",W2178=2,"Principiante avanzado",W2178=3,"Competente",W2178=4,"Proficiente",W2178=5,"Master")</f>
        <v>Competente</v>
      </c>
      <c r="Y2178" s="13">
        <v>4</v>
      </c>
      <c r="Z2178" s="13" t="str" cm="1">
        <f t="array" ref="Z2178">_xlfn.IFS(Y2178=0,"No evidenciado",Y2178=1,"Novato",Y2178=2,"Principiante avanzado",Y2178=3,"Competente",Y2178=4,"Proficiente",Y2178=5,"Master")</f>
        <v>Proficiente</v>
      </c>
      <c r="AA2178" s="13">
        <v>4</v>
      </c>
      <c r="AB2178" s="13" t="str" cm="1">
        <f t="array" ref="AB2178">_xlfn.IFS(AA2178=0,"No evidenciado",AA2178=1,"Novato",AA2178=2,"Principiante avanzado",AA2178=3,"Competente",AA2178=4,"Proficiente",AA2178=5,"Master")</f>
        <v>Proficiente</v>
      </c>
      <c r="AC2178" s="13">
        <v>3</v>
      </c>
      <c r="AD2178" s="13" t="str" cm="1">
        <f t="array" ref="AD2178">_xlfn.IFS(AC2178=0,"Prenovato",AC2178=1,"Novato",AC2178=2,"Principiante avanzado",AC2178=3,"Competente",AC2178=4,"Proficiente",AC2178=5,"Master")</f>
        <v>Competente</v>
      </c>
      <c r="AE2178" s="13" t="s">
        <v>442</v>
      </c>
    </row>
    <row r="2179" spans="1:31" x14ac:dyDescent="0.25">
      <c r="A2179" t="s">
        <v>377</v>
      </c>
      <c r="B2179" t="s">
        <v>378</v>
      </c>
      <c r="C2179" t="s">
        <v>367</v>
      </c>
      <c r="D2179" t="s">
        <v>201</v>
      </c>
      <c r="E2179" t="s">
        <v>377</v>
      </c>
      <c r="F2179" t="s">
        <v>378</v>
      </c>
      <c r="G2179" t="s">
        <v>379</v>
      </c>
      <c r="H2179" s="4"/>
      <c r="I2179" s="1">
        <f t="shared" ref="I2179:I2242" ca="1" si="139">DATEDIF(H2179,TODAY(),"m")</f>
        <v>1487</v>
      </c>
      <c r="J2179" s="1" t="str">
        <f t="shared" ref="J2179:J2242" ca="1" si="140">IF(I2179&lt;=3,"1. Menor o igual a 3 meses",IF(I2179&lt;=6,"2. Entre 4 - 6 meses","3. Mayor a 6 meses"))</f>
        <v>3. Mayor a 6 meses</v>
      </c>
      <c r="K2179" t="str">
        <f t="shared" ref="K2179:K2242" si="141">IF(COUNTIFS($E$2:$E$2700,E2179,$O$2:$O$2700,"PRINCIPAL",$R$2:$R$2700,0)&gt;0,"SI","NO")</f>
        <v>NO</v>
      </c>
      <c r="L2179" t="s">
        <v>367</v>
      </c>
      <c r="M2179" t="s">
        <v>431</v>
      </c>
      <c r="N2179" t="s">
        <v>425</v>
      </c>
      <c r="O2179" t="s">
        <v>425</v>
      </c>
      <c r="P2179" t="str">
        <f t="shared" ref="P2179:P2242" si="142">F2179&amp;M2179&amp;AE2179</f>
        <v>JOSE LUIS FLORES FLORES ONCOYSeguridad PerimetralEVALUACION ANTERIOR</v>
      </c>
      <c r="Q2179" t="str">
        <f>BASE[[#This Row],[NombresCalificado]]&amp;BASE[[#This Row],[TipoEvaluacion]]</f>
        <v>JOSE LUIS FLORES FLORES ONCOYEVALUACION ANTERIOR</v>
      </c>
      <c r="R2179">
        <v>3</v>
      </c>
      <c r="S2179" t="s">
        <v>5</v>
      </c>
      <c r="T2179" t="s">
        <v>439</v>
      </c>
      <c r="U2179" s="13">
        <v>3</v>
      </c>
      <c r="V2179" s="13" t="str" cm="1">
        <f t="array" ref="V2179">_xlfn.IFS(U2179=0,"Prenovato",U2179=1,"Novato",U2179=2,"Principiante avanzado",U2179=3,"Competente",U2179=4,"Proficiente",U2179=5,"Master")</f>
        <v>Competente</v>
      </c>
      <c r="W2179" s="13">
        <v>3</v>
      </c>
      <c r="X2179" s="13" t="str" cm="1">
        <f t="array" ref="X2179">_xlfn.IFS(W2179=0,"No evidenciado",W2179=1,"Novato",W2179=2,"Principiante avanzado",W2179=3,"Competente",W2179=4,"Proficiente",W2179=5,"Master")</f>
        <v>Competente</v>
      </c>
      <c r="Y2179" s="13">
        <v>4</v>
      </c>
      <c r="Z2179" s="13" t="str" cm="1">
        <f t="array" ref="Z2179">_xlfn.IFS(Y2179=0,"No evidenciado",Y2179=1,"Novato",Y2179=2,"Principiante avanzado",Y2179=3,"Competente",Y2179=4,"Proficiente",Y2179=5,"Master")</f>
        <v>Proficiente</v>
      </c>
      <c r="AA2179" s="13">
        <v>4</v>
      </c>
      <c r="AB2179" s="13" t="str" cm="1">
        <f t="array" ref="AB2179">_xlfn.IFS(AA2179=0,"No evidenciado",AA2179=1,"Novato",AA2179=2,"Principiante avanzado",AA2179=3,"Competente",AA2179=4,"Proficiente",AA2179=5,"Master")</f>
        <v>Proficiente</v>
      </c>
      <c r="AC2179" s="13">
        <v>3</v>
      </c>
      <c r="AD2179" s="13" t="str" cm="1">
        <f t="array" ref="AD2179">_xlfn.IFS(AC2179=0,"Prenovato",AC2179=1,"Novato",AC2179=2,"Principiante avanzado",AC2179=3,"Competente",AC2179=4,"Proficiente",AC2179=5,"Master")</f>
        <v>Competente</v>
      </c>
      <c r="AE2179" s="13" t="s">
        <v>442</v>
      </c>
    </row>
    <row r="2180" spans="1:31" x14ac:dyDescent="0.25">
      <c r="A2180" t="s">
        <v>377</v>
      </c>
      <c r="B2180" t="s">
        <v>378</v>
      </c>
      <c r="C2180" t="s">
        <v>367</v>
      </c>
      <c r="D2180" t="s">
        <v>201</v>
      </c>
      <c r="E2180" t="s">
        <v>377</v>
      </c>
      <c r="F2180" t="s">
        <v>378</v>
      </c>
      <c r="G2180" t="s">
        <v>379</v>
      </c>
      <c r="H2180" s="4"/>
      <c r="I2180" s="1">
        <f t="shared" ca="1" si="139"/>
        <v>1487</v>
      </c>
      <c r="J2180" s="1" t="str">
        <f t="shared" ca="1" si="140"/>
        <v>3. Mayor a 6 meses</v>
      </c>
      <c r="K2180" t="str">
        <f t="shared" si="141"/>
        <v>NO</v>
      </c>
      <c r="L2180" t="s">
        <v>367</v>
      </c>
      <c r="M2180" t="s">
        <v>424</v>
      </c>
      <c r="N2180" t="s">
        <v>425</v>
      </c>
      <c r="O2180" t="s">
        <v>425</v>
      </c>
      <c r="P2180" t="str">
        <f t="shared" si="142"/>
        <v>JOSE LUIS FLORES FLORES ONCOYSistemas Operativos y CloudEVALUACION ANTERIOR</v>
      </c>
      <c r="Q2180" t="str">
        <f>BASE[[#This Row],[NombresCalificado]]&amp;BASE[[#This Row],[TipoEvaluacion]]</f>
        <v>JOSE LUIS FLORES FLORES ONCOYEVALUACION ANTERIOR</v>
      </c>
      <c r="R2180">
        <v>3</v>
      </c>
      <c r="S2180" t="s">
        <v>5</v>
      </c>
      <c r="T2180" t="s">
        <v>439</v>
      </c>
      <c r="U2180" s="13">
        <v>3</v>
      </c>
      <c r="V2180" s="13" t="str" cm="1">
        <f t="array" ref="V2180">_xlfn.IFS(U2180=0,"Prenovato",U2180=1,"Novato",U2180=2,"Principiante avanzado",U2180=3,"Competente",U2180=4,"Proficiente",U2180=5,"Master")</f>
        <v>Competente</v>
      </c>
      <c r="W2180" s="13">
        <v>3</v>
      </c>
      <c r="X2180" s="13" t="str" cm="1">
        <f t="array" ref="X2180">_xlfn.IFS(W2180=0,"No evidenciado",W2180=1,"Novato",W2180=2,"Principiante avanzado",W2180=3,"Competente",W2180=4,"Proficiente",W2180=5,"Master")</f>
        <v>Competente</v>
      </c>
      <c r="Y2180" s="13">
        <v>4</v>
      </c>
      <c r="Z2180" s="13" t="str" cm="1">
        <f t="array" ref="Z2180">_xlfn.IFS(Y2180=0,"No evidenciado",Y2180=1,"Novato",Y2180=2,"Principiante avanzado",Y2180=3,"Competente",Y2180=4,"Proficiente",Y2180=5,"Master")</f>
        <v>Proficiente</v>
      </c>
      <c r="AA2180" s="13">
        <v>4</v>
      </c>
      <c r="AB2180" s="13" t="str" cm="1">
        <f t="array" ref="AB2180">_xlfn.IFS(AA2180=0,"No evidenciado",AA2180=1,"Novato",AA2180=2,"Principiante avanzado",AA2180=3,"Competente",AA2180=4,"Proficiente",AA2180=5,"Master")</f>
        <v>Proficiente</v>
      </c>
      <c r="AC2180" s="13">
        <v>3</v>
      </c>
      <c r="AD2180" s="13" t="str" cm="1">
        <f t="array" ref="AD2180">_xlfn.IFS(AC2180=0,"Prenovato",AC2180=1,"Novato",AC2180=2,"Principiante avanzado",AC2180=3,"Competente",AC2180=4,"Proficiente",AC2180=5,"Master")</f>
        <v>Competente</v>
      </c>
      <c r="AE2180" s="13" t="s">
        <v>442</v>
      </c>
    </row>
    <row r="2181" spans="1:31" x14ac:dyDescent="0.25">
      <c r="A2181" t="s">
        <v>332</v>
      </c>
      <c r="B2181" t="s">
        <v>333</v>
      </c>
      <c r="C2181" t="s">
        <v>251</v>
      </c>
      <c r="D2181" t="s">
        <v>201</v>
      </c>
      <c r="E2181" t="s">
        <v>332</v>
      </c>
      <c r="F2181" t="s">
        <v>333</v>
      </c>
      <c r="G2181" t="s">
        <v>334</v>
      </c>
      <c r="H2181" s="4"/>
      <c r="I2181" s="1">
        <f t="shared" ca="1" si="139"/>
        <v>1487</v>
      </c>
      <c r="J2181" s="1" t="str">
        <f t="shared" ca="1" si="140"/>
        <v>3. Mayor a 6 meses</v>
      </c>
      <c r="K2181" t="str">
        <f t="shared" si="141"/>
        <v>SI</v>
      </c>
      <c r="L2181" t="s">
        <v>251</v>
      </c>
      <c r="M2181" t="s">
        <v>419</v>
      </c>
      <c r="N2181" t="s">
        <v>413</v>
      </c>
      <c r="O2181" t="s">
        <v>411</v>
      </c>
      <c r="P2181" t="str">
        <f t="shared" si="142"/>
        <v>ALEJANDRO FRANCISCO VALENCIA DIAZCryptography &amp; Data ProtectionAUTOEVALUACION</v>
      </c>
      <c r="Q2181" t="str">
        <f>BASE[[#This Row],[NombresCalificado]]&amp;BASE[[#This Row],[TipoEvaluacion]]</f>
        <v>ALEJANDRO FRANCISCO VALENCIA DIAZAUTOEVALUACION</v>
      </c>
      <c r="R2181">
        <v>1</v>
      </c>
      <c r="S2181" t="s">
        <v>6</v>
      </c>
      <c r="T2181" t="s">
        <v>439</v>
      </c>
      <c r="U2181" s="13">
        <v>0</v>
      </c>
      <c r="V2181" s="13" t="str" cm="1">
        <f t="array" ref="V2181">_xlfn.IFS(U2181=0,"Prenovato",U2181=1,"Novato",U2181=2,"Principiante avanzado",U2181=3,"Competente",U2181=4,"Proficiente",U2181=5,"Master")</f>
        <v>Prenovato</v>
      </c>
      <c r="W2181" s="13">
        <v>2</v>
      </c>
      <c r="X2181" s="13" t="str" cm="1">
        <f t="array" ref="X2181">_xlfn.IFS(W2181=0,"No evidenciado",W2181=1,"Novato",W2181=2,"Principiante avanzado",W2181=3,"Competente",W2181=4,"Proficiente",W2181=5,"Master")</f>
        <v>Principiante avanzado</v>
      </c>
      <c r="Y2181" s="13">
        <v>3</v>
      </c>
      <c r="Z2181" s="13" t="str" cm="1">
        <f t="array" ref="Z2181">_xlfn.IFS(Y2181=0,"No evidenciado",Y2181=1,"Novato",Y2181=2,"Principiante avanzado",Y2181=3,"Competente",Y2181=4,"Proficiente",Y2181=5,"Master")</f>
        <v>Competente</v>
      </c>
      <c r="AA2181" s="13">
        <v>3</v>
      </c>
      <c r="AB2181" s="13" t="str" cm="1">
        <f t="array" ref="AB2181">_xlfn.IFS(AA2181=0,"No evidenciado",AA2181=1,"Novato",AA2181=2,"Principiante avanzado",AA2181=3,"Competente",AA2181=4,"Proficiente",AA2181=5,"Master")</f>
        <v>Competente</v>
      </c>
      <c r="AC2181" s="13">
        <v>0</v>
      </c>
      <c r="AD2181" s="13" t="str" cm="1">
        <f t="array" ref="AD2181">_xlfn.IFS(AC2181=0,"Prenovato",AC2181=1,"Novato",AC2181=2,"Principiante avanzado",AC2181=3,"Competente",AC2181=4,"Proficiente",AC2181=5,"Master")</f>
        <v>Prenovato</v>
      </c>
      <c r="AE2181" s="13" t="s">
        <v>443</v>
      </c>
    </row>
    <row r="2182" spans="1:31" x14ac:dyDescent="0.25">
      <c r="A2182" t="s">
        <v>332</v>
      </c>
      <c r="B2182" t="s">
        <v>333</v>
      </c>
      <c r="C2182" t="s">
        <v>251</v>
      </c>
      <c r="D2182" t="s">
        <v>201</v>
      </c>
      <c r="E2182" t="s">
        <v>332</v>
      </c>
      <c r="F2182" t="s">
        <v>333</v>
      </c>
      <c r="G2182" t="s">
        <v>334</v>
      </c>
      <c r="H2182" s="4"/>
      <c r="I2182" s="1">
        <f t="shared" ca="1" si="139"/>
        <v>1487</v>
      </c>
      <c r="J2182" s="1" t="str">
        <f t="shared" ca="1" si="140"/>
        <v>3. Mayor a 6 meses</v>
      </c>
      <c r="K2182" t="str">
        <f t="shared" si="141"/>
        <v>SI</v>
      </c>
      <c r="L2182" t="s">
        <v>251</v>
      </c>
      <c r="M2182" t="s">
        <v>406</v>
      </c>
      <c r="N2182" t="s">
        <v>407</v>
      </c>
      <c r="O2182" t="s">
        <v>407</v>
      </c>
      <c r="P2182" t="str">
        <f t="shared" si="142"/>
        <v>ALEJANDRO FRANCISCO VALENCIA DIAZNetwork SecurityAUTOEVALUACION</v>
      </c>
      <c r="Q2182" t="str">
        <f>BASE[[#This Row],[NombresCalificado]]&amp;BASE[[#This Row],[TipoEvaluacion]]</f>
        <v>ALEJANDRO FRANCISCO VALENCIA DIAZAUTOEVALUACION</v>
      </c>
      <c r="R2182">
        <v>1</v>
      </c>
      <c r="S2182" t="s">
        <v>6</v>
      </c>
      <c r="T2182" t="s">
        <v>439</v>
      </c>
      <c r="U2182" s="13">
        <v>0</v>
      </c>
      <c r="V2182" s="13" t="str" cm="1">
        <f t="array" ref="V2182">_xlfn.IFS(U2182=0,"Prenovato",U2182=1,"Novato",U2182=2,"Principiante avanzado",U2182=3,"Competente",U2182=4,"Proficiente",U2182=5,"Master")</f>
        <v>Prenovato</v>
      </c>
      <c r="W2182" s="13">
        <v>2</v>
      </c>
      <c r="X2182" s="13" t="str" cm="1">
        <f t="array" ref="X2182">_xlfn.IFS(W2182=0,"No evidenciado",W2182=1,"Novato",W2182=2,"Principiante avanzado",W2182=3,"Competente",W2182=4,"Proficiente",W2182=5,"Master")</f>
        <v>Principiante avanzado</v>
      </c>
      <c r="Y2182" s="13">
        <v>3</v>
      </c>
      <c r="Z2182" s="13" t="str" cm="1">
        <f t="array" ref="Z2182">_xlfn.IFS(Y2182=0,"No evidenciado",Y2182=1,"Novato",Y2182=2,"Principiante avanzado",Y2182=3,"Competente",Y2182=4,"Proficiente",Y2182=5,"Master")</f>
        <v>Competente</v>
      </c>
      <c r="AA2182" s="13">
        <v>3</v>
      </c>
      <c r="AB2182" s="13" t="str" cm="1">
        <f t="array" ref="AB2182">_xlfn.IFS(AA2182=0,"No evidenciado",AA2182=1,"Novato",AA2182=2,"Principiante avanzado",AA2182=3,"Competente",AA2182=4,"Proficiente",AA2182=5,"Master")</f>
        <v>Competente</v>
      </c>
      <c r="AC2182" s="13">
        <v>0</v>
      </c>
      <c r="AD2182" s="13" t="str" cm="1">
        <f t="array" ref="AD2182">_xlfn.IFS(AC2182=0,"Prenovato",AC2182=1,"Novato",AC2182=2,"Principiante avanzado",AC2182=3,"Competente",AC2182=4,"Proficiente",AC2182=5,"Master")</f>
        <v>Prenovato</v>
      </c>
      <c r="AE2182" s="13" t="s">
        <v>443</v>
      </c>
    </row>
    <row r="2183" spans="1:31" x14ac:dyDescent="0.25">
      <c r="A2183" t="s">
        <v>332</v>
      </c>
      <c r="B2183" t="s">
        <v>333</v>
      </c>
      <c r="C2183" t="s">
        <v>251</v>
      </c>
      <c r="D2183" t="s">
        <v>201</v>
      </c>
      <c r="E2183" t="s">
        <v>332</v>
      </c>
      <c r="F2183" t="s">
        <v>333</v>
      </c>
      <c r="G2183" t="s">
        <v>334</v>
      </c>
      <c r="H2183" s="4"/>
      <c r="I2183" s="1">
        <f t="shared" ca="1" si="139"/>
        <v>1487</v>
      </c>
      <c r="J2183" s="1" t="str">
        <f t="shared" ca="1" si="140"/>
        <v>3. Mayor a 6 meses</v>
      </c>
      <c r="K2183" t="str">
        <f t="shared" si="141"/>
        <v>SI</v>
      </c>
      <c r="L2183" t="s">
        <v>251</v>
      </c>
      <c r="M2183" t="s">
        <v>412</v>
      </c>
      <c r="N2183" t="s">
        <v>413</v>
      </c>
      <c r="O2183" t="s">
        <v>411</v>
      </c>
      <c r="P2183" t="str">
        <f t="shared" si="142"/>
        <v>ALEJANDRO FRANCISCO VALENCIA DIAZForensic AnalysisAUTOEVALUACION</v>
      </c>
      <c r="Q2183" t="str">
        <f>BASE[[#This Row],[NombresCalificado]]&amp;BASE[[#This Row],[TipoEvaluacion]]</f>
        <v>ALEJANDRO FRANCISCO VALENCIA DIAZAUTOEVALUACION</v>
      </c>
      <c r="R2183">
        <v>0</v>
      </c>
      <c r="S2183" t="s">
        <v>182</v>
      </c>
      <c r="T2183" t="s">
        <v>439</v>
      </c>
      <c r="U2183" s="13">
        <v>0</v>
      </c>
      <c r="V2183" s="13" t="str" cm="1">
        <f t="array" ref="V2183">_xlfn.IFS(U2183=0,"Prenovato",U2183=1,"Novato",U2183=2,"Principiante avanzado",U2183=3,"Competente",U2183=4,"Proficiente",U2183=5,"Master")</f>
        <v>Prenovato</v>
      </c>
      <c r="W2183" s="13">
        <v>2</v>
      </c>
      <c r="X2183" s="13" t="str" cm="1">
        <f t="array" ref="X2183">_xlfn.IFS(W2183=0,"No evidenciado",W2183=1,"Novato",W2183=2,"Principiante avanzado",W2183=3,"Competente",W2183=4,"Proficiente",W2183=5,"Master")</f>
        <v>Principiante avanzado</v>
      </c>
      <c r="Y2183" s="13">
        <v>3</v>
      </c>
      <c r="Z2183" s="13" t="str" cm="1">
        <f t="array" ref="Z2183">_xlfn.IFS(Y2183=0,"No evidenciado",Y2183=1,"Novato",Y2183=2,"Principiante avanzado",Y2183=3,"Competente",Y2183=4,"Proficiente",Y2183=5,"Master")</f>
        <v>Competente</v>
      </c>
      <c r="AA2183" s="13">
        <v>3</v>
      </c>
      <c r="AB2183" s="13" t="str" cm="1">
        <f t="array" ref="AB2183">_xlfn.IFS(AA2183=0,"No evidenciado",AA2183=1,"Novato",AA2183=2,"Principiante avanzado",AA2183=3,"Competente",AA2183=4,"Proficiente",AA2183=5,"Master")</f>
        <v>Competente</v>
      </c>
      <c r="AC2183" s="13">
        <v>0</v>
      </c>
      <c r="AD2183" s="13" t="str" cm="1">
        <f t="array" ref="AD2183">_xlfn.IFS(AC2183=0,"Prenovato",AC2183=1,"Novato",AC2183=2,"Principiante avanzado",AC2183=3,"Competente",AC2183=4,"Proficiente",AC2183=5,"Master")</f>
        <v>Prenovato</v>
      </c>
      <c r="AE2183" s="13" t="s">
        <v>443</v>
      </c>
    </row>
    <row r="2184" spans="1:31" x14ac:dyDescent="0.25">
      <c r="A2184" t="s">
        <v>332</v>
      </c>
      <c r="B2184" t="s">
        <v>333</v>
      </c>
      <c r="C2184" t="s">
        <v>251</v>
      </c>
      <c r="D2184" t="s">
        <v>201</v>
      </c>
      <c r="E2184" t="s">
        <v>332</v>
      </c>
      <c r="F2184" t="s">
        <v>333</v>
      </c>
      <c r="G2184" t="s">
        <v>334</v>
      </c>
      <c r="H2184" s="4"/>
      <c r="I2184" s="1">
        <f t="shared" ca="1" si="139"/>
        <v>1487</v>
      </c>
      <c r="J2184" s="1" t="str">
        <f t="shared" ca="1" si="140"/>
        <v>3. Mayor a 6 meses</v>
      </c>
      <c r="K2184" t="str">
        <f t="shared" si="141"/>
        <v>SI</v>
      </c>
      <c r="L2184" t="s">
        <v>251</v>
      </c>
      <c r="M2184" t="s">
        <v>423</v>
      </c>
      <c r="N2184" t="s">
        <v>411</v>
      </c>
      <c r="O2184" t="s">
        <v>411</v>
      </c>
      <c r="P2184" t="str">
        <f t="shared" si="142"/>
        <v>ALEJANDRO FRANCISCO VALENCIA DIAZSecurity AssessmentAUTOEVALUACION</v>
      </c>
      <c r="Q2184" t="str">
        <f>BASE[[#This Row],[NombresCalificado]]&amp;BASE[[#This Row],[TipoEvaluacion]]</f>
        <v>ALEJANDRO FRANCISCO VALENCIA DIAZAUTOEVALUACION</v>
      </c>
      <c r="R2184">
        <v>1</v>
      </c>
      <c r="S2184" t="s">
        <v>6</v>
      </c>
      <c r="T2184" t="s">
        <v>439</v>
      </c>
      <c r="U2184" s="13">
        <v>0</v>
      </c>
      <c r="V2184" s="13" t="str" cm="1">
        <f t="array" ref="V2184">_xlfn.IFS(U2184=0,"Prenovato",U2184=1,"Novato",U2184=2,"Principiante avanzado",U2184=3,"Competente",U2184=4,"Proficiente",U2184=5,"Master")</f>
        <v>Prenovato</v>
      </c>
      <c r="W2184" s="13">
        <v>2</v>
      </c>
      <c r="X2184" s="13" t="str" cm="1">
        <f t="array" ref="X2184">_xlfn.IFS(W2184=0,"No evidenciado",W2184=1,"Novato",W2184=2,"Principiante avanzado",W2184=3,"Competente",W2184=4,"Proficiente",W2184=5,"Master")</f>
        <v>Principiante avanzado</v>
      </c>
      <c r="Y2184" s="13">
        <v>3</v>
      </c>
      <c r="Z2184" s="13" t="str" cm="1">
        <f t="array" ref="Z2184">_xlfn.IFS(Y2184=0,"No evidenciado",Y2184=1,"Novato",Y2184=2,"Principiante avanzado",Y2184=3,"Competente",Y2184=4,"Proficiente",Y2184=5,"Master")</f>
        <v>Competente</v>
      </c>
      <c r="AA2184" s="13">
        <v>3</v>
      </c>
      <c r="AB2184" s="13" t="str" cm="1">
        <f t="array" ref="AB2184">_xlfn.IFS(AA2184=0,"No evidenciado",AA2184=1,"Novato",AA2184=2,"Principiante avanzado",AA2184=3,"Competente",AA2184=4,"Proficiente",AA2184=5,"Master")</f>
        <v>Competente</v>
      </c>
      <c r="AC2184" s="13">
        <v>0</v>
      </c>
      <c r="AD2184" s="13" t="str" cm="1">
        <f t="array" ref="AD2184">_xlfn.IFS(AC2184=0,"Prenovato",AC2184=1,"Novato",AC2184=2,"Principiante avanzado",AC2184=3,"Competente",AC2184=4,"Proficiente",AC2184=5,"Master")</f>
        <v>Prenovato</v>
      </c>
      <c r="AE2184" s="13" t="s">
        <v>443</v>
      </c>
    </row>
    <row r="2185" spans="1:31" x14ac:dyDescent="0.25">
      <c r="A2185" t="s">
        <v>332</v>
      </c>
      <c r="B2185" t="s">
        <v>333</v>
      </c>
      <c r="C2185" t="s">
        <v>251</v>
      </c>
      <c r="D2185" t="s">
        <v>201</v>
      </c>
      <c r="E2185" t="s">
        <v>332</v>
      </c>
      <c r="F2185" t="s">
        <v>333</v>
      </c>
      <c r="G2185" t="s">
        <v>334</v>
      </c>
      <c r="H2185" s="4"/>
      <c r="I2185" s="1">
        <f t="shared" ca="1" si="139"/>
        <v>1487</v>
      </c>
      <c r="J2185" s="1" t="str">
        <f t="shared" ca="1" si="140"/>
        <v>3. Mayor a 6 meses</v>
      </c>
      <c r="K2185" t="str">
        <f t="shared" si="141"/>
        <v>SI</v>
      </c>
      <c r="L2185" t="s">
        <v>251</v>
      </c>
      <c r="M2185" t="s">
        <v>418</v>
      </c>
      <c r="N2185" t="s">
        <v>407</v>
      </c>
      <c r="O2185" t="s">
        <v>407</v>
      </c>
      <c r="P2185" t="str">
        <f t="shared" si="142"/>
        <v>ALEJANDRO FRANCISCO VALENCIA DIAZSDLC Y DevSecOpsAUTOEVALUACION</v>
      </c>
      <c r="Q2185" t="str">
        <f>BASE[[#This Row],[NombresCalificado]]&amp;BASE[[#This Row],[TipoEvaluacion]]</f>
        <v>ALEJANDRO FRANCISCO VALENCIA DIAZAUTOEVALUACION</v>
      </c>
      <c r="R2185">
        <v>0</v>
      </c>
      <c r="S2185" t="s">
        <v>182</v>
      </c>
      <c r="T2185" t="s">
        <v>439</v>
      </c>
      <c r="U2185" s="13">
        <v>0</v>
      </c>
      <c r="V2185" s="13" t="str" cm="1">
        <f t="array" ref="V2185">_xlfn.IFS(U2185=0,"Prenovato",U2185=1,"Novato",U2185=2,"Principiante avanzado",U2185=3,"Competente",U2185=4,"Proficiente",U2185=5,"Master")</f>
        <v>Prenovato</v>
      </c>
      <c r="W2185" s="13">
        <v>2</v>
      </c>
      <c r="X2185" s="13" t="str" cm="1">
        <f t="array" ref="X2185">_xlfn.IFS(W2185=0,"No evidenciado",W2185=1,"Novato",W2185=2,"Principiante avanzado",W2185=3,"Competente",W2185=4,"Proficiente",W2185=5,"Master")</f>
        <v>Principiante avanzado</v>
      </c>
      <c r="Y2185" s="13">
        <v>3</v>
      </c>
      <c r="Z2185" s="13" t="str" cm="1">
        <f t="array" ref="Z2185">_xlfn.IFS(Y2185=0,"No evidenciado",Y2185=1,"Novato",Y2185=2,"Principiante avanzado",Y2185=3,"Competente",Y2185=4,"Proficiente",Y2185=5,"Master")</f>
        <v>Competente</v>
      </c>
      <c r="AA2185" s="13">
        <v>3</v>
      </c>
      <c r="AB2185" s="13" t="str" cm="1">
        <f t="array" ref="AB2185">_xlfn.IFS(AA2185=0,"No evidenciado",AA2185=1,"Novato",AA2185=2,"Principiante avanzado",AA2185=3,"Competente",AA2185=4,"Proficiente",AA2185=5,"Master")</f>
        <v>Competente</v>
      </c>
      <c r="AC2185" s="13">
        <v>0</v>
      </c>
      <c r="AD2185" s="13" t="str" cm="1">
        <f t="array" ref="AD2185">_xlfn.IFS(AC2185=0,"Prenovato",AC2185=1,"Novato",AC2185=2,"Principiante avanzado",AC2185=3,"Competente",AC2185=4,"Proficiente",AC2185=5,"Master")</f>
        <v>Prenovato</v>
      </c>
      <c r="AE2185" s="13" t="s">
        <v>443</v>
      </c>
    </row>
    <row r="2186" spans="1:31" x14ac:dyDescent="0.25">
      <c r="A2186" t="s">
        <v>332</v>
      </c>
      <c r="B2186" t="s">
        <v>333</v>
      </c>
      <c r="C2186" t="s">
        <v>251</v>
      </c>
      <c r="D2186" t="s">
        <v>201</v>
      </c>
      <c r="E2186" t="s">
        <v>332</v>
      </c>
      <c r="F2186" t="s">
        <v>333</v>
      </c>
      <c r="G2186" t="s">
        <v>334</v>
      </c>
      <c r="H2186" s="4"/>
      <c r="I2186" s="1">
        <f t="shared" ca="1" si="139"/>
        <v>1487</v>
      </c>
      <c r="J2186" s="1" t="str">
        <f t="shared" ca="1" si="140"/>
        <v>3. Mayor a 6 meses</v>
      </c>
      <c r="K2186" t="str">
        <f t="shared" si="141"/>
        <v>SI</v>
      </c>
      <c r="L2186" t="s">
        <v>251</v>
      </c>
      <c r="M2186" t="s">
        <v>415</v>
      </c>
      <c r="N2186" t="s">
        <v>413</v>
      </c>
      <c r="O2186" t="s">
        <v>411</v>
      </c>
      <c r="P2186" t="str">
        <f t="shared" si="142"/>
        <v>ALEJANDRO FRANCISCO VALENCIA DIAZSecurity Process AutomationAUTOEVALUACION</v>
      </c>
      <c r="Q2186" t="str">
        <f>BASE[[#This Row],[NombresCalificado]]&amp;BASE[[#This Row],[TipoEvaluacion]]</f>
        <v>ALEJANDRO FRANCISCO VALENCIA DIAZAUTOEVALUACION</v>
      </c>
      <c r="R2186">
        <v>1</v>
      </c>
      <c r="S2186" t="s">
        <v>6</v>
      </c>
      <c r="T2186" t="s">
        <v>439</v>
      </c>
      <c r="U2186" s="13">
        <v>0</v>
      </c>
      <c r="V2186" s="13" t="str" cm="1">
        <f t="array" ref="V2186">_xlfn.IFS(U2186=0,"Prenovato",U2186=1,"Novato",U2186=2,"Principiante avanzado",U2186=3,"Competente",U2186=4,"Proficiente",U2186=5,"Master")</f>
        <v>Prenovato</v>
      </c>
      <c r="W2186" s="13">
        <v>2</v>
      </c>
      <c r="X2186" s="13" t="str" cm="1">
        <f t="array" ref="X2186">_xlfn.IFS(W2186=0,"No evidenciado",W2186=1,"Novato",W2186=2,"Principiante avanzado",W2186=3,"Competente",W2186=4,"Proficiente",W2186=5,"Master")</f>
        <v>Principiante avanzado</v>
      </c>
      <c r="Y2186" s="13">
        <v>3</v>
      </c>
      <c r="Z2186" s="13" t="str" cm="1">
        <f t="array" ref="Z2186">_xlfn.IFS(Y2186=0,"No evidenciado",Y2186=1,"Novato",Y2186=2,"Principiante avanzado",Y2186=3,"Competente",Y2186=4,"Proficiente",Y2186=5,"Master")</f>
        <v>Competente</v>
      </c>
      <c r="AA2186" s="13">
        <v>3</v>
      </c>
      <c r="AB2186" s="13" t="str" cm="1">
        <f t="array" ref="AB2186">_xlfn.IFS(AA2186=0,"No evidenciado",AA2186=1,"Novato",AA2186=2,"Principiante avanzado",AA2186=3,"Competente",AA2186=4,"Proficiente",AA2186=5,"Master")</f>
        <v>Competente</v>
      </c>
      <c r="AC2186" s="13">
        <v>0</v>
      </c>
      <c r="AD2186" s="13" t="str" cm="1">
        <f t="array" ref="AD2186">_xlfn.IFS(AC2186=0,"Prenovato",AC2186=1,"Novato",AC2186=2,"Principiante avanzado",AC2186=3,"Competente",AC2186=4,"Proficiente",AC2186=5,"Master")</f>
        <v>Prenovato</v>
      </c>
      <c r="AE2186" s="13" t="s">
        <v>443</v>
      </c>
    </row>
    <row r="2187" spans="1:31" x14ac:dyDescent="0.25">
      <c r="A2187" t="s">
        <v>332</v>
      </c>
      <c r="B2187" t="s">
        <v>333</v>
      </c>
      <c r="C2187" t="s">
        <v>251</v>
      </c>
      <c r="D2187" t="s">
        <v>201</v>
      </c>
      <c r="E2187" t="s">
        <v>332</v>
      </c>
      <c r="F2187" t="s">
        <v>333</v>
      </c>
      <c r="G2187" t="s">
        <v>334</v>
      </c>
      <c r="H2187" s="4"/>
      <c r="I2187" s="1">
        <f t="shared" ca="1" si="139"/>
        <v>1487</v>
      </c>
      <c r="J2187" s="1" t="str">
        <f t="shared" ca="1" si="140"/>
        <v>3. Mayor a 6 meses</v>
      </c>
      <c r="K2187" t="str">
        <f t="shared" si="141"/>
        <v>SI</v>
      </c>
      <c r="L2187" t="s">
        <v>251</v>
      </c>
      <c r="M2187" t="s">
        <v>416</v>
      </c>
      <c r="N2187" t="s">
        <v>411</v>
      </c>
      <c r="O2187" t="s">
        <v>411</v>
      </c>
      <c r="P2187" t="str">
        <f t="shared" si="142"/>
        <v>ALEJANDRO FRANCISCO VALENCIA DIAZIncident ManagementAUTOEVALUACION</v>
      </c>
      <c r="Q2187" t="str">
        <f>BASE[[#This Row],[NombresCalificado]]&amp;BASE[[#This Row],[TipoEvaluacion]]</f>
        <v>ALEJANDRO FRANCISCO VALENCIA DIAZAUTOEVALUACION</v>
      </c>
      <c r="R2187">
        <v>1</v>
      </c>
      <c r="S2187" t="s">
        <v>6</v>
      </c>
      <c r="T2187" t="s">
        <v>439</v>
      </c>
      <c r="U2187" s="13">
        <v>0</v>
      </c>
      <c r="V2187" s="13" t="str" cm="1">
        <f t="array" ref="V2187">_xlfn.IFS(U2187=0,"Prenovato",U2187=1,"Novato",U2187=2,"Principiante avanzado",U2187=3,"Competente",U2187=4,"Proficiente",U2187=5,"Master")</f>
        <v>Prenovato</v>
      </c>
      <c r="W2187" s="13">
        <v>2</v>
      </c>
      <c r="X2187" s="13" t="str" cm="1">
        <f t="array" ref="X2187">_xlfn.IFS(W2187=0,"No evidenciado",W2187=1,"Novato",W2187=2,"Principiante avanzado",W2187=3,"Competente",W2187=4,"Proficiente",W2187=5,"Master")</f>
        <v>Principiante avanzado</v>
      </c>
      <c r="Y2187" s="13">
        <v>3</v>
      </c>
      <c r="Z2187" s="13" t="str" cm="1">
        <f t="array" ref="Z2187">_xlfn.IFS(Y2187=0,"No evidenciado",Y2187=1,"Novato",Y2187=2,"Principiante avanzado",Y2187=3,"Competente",Y2187=4,"Proficiente",Y2187=5,"Master")</f>
        <v>Competente</v>
      </c>
      <c r="AA2187" s="13">
        <v>3</v>
      </c>
      <c r="AB2187" s="13" t="str" cm="1">
        <f t="array" ref="AB2187">_xlfn.IFS(AA2187=0,"No evidenciado",AA2187=1,"Novato",AA2187=2,"Principiante avanzado",AA2187=3,"Competente",AA2187=4,"Proficiente",AA2187=5,"Master")</f>
        <v>Competente</v>
      </c>
      <c r="AC2187" s="13">
        <v>0</v>
      </c>
      <c r="AD2187" s="13" t="str" cm="1">
        <f t="array" ref="AD2187">_xlfn.IFS(AC2187=0,"Prenovato",AC2187=1,"Novato",AC2187=2,"Principiante avanzado",AC2187=3,"Competente",AC2187=4,"Proficiente",AC2187=5,"Master")</f>
        <v>Prenovato</v>
      </c>
      <c r="AE2187" s="13" t="s">
        <v>443</v>
      </c>
    </row>
    <row r="2188" spans="1:31" x14ac:dyDescent="0.25">
      <c r="A2188" t="s">
        <v>332</v>
      </c>
      <c r="B2188" t="s">
        <v>333</v>
      </c>
      <c r="C2188" t="s">
        <v>251</v>
      </c>
      <c r="D2188" t="s">
        <v>201</v>
      </c>
      <c r="E2188" t="s">
        <v>332</v>
      </c>
      <c r="F2188" t="s">
        <v>333</v>
      </c>
      <c r="G2188" t="s">
        <v>334</v>
      </c>
      <c r="H2188" s="4"/>
      <c r="I2188" s="1">
        <f t="shared" ca="1" si="139"/>
        <v>1487</v>
      </c>
      <c r="J2188" s="1" t="str">
        <f t="shared" ca="1" si="140"/>
        <v>3. Mayor a 6 meses</v>
      </c>
      <c r="K2188" t="str">
        <f t="shared" si="141"/>
        <v>SI</v>
      </c>
      <c r="L2188" t="s">
        <v>251</v>
      </c>
      <c r="M2188" t="s">
        <v>417</v>
      </c>
      <c r="N2188" t="s">
        <v>407</v>
      </c>
      <c r="O2188" t="s">
        <v>407</v>
      </c>
      <c r="P2188" t="str">
        <f t="shared" si="142"/>
        <v>ALEJANDRO FRANCISCO VALENCIA DIAZDefensive SecurityAUTOEVALUACION</v>
      </c>
      <c r="Q2188" t="str">
        <f>BASE[[#This Row],[NombresCalificado]]&amp;BASE[[#This Row],[TipoEvaluacion]]</f>
        <v>ALEJANDRO FRANCISCO VALENCIA DIAZAUTOEVALUACION</v>
      </c>
      <c r="R2188">
        <v>0</v>
      </c>
      <c r="S2188" t="s">
        <v>182</v>
      </c>
      <c r="T2188" t="s">
        <v>439</v>
      </c>
      <c r="U2188" s="13">
        <v>0</v>
      </c>
      <c r="V2188" s="13" t="str" cm="1">
        <f t="array" ref="V2188">_xlfn.IFS(U2188=0,"Prenovato",U2188=1,"Novato",U2188=2,"Principiante avanzado",U2188=3,"Competente",U2188=4,"Proficiente",U2188=5,"Master")</f>
        <v>Prenovato</v>
      </c>
      <c r="W2188" s="13">
        <v>2</v>
      </c>
      <c r="X2188" s="13" t="str" cm="1">
        <f t="array" ref="X2188">_xlfn.IFS(W2188=0,"No evidenciado",W2188=1,"Novato",W2188=2,"Principiante avanzado",W2188=3,"Competente",W2188=4,"Proficiente",W2188=5,"Master")</f>
        <v>Principiante avanzado</v>
      </c>
      <c r="Y2188" s="13">
        <v>3</v>
      </c>
      <c r="Z2188" s="13" t="str" cm="1">
        <f t="array" ref="Z2188">_xlfn.IFS(Y2188=0,"No evidenciado",Y2188=1,"Novato",Y2188=2,"Principiante avanzado",Y2188=3,"Competente",Y2188=4,"Proficiente",Y2188=5,"Master")</f>
        <v>Competente</v>
      </c>
      <c r="AA2188" s="13">
        <v>3</v>
      </c>
      <c r="AB2188" s="13" t="str" cm="1">
        <f t="array" ref="AB2188">_xlfn.IFS(AA2188=0,"No evidenciado",AA2188=1,"Novato",AA2188=2,"Principiante avanzado",AA2188=3,"Competente",AA2188=4,"Proficiente",AA2188=5,"Master")</f>
        <v>Competente</v>
      </c>
      <c r="AC2188" s="13">
        <v>0</v>
      </c>
      <c r="AD2188" s="13" t="str" cm="1">
        <f t="array" ref="AD2188">_xlfn.IFS(AC2188=0,"Prenovato",AC2188=1,"Novato",AC2188=2,"Principiante avanzado",AC2188=3,"Competente",AC2188=4,"Proficiente",AC2188=5,"Master")</f>
        <v>Prenovato</v>
      </c>
      <c r="AE2188" s="13" t="s">
        <v>443</v>
      </c>
    </row>
    <row r="2189" spans="1:31" x14ac:dyDescent="0.25">
      <c r="A2189" t="s">
        <v>332</v>
      </c>
      <c r="B2189" t="s">
        <v>333</v>
      </c>
      <c r="C2189" t="s">
        <v>251</v>
      </c>
      <c r="D2189" t="s">
        <v>201</v>
      </c>
      <c r="E2189" t="s">
        <v>332</v>
      </c>
      <c r="F2189" t="s">
        <v>333</v>
      </c>
      <c r="G2189" t="s">
        <v>334</v>
      </c>
      <c r="H2189" s="4"/>
      <c r="I2189" s="1">
        <f t="shared" ca="1" si="139"/>
        <v>1487</v>
      </c>
      <c r="J2189" s="1" t="str">
        <f t="shared" ca="1" si="140"/>
        <v>3. Mayor a 6 meses</v>
      </c>
      <c r="K2189" t="str">
        <f t="shared" si="141"/>
        <v>SI</v>
      </c>
      <c r="L2189" t="s">
        <v>251</v>
      </c>
      <c r="M2189" t="s">
        <v>421</v>
      </c>
      <c r="N2189" t="s">
        <v>411</v>
      </c>
      <c r="O2189" t="s">
        <v>411</v>
      </c>
      <c r="P2189" t="str">
        <f t="shared" si="142"/>
        <v>ALEJANDRO FRANCISCO VALENCIA DIAZFrameworks &amp; Security ArchitectureAUTOEVALUACION</v>
      </c>
      <c r="Q2189" t="str">
        <f>BASE[[#This Row],[NombresCalificado]]&amp;BASE[[#This Row],[TipoEvaluacion]]</f>
        <v>ALEJANDRO FRANCISCO VALENCIA DIAZAUTOEVALUACION</v>
      </c>
      <c r="R2189">
        <v>1</v>
      </c>
      <c r="S2189" t="s">
        <v>6</v>
      </c>
      <c r="T2189" t="s">
        <v>439</v>
      </c>
      <c r="U2189" s="13">
        <v>0</v>
      </c>
      <c r="V2189" s="13" t="str" cm="1">
        <f t="array" ref="V2189">_xlfn.IFS(U2189=0,"Prenovato",U2189=1,"Novato",U2189=2,"Principiante avanzado",U2189=3,"Competente",U2189=4,"Proficiente",U2189=5,"Master")</f>
        <v>Prenovato</v>
      </c>
      <c r="W2189" s="13">
        <v>2</v>
      </c>
      <c r="X2189" s="13" t="str" cm="1">
        <f t="array" ref="X2189">_xlfn.IFS(W2189=0,"No evidenciado",W2189=1,"Novato",W2189=2,"Principiante avanzado",W2189=3,"Competente",W2189=4,"Proficiente",W2189=5,"Master")</f>
        <v>Principiante avanzado</v>
      </c>
      <c r="Y2189" s="13">
        <v>3</v>
      </c>
      <c r="Z2189" s="13" t="str" cm="1">
        <f t="array" ref="Z2189">_xlfn.IFS(Y2189=0,"No evidenciado",Y2189=1,"Novato",Y2189=2,"Principiante avanzado",Y2189=3,"Competente",Y2189=4,"Proficiente",Y2189=5,"Master")</f>
        <v>Competente</v>
      </c>
      <c r="AA2189" s="13">
        <v>3</v>
      </c>
      <c r="AB2189" s="13" t="str" cm="1">
        <f t="array" ref="AB2189">_xlfn.IFS(AA2189=0,"No evidenciado",AA2189=1,"Novato",AA2189=2,"Principiante avanzado",AA2189=3,"Competente",AA2189=4,"Proficiente",AA2189=5,"Master")</f>
        <v>Competente</v>
      </c>
      <c r="AC2189" s="13">
        <v>0</v>
      </c>
      <c r="AD2189" s="13" t="str" cm="1">
        <f t="array" ref="AD2189">_xlfn.IFS(AC2189=0,"Prenovato",AC2189=1,"Novato",AC2189=2,"Principiante avanzado",AC2189=3,"Competente",AC2189=4,"Proficiente",AC2189=5,"Master")</f>
        <v>Prenovato</v>
      </c>
      <c r="AE2189" s="13" t="s">
        <v>443</v>
      </c>
    </row>
    <row r="2190" spans="1:31" x14ac:dyDescent="0.25">
      <c r="A2190" t="s">
        <v>332</v>
      </c>
      <c r="B2190" t="s">
        <v>333</v>
      </c>
      <c r="C2190" t="s">
        <v>251</v>
      </c>
      <c r="D2190" t="s">
        <v>201</v>
      </c>
      <c r="E2190" t="s">
        <v>332</v>
      </c>
      <c r="F2190" t="s">
        <v>333</v>
      </c>
      <c r="G2190" t="s">
        <v>334</v>
      </c>
      <c r="H2190" s="4"/>
      <c r="I2190" s="1">
        <f t="shared" ca="1" si="139"/>
        <v>1487</v>
      </c>
      <c r="J2190" s="1" t="str">
        <f t="shared" ca="1" si="140"/>
        <v>3. Mayor a 6 meses</v>
      </c>
      <c r="K2190" t="str">
        <f t="shared" si="141"/>
        <v>SI</v>
      </c>
      <c r="L2190" t="s">
        <v>251</v>
      </c>
      <c r="M2190" t="s">
        <v>409</v>
      </c>
      <c r="N2190" t="s">
        <v>407</v>
      </c>
      <c r="O2190" t="s">
        <v>407</v>
      </c>
      <c r="P2190" t="str">
        <f t="shared" si="142"/>
        <v>ALEJANDRO FRANCISCO VALENCIA DIAZSecurity Program ManagementAUTOEVALUACION</v>
      </c>
      <c r="Q2190" t="str">
        <f>BASE[[#This Row],[NombresCalificado]]&amp;BASE[[#This Row],[TipoEvaluacion]]</f>
        <v>ALEJANDRO FRANCISCO VALENCIA DIAZAUTOEVALUACION</v>
      </c>
      <c r="R2190">
        <v>1</v>
      </c>
      <c r="S2190" t="s">
        <v>6</v>
      </c>
      <c r="T2190" t="s">
        <v>439</v>
      </c>
      <c r="U2190" s="13">
        <v>0</v>
      </c>
      <c r="V2190" s="13" t="str" cm="1">
        <f t="array" ref="V2190">_xlfn.IFS(U2190=0,"Prenovato",U2190=1,"Novato",U2190=2,"Principiante avanzado",U2190=3,"Competente",U2190=4,"Proficiente",U2190=5,"Master")</f>
        <v>Prenovato</v>
      </c>
      <c r="W2190" s="13">
        <v>2</v>
      </c>
      <c r="X2190" s="13" t="str" cm="1">
        <f t="array" ref="X2190">_xlfn.IFS(W2190=0,"No evidenciado",W2190=1,"Novato",W2190=2,"Principiante avanzado",W2190=3,"Competente",W2190=4,"Proficiente",W2190=5,"Master")</f>
        <v>Principiante avanzado</v>
      </c>
      <c r="Y2190" s="13">
        <v>3</v>
      </c>
      <c r="Z2190" s="13" t="str" cm="1">
        <f t="array" ref="Z2190">_xlfn.IFS(Y2190=0,"No evidenciado",Y2190=1,"Novato",Y2190=2,"Principiante avanzado",Y2190=3,"Competente",Y2190=4,"Proficiente",Y2190=5,"Master")</f>
        <v>Competente</v>
      </c>
      <c r="AA2190" s="13">
        <v>3</v>
      </c>
      <c r="AB2190" s="13" t="str" cm="1">
        <f t="array" ref="AB2190">_xlfn.IFS(AA2190=0,"No evidenciado",AA2190=1,"Novato",AA2190=2,"Principiante avanzado",AA2190=3,"Competente",AA2190=4,"Proficiente",AA2190=5,"Master")</f>
        <v>Competente</v>
      </c>
      <c r="AC2190" s="13">
        <v>0</v>
      </c>
      <c r="AD2190" s="13" t="str" cm="1">
        <f t="array" ref="AD2190">_xlfn.IFS(AC2190=0,"Prenovato",AC2190=1,"Novato",AC2190=2,"Principiante avanzado",AC2190=3,"Competente",AC2190=4,"Proficiente",AC2190=5,"Master")</f>
        <v>Prenovato</v>
      </c>
      <c r="AE2190" s="13" t="s">
        <v>443</v>
      </c>
    </row>
    <row r="2191" spans="1:31" x14ac:dyDescent="0.25">
      <c r="A2191" t="s">
        <v>332</v>
      </c>
      <c r="B2191" t="s">
        <v>333</v>
      </c>
      <c r="C2191" t="s">
        <v>251</v>
      </c>
      <c r="D2191" t="s">
        <v>201</v>
      </c>
      <c r="E2191" t="s">
        <v>332</v>
      </c>
      <c r="F2191" t="s">
        <v>333</v>
      </c>
      <c r="G2191" t="s">
        <v>334</v>
      </c>
      <c r="H2191" s="4"/>
      <c r="I2191" s="1">
        <f t="shared" ca="1" si="139"/>
        <v>1487</v>
      </c>
      <c r="J2191" s="1" t="str">
        <f t="shared" ca="1" si="140"/>
        <v>3. Mayor a 6 meses</v>
      </c>
      <c r="K2191" t="str">
        <f t="shared" si="141"/>
        <v>SI</v>
      </c>
      <c r="L2191" t="s">
        <v>251</v>
      </c>
      <c r="M2191" t="s">
        <v>414</v>
      </c>
      <c r="N2191" t="s">
        <v>411</v>
      </c>
      <c r="O2191" t="s">
        <v>411</v>
      </c>
      <c r="P2191" t="str">
        <f t="shared" si="142"/>
        <v>ALEJANDRO FRANCISCO VALENCIA DIAZOfensive SecurityAUTOEVALUACION</v>
      </c>
      <c r="Q2191" t="str">
        <f>BASE[[#This Row],[NombresCalificado]]&amp;BASE[[#This Row],[TipoEvaluacion]]</f>
        <v>ALEJANDRO FRANCISCO VALENCIA DIAZAUTOEVALUACION</v>
      </c>
      <c r="R2191">
        <v>0</v>
      </c>
      <c r="S2191" t="s">
        <v>182</v>
      </c>
      <c r="T2191" t="s">
        <v>439</v>
      </c>
      <c r="U2191" s="13">
        <v>0</v>
      </c>
      <c r="V2191" s="13" t="str" cm="1">
        <f t="array" ref="V2191">_xlfn.IFS(U2191=0,"Prenovato",U2191=1,"Novato",U2191=2,"Principiante avanzado",U2191=3,"Competente",U2191=4,"Proficiente",U2191=5,"Master")</f>
        <v>Prenovato</v>
      </c>
      <c r="W2191" s="13">
        <v>2</v>
      </c>
      <c r="X2191" s="13" t="str" cm="1">
        <f t="array" ref="X2191">_xlfn.IFS(W2191=0,"No evidenciado",W2191=1,"Novato",W2191=2,"Principiante avanzado",W2191=3,"Competente",W2191=4,"Proficiente",W2191=5,"Master")</f>
        <v>Principiante avanzado</v>
      </c>
      <c r="Y2191" s="13">
        <v>3</v>
      </c>
      <c r="Z2191" s="13" t="str" cm="1">
        <f t="array" ref="Z2191">_xlfn.IFS(Y2191=0,"No evidenciado",Y2191=1,"Novato",Y2191=2,"Principiante avanzado",Y2191=3,"Competente",Y2191=4,"Proficiente",Y2191=5,"Master")</f>
        <v>Competente</v>
      </c>
      <c r="AA2191" s="13">
        <v>3</v>
      </c>
      <c r="AB2191" s="13" t="str" cm="1">
        <f t="array" ref="AB2191">_xlfn.IFS(AA2191=0,"No evidenciado",AA2191=1,"Novato",AA2191=2,"Principiante avanzado",AA2191=3,"Competente",AA2191=4,"Proficiente",AA2191=5,"Master")</f>
        <v>Competente</v>
      </c>
      <c r="AC2191" s="13">
        <v>0</v>
      </c>
      <c r="AD2191" s="13" t="str" cm="1">
        <f t="array" ref="AD2191">_xlfn.IFS(AC2191=0,"Prenovato",AC2191=1,"Novato",AC2191=2,"Principiante avanzado",AC2191=3,"Competente",AC2191=4,"Proficiente",AC2191=5,"Master")</f>
        <v>Prenovato</v>
      </c>
      <c r="AE2191" s="13" t="s">
        <v>443</v>
      </c>
    </row>
    <row r="2192" spans="1:31" x14ac:dyDescent="0.25">
      <c r="A2192" t="s">
        <v>332</v>
      </c>
      <c r="B2192" t="s">
        <v>333</v>
      </c>
      <c r="C2192" t="s">
        <v>251</v>
      </c>
      <c r="D2192" t="s">
        <v>201</v>
      </c>
      <c r="E2192" t="s">
        <v>332</v>
      </c>
      <c r="F2192" t="s">
        <v>333</v>
      </c>
      <c r="G2192" t="s">
        <v>334</v>
      </c>
      <c r="H2192" s="4"/>
      <c r="I2192" s="1">
        <f t="shared" ca="1" si="139"/>
        <v>1487</v>
      </c>
      <c r="J2192" s="1" t="str">
        <f t="shared" ca="1" si="140"/>
        <v>3. Mayor a 6 meses</v>
      </c>
      <c r="K2192" t="str">
        <f t="shared" si="141"/>
        <v>SI</v>
      </c>
      <c r="L2192" t="s">
        <v>251</v>
      </c>
      <c r="M2192" t="s">
        <v>410</v>
      </c>
      <c r="N2192" t="s">
        <v>411</v>
      </c>
      <c r="O2192" t="s">
        <v>411</v>
      </c>
      <c r="P2192" t="str">
        <f t="shared" si="142"/>
        <v>ALEJANDRO FRANCISCO VALENCIA DIAZThreat IntelligenceAUTOEVALUACION</v>
      </c>
      <c r="Q2192" t="str">
        <f>BASE[[#This Row],[NombresCalificado]]&amp;BASE[[#This Row],[TipoEvaluacion]]</f>
        <v>ALEJANDRO FRANCISCO VALENCIA DIAZAUTOEVALUACION</v>
      </c>
      <c r="R2192">
        <v>0</v>
      </c>
      <c r="S2192" t="s">
        <v>182</v>
      </c>
      <c r="T2192" t="s">
        <v>439</v>
      </c>
      <c r="U2192" s="13">
        <v>0</v>
      </c>
      <c r="V2192" s="13" t="str" cm="1">
        <f t="array" ref="V2192">_xlfn.IFS(U2192=0,"Prenovato",U2192=1,"Novato",U2192=2,"Principiante avanzado",U2192=3,"Competente",U2192=4,"Proficiente",U2192=5,"Master")</f>
        <v>Prenovato</v>
      </c>
      <c r="W2192" s="13">
        <v>2</v>
      </c>
      <c r="X2192" s="13" t="str" cm="1">
        <f t="array" ref="X2192">_xlfn.IFS(W2192=0,"No evidenciado",W2192=1,"Novato",W2192=2,"Principiante avanzado",W2192=3,"Competente",W2192=4,"Proficiente",W2192=5,"Master")</f>
        <v>Principiante avanzado</v>
      </c>
      <c r="Y2192" s="13">
        <v>3</v>
      </c>
      <c r="Z2192" s="13" t="str" cm="1">
        <f t="array" ref="Z2192">_xlfn.IFS(Y2192=0,"No evidenciado",Y2192=1,"Novato",Y2192=2,"Principiante avanzado",Y2192=3,"Competente",Y2192=4,"Proficiente",Y2192=5,"Master")</f>
        <v>Competente</v>
      </c>
      <c r="AA2192" s="13">
        <v>3</v>
      </c>
      <c r="AB2192" s="13" t="str" cm="1">
        <f t="array" ref="AB2192">_xlfn.IFS(AA2192=0,"No evidenciado",AA2192=1,"Novato",AA2192=2,"Principiante avanzado",AA2192=3,"Competente",AA2192=4,"Proficiente",AA2192=5,"Master")</f>
        <v>Competente</v>
      </c>
      <c r="AC2192" s="13">
        <v>0</v>
      </c>
      <c r="AD2192" s="13" t="str" cm="1">
        <f t="array" ref="AD2192">_xlfn.IFS(AC2192=0,"Prenovato",AC2192=1,"Novato",AC2192=2,"Principiante avanzado",AC2192=3,"Competente",AC2192=4,"Proficiente",AC2192=5,"Master")</f>
        <v>Prenovato</v>
      </c>
      <c r="AE2192" s="13" t="s">
        <v>443</v>
      </c>
    </row>
    <row r="2193" spans="1:31" x14ac:dyDescent="0.25">
      <c r="A2193" t="s">
        <v>332</v>
      </c>
      <c r="B2193" t="s">
        <v>333</v>
      </c>
      <c r="C2193" t="s">
        <v>251</v>
      </c>
      <c r="D2193" t="s">
        <v>201</v>
      </c>
      <c r="E2193" t="s">
        <v>332</v>
      </c>
      <c r="F2193" t="s">
        <v>333</v>
      </c>
      <c r="G2193" t="s">
        <v>334</v>
      </c>
      <c r="H2193" s="4"/>
      <c r="I2193" s="1">
        <f t="shared" ca="1" si="139"/>
        <v>1487</v>
      </c>
      <c r="J2193" s="1" t="str">
        <f t="shared" ca="1" si="140"/>
        <v>3. Mayor a 6 meses</v>
      </c>
      <c r="K2193" t="str">
        <f t="shared" si="141"/>
        <v>SI</v>
      </c>
      <c r="L2193" t="s">
        <v>251</v>
      </c>
      <c r="M2193" t="s">
        <v>420</v>
      </c>
      <c r="N2193" t="s">
        <v>413</v>
      </c>
      <c r="O2193" t="s">
        <v>411</v>
      </c>
      <c r="P2193" t="str">
        <f t="shared" si="142"/>
        <v>ALEJANDRO FRANCISCO VALENCIA DIAZIdentity &amp; Access ManagementAUTOEVALUACION</v>
      </c>
      <c r="Q2193" t="str">
        <f>BASE[[#This Row],[NombresCalificado]]&amp;BASE[[#This Row],[TipoEvaluacion]]</f>
        <v>ALEJANDRO FRANCISCO VALENCIA DIAZAUTOEVALUACION</v>
      </c>
      <c r="R2193">
        <v>1</v>
      </c>
      <c r="S2193" t="s">
        <v>6</v>
      </c>
      <c r="T2193" t="s">
        <v>439</v>
      </c>
      <c r="U2193" s="13">
        <v>0</v>
      </c>
      <c r="V2193" s="13" t="str" cm="1">
        <f t="array" ref="V2193">_xlfn.IFS(U2193=0,"Prenovato",U2193=1,"Novato",U2193=2,"Principiante avanzado",U2193=3,"Competente",U2193=4,"Proficiente",U2193=5,"Master")</f>
        <v>Prenovato</v>
      </c>
      <c r="W2193" s="13">
        <v>2</v>
      </c>
      <c r="X2193" s="13" t="str" cm="1">
        <f t="array" ref="X2193">_xlfn.IFS(W2193=0,"No evidenciado",W2193=1,"Novato",W2193=2,"Principiante avanzado",W2193=3,"Competente",W2193=4,"Proficiente",W2193=5,"Master")</f>
        <v>Principiante avanzado</v>
      </c>
      <c r="Y2193" s="13">
        <v>3</v>
      </c>
      <c r="Z2193" s="13" t="str" cm="1">
        <f t="array" ref="Z2193">_xlfn.IFS(Y2193=0,"No evidenciado",Y2193=1,"Novato",Y2193=2,"Principiante avanzado",Y2193=3,"Competente",Y2193=4,"Proficiente",Y2193=5,"Master")</f>
        <v>Competente</v>
      </c>
      <c r="AA2193" s="13">
        <v>3</v>
      </c>
      <c r="AB2193" s="13" t="str" cm="1">
        <f t="array" ref="AB2193">_xlfn.IFS(AA2193=0,"No evidenciado",AA2193=1,"Novato",AA2193=2,"Principiante avanzado",AA2193=3,"Competente",AA2193=4,"Proficiente",AA2193=5,"Master")</f>
        <v>Competente</v>
      </c>
      <c r="AC2193" s="13">
        <v>0</v>
      </c>
      <c r="AD2193" s="13" t="str" cm="1">
        <f t="array" ref="AD2193">_xlfn.IFS(AC2193=0,"Prenovato",AC2193=1,"Novato",AC2193=2,"Principiante avanzado",AC2193=3,"Competente",AC2193=4,"Proficiente",AC2193=5,"Master")</f>
        <v>Prenovato</v>
      </c>
      <c r="AE2193" s="13" t="s">
        <v>443</v>
      </c>
    </row>
    <row r="2194" spans="1:31" x14ac:dyDescent="0.25">
      <c r="A2194" t="s">
        <v>332</v>
      </c>
      <c r="B2194" t="s">
        <v>333</v>
      </c>
      <c r="C2194" t="s">
        <v>251</v>
      </c>
      <c r="D2194" t="s">
        <v>201</v>
      </c>
      <c r="E2194" t="s">
        <v>332</v>
      </c>
      <c r="F2194" t="s">
        <v>333</v>
      </c>
      <c r="G2194" t="s">
        <v>334</v>
      </c>
      <c r="H2194" s="4"/>
      <c r="I2194" s="1">
        <f t="shared" ca="1" si="139"/>
        <v>1487</v>
      </c>
      <c r="J2194" s="1" t="str">
        <f t="shared" ca="1" si="140"/>
        <v>3. Mayor a 6 meses</v>
      </c>
      <c r="K2194" t="str">
        <f t="shared" si="141"/>
        <v>SI</v>
      </c>
      <c r="L2194" t="s">
        <v>251</v>
      </c>
      <c r="M2194" t="s">
        <v>408</v>
      </c>
      <c r="N2194" t="s">
        <v>407</v>
      </c>
      <c r="O2194" t="s">
        <v>407</v>
      </c>
      <c r="P2194" t="str">
        <f t="shared" si="142"/>
        <v>ALEJANDRO FRANCISCO VALENCIA DIAZCloud &amp; Operation SystemAUTOEVALUACION</v>
      </c>
      <c r="Q2194" t="str">
        <f>BASE[[#This Row],[NombresCalificado]]&amp;BASE[[#This Row],[TipoEvaluacion]]</f>
        <v>ALEJANDRO FRANCISCO VALENCIA DIAZAUTOEVALUACION</v>
      </c>
      <c r="R2194">
        <v>1</v>
      </c>
      <c r="S2194" t="s">
        <v>6</v>
      </c>
      <c r="T2194" t="s">
        <v>439</v>
      </c>
      <c r="U2194" s="13">
        <v>0</v>
      </c>
      <c r="V2194" s="13" t="str" cm="1">
        <f t="array" ref="V2194">_xlfn.IFS(U2194=0,"Prenovato",U2194=1,"Novato",U2194=2,"Principiante avanzado",U2194=3,"Competente",U2194=4,"Proficiente",U2194=5,"Master")</f>
        <v>Prenovato</v>
      </c>
      <c r="W2194" s="13">
        <v>2</v>
      </c>
      <c r="X2194" s="13" t="str" cm="1">
        <f t="array" ref="X2194">_xlfn.IFS(W2194=0,"No evidenciado",W2194=1,"Novato",W2194=2,"Principiante avanzado",W2194=3,"Competente",W2194=4,"Proficiente",W2194=5,"Master")</f>
        <v>Principiante avanzado</v>
      </c>
      <c r="Y2194" s="13">
        <v>3</v>
      </c>
      <c r="Z2194" s="13" t="str" cm="1">
        <f t="array" ref="Z2194">_xlfn.IFS(Y2194=0,"No evidenciado",Y2194=1,"Novato",Y2194=2,"Principiante avanzado",Y2194=3,"Competente",Y2194=4,"Proficiente",Y2194=5,"Master")</f>
        <v>Competente</v>
      </c>
      <c r="AA2194" s="13">
        <v>3</v>
      </c>
      <c r="AB2194" s="13" t="str" cm="1">
        <f t="array" ref="AB2194">_xlfn.IFS(AA2194=0,"No evidenciado",AA2194=1,"Novato",AA2194=2,"Principiante avanzado",AA2194=3,"Competente",AA2194=4,"Proficiente",AA2194=5,"Master")</f>
        <v>Competente</v>
      </c>
      <c r="AC2194" s="13">
        <v>0</v>
      </c>
      <c r="AD2194" s="13" t="str" cm="1">
        <f t="array" ref="AD2194">_xlfn.IFS(AC2194=0,"Prenovato",AC2194=1,"Novato",AC2194=2,"Principiante avanzado",AC2194=3,"Competente",AC2194=4,"Proficiente",AC2194=5,"Master")</f>
        <v>Prenovato</v>
      </c>
      <c r="AE2194" s="13" t="s">
        <v>443</v>
      </c>
    </row>
    <row r="2195" spans="1:31" x14ac:dyDescent="0.25">
      <c r="A2195" t="s">
        <v>332</v>
      </c>
      <c r="B2195" t="s">
        <v>333</v>
      </c>
      <c r="C2195" t="s">
        <v>251</v>
      </c>
      <c r="D2195" t="s">
        <v>201</v>
      </c>
      <c r="E2195" t="s">
        <v>332</v>
      </c>
      <c r="F2195" t="s">
        <v>333</v>
      </c>
      <c r="G2195" t="s">
        <v>334</v>
      </c>
      <c r="H2195" s="4"/>
      <c r="I2195" s="1">
        <f t="shared" ca="1" si="139"/>
        <v>1487</v>
      </c>
      <c r="J2195" s="1" t="str">
        <f t="shared" ca="1" si="140"/>
        <v>3. Mayor a 6 meses</v>
      </c>
      <c r="K2195" t="str">
        <f t="shared" si="141"/>
        <v>SI</v>
      </c>
      <c r="L2195" t="s">
        <v>251</v>
      </c>
      <c r="M2195" t="s">
        <v>422</v>
      </c>
      <c r="N2195" t="s">
        <v>407</v>
      </c>
      <c r="O2195" t="s">
        <v>407</v>
      </c>
      <c r="P2195" t="str">
        <f t="shared" si="142"/>
        <v>ALEJANDRO FRANCISCO VALENCIA DIAZVulnerability ManagementAUTOEVALUACION</v>
      </c>
      <c r="Q2195" t="str">
        <f>BASE[[#This Row],[NombresCalificado]]&amp;BASE[[#This Row],[TipoEvaluacion]]</f>
        <v>ALEJANDRO FRANCISCO VALENCIA DIAZAUTOEVALUACION</v>
      </c>
      <c r="R2195">
        <v>1</v>
      </c>
      <c r="S2195" t="s">
        <v>6</v>
      </c>
      <c r="T2195" t="s">
        <v>439</v>
      </c>
      <c r="U2195" s="13">
        <v>0</v>
      </c>
      <c r="V2195" s="13" t="str" cm="1">
        <f t="array" ref="V2195">_xlfn.IFS(U2195=0,"Prenovato",U2195=1,"Novato",U2195=2,"Principiante avanzado",U2195=3,"Competente",U2195=4,"Proficiente",U2195=5,"Master")</f>
        <v>Prenovato</v>
      </c>
      <c r="W2195" s="13">
        <v>2</v>
      </c>
      <c r="X2195" s="13" t="str" cm="1">
        <f t="array" ref="X2195">_xlfn.IFS(W2195=0,"No evidenciado",W2195=1,"Novato",W2195=2,"Principiante avanzado",W2195=3,"Competente",W2195=4,"Proficiente",W2195=5,"Master")</f>
        <v>Principiante avanzado</v>
      </c>
      <c r="Y2195" s="13">
        <v>3</v>
      </c>
      <c r="Z2195" s="13" t="str" cm="1">
        <f t="array" ref="Z2195">_xlfn.IFS(Y2195=0,"No evidenciado",Y2195=1,"Novato",Y2195=2,"Principiante avanzado",Y2195=3,"Competente",Y2195=4,"Proficiente",Y2195=5,"Master")</f>
        <v>Competente</v>
      </c>
      <c r="AA2195" s="13">
        <v>3</v>
      </c>
      <c r="AB2195" s="13" t="str" cm="1">
        <f t="array" ref="AB2195">_xlfn.IFS(AA2195=0,"No evidenciado",AA2195=1,"Novato",AA2195=2,"Principiante avanzado",AA2195=3,"Competente",AA2195=4,"Proficiente",AA2195=5,"Master")</f>
        <v>Competente</v>
      </c>
      <c r="AC2195" s="13">
        <v>0</v>
      </c>
      <c r="AD2195" s="13" t="str" cm="1">
        <f t="array" ref="AD2195">_xlfn.IFS(AC2195=0,"Prenovato",AC2195=1,"Novato",AC2195=2,"Principiante avanzado",AC2195=3,"Competente",AC2195=4,"Proficiente",AC2195=5,"Master")</f>
        <v>Prenovato</v>
      </c>
      <c r="AE2195" s="13" t="s">
        <v>443</v>
      </c>
    </row>
    <row r="2196" spans="1:31" x14ac:dyDescent="0.25">
      <c r="A2196" t="s">
        <v>386</v>
      </c>
      <c r="B2196" t="s">
        <v>387</v>
      </c>
      <c r="C2196" t="s">
        <v>251</v>
      </c>
      <c r="D2196" t="s">
        <v>201</v>
      </c>
      <c r="E2196" t="s">
        <v>386</v>
      </c>
      <c r="F2196" t="s">
        <v>387</v>
      </c>
      <c r="G2196" t="s">
        <v>388</v>
      </c>
      <c r="H2196" s="4"/>
      <c r="I2196" s="1">
        <f t="shared" ca="1" si="139"/>
        <v>1487</v>
      </c>
      <c r="J2196" s="1" t="str">
        <f t="shared" ca="1" si="140"/>
        <v>3. Mayor a 6 meses</v>
      </c>
      <c r="K2196" t="str">
        <f t="shared" si="141"/>
        <v>NO</v>
      </c>
      <c r="L2196" t="s">
        <v>251</v>
      </c>
      <c r="M2196" t="s">
        <v>414</v>
      </c>
      <c r="N2196" t="s">
        <v>411</v>
      </c>
      <c r="O2196" t="s">
        <v>411</v>
      </c>
      <c r="P2196" t="str">
        <f t="shared" si="142"/>
        <v>DANILO GREGORY VASQUEZ SUAREZOfensive SecurityAUTOEVALUACION</v>
      </c>
      <c r="Q2196" t="str">
        <f>BASE[[#This Row],[NombresCalificado]]&amp;BASE[[#This Row],[TipoEvaluacion]]</f>
        <v>DANILO GREGORY VASQUEZ SUAREZAUTOEVALUACION</v>
      </c>
      <c r="R2196">
        <v>4</v>
      </c>
      <c r="S2196" t="s">
        <v>7</v>
      </c>
      <c r="T2196" t="s">
        <v>439</v>
      </c>
      <c r="U2196" s="13">
        <v>2</v>
      </c>
      <c r="V2196" s="13" t="str" cm="1">
        <f t="array" ref="V2196">_xlfn.IFS(U2196=0,"Prenovato",U2196=1,"Novato",U2196=2,"Principiante avanzado",U2196=3,"Competente",U2196=4,"Proficiente",U2196=5,"Master")</f>
        <v>Principiante avanzado</v>
      </c>
      <c r="W2196" s="13">
        <v>5</v>
      </c>
      <c r="X2196" s="13" t="str" cm="1">
        <f t="array" ref="X2196">_xlfn.IFS(W2196=0,"No evidenciado",W2196=1,"Novato",W2196=2,"Principiante avanzado",W2196=3,"Competente",W2196=4,"Proficiente",W2196=5,"Master")</f>
        <v>Master</v>
      </c>
      <c r="Y2196" s="13">
        <v>3</v>
      </c>
      <c r="Z2196" s="13" t="str" cm="1">
        <f t="array" ref="Z2196">_xlfn.IFS(Y2196=0,"No evidenciado",Y2196=1,"Novato",Y2196=2,"Principiante avanzado",Y2196=3,"Competente",Y2196=4,"Proficiente",Y2196=5,"Master")</f>
        <v>Competente</v>
      </c>
      <c r="AA2196" s="13">
        <v>4</v>
      </c>
      <c r="AB2196" s="13" t="str" cm="1">
        <f t="array" ref="AB2196">_xlfn.IFS(AA2196=0,"No evidenciado",AA2196=1,"Novato",AA2196=2,"Principiante avanzado",AA2196=3,"Competente",AA2196=4,"Proficiente",AA2196=5,"Master")</f>
        <v>Proficiente</v>
      </c>
      <c r="AC2196" s="13">
        <v>2</v>
      </c>
      <c r="AD2196" s="13" t="str" cm="1">
        <f t="array" ref="AD2196">_xlfn.IFS(AC2196=0,"Prenovato",AC2196=1,"Novato",AC2196=2,"Principiante avanzado",AC2196=3,"Competente",AC2196=4,"Proficiente",AC2196=5,"Master")</f>
        <v>Principiante avanzado</v>
      </c>
      <c r="AE2196" s="13" t="s">
        <v>443</v>
      </c>
    </row>
    <row r="2197" spans="1:31" x14ac:dyDescent="0.25">
      <c r="A2197" t="s">
        <v>386</v>
      </c>
      <c r="B2197" t="s">
        <v>387</v>
      </c>
      <c r="C2197" t="s">
        <v>251</v>
      </c>
      <c r="D2197" t="s">
        <v>201</v>
      </c>
      <c r="E2197" t="s">
        <v>386</v>
      </c>
      <c r="F2197" t="s">
        <v>387</v>
      </c>
      <c r="G2197" t="s">
        <v>388</v>
      </c>
      <c r="H2197" s="4"/>
      <c r="I2197" s="1">
        <f t="shared" ca="1" si="139"/>
        <v>1487</v>
      </c>
      <c r="J2197" s="1" t="str">
        <f t="shared" ca="1" si="140"/>
        <v>3. Mayor a 6 meses</v>
      </c>
      <c r="K2197" t="str">
        <f t="shared" si="141"/>
        <v>NO</v>
      </c>
      <c r="L2197" t="s">
        <v>251</v>
      </c>
      <c r="M2197" t="s">
        <v>418</v>
      </c>
      <c r="N2197" t="s">
        <v>407</v>
      </c>
      <c r="O2197" t="s">
        <v>407</v>
      </c>
      <c r="P2197" t="str">
        <f t="shared" si="142"/>
        <v>DANILO GREGORY VASQUEZ SUAREZSDLC Y DevSecOpsAUTOEVALUACION</v>
      </c>
      <c r="Q2197" t="str">
        <f>BASE[[#This Row],[NombresCalificado]]&amp;BASE[[#This Row],[TipoEvaluacion]]</f>
        <v>DANILO GREGORY VASQUEZ SUAREZAUTOEVALUACION</v>
      </c>
      <c r="R2197">
        <v>3</v>
      </c>
      <c r="S2197" t="s">
        <v>5</v>
      </c>
      <c r="T2197" t="s">
        <v>439</v>
      </c>
      <c r="U2197" s="13">
        <v>2</v>
      </c>
      <c r="V2197" s="13" t="str" cm="1">
        <f t="array" ref="V2197">_xlfn.IFS(U2197=0,"Prenovato",U2197=1,"Novato",U2197=2,"Principiante avanzado",U2197=3,"Competente",U2197=4,"Proficiente",U2197=5,"Master")</f>
        <v>Principiante avanzado</v>
      </c>
      <c r="W2197" s="13">
        <v>5</v>
      </c>
      <c r="X2197" s="13" t="str" cm="1">
        <f t="array" ref="X2197">_xlfn.IFS(W2197=0,"No evidenciado",W2197=1,"Novato",W2197=2,"Principiante avanzado",W2197=3,"Competente",W2197=4,"Proficiente",W2197=5,"Master")</f>
        <v>Master</v>
      </c>
      <c r="Y2197" s="13">
        <v>3</v>
      </c>
      <c r="Z2197" s="13" t="str" cm="1">
        <f t="array" ref="Z2197">_xlfn.IFS(Y2197=0,"No evidenciado",Y2197=1,"Novato",Y2197=2,"Principiante avanzado",Y2197=3,"Competente",Y2197=4,"Proficiente",Y2197=5,"Master")</f>
        <v>Competente</v>
      </c>
      <c r="AA2197" s="13">
        <v>4</v>
      </c>
      <c r="AB2197" s="13" t="str" cm="1">
        <f t="array" ref="AB2197">_xlfn.IFS(AA2197=0,"No evidenciado",AA2197=1,"Novato",AA2197=2,"Principiante avanzado",AA2197=3,"Competente",AA2197=4,"Proficiente",AA2197=5,"Master")</f>
        <v>Proficiente</v>
      </c>
      <c r="AC2197" s="13">
        <v>2</v>
      </c>
      <c r="AD2197" s="13" t="str" cm="1">
        <f t="array" ref="AD2197">_xlfn.IFS(AC2197=0,"Prenovato",AC2197=1,"Novato",AC2197=2,"Principiante avanzado",AC2197=3,"Competente",AC2197=4,"Proficiente",AC2197=5,"Master")</f>
        <v>Principiante avanzado</v>
      </c>
      <c r="AE2197" s="13" t="s">
        <v>443</v>
      </c>
    </row>
    <row r="2198" spans="1:31" x14ac:dyDescent="0.25">
      <c r="A2198" t="s">
        <v>386</v>
      </c>
      <c r="B2198" t="s">
        <v>387</v>
      </c>
      <c r="C2198" t="s">
        <v>251</v>
      </c>
      <c r="D2198" t="s">
        <v>201</v>
      </c>
      <c r="E2198" t="s">
        <v>386</v>
      </c>
      <c r="F2198" t="s">
        <v>387</v>
      </c>
      <c r="G2198" t="s">
        <v>388</v>
      </c>
      <c r="H2198" s="4"/>
      <c r="I2198" s="1">
        <f t="shared" ca="1" si="139"/>
        <v>1487</v>
      </c>
      <c r="J2198" s="1" t="str">
        <f t="shared" ca="1" si="140"/>
        <v>3. Mayor a 6 meses</v>
      </c>
      <c r="K2198" t="str">
        <f t="shared" si="141"/>
        <v>NO</v>
      </c>
      <c r="L2198" t="s">
        <v>251</v>
      </c>
      <c r="M2198" t="s">
        <v>412</v>
      </c>
      <c r="N2198" t="s">
        <v>413</v>
      </c>
      <c r="O2198" t="s">
        <v>411</v>
      </c>
      <c r="P2198" t="str">
        <f t="shared" si="142"/>
        <v>DANILO GREGORY VASQUEZ SUAREZForensic AnalysisAUTOEVALUACION</v>
      </c>
      <c r="Q2198" t="str">
        <f>BASE[[#This Row],[NombresCalificado]]&amp;BASE[[#This Row],[TipoEvaluacion]]</f>
        <v>DANILO GREGORY VASQUEZ SUAREZAUTOEVALUACION</v>
      </c>
      <c r="R2198">
        <v>3</v>
      </c>
      <c r="S2198" t="s">
        <v>5</v>
      </c>
      <c r="T2198" t="s">
        <v>439</v>
      </c>
      <c r="U2198" s="13">
        <v>2</v>
      </c>
      <c r="V2198" s="13" t="str" cm="1">
        <f t="array" ref="V2198">_xlfn.IFS(U2198=0,"Prenovato",U2198=1,"Novato",U2198=2,"Principiante avanzado",U2198=3,"Competente",U2198=4,"Proficiente",U2198=5,"Master")</f>
        <v>Principiante avanzado</v>
      </c>
      <c r="W2198" s="13">
        <v>5</v>
      </c>
      <c r="X2198" s="13" t="str" cm="1">
        <f t="array" ref="X2198">_xlfn.IFS(W2198=0,"No evidenciado",W2198=1,"Novato",W2198=2,"Principiante avanzado",W2198=3,"Competente",W2198=4,"Proficiente",W2198=5,"Master")</f>
        <v>Master</v>
      </c>
      <c r="Y2198" s="13">
        <v>3</v>
      </c>
      <c r="Z2198" s="13" t="str" cm="1">
        <f t="array" ref="Z2198">_xlfn.IFS(Y2198=0,"No evidenciado",Y2198=1,"Novato",Y2198=2,"Principiante avanzado",Y2198=3,"Competente",Y2198=4,"Proficiente",Y2198=5,"Master")</f>
        <v>Competente</v>
      </c>
      <c r="AA2198" s="13">
        <v>4</v>
      </c>
      <c r="AB2198" s="13" t="str" cm="1">
        <f t="array" ref="AB2198">_xlfn.IFS(AA2198=0,"No evidenciado",AA2198=1,"Novato",AA2198=2,"Principiante avanzado",AA2198=3,"Competente",AA2198=4,"Proficiente",AA2198=5,"Master")</f>
        <v>Proficiente</v>
      </c>
      <c r="AC2198" s="13">
        <v>2</v>
      </c>
      <c r="AD2198" s="13" t="str" cm="1">
        <f t="array" ref="AD2198">_xlfn.IFS(AC2198=0,"Prenovato",AC2198=1,"Novato",AC2198=2,"Principiante avanzado",AC2198=3,"Competente",AC2198=4,"Proficiente",AC2198=5,"Master")</f>
        <v>Principiante avanzado</v>
      </c>
      <c r="AE2198" s="13" t="s">
        <v>443</v>
      </c>
    </row>
    <row r="2199" spans="1:31" x14ac:dyDescent="0.25">
      <c r="A2199" t="s">
        <v>386</v>
      </c>
      <c r="B2199" t="s">
        <v>387</v>
      </c>
      <c r="C2199" t="s">
        <v>251</v>
      </c>
      <c r="D2199" t="s">
        <v>201</v>
      </c>
      <c r="E2199" t="s">
        <v>386</v>
      </c>
      <c r="F2199" t="s">
        <v>387</v>
      </c>
      <c r="G2199" t="s">
        <v>388</v>
      </c>
      <c r="H2199" s="4"/>
      <c r="I2199" s="1">
        <f t="shared" ca="1" si="139"/>
        <v>1487</v>
      </c>
      <c r="J2199" s="1" t="str">
        <f t="shared" ca="1" si="140"/>
        <v>3. Mayor a 6 meses</v>
      </c>
      <c r="K2199" t="str">
        <f t="shared" si="141"/>
        <v>NO</v>
      </c>
      <c r="L2199" t="s">
        <v>251</v>
      </c>
      <c r="M2199" t="s">
        <v>409</v>
      </c>
      <c r="N2199" t="s">
        <v>407</v>
      </c>
      <c r="O2199" t="s">
        <v>407</v>
      </c>
      <c r="P2199" t="str">
        <f t="shared" si="142"/>
        <v>DANILO GREGORY VASQUEZ SUAREZSecurity Program ManagementAUTOEVALUACION</v>
      </c>
      <c r="Q2199" t="str">
        <f>BASE[[#This Row],[NombresCalificado]]&amp;BASE[[#This Row],[TipoEvaluacion]]</f>
        <v>DANILO GREGORY VASQUEZ SUAREZAUTOEVALUACION</v>
      </c>
      <c r="R2199">
        <v>4</v>
      </c>
      <c r="S2199" t="s">
        <v>7</v>
      </c>
      <c r="T2199" t="s">
        <v>439</v>
      </c>
      <c r="U2199" s="13">
        <v>2</v>
      </c>
      <c r="V2199" s="13" t="str" cm="1">
        <f t="array" ref="V2199">_xlfn.IFS(U2199=0,"Prenovato",U2199=1,"Novato",U2199=2,"Principiante avanzado",U2199=3,"Competente",U2199=4,"Proficiente",U2199=5,"Master")</f>
        <v>Principiante avanzado</v>
      </c>
      <c r="W2199" s="13">
        <v>5</v>
      </c>
      <c r="X2199" s="13" t="str" cm="1">
        <f t="array" ref="X2199">_xlfn.IFS(W2199=0,"No evidenciado",W2199=1,"Novato",W2199=2,"Principiante avanzado",W2199=3,"Competente",W2199=4,"Proficiente",W2199=5,"Master")</f>
        <v>Master</v>
      </c>
      <c r="Y2199" s="13">
        <v>3</v>
      </c>
      <c r="Z2199" s="13" t="str" cm="1">
        <f t="array" ref="Z2199">_xlfn.IFS(Y2199=0,"No evidenciado",Y2199=1,"Novato",Y2199=2,"Principiante avanzado",Y2199=3,"Competente",Y2199=4,"Proficiente",Y2199=5,"Master")</f>
        <v>Competente</v>
      </c>
      <c r="AA2199" s="13">
        <v>4</v>
      </c>
      <c r="AB2199" s="13" t="str" cm="1">
        <f t="array" ref="AB2199">_xlfn.IFS(AA2199=0,"No evidenciado",AA2199=1,"Novato",AA2199=2,"Principiante avanzado",AA2199=3,"Competente",AA2199=4,"Proficiente",AA2199=5,"Master")</f>
        <v>Proficiente</v>
      </c>
      <c r="AC2199" s="13">
        <v>2</v>
      </c>
      <c r="AD2199" s="13" t="str" cm="1">
        <f t="array" ref="AD2199">_xlfn.IFS(AC2199=0,"Prenovato",AC2199=1,"Novato",AC2199=2,"Principiante avanzado",AC2199=3,"Competente",AC2199=4,"Proficiente",AC2199=5,"Master")</f>
        <v>Principiante avanzado</v>
      </c>
      <c r="AE2199" s="13" t="s">
        <v>443</v>
      </c>
    </row>
    <row r="2200" spans="1:31" x14ac:dyDescent="0.25">
      <c r="A2200" t="s">
        <v>386</v>
      </c>
      <c r="B2200" t="s">
        <v>387</v>
      </c>
      <c r="C2200" t="s">
        <v>251</v>
      </c>
      <c r="D2200" t="s">
        <v>201</v>
      </c>
      <c r="E2200" t="s">
        <v>386</v>
      </c>
      <c r="F2200" t="s">
        <v>387</v>
      </c>
      <c r="G2200" t="s">
        <v>388</v>
      </c>
      <c r="H2200" s="4"/>
      <c r="I2200" s="1">
        <f t="shared" ca="1" si="139"/>
        <v>1487</v>
      </c>
      <c r="J2200" s="1" t="str">
        <f t="shared" ca="1" si="140"/>
        <v>3. Mayor a 6 meses</v>
      </c>
      <c r="K2200" t="str">
        <f t="shared" si="141"/>
        <v>NO</v>
      </c>
      <c r="L2200" t="s">
        <v>251</v>
      </c>
      <c r="M2200" t="s">
        <v>420</v>
      </c>
      <c r="N2200" t="s">
        <v>413</v>
      </c>
      <c r="O2200" t="s">
        <v>411</v>
      </c>
      <c r="P2200" t="str">
        <f t="shared" si="142"/>
        <v>DANILO GREGORY VASQUEZ SUAREZIdentity &amp; Access ManagementAUTOEVALUACION</v>
      </c>
      <c r="Q2200" t="str">
        <f>BASE[[#This Row],[NombresCalificado]]&amp;BASE[[#This Row],[TipoEvaluacion]]</f>
        <v>DANILO GREGORY VASQUEZ SUAREZAUTOEVALUACION</v>
      </c>
      <c r="R2200">
        <v>4</v>
      </c>
      <c r="S2200" t="s">
        <v>7</v>
      </c>
      <c r="T2200" t="s">
        <v>439</v>
      </c>
      <c r="U2200" s="13">
        <v>2</v>
      </c>
      <c r="V2200" s="13" t="str" cm="1">
        <f t="array" ref="V2200">_xlfn.IFS(U2200=0,"Prenovato",U2200=1,"Novato",U2200=2,"Principiante avanzado",U2200=3,"Competente",U2200=4,"Proficiente",U2200=5,"Master")</f>
        <v>Principiante avanzado</v>
      </c>
      <c r="W2200" s="13">
        <v>5</v>
      </c>
      <c r="X2200" s="13" t="str" cm="1">
        <f t="array" ref="X2200">_xlfn.IFS(W2200=0,"No evidenciado",W2200=1,"Novato",W2200=2,"Principiante avanzado",W2200=3,"Competente",W2200=4,"Proficiente",W2200=5,"Master")</f>
        <v>Master</v>
      </c>
      <c r="Y2200" s="13">
        <v>3</v>
      </c>
      <c r="Z2200" s="13" t="str" cm="1">
        <f t="array" ref="Z2200">_xlfn.IFS(Y2200=0,"No evidenciado",Y2200=1,"Novato",Y2200=2,"Principiante avanzado",Y2200=3,"Competente",Y2200=4,"Proficiente",Y2200=5,"Master")</f>
        <v>Competente</v>
      </c>
      <c r="AA2200" s="13">
        <v>4</v>
      </c>
      <c r="AB2200" s="13" t="str" cm="1">
        <f t="array" ref="AB2200">_xlfn.IFS(AA2200=0,"No evidenciado",AA2200=1,"Novato",AA2200=2,"Principiante avanzado",AA2200=3,"Competente",AA2200=4,"Proficiente",AA2200=5,"Master")</f>
        <v>Proficiente</v>
      </c>
      <c r="AC2200" s="13">
        <v>2</v>
      </c>
      <c r="AD2200" s="13" t="str" cm="1">
        <f t="array" ref="AD2200">_xlfn.IFS(AC2200=0,"Prenovato",AC2200=1,"Novato",AC2200=2,"Principiante avanzado",AC2200=3,"Competente",AC2200=4,"Proficiente",AC2200=5,"Master")</f>
        <v>Principiante avanzado</v>
      </c>
      <c r="AE2200" s="13" t="s">
        <v>443</v>
      </c>
    </row>
    <row r="2201" spans="1:31" x14ac:dyDescent="0.25">
      <c r="A2201" t="s">
        <v>386</v>
      </c>
      <c r="B2201" t="s">
        <v>387</v>
      </c>
      <c r="C2201" t="s">
        <v>251</v>
      </c>
      <c r="D2201" t="s">
        <v>201</v>
      </c>
      <c r="E2201" t="s">
        <v>386</v>
      </c>
      <c r="F2201" t="s">
        <v>387</v>
      </c>
      <c r="G2201" t="s">
        <v>388</v>
      </c>
      <c r="H2201" s="4"/>
      <c r="I2201" s="1">
        <f t="shared" ca="1" si="139"/>
        <v>1487</v>
      </c>
      <c r="J2201" s="1" t="str">
        <f t="shared" ca="1" si="140"/>
        <v>3. Mayor a 6 meses</v>
      </c>
      <c r="K2201" t="str">
        <f t="shared" si="141"/>
        <v>NO</v>
      </c>
      <c r="L2201" t="s">
        <v>251</v>
      </c>
      <c r="M2201" t="s">
        <v>421</v>
      </c>
      <c r="N2201" t="s">
        <v>411</v>
      </c>
      <c r="O2201" t="s">
        <v>411</v>
      </c>
      <c r="P2201" t="str">
        <f t="shared" si="142"/>
        <v>DANILO GREGORY VASQUEZ SUAREZFrameworks &amp; Security ArchitectureAUTOEVALUACION</v>
      </c>
      <c r="Q2201" t="str">
        <f>BASE[[#This Row],[NombresCalificado]]&amp;BASE[[#This Row],[TipoEvaluacion]]</f>
        <v>DANILO GREGORY VASQUEZ SUAREZAUTOEVALUACION</v>
      </c>
      <c r="R2201">
        <v>3</v>
      </c>
      <c r="S2201" t="s">
        <v>5</v>
      </c>
      <c r="T2201" t="s">
        <v>439</v>
      </c>
      <c r="U2201" s="13">
        <v>2</v>
      </c>
      <c r="V2201" s="13" t="str" cm="1">
        <f t="array" ref="V2201">_xlfn.IFS(U2201=0,"Prenovato",U2201=1,"Novato",U2201=2,"Principiante avanzado",U2201=3,"Competente",U2201=4,"Proficiente",U2201=5,"Master")</f>
        <v>Principiante avanzado</v>
      </c>
      <c r="W2201" s="13">
        <v>5</v>
      </c>
      <c r="X2201" s="13" t="str" cm="1">
        <f t="array" ref="X2201">_xlfn.IFS(W2201=0,"No evidenciado",W2201=1,"Novato",W2201=2,"Principiante avanzado",W2201=3,"Competente",W2201=4,"Proficiente",W2201=5,"Master")</f>
        <v>Master</v>
      </c>
      <c r="Y2201" s="13">
        <v>3</v>
      </c>
      <c r="Z2201" s="13" t="str" cm="1">
        <f t="array" ref="Z2201">_xlfn.IFS(Y2201=0,"No evidenciado",Y2201=1,"Novato",Y2201=2,"Principiante avanzado",Y2201=3,"Competente",Y2201=4,"Proficiente",Y2201=5,"Master")</f>
        <v>Competente</v>
      </c>
      <c r="AA2201" s="13">
        <v>4</v>
      </c>
      <c r="AB2201" s="13" t="str" cm="1">
        <f t="array" ref="AB2201">_xlfn.IFS(AA2201=0,"No evidenciado",AA2201=1,"Novato",AA2201=2,"Principiante avanzado",AA2201=3,"Competente",AA2201=4,"Proficiente",AA2201=5,"Master")</f>
        <v>Proficiente</v>
      </c>
      <c r="AC2201" s="13">
        <v>2</v>
      </c>
      <c r="AD2201" s="13" t="str" cm="1">
        <f t="array" ref="AD2201">_xlfn.IFS(AC2201=0,"Prenovato",AC2201=1,"Novato",AC2201=2,"Principiante avanzado",AC2201=3,"Competente",AC2201=4,"Proficiente",AC2201=5,"Master")</f>
        <v>Principiante avanzado</v>
      </c>
      <c r="AE2201" s="13" t="s">
        <v>443</v>
      </c>
    </row>
    <row r="2202" spans="1:31" x14ac:dyDescent="0.25">
      <c r="A2202" t="s">
        <v>386</v>
      </c>
      <c r="B2202" t="s">
        <v>387</v>
      </c>
      <c r="C2202" t="s">
        <v>251</v>
      </c>
      <c r="D2202" t="s">
        <v>201</v>
      </c>
      <c r="E2202" t="s">
        <v>386</v>
      </c>
      <c r="F2202" t="s">
        <v>387</v>
      </c>
      <c r="G2202" t="s">
        <v>388</v>
      </c>
      <c r="H2202" s="4"/>
      <c r="I2202" s="1">
        <f t="shared" ca="1" si="139"/>
        <v>1487</v>
      </c>
      <c r="J2202" s="1" t="str">
        <f t="shared" ca="1" si="140"/>
        <v>3. Mayor a 6 meses</v>
      </c>
      <c r="K2202" t="str">
        <f t="shared" si="141"/>
        <v>NO</v>
      </c>
      <c r="L2202" t="s">
        <v>251</v>
      </c>
      <c r="M2202" t="s">
        <v>406</v>
      </c>
      <c r="N2202" t="s">
        <v>407</v>
      </c>
      <c r="O2202" t="s">
        <v>407</v>
      </c>
      <c r="P2202" t="str">
        <f t="shared" si="142"/>
        <v>DANILO GREGORY VASQUEZ SUAREZNetwork SecurityAUTOEVALUACION</v>
      </c>
      <c r="Q2202" t="str">
        <f>BASE[[#This Row],[NombresCalificado]]&amp;BASE[[#This Row],[TipoEvaluacion]]</f>
        <v>DANILO GREGORY VASQUEZ SUAREZAUTOEVALUACION</v>
      </c>
      <c r="R2202">
        <v>4</v>
      </c>
      <c r="S2202" t="s">
        <v>7</v>
      </c>
      <c r="T2202" t="s">
        <v>439</v>
      </c>
      <c r="U2202" s="13">
        <v>2</v>
      </c>
      <c r="V2202" s="13" t="str" cm="1">
        <f t="array" ref="V2202">_xlfn.IFS(U2202=0,"Prenovato",U2202=1,"Novato",U2202=2,"Principiante avanzado",U2202=3,"Competente",U2202=4,"Proficiente",U2202=5,"Master")</f>
        <v>Principiante avanzado</v>
      </c>
      <c r="W2202" s="13">
        <v>5</v>
      </c>
      <c r="X2202" s="13" t="str" cm="1">
        <f t="array" ref="X2202">_xlfn.IFS(W2202=0,"No evidenciado",W2202=1,"Novato",W2202=2,"Principiante avanzado",W2202=3,"Competente",W2202=4,"Proficiente",W2202=5,"Master")</f>
        <v>Master</v>
      </c>
      <c r="Y2202" s="13">
        <v>3</v>
      </c>
      <c r="Z2202" s="13" t="str" cm="1">
        <f t="array" ref="Z2202">_xlfn.IFS(Y2202=0,"No evidenciado",Y2202=1,"Novato",Y2202=2,"Principiante avanzado",Y2202=3,"Competente",Y2202=4,"Proficiente",Y2202=5,"Master")</f>
        <v>Competente</v>
      </c>
      <c r="AA2202" s="13">
        <v>4</v>
      </c>
      <c r="AB2202" s="13" t="str" cm="1">
        <f t="array" ref="AB2202">_xlfn.IFS(AA2202=0,"No evidenciado",AA2202=1,"Novato",AA2202=2,"Principiante avanzado",AA2202=3,"Competente",AA2202=4,"Proficiente",AA2202=5,"Master")</f>
        <v>Proficiente</v>
      </c>
      <c r="AC2202" s="13">
        <v>2</v>
      </c>
      <c r="AD2202" s="13" t="str" cm="1">
        <f t="array" ref="AD2202">_xlfn.IFS(AC2202=0,"Prenovato",AC2202=1,"Novato",AC2202=2,"Principiante avanzado",AC2202=3,"Competente",AC2202=4,"Proficiente",AC2202=5,"Master")</f>
        <v>Principiante avanzado</v>
      </c>
      <c r="AE2202" s="13" t="s">
        <v>443</v>
      </c>
    </row>
    <row r="2203" spans="1:31" x14ac:dyDescent="0.25">
      <c r="A2203" t="s">
        <v>386</v>
      </c>
      <c r="B2203" t="s">
        <v>387</v>
      </c>
      <c r="C2203" t="s">
        <v>251</v>
      </c>
      <c r="D2203" t="s">
        <v>201</v>
      </c>
      <c r="E2203" t="s">
        <v>386</v>
      </c>
      <c r="F2203" t="s">
        <v>387</v>
      </c>
      <c r="G2203" t="s">
        <v>388</v>
      </c>
      <c r="H2203" s="4"/>
      <c r="I2203" s="1">
        <f t="shared" ca="1" si="139"/>
        <v>1487</v>
      </c>
      <c r="J2203" s="1" t="str">
        <f t="shared" ca="1" si="140"/>
        <v>3. Mayor a 6 meses</v>
      </c>
      <c r="K2203" t="str">
        <f t="shared" si="141"/>
        <v>NO</v>
      </c>
      <c r="L2203" t="s">
        <v>251</v>
      </c>
      <c r="M2203" t="s">
        <v>408</v>
      </c>
      <c r="N2203" t="s">
        <v>407</v>
      </c>
      <c r="O2203" t="s">
        <v>407</v>
      </c>
      <c r="P2203" t="str">
        <f t="shared" si="142"/>
        <v>DANILO GREGORY VASQUEZ SUAREZCloud &amp; Operation SystemAUTOEVALUACION</v>
      </c>
      <c r="Q2203" t="str">
        <f>BASE[[#This Row],[NombresCalificado]]&amp;BASE[[#This Row],[TipoEvaluacion]]</f>
        <v>DANILO GREGORY VASQUEZ SUAREZAUTOEVALUACION</v>
      </c>
      <c r="R2203">
        <v>4</v>
      </c>
      <c r="S2203" t="s">
        <v>7</v>
      </c>
      <c r="T2203" t="s">
        <v>439</v>
      </c>
      <c r="U2203" s="13">
        <v>2</v>
      </c>
      <c r="V2203" s="13" t="str" cm="1">
        <f t="array" ref="V2203">_xlfn.IFS(U2203=0,"Prenovato",U2203=1,"Novato",U2203=2,"Principiante avanzado",U2203=3,"Competente",U2203=4,"Proficiente",U2203=5,"Master")</f>
        <v>Principiante avanzado</v>
      </c>
      <c r="W2203" s="13">
        <v>5</v>
      </c>
      <c r="X2203" s="13" t="str" cm="1">
        <f t="array" ref="X2203">_xlfn.IFS(W2203=0,"No evidenciado",W2203=1,"Novato",W2203=2,"Principiante avanzado",W2203=3,"Competente",W2203=4,"Proficiente",W2203=5,"Master")</f>
        <v>Master</v>
      </c>
      <c r="Y2203" s="13">
        <v>3</v>
      </c>
      <c r="Z2203" s="13" t="str" cm="1">
        <f t="array" ref="Z2203">_xlfn.IFS(Y2203=0,"No evidenciado",Y2203=1,"Novato",Y2203=2,"Principiante avanzado",Y2203=3,"Competente",Y2203=4,"Proficiente",Y2203=5,"Master")</f>
        <v>Competente</v>
      </c>
      <c r="AA2203" s="13">
        <v>4</v>
      </c>
      <c r="AB2203" s="13" t="str" cm="1">
        <f t="array" ref="AB2203">_xlfn.IFS(AA2203=0,"No evidenciado",AA2203=1,"Novato",AA2203=2,"Principiante avanzado",AA2203=3,"Competente",AA2203=4,"Proficiente",AA2203=5,"Master")</f>
        <v>Proficiente</v>
      </c>
      <c r="AC2203" s="13">
        <v>2</v>
      </c>
      <c r="AD2203" s="13" t="str" cm="1">
        <f t="array" ref="AD2203">_xlfn.IFS(AC2203=0,"Prenovato",AC2203=1,"Novato",AC2203=2,"Principiante avanzado",AC2203=3,"Competente",AC2203=4,"Proficiente",AC2203=5,"Master")</f>
        <v>Principiante avanzado</v>
      </c>
      <c r="AE2203" s="13" t="s">
        <v>443</v>
      </c>
    </row>
    <row r="2204" spans="1:31" x14ac:dyDescent="0.25">
      <c r="A2204" t="s">
        <v>386</v>
      </c>
      <c r="B2204" t="s">
        <v>387</v>
      </c>
      <c r="C2204" t="s">
        <v>251</v>
      </c>
      <c r="D2204" t="s">
        <v>201</v>
      </c>
      <c r="E2204" t="s">
        <v>386</v>
      </c>
      <c r="F2204" t="s">
        <v>387</v>
      </c>
      <c r="G2204" t="s">
        <v>388</v>
      </c>
      <c r="H2204" s="4"/>
      <c r="I2204" s="1">
        <f t="shared" ca="1" si="139"/>
        <v>1487</v>
      </c>
      <c r="J2204" s="1" t="str">
        <f t="shared" ca="1" si="140"/>
        <v>3. Mayor a 6 meses</v>
      </c>
      <c r="K2204" t="str">
        <f t="shared" si="141"/>
        <v>NO</v>
      </c>
      <c r="L2204" t="s">
        <v>251</v>
      </c>
      <c r="M2204" t="s">
        <v>419</v>
      </c>
      <c r="N2204" t="s">
        <v>413</v>
      </c>
      <c r="O2204" t="s">
        <v>411</v>
      </c>
      <c r="P2204" t="str">
        <f t="shared" si="142"/>
        <v>DANILO GREGORY VASQUEZ SUAREZCryptography &amp; Data ProtectionAUTOEVALUACION</v>
      </c>
      <c r="Q2204" t="str">
        <f>BASE[[#This Row],[NombresCalificado]]&amp;BASE[[#This Row],[TipoEvaluacion]]</f>
        <v>DANILO GREGORY VASQUEZ SUAREZAUTOEVALUACION</v>
      </c>
      <c r="R2204">
        <v>5</v>
      </c>
      <c r="S2204" t="s">
        <v>177</v>
      </c>
      <c r="T2204" t="s">
        <v>439</v>
      </c>
      <c r="U2204" s="13">
        <v>2</v>
      </c>
      <c r="V2204" s="13" t="str" cm="1">
        <f t="array" ref="V2204">_xlfn.IFS(U2204=0,"Prenovato",U2204=1,"Novato",U2204=2,"Principiante avanzado",U2204=3,"Competente",U2204=4,"Proficiente",U2204=5,"Master")</f>
        <v>Principiante avanzado</v>
      </c>
      <c r="W2204" s="13">
        <v>5</v>
      </c>
      <c r="X2204" s="13" t="str" cm="1">
        <f t="array" ref="X2204">_xlfn.IFS(W2204=0,"No evidenciado",W2204=1,"Novato",W2204=2,"Principiante avanzado",W2204=3,"Competente",W2204=4,"Proficiente",W2204=5,"Master")</f>
        <v>Master</v>
      </c>
      <c r="Y2204" s="13">
        <v>3</v>
      </c>
      <c r="Z2204" s="13" t="str" cm="1">
        <f t="array" ref="Z2204">_xlfn.IFS(Y2204=0,"No evidenciado",Y2204=1,"Novato",Y2204=2,"Principiante avanzado",Y2204=3,"Competente",Y2204=4,"Proficiente",Y2204=5,"Master")</f>
        <v>Competente</v>
      </c>
      <c r="AA2204" s="13">
        <v>4</v>
      </c>
      <c r="AB2204" s="13" t="str" cm="1">
        <f t="array" ref="AB2204">_xlfn.IFS(AA2204=0,"No evidenciado",AA2204=1,"Novato",AA2204=2,"Principiante avanzado",AA2204=3,"Competente",AA2204=4,"Proficiente",AA2204=5,"Master")</f>
        <v>Proficiente</v>
      </c>
      <c r="AC2204" s="13">
        <v>2</v>
      </c>
      <c r="AD2204" s="13" t="str" cm="1">
        <f t="array" ref="AD2204">_xlfn.IFS(AC2204=0,"Prenovato",AC2204=1,"Novato",AC2204=2,"Principiante avanzado",AC2204=3,"Competente",AC2204=4,"Proficiente",AC2204=5,"Master")</f>
        <v>Principiante avanzado</v>
      </c>
      <c r="AE2204" s="13" t="s">
        <v>443</v>
      </c>
    </row>
    <row r="2205" spans="1:31" x14ac:dyDescent="0.25">
      <c r="A2205" t="s">
        <v>386</v>
      </c>
      <c r="B2205" t="s">
        <v>387</v>
      </c>
      <c r="C2205" t="s">
        <v>251</v>
      </c>
      <c r="D2205" t="s">
        <v>201</v>
      </c>
      <c r="E2205" t="s">
        <v>386</v>
      </c>
      <c r="F2205" t="s">
        <v>387</v>
      </c>
      <c r="G2205" t="s">
        <v>388</v>
      </c>
      <c r="H2205" s="4"/>
      <c r="I2205" s="1">
        <f t="shared" ca="1" si="139"/>
        <v>1487</v>
      </c>
      <c r="J2205" s="1" t="str">
        <f t="shared" ca="1" si="140"/>
        <v>3. Mayor a 6 meses</v>
      </c>
      <c r="K2205" t="str">
        <f t="shared" si="141"/>
        <v>NO</v>
      </c>
      <c r="L2205" t="s">
        <v>251</v>
      </c>
      <c r="M2205" t="s">
        <v>410</v>
      </c>
      <c r="N2205" t="s">
        <v>411</v>
      </c>
      <c r="O2205" t="s">
        <v>411</v>
      </c>
      <c r="P2205" t="str">
        <f t="shared" si="142"/>
        <v>DANILO GREGORY VASQUEZ SUAREZThreat IntelligenceAUTOEVALUACION</v>
      </c>
      <c r="Q2205" t="str">
        <f>BASE[[#This Row],[NombresCalificado]]&amp;BASE[[#This Row],[TipoEvaluacion]]</f>
        <v>DANILO GREGORY VASQUEZ SUAREZAUTOEVALUACION</v>
      </c>
      <c r="R2205">
        <v>3</v>
      </c>
      <c r="S2205" t="s">
        <v>5</v>
      </c>
      <c r="T2205" t="s">
        <v>439</v>
      </c>
      <c r="U2205" s="13">
        <v>2</v>
      </c>
      <c r="V2205" s="13" t="str" cm="1">
        <f t="array" ref="V2205">_xlfn.IFS(U2205=0,"Prenovato",U2205=1,"Novato",U2205=2,"Principiante avanzado",U2205=3,"Competente",U2205=4,"Proficiente",U2205=5,"Master")</f>
        <v>Principiante avanzado</v>
      </c>
      <c r="W2205" s="13">
        <v>5</v>
      </c>
      <c r="X2205" s="13" t="str" cm="1">
        <f t="array" ref="X2205">_xlfn.IFS(W2205=0,"No evidenciado",W2205=1,"Novato",W2205=2,"Principiante avanzado",W2205=3,"Competente",W2205=4,"Proficiente",W2205=5,"Master")</f>
        <v>Master</v>
      </c>
      <c r="Y2205" s="13">
        <v>3</v>
      </c>
      <c r="Z2205" s="13" t="str" cm="1">
        <f t="array" ref="Z2205">_xlfn.IFS(Y2205=0,"No evidenciado",Y2205=1,"Novato",Y2205=2,"Principiante avanzado",Y2205=3,"Competente",Y2205=4,"Proficiente",Y2205=5,"Master")</f>
        <v>Competente</v>
      </c>
      <c r="AA2205" s="13">
        <v>4</v>
      </c>
      <c r="AB2205" s="13" t="str" cm="1">
        <f t="array" ref="AB2205">_xlfn.IFS(AA2205=0,"No evidenciado",AA2205=1,"Novato",AA2205=2,"Principiante avanzado",AA2205=3,"Competente",AA2205=4,"Proficiente",AA2205=5,"Master")</f>
        <v>Proficiente</v>
      </c>
      <c r="AC2205" s="13">
        <v>2</v>
      </c>
      <c r="AD2205" s="13" t="str" cm="1">
        <f t="array" ref="AD2205">_xlfn.IFS(AC2205=0,"Prenovato",AC2205=1,"Novato",AC2205=2,"Principiante avanzado",AC2205=3,"Competente",AC2205=4,"Proficiente",AC2205=5,"Master")</f>
        <v>Principiante avanzado</v>
      </c>
      <c r="AE2205" s="13" t="s">
        <v>443</v>
      </c>
    </row>
    <row r="2206" spans="1:31" x14ac:dyDescent="0.25">
      <c r="A2206" t="s">
        <v>386</v>
      </c>
      <c r="B2206" t="s">
        <v>387</v>
      </c>
      <c r="C2206" t="s">
        <v>251</v>
      </c>
      <c r="D2206" t="s">
        <v>201</v>
      </c>
      <c r="E2206" t="s">
        <v>386</v>
      </c>
      <c r="F2206" t="s">
        <v>387</v>
      </c>
      <c r="G2206" t="s">
        <v>388</v>
      </c>
      <c r="H2206" s="4"/>
      <c r="I2206" s="1">
        <f t="shared" ca="1" si="139"/>
        <v>1487</v>
      </c>
      <c r="J2206" s="1" t="str">
        <f t="shared" ca="1" si="140"/>
        <v>3. Mayor a 6 meses</v>
      </c>
      <c r="K2206" t="str">
        <f t="shared" si="141"/>
        <v>NO</v>
      </c>
      <c r="L2206" t="s">
        <v>251</v>
      </c>
      <c r="M2206" t="s">
        <v>422</v>
      </c>
      <c r="N2206" t="s">
        <v>407</v>
      </c>
      <c r="O2206" t="s">
        <v>407</v>
      </c>
      <c r="P2206" t="str">
        <f t="shared" si="142"/>
        <v>DANILO GREGORY VASQUEZ SUAREZVulnerability ManagementAUTOEVALUACION</v>
      </c>
      <c r="Q2206" t="str">
        <f>BASE[[#This Row],[NombresCalificado]]&amp;BASE[[#This Row],[TipoEvaluacion]]</f>
        <v>DANILO GREGORY VASQUEZ SUAREZAUTOEVALUACION</v>
      </c>
      <c r="R2206">
        <v>2</v>
      </c>
      <c r="S2206" t="s">
        <v>4</v>
      </c>
      <c r="T2206" t="s">
        <v>439</v>
      </c>
      <c r="U2206" s="13">
        <v>2</v>
      </c>
      <c r="V2206" s="13" t="str" cm="1">
        <f t="array" ref="V2206">_xlfn.IFS(U2206=0,"Prenovato",U2206=1,"Novato",U2206=2,"Principiante avanzado",U2206=3,"Competente",U2206=4,"Proficiente",U2206=5,"Master")</f>
        <v>Principiante avanzado</v>
      </c>
      <c r="W2206" s="13">
        <v>5</v>
      </c>
      <c r="X2206" s="13" t="str" cm="1">
        <f t="array" ref="X2206">_xlfn.IFS(W2206=0,"No evidenciado",W2206=1,"Novato",W2206=2,"Principiante avanzado",W2206=3,"Competente",W2206=4,"Proficiente",W2206=5,"Master")</f>
        <v>Master</v>
      </c>
      <c r="Y2206" s="13">
        <v>3</v>
      </c>
      <c r="Z2206" s="13" t="str" cm="1">
        <f t="array" ref="Z2206">_xlfn.IFS(Y2206=0,"No evidenciado",Y2206=1,"Novato",Y2206=2,"Principiante avanzado",Y2206=3,"Competente",Y2206=4,"Proficiente",Y2206=5,"Master")</f>
        <v>Competente</v>
      </c>
      <c r="AA2206" s="13">
        <v>4</v>
      </c>
      <c r="AB2206" s="13" t="str" cm="1">
        <f t="array" ref="AB2206">_xlfn.IFS(AA2206=0,"No evidenciado",AA2206=1,"Novato",AA2206=2,"Principiante avanzado",AA2206=3,"Competente",AA2206=4,"Proficiente",AA2206=5,"Master")</f>
        <v>Proficiente</v>
      </c>
      <c r="AC2206" s="13">
        <v>2</v>
      </c>
      <c r="AD2206" s="13" t="str" cm="1">
        <f t="array" ref="AD2206">_xlfn.IFS(AC2206=0,"Prenovato",AC2206=1,"Novato",AC2206=2,"Principiante avanzado",AC2206=3,"Competente",AC2206=4,"Proficiente",AC2206=5,"Master")</f>
        <v>Principiante avanzado</v>
      </c>
      <c r="AE2206" s="13" t="s">
        <v>443</v>
      </c>
    </row>
    <row r="2207" spans="1:31" x14ac:dyDescent="0.25">
      <c r="A2207" t="s">
        <v>386</v>
      </c>
      <c r="B2207" t="s">
        <v>387</v>
      </c>
      <c r="C2207" t="s">
        <v>251</v>
      </c>
      <c r="D2207" t="s">
        <v>201</v>
      </c>
      <c r="E2207" t="s">
        <v>386</v>
      </c>
      <c r="F2207" t="s">
        <v>387</v>
      </c>
      <c r="G2207" t="s">
        <v>388</v>
      </c>
      <c r="H2207" s="4"/>
      <c r="I2207" s="1">
        <f t="shared" ca="1" si="139"/>
        <v>1487</v>
      </c>
      <c r="J2207" s="1" t="str">
        <f t="shared" ca="1" si="140"/>
        <v>3. Mayor a 6 meses</v>
      </c>
      <c r="K2207" t="str">
        <f t="shared" si="141"/>
        <v>NO</v>
      </c>
      <c r="L2207" t="s">
        <v>251</v>
      </c>
      <c r="M2207" t="s">
        <v>423</v>
      </c>
      <c r="N2207" t="s">
        <v>411</v>
      </c>
      <c r="O2207" t="s">
        <v>411</v>
      </c>
      <c r="P2207" t="str">
        <f t="shared" si="142"/>
        <v>DANILO GREGORY VASQUEZ SUAREZSecurity AssessmentAUTOEVALUACION</v>
      </c>
      <c r="Q2207" t="str">
        <f>BASE[[#This Row],[NombresCalificado]]&amp;BASE[[#This Row],[TipoEvaluacion]]</f>
        <v>DANILO GREGORY VASQUEZ SUAREZAUTOEVALUACION</v>
      </c>
      <c r="R2207">
        <v>4</v>
      </c>
      <c r="S2207" t="s">
        <v>7</v>
      </c>
      <c r="T2207" t="s">
        <v>439</v>
      </c>
      <c r="U2207" s="13">
        <v>2</v>
      </c>
      <c r="V2207" s="13" t="str" cm="1">
        <f t="array" ref="V2207">_xlfn.IFS(U2207=0,"Prenovato",U2207=1,"Novato",U2207=2,"Principiante avanzado",U2207=3,"Competente",U2207=4,"Proficiente",U2207=5,"Master")</f>
        <v>Principiante avanzado</v>
      </c>
      <c r="W2207" s="13">
        <v>5</v>
      </c>
      <c r="X2207" s="13" t="str" cm="1">
        <f t="array" ref="X2207">_xlfn.IFS(W2207=0,"No evidenciado",W2207=1,"Novato",W2207=2,"Principiante avanzado",W2207=3,"Competente",W2207=4,"Proficiente",W2207=5,"Master")</f>
        <v>Master</v>
      </c>
      <c r="Y2207" s="13">
        <v>3</v>
      </c>
      <c r="Z2207" s="13" t="str" cm="1">
        <f t="array" ref="Z2207">_xlfn.IFS(Y2207=0,"No evidenciado",Y2207=1,"Novato",Y2207=2,"Principiante avanzado",Y2207=3,"Competente",Y2207=4,"Proficiente",Y2207=5,"Master")</f>
        <v>Competente</v>
      </c>
      <c r="AA2207" s="13">
        <v>4</v>
      </c>
      <c r="AB2207" s="13" t="str" cm="1">
        <f t="array" ref="AB2207">_xlfn.IFS(AA2207=0,"No evidenciado",AA2207=1,"Novato",AA2207=2,"Principiante avanzado",AA2207=3,"Competente",AA2207=4,"Proficiente",AA2207=5,"Master")</f>
        <v>Proficiente</v>
      </c>
      <c r="AC2207" s="13">
        <v>2</v>
      </c>
      <c r="AD2207" s="13" t="str" cm="1">
        <f t="array" ref="AD2207">_xlfn.IFS(AC2207=0,"Prenovato",AC2207=1,"Novato",AC2207=2,"Principiante avanzado",AC2207=3,"Competente",AC2207=4,"Proficiente",AC2207=5,"Master")</f>
        <v>Principiante avanzado</v>
      </c>
      <c r="AE2207" s="13" t="s">
        <v>443</v>
      </c>
    </row>
    <row r="2208" spans="1:31" x14ac:dyDescent="0.25">
      <c r="A2208" t="s">
        <v>386</v>
      </c>
      <c r="B2208" t="s">
        <v>387</v>
      </c>
      <c r="C2208" t="s">
        <v>251</v>
      </c>
      <c r="D2208" t="s">
        <v>201</v>
      </c>
      <c r="E2208" t="s">
        <v>386</v>
      </c>
      <c r="F2208" t="s">
        <v>387</v>
      </c>
      <c r="G2208" t="s">
        <v>388</v>
      </c>
      <c r="H2208" s="4"/>
      <c r="I2208" s="1">
        <f t="shared" ca="1" si="139"/>
        <v>1487</v>
      </c>
      <c r="J2208" s="1" t="str">
        <f t="shared" ca="1" si="140"/>
        <v>3. Mayor a 6 meses</v>
      </c>
      <c r="K2208" t="str">
        <f t="shared" si="141"/>
        <v>NO</v>
      </c>
      <c r="L2208" t="s">
        <v>251</v>
      </c>
      <c r="M2208" t="s">
        <v>415</v>
      </c>
      <c r="N2208" t="s">
        <v>413</v>
      </c>
      <c r="O2208" t="s">
        <v>411</v>
      </c>
      <c r="P2208" t="str">
        <f t="shared" si="142"/>
        <v>DANILO GREGORY VASQUEZ SUAREZSecurity Process AutomationAUTOEVALUACION</v>
      </c>
      <c r="Q2208" t="str">
        <f>BASE[[#This Row],[NombresCalificado]]&amp;BASE[[#This Row],[TipoEvaluacion]]</f>
        <v>DANILO GREGORY VASQUEZ SUAREZAUTOEVALUACION</v>
      </c>
      <c r="R2208">
        <v>4</v>
      </c>
      <c r="S2208" t="s">
        <v>7</v>
      </c>
      <c r="T2208" t="s">
        <v>439</v>
      </c>
      <c r="U2208" s="13">
        <v>2</v>
      </c>
      <c r="V2208" s="13" t="str" cm="1">
        <f t="array" ref="V2208">_xlfn.IFS(U2208=0,"Prenovato",U2208=1,"Novato",U2208=2,"Principiante avanzado",U2208=3,"Competente",U2208=4,"Proficiente",U2208=5,"Master")</f>
        <v>Principiante avanzado</v>
      </c>
      <c r="W2208" s="13">
        <v>5</v>
      </c>
      <c r="X2208" s="13" t="str" cm="1">
        <f t="array" ref="X2208">_xlfn.IFS(W2208=0,"No evidenciado",W2208=1,"Novato",W2208=2,"Principiante avanzado",W2208=3,"Competente",W2208=4,"Proficiente",W2208=5,"Master")</f>
        <v>Master</v>
      </c>
      <c r="Y2208" s="13">
        <v>3</v>
      </c>
      <c r="Z2208" s="13" t="str" cm="1">
        <f t="array" ref="Z2208">_xlfn.IFS(Y2208=0,"No evidenciado",Y2208=1,"Novato",Y2208=2,"Principiante avanzado",Y2208=3,"Competente",Y2208=4,"Proficiente",Y2208=5,"Master")</f>
        <v>Competente</v>
      </c>
      <c r="AA2208" s="13">
        <v>4</v>
      </c>
      <c r="AB2208" s="13" t="str" cm="1">
        <f t="array" ref="AB2208">_xlfn.IFS(AA2208=0,"No evidenciado",AA2208=1,"Novato",AA2208=2,"Principiante avanzado",AA2208=3,"Competente",AA2208=4,"Proficiente",AA2208=5,"Master")</f>
        <v>Proficiente</v>
      </c>
      <c r="AC2208" s="13">
        <v>2</v>
      </c>
      <c r="AD2208" s="13" t="str" cm="1">
        <f t="array" ref="AD2208">_xlfn.IFS(AC2208=0,"Prenovato",AC2208=1,"Novato",AC2208=2,"Principiante avanzado",AC2208=3,"Competente",AC2208=4,"Proficiente",AC2208=5,"Master")</f>
        <v>Principiante avanzado</v>
      </c>
      <c r="AE2208" s="13" t="s">
        <v>443</v>
      </c>
    </row>
    <row r="2209" spans="1:31" x14ac:dyDescent="0.25">
      <c r="A2209" t="s">
        <v>386</v>
      </c>
      <c r="B2209" t="s">
        <v>387</v>
      </c>
      <c r="C2209" t="s">
        <v>251</v>
      </c>
      <c r="D2209" t="s">
        <v>201</v>
      </c>
      <c r="E2209" t="s">
        <v>386</v>
      </c>
      <c r="F2209" t="s">
        <v>387</v>
      </c>
      <c r="G2209" t="s">
        <v>388</v>
      </c>
      <c r="H2209" s="4"/>
      <c r="I2209" s="1">
        <f t="shared" ca="1" si="139"/>
        <v>1487</v>
      </c>
      <c r="J2209" s="1" t="str">
        <f t="shared" ca="1" si="140"/>
        <v>3. Mayor a 6 meses</v>
      </c>
      <c r="K2209" t="str">
        <f t="shared" si="141"/>
        <v>NO</v>
      </c>
      <c r="L2209" t="s">
        <v>251</v>
      </c>
      <c r="M2209" t="s">
        <v>416</v>
      </c>
      <c r="N2209" t="s">
        <v>411</v>
      </c>
      <c r="O2209" t="s">
        <v>411</v>
      </c>
      <c r="P2209" t="str">
        <f t="shared" si="142"/>
        <v>DANILO GREGORY VASQUEZ SUAREZIncident ManagementAUTOEVALUACION</v>
      </c>
      <c r="Q2209" t="str">
        <f>BASE[[#This Row],[NombresCalificado]]&amp;BASE[[#This Row],[TipoEvaluacion]]</f>
        <v>DANILO GREGORY VASQUEZ SUAREZAUTOEVALUACION</v>
      </c>
      <c r="R2209">
        <v>3</v>
      </c>
      <c r="S2209" t="s">
        <v>5</v>
      </c>
      <c r="T2209" t="s">
        <v>439</v>
      </c>
      <c r="U2209" s="13">
        <v>2</v>
      </c>
      <c r="V2209" s="13" t="str" cm="1">
        <f t="array" ref="V2209">_xlfn.IFS(U2209=0,"Prenovato",U2209=1,"Novato",U2209=2,"Principiante avanzado",U2209=3,"Competente",U2209=4,"Proficiente",U2209=5,"Master")</f>
        <v>Principiante avanzado</v>
      </c>
      <c r="W2209" s="13">
        <v>5</v>
      </c>
      <c r="X2209" s="13" t="str" cm="1">
        <f t="array" ref="X2209">_xlfn.IFS(W2209=0,"No evidenciado",W2209=1,"Novato",W2209=2,"Principiante avanzado",W2209=3,"Competente",W2209=4,"Proficiente",W2209=5,"Master")</f>
        <v>Master</v>
      </c>
      <c r="Y2209" s="13">
        <v>3</v>
      </c>
      <c r="Z2209" s="13" t="str" cm="1">
        <f t="array" ref="Z2209">_xlfn.IFS(Y2209=0,"No evidenciado",Y2209=1,"Novato",Y2209=2,"Principiante avanzado",Y2209=3,"Competente",Y2209=4,"Proficiente",Y2209=5,"Master")</f>
        <v>Competente</v>
      </c>
      <c r="AA2209" s="13">
        <v>4</v>
      </c>
      <c r="AB2209" s="13" t="str" cm="1">
        <f t="array" ref="AB2209">_xlfn.IFS(AA2209=0,"No evidenciado",AA2209=1,"Novato",AA2209=2,"Principiante avanzado",AA2209=3,"Competente",AA2209=4,"Proficiente",AA2209=5,"Master")</f>
        <v>Proficiente</v>
      </c>
      <c r="AC2209" s="13">
        <v>2</v>
      </c>
      <c r="AD2209" s="13" t="str" cm="1">
        <f t="array" ref="AD2209">_xlfn.IFS(AC2209=0,"Prenovato",AC2209=1,"Novato",AC2209=2,"Principiante avanzado",AC2209=3,"Competente",AC2209=4,"Proficiente",AC2209=5,"Master")</f>
        <v>Principiante avanzado</v>
      </c>
      <c r="AE2209" s="13" t="s">
        <v>443</v>
      </c>
    </row>
    <row r="2210" spans="1:31" x14ac:dyDescent="0.25">
      <c r="A2210" t="s">
        <v>386</v>
      </c>
      <c r="B2210" t="s">
        <v>387</v>
      </c>
      <c r="C2210" t="s">
        <v>251</v>
      </c>
      <c r="D2210" t="s">
        <v>201</v>
      </c>
      <c r="E2210" t="s">
        <v>386</v>
      </c>
      <c r="F2210" t="s">
        <v>387</v>
      </c>
      <c r="G2210" t="s">
        <v>388</v>
      </c>
      <c r="H2210" s="4"/>
      <c r="I2210" s="1">
        <f t="shared" ca="1" si="139"/>
        <v>1487</v>
      </c>
      <c r="J2210" s="1" t="str">
        <f t="shared" ca="1" si="140"/>
        <v>3. Mayor a 6 meses</v>
      </c>
      <c r="K2210" t="str">
        <f t="shared" si="141"/>
        <v>NO</v>
      </c>
      <c r="L2210" t="s">
        <v>251</v>
      </c>
      <c r="M2210" t="s">
        <v>417</v>
      </c>
      <c r="N2210" t="s">
        <v>407</v>
      </c>
      <c r="O2210" t="s">
        <v>407</v>
      </c>
      <c r="P2210" t="str">
        <f t="shared" si="142"/>
        <v>DANILO GREGORY VASQUEZ SUAREZDefensive SecurityAUTOEVALUACION</v>
      </c>
      <c r="Q2210" t="str">
        <f>BASE[[#This Row],[NombresCalificado]]&amp;BASE[[#This Row],[TipoEvaluacion]]</f>
        <v>DANILO GREGORY VASQUEZ SUAREZAUTOEVALUACION</v>
      </c>
      <c r="R2210">
        <v>4</v>
      </c>
      <c r="S2210" t="s">
        <v>7</v>
      </c>
      <c r="T2210" t="s">
        <v>439</v>
      </c>
      <c r="U2210" s="13">
        <v>2</v>
      </c>
      <c r="V2210" s="13" t="str" cm="1">
        <f t="array" ref="V2210">_xlfn.IFS(U2210=0,"Prenovato",U2210=1,"Novato",U2210=2,"Principiante avanzado",U2210=3,"Competente",U2210=4,"Proficiente",U2210=5,"Master")</f>
        <v>Principiante avanzado</v>
      </c>
      <c r="W2210" s="13">
        <v>5</v>
      </c>
      <c r="X2210" s="13" t="str" cm="1">
        <f t="array" ref="X2210">_xlfn.IFS(W2210=0,"No evidenciado",W2210=1,"Novato",W2210=2,"Principiante avanzado",W2210=3,"Competente",W2210=4,"Proficiente",W2210=5,"Master")</f>
        <v>Master</v>
      </c>
      <c r="Y2210" s="13">
        <v>3</v>
      </c>
      <c r="Z2210" s="13" t="str" cm="1">
        <f t="array" ref="Z2210">_xlfn.IFS(Y2210=0,"No evidenciado",Y2210=1,"Novato",Y2210=2,"Principiante avanzado",Y2210=3,"Competente",Y2210=4,"Proficiente",Y2210=5,"Master")</f>
        <v>Competente</v>
      </c>
      <c r="AA2210" s="13">
        <v>4</v>
      </c>
      <c r="AB2210" s="13" t="str" cm="1">
        <f t="array" ref="AB2210">_xlfn.IFS(AA2210=0,"No evidenciado",AA2210=1,"Novato",AA2210=2,"Principiante avanzado",AA2210=3,"Competente",AA2210=4,"Proficiente",AA2210=5,"Master")</f>
        <v>Proficiente</v>
      </c>
      <c r="AC2210" s="13">
        <v>2</v>
      </c>
      <c r="AD2210" s="13" t="str" cm="1">
        <f t="array" ref="AD2210">_xlfn.IFS(AC2210=0,"Prenovato",AC2210=1,"Novato",AC2210=2,"Principiante avanzado",AC2210=3,"Competente",AC2210=4,"Proficiente",AC2210=5,"Master")</f>
        <v>Principiante avanzado</v>
      </c>
      <c r="AE2210" s="13" t="s">
        <v>443</v>
      </c>
    </row>
    <row r="2211" spans="1:31" x14ac:dyDescent="0.25">
      <c r="A2211" t="s">
        <v>311</v>
      </c>
      <c r="B2211" t="s">
        <v>312</v>
      </c>
      <c r="C2211" t="s">
        <v>370</v>
      </c>
      <c r="D2211" t="s">
        <v>201</v>
      </c>
      <c r="E2211" t="s">
        <v>311</v>
      </c>
      <c r="F2211" t="s">
        <v>312</v>
      </c>
      <c r="G2211" t="s">
        <v>313</v>
      </c>
      <c r="H2211" s="4"/>
      <c r="I2211" s="1">
        <f t="shared" ca="1" si="139"/>
        <v>1487</v>
      </c>
      <c r="J2211" s="1" t="str">
        <f t="shared" ca="1" si="140"/>
        <v>3. Mayor a 6 meses</v>
      </c>
      <c r="K2211" t="str">
        <f t="shared" si="141"/>
        <v>NO</v>
      </c>
      <c r="L2211" t="s">
        <v>370</v>
      </c>
      <c r="M2211" t="s">
        <v>437</v>
      </c>
      <c r="N2211" t="s">
        <v>425</v>
      </c>
      <c r="O2211" t="s">
        <v>425</v>
      </c>
      <c r="P2211" t="str">
        <f t="shared" si="142"/>
        <v>JUAN CARLOS JUNIOR GARCÍA ARIASInvestigación Forense DigitalEVALUACION ANTERIOR</v>
      </c>
      <c r="Q2211" t="str">
        <f>BASE[[#This Row],[NombresCalificado]]&amp;BASE[[#This Row],[TipoEvaluacion]]</f>
        <v>JUAN CARLOS JUNIOR GARCÍA ARIASEVALUACION ANTERIOR</v>
      </c>
      <c r="R2211">
        <v>3</v>
      </c>
      <c r="S2211" t="s">
        <v>5</v>
      </c>
      <c r="T2211" t="s">
        <v>439</v>
      </c>
      <c r="U2211" s="13">
        <v>3</v>
      </c>
      <c r="V2211" s="13" t="str" cm="1">
        <f t="array" ref="V2211">_xlfn.IFS(U2211=0,"Prenovato",U2211=1,"Novato",U2211=2,"Principiante avanzado",U2211=3,"Competente",U2211=4,"Proficiente",U2211=5,"Master")</f>
        <v>Competente</v>
      </c>
      <c r="W2211" s="13">
        <v>4</v>
      </c>
      <c r="X2211" s="13" t="str" cm="1">
        <f t="array" ref="X2211">_xlfn.IFS(W2211=0,"No evidenciado",W2211=1,"Novato",W2211=2,"Principiante avanzado",W2211=3,"Competente",W2211=4,"Proficiente",W2211=5,"Master")</f>
        <v>Proficiente</v>
      </c>
      <c r="Y2211" s="13">
        <v>4</v>
      </c>
      <c r="Z2211" s="13" t="str" cm="1">
        <f t="array" ref="Z2211">_xlfn.IFS(Y2211=0,"No evidenciado",Y2211=1,"Novato",Y2211=2,"Principiante avanzado",Y2211=3,"Competente",Y2211=4,"Proficiente",Y2211=5,"Master")</f>
        <v>Proficiente</v>
      </c>
      <c r="AA2211" s="13">
        <v>4</v>
      </c>
      <c r="AB2211" s="13" t="str" cm="1">
        <f t="array" ref="AB2211">_xlfn.IFS(AA2211=0,"No evidenciado",AA2211=1,"Novato",AA2211=2,"Principiante avanzado",AA2211=3,"Competente",AA2211=4,"Proficiente",AA2211=5,"Master")</f>
        <v>Proficiente</v>
      </c>
      <c r="AC2211" s="13">
        <v>3</v>
      </c>
      <c r="AD2211" s="13" t="str" cm="1">
        <f t="array" ref="AD2211">_xlfn.IFS(AC2211=0,"Prenovato",AC2211=1,"Novato",AC2211=2,"Principiante avanzado",AC2211=3,"Competente",AC2211=4,"Proficiente",AC2211=5,"Master")</f>
        <v>Competente</v>
      </c>
      <c r="AE2211" s="13" t="s">
        <v>442</v>
      </c>
    </row>
    <row r="2212" spans="1:31" x14ac:dyDescent="0.25">
      <c r="A2212" t="s">
        <v>311</v>
      </c>
      <c r="B2212" t="s">
        <v>312</v>
      </c>
      <c r="C2212" t="s">
        <v>370</v>
      </c>
      <c r="D2212" t="s">
        <v>201</v>
      </c>
      <c r="E2212" t="s">
        <v>311</v>
      </c>
      <c r="F2212" t="s">
        <v>312</v>
      </c>
      <c r="G2212" t="s">
        <v>313</v>
      </c>
      <c r="H2212" s="4"/>
      <c r="I2212" s="1">
        <f t="shared" ca="1" si="139"/>
        <v>1487</v>
      </c>
      <c r="J2212" s="1" t="str">
        <f t="shared" ca="1" si="140"/>
        <v>3. Mayor a 6 meses</v>
      </c>
      <c r="K2212" t="str">
        <f t="shared" si="141"/>
        <v>NO</v>
      </c>
      <c r="L2212" t="s">
        <v>370</v>
      </c>
      <c r="M2212" t="s">
        <v>426</v>
      </c>
      <c r="N2212" t="s">
        <v>425</v>
      </c>
      <c r="O2212" t="s">
        <v>425</v>
      </c>
      <c r="P2212" t="str">
        <f t="shared" si="142"/>
        <v>JUAN CARLOS JUNIOR GARCÍA ARIASManejo de IncidentesEVALUACION ANTERIOR</v>
      </c>
      <c r="Q2212" t="str">
        <f>BASE[[#This Row],[NombresCalificado]]&amp;BASE[[#This Row],[TipoEvaluacion]]</f>
        <v>JUAN CARLOS JUNIOR GARCÍA ARIASEVALUACION ANTERIOR</v>
      </c>
      <c r="R2212">
        <v>4</v>
      </c>
      <c r="S2212" t="s">
        <v>7</v>
      </c>
      <c r="T2212" t="s">
        <v>439</v>
      </c>
      <c r="U2212" s="13">
        <v>3</v>
      </c>
      <c r="V2212" s="13" t="str" cm="1">
        <f t="array" ref="V2212">_xlfn.IFS(U2212=0,"Prenovato",U2212=1,"Novato",U2212=2,"Principiante avanzado",U2212=3,"Competente",U2212=4,"Proficiente",U2212=5,"Master")</f>
        <v>Competente</v>
      </c>
      <c r="W2212" s="13">
        <v>4</v>
      </c>
      <c r="X2212" s="13" t="str" cm="1">
        <f t="array" ref="X2212">_xlfn.IFS(W2212=0,"No evidenciado",W2212=1,"Novato",W2212=2,"Principiante avanzado",W2212=3,"Competente",W2212=4,"Proficiente",W2212=5,"Master")</f>
        <v>Proficiente</v>
      </c>
      <c r="Y2212" s="13">
        <v>4</v>
      </c>
      <c r="Z2212" s="13" t="str" cm="1">
        <f t="array" ref="Z2212">_xlfn.IFS(Y2212=0,"No evidenciado",Y2212=1,"Novato",Y2212=2,"Principiante avanzado",Y2212=3,"Competente",Y2212=4,"Proficiente",Y2212=5,"Master")</f>
        <v>Proficiente</v>
      </c>
      <c r="AA2212" s="13">
        <v>4</v>
      </c>
      <c r="AB2212" s="13" t="str" cm="1">
        <f t="array" ref="AB2212">_xlfn.IFS(AA2212=0,"No evidenciado",AA2212=1,"Novato",AA2212=2,"Principiante avanzado",AA2212=3,"Competente",AA2212=4,"Proficiente",AA2212=5,"Master")</f>
        <v>Proficiente</v>
      </c>
      <c r="AC2212" s="13">
        <v>3</v>
      </c>
      <c r="AD2212" s="13" t="str" cm="1">
        <f t="array" ref="AD2212">_xlfn.IFS(AC2212=0,"Prenovato",AC2212=1,"Novato",AC2212=2,"Principiante avanzado",AC2212=3,"Competente",AC2212=4,"Proficiente",AC2212=5,"Master")</f>
        <v>Competente</v>
      </c>
      <c r="AE2212" s="13" t="s">
        <v>442</v>
      </c>
    </row>
    <row r="2213" spans="1:31" x14ac:dyDescent="0.25">
      <c r="A2213" t="s">
        <v>311</v>
      </c>
      <c r="B2213" t="s">
        <v>312</v>
      </c>
      <c r="C2213" t="s">
        <v>370</v>
      </c>
      <c r="D2213" t="s">
        <v>201</v>
      </c>
      <c r="E2213" t="s">
        <v>311</v>
      </c>
      <c r="F2213" t="s">
        <v>312</v>
      </c>
      <c r="G2213" t="s">
        <v>313</v>
      </c>
      <c r="H2213" s="4"/>
      <c r="I2213" s="1">
        <f t="shared" ca="1" si="139"/>
        <v>1487</v>
      </c>
      <c r="J2213" s="1" t="str">
        <f t="shared" ca="1" si="140"/>
        <v>3. Mayor a 6 meses</v>
      </c>
      <c r="K2213" t="str">
        <f t="shared" si="141"/>
        <v>NO</v>
      </c>
      <c r="L2213" t="s">
        <v>370</v>
      </c>
      <c r="M2213" t="s">
        <v>427</v>
      </c>
      <c r="N2213" t="s">
        <v>425</v>
      </c>
      <c r="O2213" t="s">
        <v>425</v>
      </c>
      <c r="P2213" t="str">
        <f t="shared" si="142"/>
        <v>JUAN CARLOS JUNIOR GARCÍA ARIASProtección de datosEVALUACION ANTERIOR</v>
      </c>
      <c r="Q2213" t="str">
        <f>BASE[[#This Row],[NombresCalificado]]&amp;BASE[[#This Row],[TipoEvaluacion]]</f>
        <v>JUAN CARLOS JUNIOR GARCÍA ARIASEVALUACION ANTERIOR</v>
      </c>
      <c r="R2213">
        <v>3</v>
      </c>
      <c r="S2213" t="s">
        <v>5</v>
      </c>
      <c r="T2213" t="s">
        <v>439</v>
      </c>
      <c r="U2213" s="13">
        <v>3</v>
      </c>
      <c r="V2213" s="13" t="str" cm="1">
        <f t="array" ref="V2213">_xlfn.IFS(U2213=0,"Prenovato",U2213=1,"Novato",U2213=2,"Principiante avanzado",U2213=3,"Competente",U2213=4,"Proficiente",U2213=5,"Master")</f>
        <v>Competente</v>
      </c>
      <c r="W2213" s="13">
        <v>4</v>
      </c>
      <c r="X2213" s="13" t="str" cm="1">
        <f t="array" ref="X2213">_xlfn.IFS(W2213=0,"No evidenciado",W2213=1,"Novato",W2213=2,"Principiante avanzado",W2213=3,"Competente",W2213=4,"Proficiente",W2213=5,"Master")</f>
        <v>Proficiente</v>
      </c>
      <c r="Y2213" s="13">
        <v>4</v>
      </c>
      <c r="Z2213" s="13" t="str" cm="1">
        <f t="array" ref="Z2213">_xlfn.IFS(Y2213=0,"No evidenciado",Y2213=1,"Novato",Y2213=2,"Principiante avanzado",Y2213=3,"Competente",Y2213=4,"Proficiente",Y2213=5,"Master")</f>
        <v>Proficiente</v>
      </c>
      <c r="AA2213" s="13">
        <v>4</v>
      </c>
      <c r="AB2213" s="13" t="str" cm="1">
        <f t="array" ref="AB2213">_xlfn.IFS(AA2213=0,"No evidenciado",AA2213=1,"Novato",AA2213=2,"Principiante avanzado",AA2213=3,"Competente",AA2213=4,"Proficiente",AA2213=5,"Master")</f>
        <v>Proficiente</v>
      </c>
      <c r="AC2213" s="13">
        <v>3</v>
      </c>
      <c r="AD2213" s="13" t="str" cm="1">
        <f t="array" ref="AD2213">_xlfn.IFS(AC2213=0,"Prenovato",AC2213=1,"Novato",AC2213=2,"Principiante avanzado",AC2213=3,"Competente",AC2213=4,"Proficiente",AC2213=5,"Master")</f>
        <v>Competente</v>
      </c>
      <c r="AE2213" s="13" t="s">
        <v>442</v>
      </c>
    </row>
    <row r="2214" spans="1:31" x14ac:dyDescent="0.25">
      <c r="A2214" t="s">
        <v>311</v>
      </c>
      <c r="B2214" t="s">
        <v>312</v>
      </c>
      <c r="C2214" t="s">
        <v>370</v>
      </c>
      <c r="D2214" t="s">
        <v>201</v>
      </c>
      <c r="E2214" t="s">
        <v>311</v>
      </c>
      <c r="F2214" t="s">
        <v>312</v>
      </c>
      <c r="G2214" t="s">
        <v>313</v>
      </c>
      <c r="H2214" s="4"/>
      <c r="I2214" s="1">
        <f t="shared" ca="1" si="139"/>
        <v>1487</v>
      </c>
      <c r="J2214" s="1" t="str">
        <f t="shared" ca="1" si="140"/>
        <v>3. Mayor a 6 meses</v>
      </c>
      <c r="K2214" t="str">
        <f t="shared" si="141"/>
        <v>NO</v>
      </c>
      <c r="L2214" t="s">
        <v>370</v>
      </c>
      <c r="M2214" t="s">
        <v>428</v>
      </c>
      <c r="N2214" t="s">
        <v>425</v>
      </c>
      <c r="O2214" t="s">
        <v>425</v>
      </c>
      <c r="P2214" t="str">
        <f t="shared" si="142"/>
        <v>JUAN CARLOS JUNIOR GARCÍA ARIASSeguridad de OperacionesEVALUACION ANTERIOR</v>
      </c>
      <c r="Q2214" t="str">
        <f>BASE[[#This Row],[NombresCalificado]]&amp;BASE[[#This Row],[TipoEvaluacion]]</f>
        <v>JUAN CARLOS JUNIOR GARCÍA ARIASEVALUACION ANTERIOR</v>
      </c>
      <c r="R2214">
        <v>3</v>
      </c>
      <c r="S2214" t="s">
        <v>5</v>
      </c>
      <c r="T2214" t="s">
        <v>439</v>
      </c>
      <c r="U2214" s="13">
        <v>3</v>
      </c>
      <c r="V2214" s="13" t="str" cm="1">
        <f t="array" ref="V2214">_xlfn.IFS(U2214=0,"Prenovato",U2214=1,"Novato",U2214=2,"Principiante avanzado",U2214=3,"Competente",U2214=4,"Proficiente",U2214=5,"Master")</f>
        <v>Competente</v>
      </c>
      <c r="W2214" s="13">
        <v>4</v>
      </c>
      <c r="X2214" s="13" t="str" cm="1">
        <f t="array" ref="X2214">_xlfn.IFS(W2214=0,"No evidenciado",W2214=1,"Novato",W2214=2,"Principiante avanzado",W2214=3,"Competente",W2214=4,"Proficiente",W2214=5,"Master")</f>
        <v>Proficiente</v>
      </c>
      <c r="Y2214" s="13">
        <v>4</v>
      </c>
      <c r="Z2214" s="13" t="str" cm="1">
        <f t="array" ref="Z2214">_xlfn.IFS(Y2214=0,"No evidenciado",Y2214=1,"Novato",Y2214=2,"Principiante avanzado",Y2214=3,"Competente",Y2214=4,"Proficiente",Y2214=5,"Master")</f>
        <v>Proficiente</v>
      </c>
      <c r="AA2214" s="13">
        <v>4</v>
      </c>
      <c r="AB2214" s="13" t="str" cm="1">
        <f t="array" ref="AB2214">_xlfn.IFS(AA2214=0,"No evidenciado",AA2214=1,"Novato",AA2214=2,"Principiante avanzado",AA2214=3,"Competente",AA2214=4,"Proficiente",AA2214=5,"Master")</f>
        <v>Proficiente</v>
      </c>
      <c r="AC2214" s="13">
        <v>3</v>
      </c>
      <c r="AD2214" s="13" t="str" cm="1">
        <f t="array" ref="AD2214">_xlfn.IFS(AC2214=0,"Prenovato",AC2214=1,"Novato",AC2214=2,"Principiante avanzado",AC2214=3,"Competente",AC2214=4,"Proficiente",AC2214=5,"Master")</f>
        <v>Competente</v>
      </c>
      <c r="AE2214" s="13" t="s">
        <v>442</v>
      </c>
    </row>
    <row r="2215" spans="1:31" x14ac:dyDescent="0.25">
      <c r="A2215" t="s">
        <v>311</v>
      </c>
      <c r="B2215" t="s">
        <v>312</v>
      </c>
      <c r="C2215" t="s">
        <v>370</v>
      </c>
      <c r="D2215" t="s">
        <v>201</v>
      </c>
      <c r="E2215" t="s">
        <v>311</v>
      </c>
      <c r="F2215" t="s">
        <v>312</v>
      </c>
      <c r="G2215" t="s">
        <v>313</v>
      </c>
      <c r="H2215" s="4"/>
      <c r="I2215" s="1">
        <f t="shared" ca="1" si="139"/>
        <v>1487</v>
      </c>
      <c r="J2215" s="1" t="str">
        <f t="shared" ca="1" si="140"/>
        <v>3. Mayor a 6 meses</v>
      </c>
      <c r="K2215" t="str">
        <f t="shared" si="141"/>
        <v>NO</v>
      </c>
      <c r="L2215" t="s">
        <v>370</v>
      </c>
      <c r="M2215" t="s">
        <v>429</v>
      </c>
      <c r="N2215" t="s">
        <v>425</v>
      </c>
      <c r="O2215" t="s">
        <v>425</v>
      </c>
      <c r="P2215" t="str">
        <f t="shared" si="142"/>
        <v>JUAN CARLOS JUNIOR GARCÍA ARIASSeguridad DefensivaEVALUACION ANTERIOR</v>
      </c>
      <c r="Q2215" t="str">
        <f>BASE[[#This Row],[NombresCalificado]]&amp;BASE[[#This Row],[TipoEvaluacion]]</f>
        <v>JUAN CARLOS JUNIOR GARCÍA ARIASEVALUACION ANTERIOR</v>
      </c>
      <c r="R2215">
        <v>4</v>
      </c>
      <c r="S2215" t="s">
        <v>7</v>
      </c>
      <c r="T2215" t="s">
        <v>439</v>
      </c>
      <c r="U2215" s="13">
        <v>3</v>
      </c>
      <c r="V2215" s="13" t="str" cm="1">
        <f t="array" ref="V2215">_xlfn.IFS(U2215=0,"Prenovato",U2215=1,"Novato",U2215=2,"Principiante avanzado",U2215=3,"Competente",U2215=4,"Proficiente",U2215=5,"Master")</f>
        <v>Competente</v>
      </c>
      <c r="W2215" s="13">
        <v>4</v>
      </c>
      <c r="X2215" s="13" t="str" cm="1">
        <f t="array" ref="X2215">_xlfn.IFS(W2215=0,"No evidenciado",W2215=1,"Novato",W2215=2,"Principiante avanzado",W2215=3,"Competente",W2215=4,"Proficiente",W2215=5,"Master")</f>
        <v>Proficiente</v>
      </c>
      <c r="Y2215" s="13">
        <v>4</v>
      </c>
      <c r="Z2215" s="13" t="str" cm="1">
        <f t="array" ref="Z2215">_xlfn.IFS(Y2215=0,"No evidenciado",Y2215=1,"Novato",Y2215=2,"Principiante avanzado",Y2215=3,"Competente",Y2215=4,"Proficiente",Y2215=5,"Master")</f>
        <v>Proficiente</v>
      </c>
      <c r="AA2215" s="13">
        <v>4</v>
      </c>
      <c r="AB2215" s="13" t="str" cm="1">
        <f t="array" ref="AB2215">_xlfn.IFS(AA2215=0,"No evidenciado",AA2215=1,"Novato",AA2215=2,"Principiante avanzado",AA2215=3,"Competente",AA2215=4,"Proficiente",AA2215=5,"Master")</f>
        <v>Proficiente</v>
      </c>
      <c r="AC2215" s="13">
        <v>3</v>
      </c>
      <c r="AD2215" s="13" t="str" cm="1">
        <f t="array" ref="AD2215">_xlfn.IFS(AC2215=0,"Prenovato",AC2215=1,"Novato",AC2215=2,"Principiante avanzado",AC2215=3,"Competente",AC2215=4,"Proficiente",AC2215=5,"Master")</f>
        <v>Competente</v>
      </c>
      <c r="AE2215" s="13" t="s">
        <v>442</v>
      </c>
    </row>
    <row r="2216" spans="1:31" x14ac:dyDescent="0.25">
      <c r="A2216" t="s">
        <v>311</v>
      </c>
      <c r="B2216" t="s">
        <v>312</v>
      </c>
      <c r="C2216" t="s">
        <v>370</v>
      </c>
      <c r="D2216" t="s">
        <v>201</v>
      </c>
      <c r="E2216" t="s">
        <v>311</v>
      </c>
      <c r="F2216" t="s">
        <v>312</v>
      </c>
      <c r="G2216" t="s">
        <v>313</v>
      </c>
      <c r="H2216" s="4"/>
      <c r="I2216" s="1">
        <f t="shared" ca="1" si="139"/>
        <v>1487</v>
      </c>
      <c r="J2216" s="1" t="str">
        <f t="shared" ca="1" si="140"/>
        <v>3. Mayor a 6 meses</v>
      </c>
      <c r="K2216" t="str">
        <f t="shared" si="141"/>
        <v>NO</v>
      </c>
      <c r="L2216" t="s">
        <v>370</v>
      </c>
      <c r="M2216" t="s">
        <v>430</v>
      </c>
      <c r="N2216" t="s">
        <v>425</v>
      </c>
      <c r="O2216" t="s">
        <v>425</v>
      </c>
      <c r="P2216" t="str">
        <f t="shared" si="142"/>
        <v>JUAN CARLOS JUNIOR GARCÍA ARIASSeguridad OfensivaEVALUACION ANTERIOR</v>
      </c>
      <c r="Q2216" t="str">
        <f>BASE[[#This Row],[NombresCalificado]]&amp;BASE[[#This Row],[TipoEvaluacion]]</f>
        <v>JUAN CARLOS JUNIOR GARCÍA ARIASEVALUACION ANTERIOR</v>
      </c>
      <c r="R2216">
        <v>3</v>
      </c>
      <c r="S2216" t="s">
        <v>5</v>
      </c>
      <c r="T2216" t="s">
        <v>439</v>
      </c>
      <c r="U2216" s="13">
        <v>3</v>
      </c>
      <c r="V2216" s="13" t="str" cm="1">
        <f t="array" ref="V2216">_xlfn.IFS(U2216=0,"Prenovato",U2216=1,"Novato",U2216=2,"Principiante avanzado",U2216=3,"Competente",U2216=4,"Proficiente",U2216=5,"Master")</f>
        <v>Competente</v>
      </c>
      <c r="W2216" s="13">
        <v>4</v>
      </c>
      <c r="X2216" s="13" t="str" cm="1">
        <f t="array" ref="X2216">_xlfn.IFS(W2216=0,"No evidenciado",W2216=1,"Novato",W2216=2,"Principiante avanzado",W2216=3,"Competente",W2216=4,"Proficiente",W2216=5,"Master")</f>
        <v>Proficiente</v>
      </c>
      <c r="Y2216" s="13">
        <v>4</v>
      </c>
      <c r="Z2216" s="13" t="str" cm="1">
        <f t="array" ref="Z2216">_xlfn.IFS(Y2216=0,"No evidenciado",Y2216=1,"Novato",Y2216=2,"Principiante avanzado",Y2216=3,"Competente",Y2216=4,"Proficiente",Y2216=5,"Master")</f>
        <v>Proficiente</v>
      </c>
      <c r="AA2216" s="13">
        <v>4</v>
      </c>
      <c r="AB2216" s="13" t="str" cm="1">
        <f t="array" ref="AB2216">_xlfn.IFS(AA2216=0,"No evidenciado",AA2216=1,"Novato",AA2216=2,"Principiante avanzado",AA2216=3,"Competente",AA2216=4,"Proficiente",AA2216=5,"Master")</f>
        <v>Proficiente</v>
      </c>
      <c r="AC2216" s="13">
        <v>3</v>
      </c>
      <c r="AD2216" s="13" t="str" cm="1">
        <f t="array" ref="AD2216">_xlfn.IFS(AC2216=0,"Prenovato",AC2216=1,"Novato",AC2216=2,"Principiante avanzado",AC2216=3,"Competente",AC2216=4,"Proficiente",AC2216=5,"Master")</f>
        <v>Competente</v>
      </c>
      <c r="AE2216" s="13" t="s">
        <v>442</v>
      </c>
    </row>
    <row r="2217" spans="1:31" x14ac:dyDescent="0.25">
      <c r="A2217" t="s">
        <v>311</v>
      </c>
      <c r="B2217" t="s">
        <v>312</v>
      </c>
      <c r="C2217" t="s">
        <v>370</v>
      </c>
      <c r="D2217" t="s">
        <v>201</v>
      </c>
      <c r="E2217" t="s">
        <v>311</v>
      </c>
      <c r="F2217" t="s">
        <v>312</v>
      </c>
      <c r="G2217" t="s">
        <v>313</v>
      </c>
      <c r="H2217" s="4"/>
      <c r="I2217" s="1">
        <f t="shared" ca="1" si="139"/>
        <v>1487</v>
      </c>
      <c r="J2217" s="1" t="str">
        <f t="shared" ca="1" si="140"/>
        <v>3. Mayor a 6 meses</v>
      </c>
      <c r="K2217" t="str">
        <f t="shared" si="141"/>
        <v>NO</v>
      </c>
      <c r="L2217" t="s">
        <v>370</v>
      </c>
      <c r="M2217" t="s">
        <v>438</v>
      </c>
      <c r="N2217" t="s">
        <v>425</v>
      </c>
      <c r="O2217" t="s">
        <v>425</v>
      </c>
      <c r="P2217" t="str">
        <f t="shared" si="142"/>
        <v>JUAN CARLOS JUNIOR GARCÍA ARIASDesarrollo SeguroEVALUACION ANTERIOR</v>
      </c>
      <c r="Q2217" t="str">
        <f>BASE[[#This Row],[NombresCalificado]]&amp;BASE[[#This Row],[TipoEvaluacion]]</f>
        <v>JUAN CARLOS JUNIOR GARCÍA ARIASEVALUACION ANTERIOR</v>
      </c>
      <c r="R2217">
        <v>2</v>
      </c>
      <c r="S2217" t="s">
        <v>4</v>
      </c>
      <c r="T2217" t="s">
        <v>439</v>
      </c>
      <c r="U2217" s="13">
        <v>3</v>
      </c>
      <c r="V2217" s="13" t="str" cm="1">
        <f t="array" ref="V2217">_xlfn.IFS(U2217=0,"Prenovato",U2217=1,"Novato",U2217=2,"Principiante avanzado",U2217=3,"Competente",U2217=4,"Proficiente",U2217=5,"Master")</f>
        <v>Competente</v>
      </c>
      <c r="W2217" s="13">
        <v>4</v>
      </c>
      <c r="X2217" s="13" t="str" cm="1">
        <f t="array" ref="X2217">_xlfn.IFS(W2217=0,"No evidenciado",W2217=1,"Novato",W2217=2,"Principiante avanzado",W2217=3,"Competente",W2217=4,"Proficiente",W2217=5,"Master")</f>
        <v>Proficiente</v>
      </c>
      <c r="Y2217" s="13">
        <v>4</v>
      </c>
      <c r="Z2217" s="13" t="str" cm="1">
        <f t="array" ref="Z2217">_xlfn.IFS(Y2217=0,"No evidenciado",Y2217=1,"Novato",Y2217=2,"Principiante avanzado",Y2217=3,"Competente",Y2217=4,"Proficiente",Y2217=5,"Master")</f>
        <v>Proficiente</v>
      </c>
      <c r="AA2217" s="13">
        <v>4</v>
      </c>
      <c r="AB2217" s="13" t="str" cm="1">
        <f t="array" ref="AB2217">_xlfn.IFS(AA2217=0,"No evidenciado",AA2217=1,"Novato",AA2217=2,"Principiante avanzado",AA2217=3,"Competente",AA2217=4,"Proficiente",AA2217=5,"Master")</f>
        <v>Proficiente</v>
      </c>
      <c r="AC2217" s="13">
        <v>3</v>
      </c>
      <c r="AD2217" s="13" t="str" cm="1">
        <f t="array" ref="AD2217">_xlfn.IFS(AC2217=0,"Prenovato",AC2217=1,"Novato",AC2217=2,"Principiante avanzado",AC2217=3,"Competente",AC2217=4,"Proficiente",AC2217=5,"Master")</f>
        <v>Competente</v>
      </c>
      <c r="AE2217" s="13" t="s">
        <v>442</v>
      </c>
    </row>
    <row r="2218" spans="1:31" x14ac:dyDescent="0.25">
      <c r="A2218" t="s">
        <v>311</v>
      </c>
      <c r="B2218" t="s">
        <v>312</v>
      </c>
      <c r="C2218" t="s">
        <v>370</v>
      </c>
      <c r="D2218" t="s">
        <v>201</v>
      </c>
      <c r="E2218" t="s">
        <v>311</v>
      </c>
      <c r="F2218" t="s">
        <v>312</v>
      </c>
      <c r="G2218" t="s">
        <v>313</v>
      </c>
      <c r="H2218" s="4"/>
      <c r="I2218" s="1">
        <f t="shared" ca="1" si="139"/>
        <v>1487</v>
      </c>
      <c r="J2218" s="1" t="str">
        <f t="shared" ca="1" si="140"/>
        <v>3. Mayor a 6 meses</v>
      </c>
      <c r="K2218" t="str">
        <f t="shared" si="141"/>
        <v>NO</v>
      </c>
      <c r="L2218" t="s">
        <v>370</v>
      </c>
      <c r="M2218" t="s">
        <v>432</v>
      </c>
      <c r="N2218" t="s">
        <v>425</v>
      </c>
      <c r="O2218" t="s">
        <v>425</v>
      </c>
      <c r="P2218" t="str">
        <f t="shared" si="142"/>
        <v>JUAN CARLOS JUNIOR GARCÍA ARIASFrameworks de CiberseguridadEVALUACION ANTERIOR</v>
      </c>
      <c r="Q2218" t="str">
        <f>BASE[[#This Row],[NombresCalificado]]&amp;BASE[[#This Row],[TipoEvaluacion]]</f>
        <v>JUAN CARLOS JUNIOR GARCÍA ARIASEVALUACION ANTERIOR</v>
      </c>
      <c r="R2218">
        <v>3</v>
      </c>
      <c r="S2218" t="s">
        <v>5</v>
      </c>
      <c r="T2218" t="s">
        <v>439</v>
      </c>
      <c r="U2218" s="13">
        <v>3</v>
      </c>
      <c r="V2218" s="13" t="str" cm="1">
        <f t="array" ref="V2218">_xlfn.IFS(U2218=0,"Prenovato",U2218=1,"Novato",U2218=2,"Principiante avanzado",U2218=3,"Competente",U2218=4,"Proficiente",U2218=5,"Master")</f>
        <v>Competente</v>
      </c>
      <c r="W2218" s="13">
        <v>4</v>
      </c>
      <c r="X2218" s="13" t="str" cm="1">
        <f t="array" ref="X2218">_xlfn.IFS(W2218=0,"No evidenciado",W2218=1,"Novato",W2218=2,"Principiante avanzado",W2218=3,"Competente",W2218=4,"Proficiente",W2218=5,"Master")</f>
        <v>Proficiente</v>
      </c>
      <c r="Y2218" s="13">
        <v>4</v>
      </c>
      <c r="Z2218" s="13" t="str" cm="1">
        <f t="array" ref="Z2218">_xlfn.IFS(Y2218=0,"No evidenciado",Y2218=1,"Novato",Y2218=2,"Principiante avanzado",Y2218=3,"Competente",Y2218=4,"Proficiente",Y2218=5,"Master")</f>
        <v>Proficiente</v>
      </c>
      <c r="AA2218" s="13">
        <v>4</v>
      </c>
      <c r="AB2218" s="13" t="str" cm="1">
        <f t="array" ref="AB2218">_xlfn.IFS(AA2218=0,"No evidenciado",AA2218=1,"Novato",AA2218=2,"Principiante avanzado",AA2218=3,"Competente",AA2218=4,"Proficiente",AA2218=5,"Master")</f>
        <v>Proficiente</v>
      </c>
      <c r="AC2218" s="13">
        <v>3</v>
      </c>
      <c r="AD2218" s="13" t="str" cm="1">
        <f t="array" ref="AD2218">_xlfn.IFS(AC2218=0,"Prenovato",AC2218=1,"Novato",AC2218=2,"Principiante avanzado",AC2218=3,"Competente",AC2218=4,"Proficiente",AC2218=5,"Master")</f>
        <v>Competente</v>
      </c>
      <c r="AE2218" s="13" t="s">
        <v>442</v>
      </c>
    </row>
    <row r="2219" spans="1:31" x14ac:dyDescent="0.25">
      <c r="A2219" t="s">
        <v>311</v>
      </c>
      <c r="B2219" t="s">
        <v>312</v>
      </c>
      <c r="C2219" t="s">
        <v>370</v>
      </c>
      <c r="D2219" t="s">
        <v>201</v>
      </c>
      <c r="E2219" t="s">
        <v>311</v>
      </c>
      <c r="F2219" t="s">
        <v>312</v>
      </c>
      <c r="G2219" t="s">
        <v>313</v>
      </c>
      <c r="H2219" s="4"/>
      <c r="I2219" s="1">
        <f t="shared" ca="1" si="139"/>
        <v>1487</v>
      </c>
      <c r="J2219" s="1" t="str">
        <f t="shared" ca="1" si="140"/>
        <v>3. Mayor a 6 meses</v>
      </c>
      <c r="K2219" t="str">
        <f t="shared" si="141"/>
        <v>NO</v>
      </c>
      <c r="L2219" t="s">
        <v>370</v>
      </c>
      <c r="M2219" t="s">
        <v>433</v>
      </c>
      <c r="N2219" t="s">
        <v>425</v>
      </c>
      <c r="O2219" t="s">
        <v>425</v>
      </c>
      <c r="P2219" t="str">
        <f t="shared" si="142"/>
        <v>JUAN CARLOS JUNIOR GARCÍA ARIASGestión de IdentidadesEVALUACION ANTERIOR</v>
      </c>
      <c r="Q2219" t="str">
        <f>BASE[[#This Row],[NombresCalificado]]&amp;BASE[[#This Row],[TipoEvaluacion]]</f>
        <v>JUAN CARLOS JUNIOR GARCÍA ARIASEVALUACION ANTERIOR</v>
      </c>
      <c r="R2219">
        <v>3</v>
      </c>
      <c r="S2219" t="s">
        <v>5</v>
      </c>
      <c r="T2219" t="s">
        <v>439</v>
      </c>
      <c r="U2219" s="13">
        <v>3</v>
      </c>
      <c r="V2219" s="13" t="str" cm="1">
        <f t="array" ref="V2219">_xlfn.IFS(U2219=0,"Prenovato",U2219=1,"Novato",U2219=2,"Principiante avanzado",U2219=3,"Competente",U2219=4,"Proficiente",U2219=5,"Master")</f>
        <v>Competente</v>
      </c>
      <c r="W2219" s="13">
        <v>4</v>
      </c>
      <c r="X2219" s="13" t="str" cm="1">
        <f t="array" ref="X2219">_xlfn.IFS(W2219=0,"No evidenciado",W2219=1,"Novato",W2219=2,"Principiante avanzado",W2219=3,"Competente",W2219=4,"Proficiente",W2219=5,"Master")</f>
        <v>Proficiente</v>
      </c>
      <c r="Y2219" s="13">
        <v>4</v>
      </c>
      <c r="Z2219" s="13" t="str" cm="1">
        <f t="array" ref="Z2219">_xlfn.IFS(Y2219=0,"No evidenciado",Y2219=1,"Novato",Y2219=2,"Principiante avanzado",Y2219=3,"Competente",Y2219=4,"Proficiente",Y2219=5,"Master")</f>
        <v>Proficiente</v>
      </c>
      <c r="AA2219" s="13">
        <v>4</v>
      </c>
      <c r="AB2219" s="13" t="str" cm="1">
        <f t="array" ref="AB2219">_xlfn.IFS(AA2219=0,"No evidenciado",AA2219=1,"Novato",AA2219=2,"Principiante avanzado",AA2219=3,"Competente",AA2219=4,"Proficiente",AA2219=5,"Master")</f>
        <v>Proficiente</v>
      </c>
      <c r="AC2219" s="13">
        <v>3</v>
      </c>
      <c r="AD2219" s="13" t="str" cm="1">
        <f t="array" ref="AD2219">_xlfn.IFS(AC2219=0,"Prenovato",AC2219=1,"Novato",AC2219=2,"Principiante avanzado",AC2219=3,"Competente",AC2219=4,"Proficiente",AC2219=5,"Master")</f>
        <v>Competente</v>
      </c>
      <c r="AE2219" s="13" t="s">
        <v>442</v>
      </c>
    </row>
    <row r="2220" spans="1:31" x14ac:dyDescent="0.25">
      <c r="A2220" t="s">
        <v>311</v>
      </c>
      <c r="B2220" t="s">
        <v>312</v>
      </c>
      <c r="C2220" t="s">
        <v>370</v>
      </c>
      <c r="D2220" t="s">
        <v>201</v>
      </c>
      <c r="E2220" t="s">
        <v>311</v>
      </c>
      <c r="F2220" t="s">
        <v>312</v>
      </c>
      <c r="G2220" t="s">
        <v>313</v>
      </c>
      <c r="H2220" s="4"/>
      <c r="I2220" s="1">
        <f t="shared" ca="1" si="139"/>
        <v>1487</v>
      </c>
      <c r="J2220" s="1" t="str">
        <f t="shared" ca="1" si="140"/>
        <v>3. Mayor a 6 meses</v>
      </c>
      <c r="K2220" t="str">
        <f t="shared" si="141"/>
        <v>NO</v>
      </c>
      <c r="L2220" t="s">
        <v>370</v>
      </c>
      <c r="M2220" t="s">
        <v>434</v>
      </c>
      <c r="N2220" t="s">
        <v>425</v>
      </c>
      <c r="O2220" t="s">
        <v>425</v>
      </c>
      <c r="P2220" t="str">
        <f t="shared" si="142"/>
        <v>JUAN CARLOS JUNIOR GARCÍA ARIASGestión de VulnerabilidadesEVALUACION ANTERIOR</v>
      </c>
      <c r="Q2220" t="str">
        <f>BASE[[#This Row],[NombresCalificado]]&amp;BASE[[#This Row],[TipoEvaluacion]]</f>
        <v>JUAN CARLOS JUNIOR GARCÍA ARIASEVALUACION ANTERIOR</v>
      </c>
      <c r="R2220">
        <v>3</v>
      </c>
      <c r="S2220" t="s">
        <v>5</v>
      </c>
      <c r="T2220" t="s">
        <v>439</v>
      </c>
      <c r="U2220" s="13">
        <v>3</v>
      </c>
      <c r="V2220" s="13" t="str" cm="1">
        <f t="array" ref="V2220">_xlfn.IFS(U2220=0,"Prenovato",U2220=1,"Novato",U2220=2,"Principiante avanzado",U2220=3,"Competente",U2220=4,"Proficiente",U2220=5,"Master")</f>
        <v>Competente</v>
      </c>
      <c r="W2220" s="13">
        <v>4</v>
      </c>
      <c r="X2220" s="13" t="str" cm="1">
        <f t="array" ref="X2220">_xlfn.IFS(W2220=0,"No evidenciado",W2220=1,"Novato",W2220=2,"Principiante avanzado",W2220=3,"Competente",W2220=4,"Proficiente",W2220=5,"Master")</f>
        <v>Proficiente</v>
      </c>
      <c r="Y2220" s="13">
        <v>4</v>
      </c>
      <c r="Z2220" s="13" t="str" cm="1">
        <f t="array" ref="Z2220">_xlfn.IFS(Y2220=0,"No evidenciado",Y2220=1,"Novato",Y2220=2,"Principiante avanzado",Y2220=3,"Competente",Y2220=4,"Proficiente",Y2220=5,"Master")</f>
        <v>Proficiente</v>
      </c>
      <c r="AA2220" s="13">
        <v>4</v>
      </c>
      <c r="AB2220" s="13" t="str" cm="1">
        <f t="array" ref="AB2220">_xlfn.IFS(AA2220=0,"No evidenciado",AA2220=1,"Novato",AA2220=2,"Principiante avanzado",AA2220=3,"Competente",AA2220=4,"Proficiente",AA2220=5,"Master")</f>
        <v>Proficiente</v>
      </c>
      <c r="AC2220" s="13">
        <v>3</v>
      </c>
      <c r="AD2220" s="13" t="str" cm="1">
        <f t="array" ref="AD2220">_xlfn.IFS(AC2220=0,"Prenovato",AC2220=1,"Novato",AC2220=2,"Principiante avanzado",AC2220=3,"Competente",AC2220=4,"Proficiente",AC2220=5,"Master")</f>
        <v>Competente</v>
      </c>
      <c r="AE2220" s="13" t="s">
        <v>442</v>
      </c>
    </row>
    <row r="2221" spans="1:31" x14ac:dyDescent="0.25">
      <c r="A2221" t="s">
        <v>311</v>
      </c>
      <c r="B2221" t="s">
        <v>312</v>
      </c>
      <c r="C2221" t="s">
        <v>370</v>
      </c>
      <c r="D2221" t="s">
        <v>201</v>
      </c>
      <c r="E2221" t="s">
        <v>311</v>
      </c>
      <c r="F2221" t="s">
        <v>312</v>
      </c>
      <c r="G2221" t="s">
        <v>313</v>
      </c>
      <c r="H2221" s="4"/>
      <c r="I2221" s="1">
        <f t="shared" ca="1" si="139"/>
        <v>1487</v>
      </c>
      <c r="J2221" s="1" t="str">
        <f t="shared" ca="1" si="140"/>
        <v>3. Mayor a 6 meses</v>
      </c>
      <c r="K2221" t="str">
        <f t="shared" si="141"/>
        <v>NO</v>
      </c>
      <c r="L2221" t="s">
        <v>370</v>
      </c>
      <c r="M2221" t="s">
        <v>435</v>
      </c>
      <c r="N2221" t="s">
        <v>425</v>
      </c>
      <c r="O2221" t="s">
        <v>425</v>
      </c>
      <c r="P2221" t="str">
        <f t="shared" si="142"/>
        <v>JUAN CARLOS JUNIOR GARCÍA ARIASIdentificación temprana de riesgosEVALUACION ANTERIOR</v>
      </c>
      <c r="Q2221" t="str">
        <f>BASE[[#This Row],[NombresCalificado]]&amp;BASE[[#This Row],[TipoEvaluacion]]</f>
        <v>JUAN CARLOS JUNIOR GARCÍA ARIASEVALUACION ANTERIOR</v>
      </c>
      <c r="R2221">
        <v>3</v>
      </c>
      <c r="S2221" t="s">
        <v>5</v>
      </c>
      <c r="T2221" t="s">
        <v>439</v>
      </c>
      <c r="U2221" s="13">
        <v>3</v>
      </c>
      <c r="V2221" s="13" t="str" cm="1">
        <f t="array" ref="V2221">_xlfn.IFS(U2221=0,"Prenovato",U2221=1,"Novato",U2221=2,"Principiante avanzado",U2221=3,"Competente",U2221=4,"Proficiente",U2221=5,"Master")</f>
        <v>Competente</v>
      </c>
      <c r="W2221" s="13">
        <v>4</v>
      </c>
      <c r="X2221" s="13" t="str" cm="1">
        <f t="array" ref="X2221">_xlfn.IFS(W2221=0,"No evidenciado",W2221=1,"Novato",W2221=2,"Principiante avanzado",W2221=3,"Competente",W2221=4,"Proficiente",W2221=5,"Master")</f>
        <v>Proficiente</v>
      </c>
      <c r="Y2221" s="13">
        <v>4</v>
      </c>
      <c r="Z2221" s="13" t="str" cm="1">
        <f t="array" ref="Z2221">_xlfn.IFS(Y2221=0,"No evidenciado",Y2221=1,"Novato",Y2221=2,"Principiante avanzado",Y2221=3,"Competente",Y2221=4,"Proficiente",Y2221=5,"Master")</f>
        <v>Proficiente</v>
      </c>
      <c r="AA2221" s="13">
        <v>4</v>
      </c>
      <c r="AB2221" s="13" t="str" cm="1">
        <f t="array" ref="AB2221">_xlfn.IFS(AA2221=0,"No evidenciado",AA2221=1,"Novato",AA2221=2,"Principiante avanzado",AA2221=3,"Competente",AA2221=4,"Proficiente",AA2221=5,"Master")</f>
        <v>Proficiente</v>
      </c>
      <c r="AC2221" s="13">
        <v>3</v>
      </c>
      <c r="AD2221" s="13" t="str" cm="1">
        <f t="array" ref="AD2221">_xlfn.IFS(AC2221=0,"Prenovato",AC2221=1,"Novato",AC2221=2,"Principiante avanzado",AC2221=3,"Competente",AC2221=4,"Proficiente",AC2221=5,"Master")</f>
        <v>Competente</v>
      </c>
      <c r="AE2221" s="13" t="s">
        <v>442</v>
      </c>
    </row>
    <row r="2222" spans="1:31" x14ac:dyDescent="0.25">
      <c r="A2222" t="s">
        <v>311</v>
      </c>
      <c r="B2222" t="s">
        <v>312</v>
      </c>
      <c r="C2222" t="s">
        <v>370</v>
      </c>
      <c r="D2222" t="s">
        <v>201</v>
      </c>
      <c r="E2222" t="s">
        <v>311</v>
      </c>
      <c r="F2222" t="s">
        <v>312</v>
      </c>
      <c r="G2222" t="s">
        <v>313</v>
      </c>
      <c r="H2222" s="4"/>
      <c r="I2222" s="1">
        <f t="shared" ca="1" si="139"/>
        <v>1487</v>
      </c>
      <c r="J2222" s="1" t="str">
        <f t="shared" ca="1" si="140"/>
        <v>3. Mayor a 6 meses</v>
      </c>
      <c r="K2222" t="str">
        <f t="shared" si="141"/>
        <v>NO</v>
      </c>
      <c r="L2222" t="s">
        <v>370</v>
      </c>
      <c r="M2222" t="s">
        <v>436</v>
      </c>
      <c r="N2222" t="s">
        <v>425</v>
      </c>
      <c r="O2222" t="s">
        <v>425</v>
      </c>
      <c r="P2222" t="str">
        <f t="shared" si="142"/>
        <v>JUAN CARLOS JUNIOR GARCÍA ARIASInteligencia de AmenazasEVALUACION ANTERIOR</v>
      </c>
      <c r="Q2222" t="str">
        <f>BASE[[#This Row],[NombresCalificado]]&amp;BASE[[#This Row],[TipoEvaluacion]]</f>
        <v>JUAN CARLOS JUNIOR GARCÍA ARIASEVALUACION ANTERIOR</v>
      </c>
      <c r="R2222">
        <v>4</v>
      </c>
      <c r="S2222" t="s">
        <v>7</v>
      </c>
      <c r="T2222" t="s">
        <v>439</v>
      </c>
      <c r="U2222" s="13">
        <v>3</v>
      </c>
      <c r="V2222" s="13" t="str" cm="1">
        <f t="array" ref="V2222">_xlfn.IFS(U2222=0,"Prenovato",U2222=1,"Novato",U2222=2,"Principiante avanzado",U2222=3,"Competente",U2222=4,"Proficiente",U2222=5,"Master")</f>
        <v>Competente</v>
      </c>
      <c r="W2222" s="13">
        <v>4</v>
      </c>
      <c r="X2222" s="13" t="str" cm="1">
        <f t="array" ref="X2222">_xlfn.IFS(W2222=0,"No evidenciado",W2222=1,"Novato",W2222=2,"Principiante avanzado",W2222=3,"Competente",W2222=4,"Proficiente",W2222=5,"Master")</f>
        <v>Proficiente</v>
      </c>
      <c r="Y2222" s="13">
        <v>4</v>
      </c>
      <c r="Z2222" s="13" t="str" cm="1">
        <f t="array" ref="Z2222">_xlfn.IFS(Y2222=0,"No evidenciado",Y2222=1,"Novato",Y2222=2,"Principiante avanzado",Y2222=3,"Competente",Y2222=4,"Proficiente",Y2222=5,"Master")</f>
        <v>Proficiente</v>
      </c>
      <c r="AA2222" s="13">
        <v>4</v>
      </c>
      <c r="AB2222" s="13" t="str" cm="1">
        <f t="array" ref="AB2222">_xlfn.IFS(AA2222=0,"No evidenciado",AA2222=1,"Novato",AA2222=2,"Principiante avanzado",AA2222=3,"Competente",AA2222=4,"Proficiente",AA2222=5,"Master")</f>
        <v>Proficiente</v>
      </c>
      <c r="AC2222" s="13">
        <v>3</v>
      </c>
      <c r="AD2222" s="13" t="str" cm="1">
        <f t="array" ref="AD2222">_xlfn.IFS(AC2222=0,"Prenovato",AC2222=1,"Novato",AC2222=2,"Principiante avanzado",AC2222=3,"Competente",AC2222=4,"Proficiente",AC2222=5,"Master")</f>
        <v>Competente</v>
      </c>
      <c r="AE2222" s="13" t="s">
        <v>442</v>
      </c>
    </row>
    <row r="2223" spans="1:31" x14ac:dyDescent="0.25">
      <c r="A2223" t="s">
        <v>311</v>
      </c>
      <c r="B2223" t="s">
        <v>312</v>
      </c>
      <c r="C2223" t="s">
        <v>364</v>
      </c>
      <c r="D2223" t="s">
        <v>201</v>
      </c>
      <c r="E2223" t="s">
        <v>311</v>
      </c>
      <c r="F2223" t="s">
        <v>312</v>
      </c>
      <c r="G2223" t="s">
        <v>313</v>
      </c>
      <c r="H2223" s="4"/>
      <c r="I2223" s="1">
        <f t="shared" ca="1" si="139"/>
        <v>1487</v>
      </c>
      <c r="J2223" s="1" t="str">
        <f t="shared" ca="1" si="140"/>
        <v>3. Mayor a 6 meses</v>
      </c>
      <c r="K2223" t="str">
        <f t="shared" si="141"/>
        <v>NO</v>
      </c>
      <c r="L2223" t="s">
        <v>364</v>
      </c>
      <c r="M2223" t="s">
        <v>421</v>
      </c>
      <c r="N2223" t="s">
        <v>407</v>
      </c>
      <c r="O2223" t="s">
        <v>407</v>
      </c>
      <c r="P2223" t="str">
        <f t="shared" si="142"/>
        <v>JUAN CARLOS JUNIOR GARCÍA ARIASFrameworks &amp; Security ArchitectureAUTOEVALUACION</v>
      </c>
      <c r="Q2223" t="str">
        <f>BASE[[#This Row],[NombresCalificado]]&amp;BASE[[#This Row],[TipoEvaluacion]]</f>
        <v>JUAN CARLOS JUNIOR GARCÍA ARIASAUTOEVALUACION</v>
      </c>
      <c r="R2223">
        <v>3</v>
      </c>
      <c r="S2223" t="s">
        <v>5</v>
      </c>
      <c r="T2223" t="s">
        <v>439</v>
      </c>
      <c r="U2223" s="13">
        <v>3</v>
      </c>
      <c r="V2223" s="13" t="str" cm="1">
        <f t="array" ref="V2223">_xlfn.IFS(U2223=0,"Prenovato",U2223=1,"Novato",U2223=2,"Principiante avanzado",U2223=3,"Competente",U2223=4,"Proficiente",U2223=5,"Master")</f>
        <v>Competente</v>
      </c>
      <c r="W2223" s="13">
        <v>4</v>
      </c>
      <c r="X2223" s="13" t="str" cm="1">
        <f t="array" ref="X2223">_xlfn.IFS(W2223=0,"No evidenciado",W2223=1,"Novato",W2223=2,"Principiante avanzado",W2223=3,"Competente",W2223=4,"Proficiente",W2223=5,"Master")</f>
        <v>Proficiente</v>
      </c>
      <c r="Y2223" s="13">
        <v>5</v>
      </c>
      <c r="Z2223" s="13" t="str" cm="1">
        <f t="array" ref="Z2223">_xlfn.IFS(Y2223=0,"No evidenciado",Y2223=1,"Novato",Y2223=2,"Principiante avanzado",Y2223=3,"Competente",Y2223=4,"Proficiente",Y2223=5,"Master")</f>
        <v>Master</v>
      </c>
      <c r="AA2223" s="13">
        <v>4</v>
      </c>
      <c r="AB2223" s="13" t="str" cm="1">
        <f t="array" ref="AB2223">_xlfn.IFS(AA2223=0,"No evidenciado",AA2223=1,"Novato",AA2223=2,"Principiante avanzado",AA2223=3,"Competente",AA2223=4,"Proficiente",AA2223=5,"Master")</f>
        <v>Proficiente</v>
      </c>
      <c r="AC2223" s="13">
        <v>3</v>
      </c>
      <c r="AD2223" s="13" t="str" cm="1">
        <f t="array" ref="AD2223">_xlfn.IFS(AC2223=0,"Prenovato",AC2223=1,"Novato",AC2223=2,"Principiante avanzado",AC2223=3,"Competente",AC2223=4,"Proficiente",AC2223=5,"Master")</f>
        <v>Competente</v>
      </c>
      <c r="AE2223" s="13" t="s">
        <v>443</v>
      </c>
    </row>
    <row r="2224" spans="1:31" x14ac:dyDescent="0.25">
      <c r="A2224" t="s">
        <v>311</v>
      </c>
      <c r="B2224" t="s">
        <v>312</v>
      </c>
      <c r="C2224" t="s">
        <v>364</v>
      </c>
      <c r="D2224" t="s">
        <v>201</v>
      </c>
      <c r="E2224" t="s">
        <v>311</v>
      </c>
      <c r="F2224" t="s">
        <v>312</v>
      </c>
      <c r="G2224" t="s">
        <v>313</v>
      </c>
      <c r="H2224" s="4"/>
      <c r="I2224" s="1">
        <f t="shared" ca="1" si="139"/>
        <v>1487</v>
      </c>
      <c r="J2224" s="1" t="str">
        <f t="shared" ca="1" si="140"/>
        <v>3. Mayor a 6 meses</v>
      </c>
      <c r="K2224" t="str">
        <f t="shared" si="141"/>
        <v>NO</v>
      </c>
      <c r="L2224" t="s">
        <v>364</v>
      </c>
      <c r="M2224" t="s">
        <v>422</v>
      </c>
      <c r="N2224" t="s">
        <v>411</v>
      </c>
      <c r="O2224" t="s">
        <v>411</v>
      </c>
      <c r="P2224" t="str">
        <f t="shared" si="142"/>
        <v>JUAN CARLOS JUNIOR GARCÍA ARIASVulnerability ManagementAUTOEVALUACION</v>
      </c>
      <c r="Q2224" t="str">
        <f>BASE[[#This Row],[NombresCalificado]]&amp;BASE[[#This Row],[TipoEvaluacion]]</f>
        <v>JUAN CARLOS JUNIOR GARCÍA ARIASAUTOEVALUACION</v>
      </c>
      <c r="R2224">
        <v>4</v>
      </c>
      <c r="S2224" t="s">
        <v>7</v>
      </c>
      <c r="T2224" t="s">
        <v>439</v>
      </c>
      <c r="U2224" s="13">
        <v>3</v>
      </c>
      <c r="V2224" s="13" t="str" cm="1">
        <f t="array" ref="V2224">_xlfn.IFS(U2224=0,"Prenovato",U2224=1,"Novato",U2224=2,"Principiante avanzado",U2224=3,"Competente",U2224=4,"Proficiente",U2224=5,"Master")</f>
        <v>Competente</v>
      </c>
      <c r="W2224" s="13">
        <v>4</v>
      </c>
      <c r="X2224" s="13" t="str" cm="1">
        <f t="array" ref="X2224">_xlfn.IFS(W2224=0,"No evidenciado",W2224=1,"Novato",W2224=2,"Principiante avanzado",W2224=3,"Competente",W2224=4,"Proficiente",W2224=5,"Master")</f>
        <v>Proficiente</v>
      </c>
      <c r="Y2224" s="13">
        <v>5</v>
      </c>
      <c r="Z2224" s="13" t="str" cm="1">
        <f t="array" ref="Z2224">_xlfn.IFS(Y2224=0,"No evidenciado",Y2224=1,"Novato",Y2224=2,"Principiante avanzado",Y2224=3,"Competente",Y2224=4,"Proficiente",Y2224=5,"Master")</f>
        <v>Master</v>
      </c>
      <c r="AA2224" s="13">
        <v>4</v>
      </c>
      <c r="AB2224" s="13" t="str" cm="1">
        <f t="array" ref="AB2224">_xlfn.IFS(AA2224=0,"No evidenciado",AA2224=1,"Novato",AA2224=2,"Principiante avanzado",AA2224=3,"Competente",AA2224=4,"Proficiente",AA2224=5,"Master")</f>
        <v>Proficiente</v>
      </c>
      <c r="AC2224" s="13">
        <v>3</v>
      </c>
      <c r="AD2224" s="13" t="str" cm="1">
        <f t="array" ref="AD2224">_xlfn.IFS(AC2224=0,"Prenovato",AC2224=1,"Novato",AC2224=2,"Principiante avanzado",AC2224=3,"Competente",AC2224=4,"Proficiente",AC2224=5,"Master")</f>
        <v>Competente</v>
      </c>
      <c r="AE2224" s="13" t="s">
        <v>443</v>
      </c>
    </row>
    <row r="2225" spans="1:31" x14ac:dyDescent="0.25">
      <c r="A2225" t="s">
        <v>311</v>
      </c>
      <c r="B2225" t="s">
        <v>312</v>
      </c>
      <c r="C2225" t="s">
        <v>364</v>
      </c>
      <c r="D2225" t="s">
        <v>201</v>
      </c>
      <c r="E2225" t="s">
        <v>311</v>
      </c>
      <c r="F2225" t="s">
        <v>312</v>
      </c>
      <c r="G2225" t="s">
        <v>313</v>
      </c>
      <c r="H2225" s="4"/>
      <c r="I2225" s="1">
        <f t="shared" ca="1" si="139"/>
        <v>1487</v>
      </c>
      <c r="J2225" s="1" t="str">
        <f t="shared" ca="1" si="140"/>
        <v>3. Mayor a 6 meses</v>
      </c>
      <c r="K2225" t="str">
        <f t="shared" si="141"/>
        <v>NO</v>
      </c>
      <c r="L2225" t="s">
        <v>364</v>
      </c>
      <c r="M2225" t="s">
        <v>423</v>
      </c>
      <c r="N2225" t="s">
        <v>413</v>
      </c>
      <c r="O2225" t="s">
        <v>411</v>
      </c>
      <c r="P2225" t="str">
        <f t="shared" si="142"/>
        <v>JUAN CARLOS JUNIOR GARCÍA ARIASSecurity AssessmentAUTOEVALUACION</v>
      </c>
      <c r="Q2225" t="str">
        <f>BASE[[#This Row],[NombresCalificado]]&amp;BASE[[#This Row],[TipoEvaluacion]]</f>
        <v>JUAN CARLOS JUNIOR GARCÍA ARIASAUTOEVALUACION</v>
      </c>
      <c r="R2225">
        <v>4</v>
      </c>
      <c r="S2225" t="s">
        <v>7</v>
      </c>
      <c r="T2225" t="s">
        <v>439</v>
      </c>
      <c r="U2225" s="13">
        <v>3</v>
      </c>
      <c r="V2225" s="13" t="str" cm="1">
        <f t="array" ref="V2225">_xlfn.IFS(U2225=0,"Prenovato",U2225=1,"Novato",U2225=2,"Principiante avanzado",U2225=3,"Competente",U2225=4,"Proficiente",U2225=5,"Master")</f>
        <v>Competente</v>
      </c>
      <c r="W2225" s="13">
        <v>4</v>
      </c>
      <c r="X2225" s="13" t="str" cm="1">
        <f t="array" ref="X2225">_xlfn.IFS(W2225=0,"No evidenciado",W2225=1,"Novato",W2225=2,"Principiante avanzado",W2225=3,"Competente",W2225=4,"Proficiente",W2225=5,"Master")</f>
        <v>Proficiente</v>
      </c>
      <c r="Y2225" s="13">
        <v>5</v>
      </c>
      <c r="Z2225" s="13" t="str" cm="1">
        <f t="array" ref="Z2225">_xlfn.IFS(Y2225=0,"No evidenciado",Y2225=1,"Novato",Y2225=2,"Principiante avanzado",Y2225=3,"Competente",Y2225=4,"Proficiente",Y2225=5,"Master")</f>
        <v>Master</v>
      </c>
      <c r="AA2225" s="13">
        <v>4</v>
      </c>
      <c r="AB2225" s="13" t="str" cm="1">
        <f t="array" ref="AB2225">_xlfn.IFS(AA2225=0,"No evidenciado",AA2225=1,"Novato",AA2225=2,"Principiante avanzado",AA2225=3,"Competente",AA2225=4,"Proficiente",AA2225=5,"Master")</f>
        <v>Proficiente</v>
      </c>
      <c r="AC2225" s="13">
        <v>3</v>
      </c>
      <c r="AD2225" s="13" t="str" cm="1">
        <f t="array" ref="AD2225">_xlfn.IFS(AC2225=0,"Prenovato",AC2225=1,"Novato",AC2225=2,"Principiante avanzado",AC2225=3,"Competente",AC2225=4,"Proficiente",AC2225=5,"Master")</f>
        <v>Competente</v>
      </c>
      <c r="AE2225" s="13" t="s">
        <v>443</v>
      </c>
    </row>
    <row r="2226" spans="1:31" x14ac:dyDescent="0.25">
      <c r="A2226" t="s">
        <v>311</v>
      </c>
      <c r="B2226" t="s">
        <v>312</v>
      </c>
      <c r="C2226" t="s">
        <v>364</v>
      </c>
      <c r="D2226" t="s">
        <v>201</v>
      </c>
      <c r="E2226" t="s">
        <v>311</v>
      </c>
      <c r="F2226" t="s">
        <v>312</v>
      </c>
      <c r="G2226" t="s">
        <v>313</v>
      </c>
      <c r="H2226" s="4"/>
      <c r="I2226" s="1">
        <f t="shared" ca="1" si="139"/>
        <v>1487</v>
      </c>
      <c r="J2226" s="1" t="str">
        <f t="shared" ca="1" si="140"/>
        <v>3. Mayor a 6 meses</v>
      </c>
      <c r="K2226" t="str">
        <f t="shared" si="141"/>
        <v>NO</v>
      </c>
      <c r="L2226" t="s">
        <v>364</v>
      </c>
      <c r="M2226" t="s">
        <v>415</v>
      </c>
      <c r="N2226" t="s">
        <v>413</v>
      </c>
      <c r="O2226" t="s">
        <v>411</v>
      </c>
      <c r="P2226" t="str">
        <f t="shared" si="142"/>
        <v>JUAN CARLOS JUNIOR GARCÍA ARIASSecurity Process AutomationAUTOEVALUACION</v>
      </c>
      <c r="Q2226" t="str">
        <f>BASE[[#This Row],[NombresCalificado]]&amp;BASE[[#This Row],[TipoEvaluacion]]</f>
        <v>JUAN CARLOS JUNIOR GARCÍA ARIASAUTOEVALUACION</v>
      </c>
      <c r="R2226">
        <v>3</v>
      </c>
      <c r="S2226" t="s">
        <v>5</v>
      </c>
      <c r="T2226" t="s">
        <v>439</v>
      </c>
      <c r="U2226" s="13">
        <v>3</v>
      </c>
      <c r="V2226" s="13" t="str" cm="1">
        <f t="array" ref="V2226">_xlfn.IFS(U2226=0,"Prenovato",U2226=1,"Novato",U2226=2,"Principiante avanzado",U2226=3,"Competente",U2226=4,"Proficiente",U2226=5,"Master")</f>
        <v>Competente</v>
      </c>
      <c r="W2226" s="13">
        <v>4</v>
      </c>
      <c r="X2226" s="13" t="str" cm="1">
        <f t="array" ref="X2226">_xlfn.IFS(W2226=0,"No evidenciado",W2226=1,"Novato",W2226=2,"Principiante avanzado",W2226=3,"Competente",W2226=4,"Proficiente",W2226=5,"Master")</f>
        <v>Proficiente</v>
      </c>
      <c r="Y2226" s="13">
        <v>5</v>
      </c>
      <c r="Z2226" s="13" t="str" cm="1">
        <f t="array" ref="Z2226">_xlfn.IFS(Y2226=0,"No evidenciado",Y2226=1,"Novato",Y2226=2,"Principiante avanzado",Y2226=3,"Competente",Y2226=4,"Proficiente",Y2226=5,"Master")</f>
        <v>Master</v>
      </c>
      <c r="AA2226" s="13">
        <v>4</v>
      </c>
      <c r="AB2226" s="13" t="str" cm="1">
        <f t="array" ref="AB2226">_xlfn.IFS(AA2226=0,"No evidenciado",AA2226=1,"Novato",AA2226=2,"Principiante avanzado",AA2226=3,"Competente",AA2226=4,"Proficiente",AA2226=5,"Master")</f>
        <v>Proficiente</v>
      </c>
      <c r="AC2226" s="13">
        <v>3</v>
      </c>
      <c r="AD2226" s="13" t="str" cm="1">
        <f t="array" ref="AD2226">_xlfn.IFS(AC2226=0,"Prenovato",AC2226=1,"Novato",AC2226=2,"Principiante avanzado",AC2226=3,"Competente",AC2226=4,"Proficiente",AC2226=5,"Master")</f>
        <v>Competente</v>
      </c>
      <c r="AE2226" s="13" t="s">
        <v>443</v>
      </c>
    </row>
    <row r="2227" spans="1:31" x14ac:dyDescent="0.25">
      <c r="A2227" t="s">
        <v>311</v>
      </c>
      <c r="B2227" t="s">
        <v>312</v>
      </c>
      <c r="C2227" t="s">
        <v>364</v>
      </c>
      <c r="D2227" t="s">
        <v>201</v>
      </c>
      <c r="E2227" t="s">
        <v>311</v>
      </c>
      <c r="F2227" t="s">
        <v>312</v>
      </c>
      <c r="G2227" t="s">
        <v>313</v>
      </c>
      <c r="H2227" s="4"/>
      <c r="I2227" s="1">
        <f t="shared" ca="1" si="139"/>
        <v>1487</v>
      </c>
      <c r="J2227" s="1" t="str">
        <f t="shared" ca="1" si="140"/>
        <v>3. Mayor a 6 meses</v>
      </c>
      <c r="K2227" t="str">
        <f t="shared" si="141"/>
        <v>NO</v>
      </c>
      <c r="L2227" t="s">
        <v>364</v>
      </c>
      <c r="M2227" t="s">
        <v>416</v>
      </c>
      <c r="N2227" t="s">
        <v>407</v>
      </c>
      <c r="O2227" t="s">
        <v>407</v>
      </c>
      <c r="P2227" t="str">
        <f t="shared" si="142"/>
        <v>JUAN CARLOS JUNIOR GARCÍA ARIASIncident ManagementAUTOEVALUACION</v>
      </c>
      <c r="Q2227" t="str">
        <f>BASE[[#This Row],[NombresCalificado]]&amp;BASE[[#This Row],[TipoEvaluacion]]</f>
        <v>JUAN CARLOS JUNIOR GARCÍA ARIASAUTOEVALUACION</v>
      </c>
      <c r="R2227">
        <v>5</v>
      </c>
      <c r="S2227" t="s">
        <v>177</v>
      </c>
      <c r="T2227" t="s">
        <v>439</v>
      </c>
      <c r="U2227" s="13">
        <v>3</v>
      </c>
      <c r="V2227" s="13" t="str" cm="1">
        <f t="array" ref="V2227">_xlfn.IFS(U2227=0,"Prenovato",U2227=1,"Novato",U2227=2,"Principiante avanzado",U2227=3,"Competente",U2227=4,"Proficiente",U2227=5,"Master")</f>
        <v>Competente</v>
      </c>
      <c r="W2227" s="13">
        <v>4</v>
      </c>
      <c r="X2227" s="13" t="str" cm="1">
        <f t="array" ref="X2227">_xlfn.IFS(W2227=0,"No evidenciado",W2227=1,"Novato",W2227=2,"Principiante avanzado",W2227=3,"Competente",W2227=4,"Proficiente",W2227=5,"Master")</f>
        <v>Proficiente</v>
      </c>
      <c r="Y2227" s="13">
        <v>5</v>
      </c>
      <c r="Z2227" s="13" t="str" cm="1">
        <f t="array" ref="Z2227">_xlfn.IFS(Y2227=0,"No evidenciado",Y2227=1,"Novato",Y2227=2,"Principiante avanzado",Y2227=3,"Competente",Y2227=4,"Proficiente",Y2227=5,"Master")</f>
        <v>Master</v>
      </c>
      <c r="AA2227" s="13">
        <v>4</v>
      </c>
      <c r="AB2227" s="13" t="str" cm="1">
        <f t="array" ref="AB2227">_xlfn.IFS(AA2227=0,"No evidenciado",AA2227=1,"Novato",AA2227=2,"Principiante avanzado",AA2227=3,"Competente",AA2227=4,"Proficiente",AA2227=5,"Master")</f>
        <v>Proficiente</v>
      </c>
      <c r="AC2227" s="13">
        <v>3</v>
      </c>
      <c r="AD2227" s="13" t="str" cm="1">
        <f t="array" ref="AD2227">_xlfn.IFS(AC2227=0,"Prenovato",AC2227=1,"Novato",AC2227=2,"Principiante avanzado",AC2227=3,"Competente",AC2227=4,"Proficiente",AC2227=5,"Master")</f>
        <v>Competente</v>
      </c>
      <c r="AE2227" s="13" t="s">
        <v>443</v>
      </c>
    </row>
    <row r="2228" spans="1:31" x14ac:dyDescent="0.25">
      <c r="A2228" t="s">
        <v>311</v>
      </c>
      <c r="B2228" t="s">
        <v>312</v>
      </c>
      <c r="C2228" t="s">
        <v>364</v>
      </c>
      <c r="D2228" t="s">
        <v>201</v>
      </c>
      <c r="E2228" t="s">
        <v>311</v>
      </c>
      <c r="F2228" t="s">
        <v>312</v>
      </c>
      <c r="G2228" t="s">
        <v>313</v>
      </c>
      <c r="H2228" s="4"/>
      <c r="I2228" s="1">
        <f t="shared" ca="1" si="139"/>
        <v>1487</v>
      </c>
      <c r="J2228" s="1" t="str">
        <f t="shared" ca="1" si="140"/>
        <v>3. Mayor a 6 meses</v>
      </c>
      <c r="K2228" t="str">
        <f t="shared" si="141"/>
        <v>NO</v>
      </c>
      <c r="L2228" t="s">
        <v>364</v>
      </c>
      <c r="M2228" t="s">
        <v>417</v>
      </c>
      <c r="N2228" t="s">
        <v>407</v>
      </c>
      <c r="O2228" t="s">
        <v>407</v>
      </c>
      <c r="P2228" t="str">
        <f t="shared" si="142"/>
        <v>JUAN CARLOS JUNIOR GARCÍA ARIASDefensive SecurityAUTOEVALUACION</v>
      </c>
      <c r="Q2228" t="str">
        <f>BASE[[#This Row],[NombresCalificado]]&amp;BASE[[#This Row],[TipoEvaluacion]]</f>
        <v>JUAN CARLOS JUNIOR GARCÍA ARIASAUTOEVALUACION</v>
      </c>
      <c r="R2228">
        <v>5</v>
      </c>
      <c r="S2228" t="s">
        <v>177</v>
      </c>
      <c r="T2228" t="s">
        <v>439</v>
      </c>
      <c r="U2228" s="13">
        <v>3</v>
      </c>
      <c r="V2228" s="13" t="str" cm="1">
        <f t="array" ref="V2228">_xlfn.IFS(U2228=0,"Prenovato",U2228=1,"Novato",U2228=2,"Principiante avanzado",U2228=3,"Competente",U2228=4,"Proficiente",U2228=5,"Master")</f>
        <v>Competente</v>
      </c>
      <c r="W2228" s="13">
        <v>4</v>
      </c>
      <c r="X2228" s="13" t="str" cm="1">
        <f t="array" ref="X2228">_xlfn.IFS(W2228=0,"No evidenciado",W2228=1,"Novato",W2228=2,"Principiante avanzado",W2228=3,"Competente",W2228=4,"Proficiente",W2228=5,"Master")</f>
        <v>Proficiente</v>
      </c>
      <c r="Y2228" s="13">
        <v>5</v>
      </c>
      <c r="Z2228" s="13" t="str" cm="1">
        <f t="array" ref="Z2228">_xlfn.IFS(Y2228=0,"No evidenciado",Y2228=1,"Novato",Y2228=2,"Principiante avanzado",Y2228=3,"Competente",Y2228=4,"Proficiente",Y2228=5,"Master")</f>
        <v>Master</v>
      </c>
      <c r="AA2228" s="13">
        <v>4</v>
      </c>
      <c r="AB2228" s="13" t="str" cm="1">
        <f t="array" ref="AB2228">_xlfn.IFS(AA2228=0,"No evidenciado",AA2228=1,"Novato",AA2228=2,"Principiante avanzado",AA2228=3,"Competente",AA2228=4,"Proficiente",AA2228=5,"Master")</f>
        <v>Proficiente</v>
      </c>
      <c r="AC2228" s="13">
        <v>3</v>
      </c>
      <c r="AD2228" s="13" t="str" cm="1">
        <f t="array" ref="AD2228">_xlfn.IFS(AC2228=0,"Prenovato",AC2228=1,"Novato",AC2228=2,"Principiante avanzado",AC2228=3,"Competente",AC2228=4,"Proficiente",AC2228=5,"Master")</f>
        <v>Competente</v>
      </c>
      <c r="AE2228" s="13" t="s">
        <v>443</v>
      </c>
    </row>
    <row r="2229" spans="1:31" x14ac:dyDescent="0.25">
      <c r="A2229" t="s">
        <v>311</v>
      </c>
      <c r="B2229" t="s">
        <v>312</v>
      </c>
      <c r="C2229" t="s">
        <v>364</v>
      </c>
      <c r="D2229" t="s">
        <v>201</v>
      </c>
      <c r="E2229" t="s">
        <v>311</v>
      </c>
      <c r="F2229" t="s">
        <v>312</v>
      </c>
      <c r="G2229" t="s">
        <v>313</v>
      </c>
      <c r="H2229" s="4"/>
      <c r="I2229" s="1">
        <f t="shared" ca="1" si="139"/>
        <v>1487</v>
      </c>
      <c r="J2229" s="1" t="str">
        <f t="shared" ca="1" si="140"/>
        <v>3. Mayor a 6 meses</v>
      </c>
      <c r="K2229" t="str">
        <f t="shared" si="141"/>
        <v>NO</v>
      </c>
      <c r="L2229" t="s">
        <v>364</v>
      </c>
      <c r="M2229" t="s">
        <v>410</v>
      </c>
      <c r="N2229" t="s">
        <v>407</v>
      </c>
      <c r="O2229" t="s">
        <v>407</v>
      </c>
      <c r="P2229" t="str">
        <f t="shared" si="142"/>
        <v>JUAN CARLOS JUNIOR GARCÍA ARIASThreat IntelligenceAUTOEVALUACION</v>
      </c>
      <c r="Q2229" t="str">
        <f>BASE[[#This Row],[NombresCalificado]]&amp;BASE[[#This Row],[TipoEvaluacion]]</f>
        <v>JUAN CARLOS JUNIOR GARCÍA ARIASAUTOEVALUACION</v>
      </c>
      <c r="R2229">
        <v>4</v>
      </c>
      <c r="S2229" t="s">
        <v>7</v>
      </c>
      <c r="T2229" t="s">
        <v>439</v>
      </c>
      <c r="U2229" s="13">
        <v>3</v>
      </c>
      <c r="V2229" s="13" t="str" cm="1">
        <f t="array" ref="V2229">_xlfn.IFS(U2229=0,"Prenovato",U2229=1,"Novato",U2229=2,"Principiante avanzado",U2229=3,"Competente",U2229=4,"Proficiente",U2229=5,"Master")</f>
        <v>Competente</v>
      </c>
      <c r="W2229" s="13">
        <v>4</v>
      </c>
      <c r="X2229" s="13" t="str" cm="1">
        <f t="array" ref="X2229">_xlfn.IFS(W2229=0,"No evidenciado",W2229=1,"Novato",W2229=2,"Principiante avanzado",W2229=3,"Competente",W2229=4,"Proficiente",W2229=5,"Master")</f>
        <v>Proficiente</v>
      </c>
      <c r="Y2229" s="13">
        <v>5</v>
      </c>
      <c r="Z2229" s="13" t="str" cm="1">
        <f t="array" ref="Z2229">_xlfn.IFS(Y2229=0,"No evidenciado",Y2229=1,"Novato",Y2229=2,"Principiante avanzado",Y2229=3,"Competente",Y2229=4,"Proficiente",Y2229=5,"Master")</f>
        <v>Master</v>
      </c>
      <c r="AA2229" s="13">
        <v>4</v>
      </c>
      <c r="AB2229" s="13" t="str" cm="1">
        <f t="array" ref="AB2229">_xlfn.IFS(AA2229=0,"No evidenciado",AA2229=1,"Novato",AA2229=2,"Principiante avanzado",AA2229=3,"Competente",AA2229=4,"Proficiente",AA2229=5,"Master")</f>
        <v>Proficiente</v>
      </c>
      <c r="AC2229" s="13">
        <v>3</v>
      </c>
      <c r="AD2229" s="13" t="str" cm="1">
        <f t="array" ref="AD2229">_xlfn.IFS(AC2229=0,"Prenovato",AC2229=1,"Novato",AC2229=2,"Principiante avanzado",AC2229=3,"Competente",AC2229=4,"Proficiente",AC2229=5,"Master")</f>
        <v>Competente</v>
      </c>
      <c r="AE2229" s="13" t="s">
        <v>443</v>
      </c>
    </row>
    <row r="2230" spans="1:31" x14ac:dyDescent="0.25">
      <c r="A2230" t="s">
        <v>311</v>
      </c>
      <c r="B2230" t="s">
        <v>312</v>
      </c>
      <c r="C2230" t="s">
        <v>364</v>
      </c>
      <c r="D2230" t="s">
        <v>201</v>
      </c>
      <c r="E2230" t="s">
        <v>311</v>
      </c>
      <c r="F2230" t="s">
        <v>312</v>
      </c>
      <c r="G2230" t="s">
        <v>313</v>
      </c>
      <c r="H2230" s="4"/>
      <c r="I2230" s="1">
        <f t="shared" ca="1" si="139"/>
        <v>1487</v>
      </c>
      <c r="J2230" s="1" t="str">
        <f t="shared" ca="1" si="140"/>
        <v>3. Mayor a 6 meses</v>
      </c>
      <c r="K2230" t="str">
        <f t="shared" si="141"/>
        <v>NO</v>
      </c>
      <c r="L2230" t="s">
        <v>364</v>
      </c>
      <c r="M2230" t="s">
        <v>412</v>
      </c>
      <c r="N2230" t="s">
        <v>413</v>
      </c>
      <c r="O2230" t="s">
        <v>411</v>
      </c>
      <c r="P2230" t="str">
        <f t="shared" si="142"/>
        <v>JUAN CARLOS JUNIOR GARCÍA ARIASForensic AnalysisAUTOEVALUACION</v>
      </c>
      <c r="Q2230" t="str">
        <f>BASE[[#This Row],[NombresCalificado]]&amp;BASE[[#This Row],[TipoEvaluacion]]</f>
        <v>JUAN CARLOS JUNIOR GARCÍA ARIASAUTOEVALUACION</v>
      </c>
      <c r="R2230">
        <v>3</v>
      </c>
      <c r="S2230" t="s">
        <v>5</v>
      </c>
      <c r="T2230" t="s">
        <v>439</v>
      </c>
      <c r="U2230" s="13">
        <v>3</v>
      </c>
      <c r="V2230" s="13" t="str" cm="1">
        <f t="array" ref="V2230">_xlfn.IFS(U2230=0,"Prenovato",U2230=1,"Novato",U2230=2,"Principiante avanzado",U2230=3,"Competente",U2230=4,"Proficiente",U2230=5,"Master")</f>
        <v>Competente</v>
      </c>
      <c r="W2230" s="13">
        <v>4</v>
      </c>
      <c r="X2230" s="13" t="str" cm="1">
        <f t="array" ref="X2230">_xlfn.IFS(W2230=0,"No evidenciado",W2230=1,"Novato",W2230=2,"Principiante avanzado",W2230=3,"Competente",W2230=4,"Proficiente",W2230=5,"Master")</f>
        <v>Proficiente</v>
      </c>
      <c r="Y2230" s="13">
        <v>5</v>
      </c>
      <c r="Z2230" s="13" t="str" cm="1">
        <f t="array" ref="Z2230">_xlfn.IFS(Y2230=0,"No evidenciado",Y2230=1,"Novato",Y2230=2,"Principiante avanzado",Y2230=3,"Competente",Y2230=4,"Proficiente",Y2230=5,"Master")</f>
        <v>Master</v>
      </c>
      <c r="AA2230" s="13">
        <v>4</v>
      </c>
      <c r="AB2230" s="13" t="str" cm="1">
        <f t="array" ref="AB2230">_xlfn.IFS(AA2230=0,"No evidenciado",AA2230=1,"Novato",AA2230=2,"Principiante avanzado",AA2230=3,"Competente",AA2230=4,"Proficiente",AA2230=5,"Master")</f>
        <v>Proficiente</v>
      </c>
      <c r="AC2230" s="13">
        <v>3</v>
      </c>
      <c r="AD2230" s="13" t="str" cm="1">
        <f t="array" ref="AD2230">_xlfn.IFS(AC2230=0,"Prenovato",AC2230=1,"Novato",AC2230=2,"Principiante avanzado",AC2230=3,"Competente",AC2230=4,"Proficiente",AC2230=5,"Master")</f>
        <v>Competente</v>
      </c>
      <c r="AE2230" s="13" t="s">
        <v>443</v>
      </c>
    </row>
    <row r="2231" spans="1:31" x14ac:dyDescent="0.25">
      <c r="A2231" t="s">
        <v>311</v>
      </c>
      <c r="B2231" t="s">
        <v>312</v>
      </c>
      <c r="C2231" t="s">
        <v>364</v>
      </c>
      <c r="D2231" t="s">
        <v>201</v>
      </c>
      <c r="E2231" t="s">
        <v>311</v>
      </c>
      <c r="F2231" t="s">
        <v>312</v>
      </c>
      <c r="G2231" t="s">
        <v>313</v>
      </c>
      <c r="H2231" s="4"/>
      <c r="I2231" s="1">
        <f t="shared" ca="1" si="139"/>
        <v>1487</v>
      </c>
      <c r="J2231" s="1" t="str">
        <f t="shared" ca="1" si="140"/>
        <v>3. Mayor a 6 meses</v>
      </c>
      <c r="K2231" t="str">
        <f t="shared" si="141"/>
        <v>NO</v>
      </c>
      <c r="L2231" t="s">
        <v>364</v>
      </c>
      <c r="M2231" t="s">
        <v>414</v>
      </c>
      <c r="N2231" t="s">
        <v>407</v>
      </c>
      <c r="O2231" t="s">
        <v>407</v>
      </c>
      <c r="P2231" t="str">
        <f t="shared" si="142"/>
        <v>JUAN CARLOS JUNIOR GARCÍA ARIASOfensive SecurityAUTOEVALUACION</v>
      </c>
      <c r="Q2231" t="str">
        <f>BASE[[#This Row],[NombresCalificado]]&amp;BASE[[#This Row],[TipoEvaluacion]]</f>
        <v>JUAN CARLOS JUNIOR GARCÍA ARIASAUTOEVALUACION</v>
      </c>
      <c r="R2231">
        <v>3</v>
      </c>
      <c r="S2231" t="s">
        <v>5</v>
      </c>
      <c r="T2231" t="s">
        <v>439</v>
      </c>
      <c r="U2231" s="13">
        <v>3</v>
      </c>
      <c r="V2231" s="13" t="str" cm="1">
        <f t="array" ref="V2231">_xlfn.IFS(U2231=0,"Prenovato",U2231=1,"Novato",U2231=2,"Principiante avanzado",U2231=3,"Competente",U2231=4,"Proficiente",U2231=5,"Master")</f>
        <v>Competente</v>
      </c>
      <c r="W2231" s="13">
        <v>4</v>
      </c>
      <c r="X2231" s="13" t="str" cm="1">
        <f t="array" ref="X2231">_xlfn.IFS(W2231=0,"No evidenciado",W2231=1,"Novato",W2231=2,"Principiante avanzado",W2231=3,"Competente",W2231=4,"Proficiente",W2231=5,"Master")</f>
        <v>Proficiente</v>
      </c>
      <c r="Y2231" s="13">
        <v>5</v>
      </c>
      <c r="Z2231" s="13" t="str" cm="1">
        <f t="array" ref="Z2231">_xlfn.IFS(Y2231=0,"No evidenciado",Y2231=1,"Novato",Y2231=2,"Principiante avanzado",Y2231=3,"Competente",Y2231=4,"Proficiente",Y2231=5,"Master")</f>
        <v>Master</v>
      </c>
      <c r="AA2231" s="13">
        <v>4</v>
      </c>
      <c r="AB2231" s="13" t="str" cm="1">
        <f t="array" ref="AB2231">_xlfn.IFS(AA2231=0,"No evidenciado",AA2231=1,"Novato",AA2231=2,"Principiante avanzado",AA2231=3,"Competente",AA2231=4,"Proficiente",AA2231=5,"Master")</f>
        <v>Proficiente</v>
      </c>
      <c r="AC2231" s="13">
        <v>3</v>
      </c>
      <c r="AD2231" s="13" t="str" cm="1">
        <f t="array" ref="AD2231">_xlfn.IFS(AC2231=0,"Prenovato",AC2231=1,"Novato",AC2231=2,"Principiante avanzado",AC2231=3,"Competente",AC2231=4,"Proficiente",AC2231=5,"Master")</f>
        <v>Competente</v>
      </c>
      <c r="AE2231" s="13" t="s">
        <v>443</v>
      </c>
    </row>
    <row r="2232" spans="1:31" x14ac:dyDescent="0.25">
      <c r="A2232" t="s">
        <v>311</v>
      </c>
      <c r="B2232" t="s">
        <v>312</v>
      </c>
      <c r="C2232" t="s">
        <v>364</v>
      </c>
      <c r="D2232" t="s">
        <v>201</v>
      </c>
      <c r="E2232" t="s">
        <v>311</v>
      </c>
      <c r="F2232" t="s">
        <v>312</v>
      </c>
      <c r="G2232" t="s">
        <v>313</v>
      </c>
      <c r="H2232" s="4"/>
      <c r="I2232" s="1">
        <f t="shared" ca="1" si="139"/>
        <v>1487</v>
      </c>
      <c r="J2232" s="1" t="str">
        <f t="shared" ca="1" si="140"/>
        <v>3. Mayor a 6 meses</v>
      </c>
      <c r="K2232" t="str">
        <f t="shared" si="141"/>
        <v>NO</v>
      </c>
      <c r="L2232" t="s">
        <v>364</v>
      </c>
      <c r="M2232" t="s">
        <v>418</v>
      </c>
      <c r="N2232" t="s">
        <v>413</v>
      </c>
      <c r="O2232" t="s">
        <v>411</v>
      </c>
      <c r="P2232" t="str">
        <f t="shared" si="142"/>
        <v>JUAN CARLOS JUNIOR GARCÍA ARIASSDLC Y DevSecOpsAUTOEVALUACION</v>
      </c>
      <c r="Q2232" t="str">
        <f>BASE[[#This Row],[NombresCalificado]]&amp;BASE[[#This Row],[TipoEvaluacion]]</f>
        <v>JUAN CARLOS JUNIOR GARCÍA ARIASAUTOEVALUACION</v>
      </c>
      <c r="R2232">
        <v>3</v>
      </c>
      <c r="S2232" t="s">
        <v>5</v>
      </c>
      <c r="T2232" t="s">
        <v>439</v>
      </c>
      <c r="U2232" s="13">
        <v>3</v>
      </c>
      <c r="V2232" s="13" t="str" cm="1">
        <f t="array" ref="V2232">_xlfn.IFS(U2232=0,"Prenovato",U2232=1,"Novato",U2232=2,"Principiante avanzado",U2232=3,"Competente",U2232=4,"Proficiente",U2232=5,"Master")</f>
        <v>Competente</v>
      </c>
      <c r="W2232" s="13">
        <v>4</v>
      </c>
      <c r="X2232" s="13" t="str" cm="1">
        <f t="array" ref="X2232">_xlfn.IFS(W2232=0,"No evidenciado",W2232=1,"Novato",W2232=2,"Principiante avanzado",W2232=3,"Competente",W2232=4,"Proficiente",W2232=5,"Master")</f>
        <v>Proficiente</v>
      </c>
      <c r="Y2232" s="13">
        <v>5</v>
      </c>
      <c r="Z2232" s="13" t="str" cm="1">
        <f t="array" ref="Z2232">_xlfn.IFS(Y2232=0,"No evidenciado",Y2232=1,"Novato",Y2232=2,"Principiante avanzado",Y2232=3,"Competente",Y2232=4,"Proficiente",Y2232=5,"Master")</f>
        <v>Master</v>
      </c>
      <c r="AA2232" s="13">
        <v>4</v>
      </c>
      <c r="AB2232" s="13" t="str" cm="1">
        <f t="array" ref="AB2232">_xlfn.IFS(AA2232=0,"No evidenciado",AA2232=1,"Novato",AA2232=2,"Principiante avanzado",AA2232=3,"Competente",AA2232=4,"Proficiente",AA2232=5,"Master")</f>
        <v>Proficiente</v>
      </c>
      <c r="AC2232" s="13">
        <v>3</v>
      </c>
      <c r="AD2232" s="13" t="str" cm="1">
        <f t="array" ref="AD2232">_xlfn.IFS(AC2232=0,"Prenovato",AC2232=1,"Novato",AC2232=2,"Principiante avanzado",AC2232=3,"Competente",AC2232=4,"Proficiente",AC2232=5,"Master")</f>
        <v>Competente</v>
      </c>
      <c r="AE2232" s="13" t="s">
        <v>443</v>
      </c>
    </row>
    <row r="2233" spans="1:31" x14ac:dyDescent="0.25">
      <c r="A2233" t="s">
        <v>311</v>
      </c>
      <c r="B2233" t="s">
        <v>312</v>
      </c>
      <c r="C2233" t="s">
        <v>364</v>
      </c>
      <c r="D2233" t="s">
        <v>201</v>
      </c>
      <c r="E2233" t="s">
        <v>311</v>
      </c>
      <c r="F2233" t="s">
        <v>312</v>
      </c>
      <c r="G2233" t="s">
        <v>313</v>
      </c>
      <c r="H2233" s="4"/>
      <c r="I2233" s="1">
        <f t="shared" ca="1" si="139"/>
        <v>1487</v>
      </c>
      <c r="J2233" s="1" t="str">
        <f t="shared" ca="1" si="140"/>
        <v>3. Mayor a 6 meses</v>
      </c>
      <c r="K2233" t="str">
        <f t="shared" si="141"/>
        <v>NO</v>
      </c>
      <c r="L2233" t="s">
        <v>364</v>
      </c>
      <c r="M2233" t="s">
        <v>419</v>
      </c>
      <c r="N2233" t="s">
        <v>411</v>
      </c>
      <c r="O2233" t="s">
        <v>411</v>
      </c>
      <c r="P2233" t="str">
        <f t="shared" si="142"/>
        <v>JUAN CARLOS JUNIOR GARCÍA ARIASCryptography &amp; Data ProtectionAUTOEVALUACION</v>
      </c>
      <c r="Q2233" t="str">
        <f>BASE[[#This Row],[NombresCalificado]]&amp;BASE[[#This Row],[TipoEvaluacion]]</f>
        <v>JUAN CARLOS JUNIOR GARCÍA ARIASAUTOEVALUACION</v>
      </c>
      <c r="R2233">
        <v>3</v>
      </c>
      <c r="S2233" t="s">
        <v>5</v>
      </c>
      <c r="T2233" t="s">
        <v>439</v>
      </c>
      <c r="U2233" s="13">
        <v>3</v>
      </c>
      <c r="V2233" s="13" t="str" cm="1">
        <f t="array" ref="V2233">_xlfn.IFS(U2233=0,"Prenovato",U2233=1,"Novato",U2233=2,"Principiante avanzado",U2233=3,"Competente",U2233=4,"Proficiente",U2233=5,"Master")</f>
        <v>Competente</v>
      </c>
      <c r="W2233" s="13">
        <v>4</v>
      </c>
      <c r="X2233" s="13" t="str" cm="1">
        <f t="array" ref="X2233">_xlfn.IFS(W2233=0,"No evidenciado",W2233=1,"Novato",W2233=2,"Principiante avanzado",W2233=3,"Competente",W2233=4,"Proficiente",W2233=5,"Master")</f>
        <v>Proficiente</v>
      </c>
      <c r="Y2233" s="13">
        <v>5</v>
      </c>
      <c r="Z2233" s="13" t="str" cm="1">
        <f t="array" ref="Z2233">_xlfn.IFS(Y2233=0,"No evidenciado",Y2233=1,"Novato",Y2233=2,"Principiante avanzado",Y2233=3,"Competente",Y2233=4,"Proficiente",Y2233=5,"Master")</f>
        <v>Master</v>
      </c>
      <c r="AA2233" s="13">
        <v>4</v>
      </c>
      <c r="AB2233" s="13" t="str" cm="1">
        <f t="array" ref="AB2233">_xlfn.IFS(AA2233=0,"No evidenciado",AA2233=1,"Novato",AA2233=2,"Principiante avanzado",AA2233=3,"Competente",AA2233=4,"Proficiente",AA2233=5,"Master")</f>
        <v>Proficiente</v>
      </c>
      <c r="AC2233" s="13">
        <v>3</v>
      </c>
      <c r="AD2233" s="13" t="str" cm="1">
        <f t="array" ref="AD2233">_xlfn.IFS(AC2233=0,"Prenovato",AC2233=1,"Novato",AC2233=2,"Principiante avanzado",AC2233=3,"Competente",AC2233=4,"Proficiente",AC2233=5,"Master")</f>
        <v>Competente</v>
      </c>
      <c r="AE2233" s="13" t="s">
        <v>443</v>
      </c>
    </row>
    <row r="2234" spans="1:31" x14ac:dyDescent="0.25">
      <c r="A2234" t="s">
        <v>311</v>
      </c>
      <c r="B2234" t="s">
        <v>312</v>
      </c>
      <c r="C2234" t="s">
        <v>364</v>
      </c>
      <c r="D2234" t="s">
        <v>201</v>
      </c>
      <c r="E2234" t="s">
        <v>311</v>
      </c>
      <c r="F2234" t="s">
        <v>312</v>
      </c>
      <c r="G2234" t="s">
        <v>313</v>
      </c>
      <c r="H2234" s="4"/>
      <c r="I2234" s="1">
        <f t="shared" ca="1" si="139"/>
        <v>1487</v>
      </c>
      <c r="J2234" s="1" t="str">
        <f t="shared" ca="1" si="140"/>
        <v>3. Mayor a 6 meses</v>
      </c>
      <c r="K2234" t="str">
        <f t="shared" si="141"/>
        <v>NO</v>
      </c>
      <c r="L2234" t="s">
        <v>364</v>
      </c>
      <c r="M2234" t="s">
        <v>420</v>
      </c>
      <c r="N2234" t="s">
        <v>413</v>
      </c>
      <c r="O2234" t="s">
        <v>411</v>
      </c>
      <c r="P2234" t="str">
        <f t="shared" si="142"/>
        <v>JUAN CARLOS JUNIOR GARCÍA ARIASIdentity &amp; Access ManagementAUTOEVALUACION</v>
      </c>
      <c r="Q2234" t="str">
        <f>BASE[[#This Row],[NombresCalificado]]&amp;BASE[[#This Row],[TipoEvaluacion]]</f>
        <v>JUAN CARLOS JUNIOR GARCÍA ARIASAUTOEVALUACION</v>
      </c>
      <c r="R2234">
        <v>4</v>
      </c>
      <c r="S2234" t="s">
        <v>7</v>
      </c>
      <c r="T2234" t="s">
        <v>439</v>
      </c>
      <c r="U2234" s="13">
        <v>3</v>
      </c>
      <c r="V2234" s="13" t="str" cm="1">
        <f t="array" ref="V2234">_xlfn.IFS(U2234=0,"Prenovato",U2234=1,"Novato",U2234=2,"Principiante avanzado",U2234=3,"Competente",U2234=4,"Proficiente",U2234=5,"Master")</f>
        <v>Competente</v>
      </c>
      <c r="W2234" s="13">
        <v>4</v>
      </c>
      <c r="X2234" s="13" t="str" cm="1">
        <f t="array" ref="X2234">_xlfn.IFS(W2234=0,"No evidenciado",W2234=1,"Novato",W2234=2,"Principiante avanzado",W2234=3,"Competente",W2234=4,"Proficiente",W2234=5,"Master")</f>
        <v>Proficiente</v>
      </c>
      <c r="Y2234" s="13">
        <v>5</v>
      </c>
      <c r="Z2234" s="13" t="str" cm="1">
        <f t="array" ref="Z2234">_xlfn.IFS(Y2234=0,"No evidenciado",Y2234=1,"Novato",Y2234=2,"Principiante avanzado",Y2234=3,"Competente",Y2234=4,"Proficiente",Y2234=5,"Master")</f>
        <v>Master</v>
      </c>
      <c r="AA2234" s="13">
        <v>4</v>
      </c>
      <c r="AB2234" s="13" t="str" cm="1">
        <f t="array" ref="AB2234">_xlfn.IFS(AA2234=0,"No evidenciado",AA2234=1,"Novato",AA2234=2,"Principiante avanzado",AA2234=3,"Competente",AA2234=4,"Proficiente",AA2234=5,"Master")</f>
        <v>Proficiente</v>
      </c>
      <c r="AC2234" s="13">
        <v>3</v>
      </c>
      <c r="AD2234" s="13" t="str" cm="1">
        <f t="array" ref="AD2234">_xlfn.IFS(AC2234=0,"Prenovato",AC2234=1,"Novato",AC2234=2,"Principiante avanzado",AC2234=3,"Competente",AC2234=4,"Proficiente",AC2234=5,"Master")</f>
        <v>Competente</v>
      </c>
      <c r="AE2234" s="13" t="s">
        <v>443</v>
      </c>
    </row>
    <row r="2235" spans="1:31" x14ac:dyDescent="0.25">
      <c r="A2235" t="s">
        <v>311</v>
      </c>
      <c r="B2235" t="s">
        <v>312</v>
      </c>
      <c r="C2235" t="s">
        <v>370</v>
      </c>
      <c r="D2235" t="s">
        <v>201</v>
      </c>
      <c r="E2235" t="s">
        <v>311</v>
      </c>
      <c r="F2235" t="s">
        <v>312</v>
      </c>
      <c r="G2235" t="s">
        <v>313</v>
      </c>
      <c r="H2235" s="4"/>
      <c r="I2235" s="1">
        <f t="shared" ca="1" si="139"/>
        <v>1487</v>
      </c>
      <c r="J2235" s="1" t="str">
        <f t="shared" ca="1" si="140"/>
        <v>3. Mayor a 6 meses</v>
      </c>
      <c r="K2235" t="str">
        <f t="shared" si="141"/>
        <v>NO</v>
      </c>
      <c r="L2235" t="s">
        <v>370</v>
      </c>
      <c r="M2235" t="s">
        <v>431</v>
      </c>
      <c r="N2235" t="s">
        <v>425</v>
      </c>
      <c r="O2235" t="s">
        <v>425</v>
      </c>
      <c r="P2235" t="str">
        <f t="shared" si="142"/>
        <v>JUAN CARLOS JUNIOR GARCÍA ARIASSeguridad PerimetralEVALUACION ANTERIOR</v>
      </c>
      <c r="Q2235" t="str">
        <f>BASE[[#This Row],[NombresCalificado]]&amp;BASE[[#This Row],[TipoEvaluacion]]</f>
        <v>JUAN CARLOS JUNIOR GARCÍA ARIASEVALUACION ANTERIOR</v>
      </c>
      <c r="R2235">
        <v>4</v>
      </c>
      <c r="S2235" t="s">
        <v>7</v>
      </c>
      <c r="T2235" t="s">
        <v>439</v>
      </c>
      <c r="U2235" s="13">
        <v>3</v>
      </c>
      <c r="V2235" s="13" t="str" cm="1">
        <f t="array" ref="V2235">_xlfn.IFS(U2235=0,"Prenovato",U2235=1,"Novato",U2235=2,"Principiante avanzado",U2235=3,"Competente",U2235=4,"Proficiente",U2235=5,"Master")</f>
        <v>Competente</v>
      </c>
      <c r="W2235" s="13">
        <v>4</v>
      </c>
      <c r="X2235" s="13" t="str" cm="1">
        <f t="array" ref="X2235">_xlfn.IFS(W2235=0,"No evidenciado",W2235=1,"Novato",W2235=2,"Principiante avanzado",W2235=3,"Competente",W2235=4,"Proficiente",W2235=5,"Master")</f>
        <v>Proficiente</v>
      </c>
      <c r="Y2235" s="13">
        <v>4</v>
      </c>
      <c r="Z2235" s="13" t="str" cm="1">
        <f t="array" ref="Z2235">_xlfn.IFS(Y2235=0,"No evidenciado",Y2235=1,"Novato",Y2235=2,"Principiante avanzado",Y2235=3,"Competente",Y2235=4,"Proficiente",Y2235=5,"Master")</f>
        <v>Proficiente</v>
      </c>
      <c r="AA2235" s="13">
        <v>4</v>
      </c>
      <c r="AB2235" s="13" t="str" cm="1">
        <f t="array" ref="AB2235">_xlfn.IFS(AA2235=0,"No evidenciado",AA2235=1,"Novato",AA2235=2,"Principiante avanzado",AA2235=3,"Competente",AA2235=4,"Proficiente",AA2235=5,"Master")</f>
        <v>Proficiente</v>
      </c>
      <c r="AC2235" s="13">
        <v>3</v>
      </c>
      <c r="AD2235" s="13" t="str" cm="1">
        <f t="array" ref="AD2235">_xlfn.IFS(AC2235=0,"Prenovato",AC2235=1,"Novato",AC2235=2,"Principiante avanzado",AC2235=3,"Competente",AC2235=4,"Proficiente",AC2235=5,"Master")</f>
        <v>Competente</v>
      </c>
      <c r="AE2235" s="13" t="s">
        <v>442</v>
      </c>
    </row>
    <row r="2236" spans="1:31" x14ac:dyDescent="0.25">
      <c r="A2236" t="s">
        <v>311</v>
      </c>
      <c r="B2236" t="s">
        <v>312</v>
      </c>
      <c r="C2236" t="s">
        <v>370</v>
      </c>
      <c r="D2236" t="s">
        <v>201</v>
      </c>
      <c r="E2236" t="s">
        <v>311</v>
      </c>
      <c r="F2236" t="s">
        <v>312</v>
      </c>
      <c r="G2236" t="s">
        <v>313</v>
      </c>
      <c r="H2236" s="4"/>
      <c r="I2236" s="1">
        <f t="shared" ca="1" si="139"/>
        <v>1487</v>
      </c>
      <c r="J2236" s="1" t="str">
        <f t="shared" ca="1" si="140"/>
        <v>3. Mayor a 6 meses</v>
      </c>
      <c r="K2236" t="str">
        <f t="shared" si="141"/>
        <v>NO</v>
      </c>
      <c r="L2236" t="s">
        <v>370</v>
      </c>
      <c r="M2236" t="s">
        <v>424</v>
      </c>
      <c r="N2236" t="s">
        <v>425</v>
      </c>
      <c r="O2236" t="s">
        <v>425</v>
      </c>
      <c r="P2236" t="str">
        <f t="shared" si="142"/>
        <v>JUAN CARLOS JUNIOR GARCÍA ARIASSistemas Operativos y CloudEVALUACION ANTERIOR</v>
      </c>
      <c r="Q2236" t="str">
        <f>BASE[[#This Row],[NombresCalificado]]&amp;BASE[[#This Row],[TipoEvaluacion]]</f>
        <v>JUAN CARLOS JUNIOR GARCÍA ARIASEVALUACION ANTERIOR</v>
      </c>
      <c r="R2236">
        <v>3</v>
      </c>
      <c r="S2236" t="s">
        <v>5</v>
      </c>
      <c r="T2236" t="s">
        <v>439</v>
      </c>
      <c r="U2236" s="13">
        <v>3</v>
      </c>
      <c r="V2236" s="13" t="str" cm="1">
        <f t="array" ref="V2236">_xlfn.IFS(U2236=0,"Prenovato",U2236=1,"Novato",U2236=2,"Principiante avanzado",U2236=3,"Competente",U2236=4,"Proficiente",U2236=5,"Master")</f>
        <v>Competente</v>
      </c>
      <c r="W2236" s="13">
        <v>4</v>
      </c>
      <c r="X2236" s="13" t="str" cm="1">
        <f t="array" ref="X2236">_xlfn.IFS(W2236=0,"No evidenciado",W2236=1,"Novato",W2236=2,"Principiante avanzado",W2236=3,"Competente",W2236=4,"Proficiente",W2236=5,"Master")</f>
        <v>Proficiente</v>
      </c>
      <c r="Y2236" s="13">
        <v>4</v>
      </c>
      <c r="Z2236" s="13" t="str" cm="1">
        <f t="array" ref="Z2236">_xlfn.IFS(Y2236=0,"No evidenciado",Y2236=1,"Novato",Y2236=2,"Principiante avanzado",Y2236=3,"Competente",Y2236=4,"Proficiente",Y2236=5,"Master")</f>
        <v>Proficiente</v>
      </c>
      <c r="AA2236" s="13">
        <v>4</v>
      </c>
      <c r="AB2236" s="13" t="str" cm="1">
        <f t="array" ref="AB2236">_xlfn.IFS(AA2236=0,"No evidenciado",AA2236=1,"Novato",AA2236=2,"Principiante avanzado",AA2236=3,"Competente",AA2236=4,"Proficiente",AA2236=5,"Master")</f>
        <v>Proficiente</v>
      </c>
      <c r="AC2236" s="13">
        <v>3</v>
      </c>
      <c r="AD2236" s="13" t="str" cm="1">
        <f t="array" ref="AD2236">_xlfn.IFS(AC2236=0,"Prenovato",AC2236=1,"Novato",AC2236=2,"Principiante avanzado",AC2236=3,"Competente",AC2236=4,"Proficiente",AC2236=5,"Master")</f>
        <v>Competente</v>
      </c>
      <c r="AE2236" s="13" t="s">
        <v>442</v>
      </c>
    </row>
    <row r="2237" spans="1:31" x14ac:dyDescent="0.25">
      <c r="A2237" t="s">
        <v>311</v>
      </c>
      <c r="B2237" t="s">
        <v>312</v>
      </c>
      <c r="C2237" t="s">
        <v>364</v>
      </c>
      <c r="D2237" t="s">
        <v>201</v>
      </c>
      <c r="E2237" t="s">
        <v>311</v>
      </c>
      <c r="F2237" t="s">
        <v>312</v>
      </c>
      <c r="G2237" t="s">
        <v>313</v>
      </c>
      <c r="H2237" s="4"/>
      <c r="I2237" s="1">
        <f t="shared" ca="1" si="139"/>
        <v>1487</v>
      </c>
      <c r="J2237" s="1" t="str">
        <f t="shared" ca="1" si="140"/>
        <v>3. Mayor a 6 meses</v>
      </c>
      <c r="K2237" t="str">
        <f t="shared" si="141"/>
        <v>NO</v>
      </c>
      <c r="L2237" t="s">
        <v>364</v>
      </c>
      <c r="M2237" t="s">
        <v>406</v>
      </c>
      <c r="N2237" t="s">
        <v>413</v>
      </c>
      <c r="O2237" t="s">
        <v>411</v>
      </c>
      <c r="P2237" t="str">
        <f t="shared" si="142"/>
        <v>JUAN CARLOS JUNIOR GARCÍA ARIASNetwork SecurityAUTOEVALUACION</v>
      </c>
      <c r="Q2237" t="str">
        <f>BASE[[#This Row],[NombresCalificado]]&amp;BASE[[#This Row],[TipoEvaluacion]]</f>
        <v>JUAN CARLOS JUNIOR GARCÍA ARIASAUTOEVALUACION</v>
      </c>
      <c r="R2237">
        <v>4</v>
      </c>
      <c r="S2237" t="s">
        <v>7</v>
      </c>
      <c r="T2237" t="s">
        <v>439</v>
      </c>
      <c r="U2237" s="13">
        <v>3</v>
      </c>
      <c r="V2237" s="13" t="str" cm="1">
        <f t="array" ref="V2237">_xlfn.IFS(U2237=0,"Prenovato",U2237=1,"Novato",U2237=2,"Principiante avanzado",U2237=3,"Competente",U2237=4,"Proficiente",U2237=5,"Master")</f>
        <v>Competente</v>
      </c>
      <c r="W2237" s="13">
        <v>4</v>
      </c>
      <c r="X2237" s="13" t="str" cm="1">
        <f t="array" ref="X2237">_xlfn.IFS(W2237=0,"No evidenciado",W2237=1,"Novato",W2237=2,"Principiante avanzado",W2237=3,"Competente",W2237=4,"Proficiente",W2237=5,"Master")</f>
        <v>Proficiente</v>
      </c>
      <c r="Y2237" s="13">
        <v>5</v>
      </c>
      <c r="Z2237" s="13" t="str" cm="1">
        <f t="array" ref="Z2237">_xlfn.IFS(Y2237=0,"No evidenciado",Y2237=1,"Novato",Y2237=2,"Principiante avanzado",Y2237=3,"Competente",Y2237=4,"Proficiente",Y2237=5,"Master")</f>
        <v>Master</v>
      </c>
      <c r="AA2237" s="13">
        <v>4</v>
      </c>
      <c r="AB2237" s="13" t="str" cm="1">
        <f t="array" ref="AB2237">_xlfn.IFS(AA2237=0,"No evidenciado",AA2237=1,"Novato",AA2237=2,"Principiante avanzado",AA2237=3,"Competente",AA2237=4,"Proficiente",AA2237=5,"Master")</f>
        <v>Proficiente</v>
      </c>
      <c r="AC2237" s="13">
        <v>3</v>
      </c>
      <c r="AD2237" s="13" t="str" cm="1">
        <f t="array" ref="AD2237">_xlfn.IFS(AC2237=0,"Prenovato",AC2237=1,"Novato",AC2237=2,"Principiante avanzado",AC2237=3,"Competente",AC2237=4,"Proficiente",AC2237=5,"Master")</f>
        <v>Competente</v>
      </c>
      <c r="AE2237" s="13" t="s">
        <v>443</v>
      </c>
    </row>
    <row r="2238" spans="1:31" x14ac:dyDescent="0.25">
      <c r="A2238" t="s">
        <v>311</v>
      </c>
      <c r="B2238" t="s">
        <v>312</v>
      </c>
      <c r="C2238" t="s">
        <v>364</v>
      </c>
      <c r="D2238" t="s">
        <v>201</v>
      </c>
      <c r="E2238" t="s">
        <v>311</v>
      </c>
      <c r="F2238" t="s">
        <v>312</v>
      </c>
      <c r="G2238" t="s">
        <v>313</v>
      </c>
      <c r="H2238" s="4"/>
      <c r="I2238" s="1">
        <f t="shared" ca="1" si="139"/>
        <v>1487</v>
      </c>
      <c r="J2238" s="1" t="str">
        <f t="shared" ca="1" si="140"/>
        <v>3. Mayor a 6 meses</v>
      </c>
      <c r="K2238" t="str">
        <f t="shared" si="141"/>
        <v>NO</v>
      </c>
      <c r="L2238" t="s">
        <v>364</v>
      </c>
      <c r="M2238" t="s">
        <v>408</v>
      </c>
      <c r="N2238" t="s">
        <v>411</v>
      </c>
      <c r="O2238" t="s">
        <v>411</v>
      </c>
      <c r="P2238" t="str">
        <f t="shared" si="142"/>
        <v>JUAN CARLOS JUNIOR GARCÍA ARIASCloud &amp; Operation SystemAUTOEVALUACION</v>
      </c>
      <c r="Q2238" t="str">
        <f>BASE[[#This Row],[NombresCalificado]]&amp;BASE[[#This Row],[TipoEvaluacion]]</f>
        <v>JUAN CARLOS JUNIOR GARCÍA ARIASAUTOEVALUACION</v>
      </c>
      <c r="R2238">
        <v>4</v>
      </c>
      <c r="S2238" t="s">
        <v>7</v>
      </c>
      <c r="T2238" t="s">
        <v>439</v>
      </c>
      <c r="U2238" s="13">
        <v>3</v>
      </c>
      <c r="V2238" s="13" t="str" cm="1">
        <f t="array" ref="V2238">_xlfn.IFS(U2238=0,"Prenovato",U2238=1,"Novato",U2238=2,"Principiante avanzado",U2238=3,"Competente",U2238=4,"Proficiente",U2238=5,"Master")</f>
        <v>Competente</v>
      </c>
      <c r="W2238" s="13">
        <v>4</v>
      </c>
      <c r="X2238" s="13" t="str" cm="1">
        <f t="array" ref="X2238">_xlfn.IFS(W2238=0,"No evidenciado",W2238=1,"Novato",W2238=2,"Principiante avanzado",W2238=3,"Competente",W2238=4,"Proficiente",W2238=5,"Master")</f>
        <v>Proficiente</v>
      </c>
      <c r="Y2238" s="13">
        <v>5</v>
      </c>
      <c r="Z2238" s="13" t="str" cm="1">
        <f t="array" ref="Z2238">_xlfn.IFS(Y2238=0,"No evidenciado",Y2238=1,"Novato",Y2238=2,"Principiante avanzado",Y2238=3,"Competente",Y2238=4,"Proficiente",Y2238=5,"Master")</f>
        <v>Master</v>
      </c>
      <c r="AA2238" s="13">
        <v>4</v>
      </c>
      <c r="AB2238" s="13" t="str" cm="1">
        <f t="array" ref="AB2238">_xlfn.IFS(AA2238=0,"No evidenciado",AA2238=1,"Novato",AA2238=2,"Principiante avanzado",AA2238=3,"Competente",AA2238=4,"Proficiente",AA2238=5,"Master")</f>
        <v>Proficiente</v>
      </c>
      <c r="AC2238" s="13">
        <v>3</v>
      </c>
      <c r="AD2238" s="13" t="str" cm="1">
        <f t="array" ref="AD2238">_xlfn.IFS(AC2238=0,"Prenovato",AC2238=1,"Novato",AC2238=2,"Principiante avanzado",AC2238=3,"Competente",AC2238=4,"Proficiente",AC2238=5,"Master")</f>
        <v>Competente</v>
      </c>
      <c r="AE2238" s="13" t="s">
        <v>443</v>
      </c>
    </row>
    <row r="2239" spans="1:31" x14ac:dyDescent="0.25">
      <c r="A2239" t="s">
        <v>311</v>
      </c>
      <c r="B2239" t="s">
        <v>312</v>
      </c>
      <c r="C2239" t="s">
        <v>364</v>
      </c>
      <c r="D2239" t="s">
        <v>201</v>
      </c>
      <c r="E2239" t="s">
        <v>311</v>
      </c>
      <c r="F2239" t="s">
        <v>312</v>
      </c>
      <c r="G2239" t="s">
        <v>313</v>
      </c>
      <c r="H2239" s="4"/>
      <c r="I2239" s="1">
        <f t="shared" ca="1" si="139"/>
        <v>1487</v>
      </c>
      <c r="J2239" s="1" t="str">
        <f t="shared" ca="1" si="140"/>
        <v>3. Mayor a 6 meses</v>
      </c>
      <c r="K2239" t="str">
        <f t="shared" si="141"/>
        <v>NO</v>
      </c>
      <c r="L2239" t="s">
        <v>364</v>
      </c>
      <c r="M2239" t="s">
        <v>409</v>
      </c>
      <c r="N2239" t="s">
        <v>411</v>
      </c>
      <c r="O2239" t="s">
        <v>411</v>
      </c>
      <c r="P2239" t="str">
        <f t="shared" si="142"/>
        <v>JUAN CARLOS JUNIOR GARCÍA ARIASSecurity Program ManagementAUTOEVALUACION</v>
      </c>
      <c r="Q2239" t="str">
        <f>BASE[[#This Row],[NombresCalificado]]&amp;BASE[[#This Row],[TipoEvaluacion]]</f>
        <v>JUAN CARLOS JUNIOR GARCÍA ARIASAUTOEVALUACION</v>
      </c>
      <c r="R2239">
        <v>4</v>
      </c>
      <c r="S2239" t="s">
        <v>7</v>
      </c>
      <c r="T2239" t="s">
        <v>439</v>
      </c>
      <c r="U2239" s="13">
        <v>3</v>
      </c>
      <c r="V2239" s="13" t="str" cm="1">
        <f t="array" ref="V2239">_xlfn.IFS(U2239=0,"Prenovato",U2239=1,"Novato",U2239=2,"Principiante avanzado",U2239=3,"Competente",U2239=4,"Proficiente",U2239=5,"Master")</f>
        <v>Competente</v>
      </c>
      <c r="W2239" s="13">
        <v>4</v>
      </c>
      <c r="X2239" s="13" t="str" cm="1">
        <f t="array" ref="X2239">_xlfn.IFS(W2239=0,"No evidenciado",W2239=1,"Novato",W2239=2,"Principiante avanzado",W2239=3,"Competente",W2239=4,"Proficiente",W2239=5,"Master")</f>
        <v>Proficiente</v>
      </c>
      <c r="Y2239" s="13">
        <v>5</v>
      </c>
      <c r="Z2239" s="13" t="str" cm="1">
        <f t="array" ref="Z2239">_xlfn.IFS(Y2239=0,"No evidenciado",Y2239=1,"Novato",Y2239=2,"Principiante avanzado",Y2239=3,"Competente",Y2239=4,"Proficiente",Y2239=5,"Master")</f>
        <v>Master</v>
      </c>
      <c r="AA2239" s="13">
        <v>4</v>
      </c>
      <c r="AB2239" s="13" t="str" cm="1">
        <f t="array" ref="AB2239">_xlfn.IFS(AA2239=0,"No evidenciado",AA2239=1,"Novato",AA2239=2,"Principiante avanzado",AA2239=3,"Competente",AA2239=4,"Proficiente",AA2239=5,"Master")</f>
        <v>Proficiente</v>
      </c>
      <c r="AC2239" s="13">
        <v>3</v>
      </c>
      <c r="AD2239" s="13" t="str" cm="1">
        <f t="array" ref="AD2239">_xlfn.IFS(AC2239=0,"Prenovato",AC2239=1,"Novato",AC2239=2,"Principiante avanzado",AC2239=3,"Competente",AC2239=4,"Proficiente",AC2239=5,"Master")</f>
        <v>Competente</v>
      </c>
      <c r="AE2239" s="13" t="s">
        <v>443</v>
      </c>
    </row>
    <row r="2240" spans="1:31" x14ac:dyDescent="0.25">
      <c r="A2240" t="s">
        <v>401</v>
      </c>
      <c r="B2240" t="s">
        <v>402</v>
      </c>
      <c r="C2240" t="s">
        <v>367</v>
      </c>
      <c r="D2240" t="s">
        <v>201</v>
      </c>
      <c r="E2240" t="s">
        <v>401</v>
      </c>
      <c r="F2240" t="s">
        <v>402</v>
      </c>
      <c r="G2240" t="s">
        <v>403</v>
      </c>
      <c r="H2240" s="4"/>
      <c r="I2240" s="1">
        <f t="shared" ca="1" si="139"/>
        <v>1487</v>
      </c>
      <c r="J2240" s="1" t="str">
        <f t="shared" ca="1" si="140"/>
        <v>3. Mayor a 6 meses</v>
      </c>
      <c r="K2240" t="str">
        <f t="shared" si="141"/>
        <v>NO</v>
      </c>
      <c r="L2240" t="s">
        <v>367</v>
      </c>
      <c r="M2240" t="s">
        <v>431</v>
      </c>
      <c r="N2240" t="s">
        <v>425</v>
      </c>
      <c r="O2240" t="s">
        <v>425</v>
      </c>
      <c r="P2240" t="str">
        <f t="shared" si="142"/>
        <v>FIORELLA ARACELI NUÑEZ ZEGARRASeguridad PerimetralEVALUACION ANTERIOR</v>
      </c>
      <c r="Q2240" t="str">
        <f>BASE[[#This Row],[NombresCalificado]]&amp;BASE[[#This Row],[TipoEvaluacion]]</f>
        <v>FIORELLA ARACELI NUÑEZ ZEGARRAEVALUACION ANTERIOR</v>
      </c>
      <c r="R2240">
        <v>3</v>
      </c>
      <c r="S2240" t="s">
        <v>5</v>
      </c>
      <c r="T2240" t="s">
        <v>439</v>
      </c>
      <c r="U2240" s="13">
        <v>3</v>
      </c>
      <c r="V2240" s="13" t="str" cm="1">
        <f t="array" ref="V2240">_xlfn.IFS(U2240=0,"Prenovato",U2240=1,"Novato",U2240=2,"Principiante avanzado",U2240=3,"Competente",U2240=4,"Proficiente",U2240=5,"Master")</f>
        <v>Competente</v>
      </c>
      <c r="W2240" s="13">
        <v>4</v>
      </c>
      <c r="X2240" s="13" t="str" cm="1">
        <f t="array" ref="X2240">_xlfn.IFS(W2240=0,"No evidenciado",W2240=1,"Novato",W2240=2,"Principiante avanzado",W2240=3,"Competente",W2240=4,"Proficiente",W2240=5,"Master")</f>
        <v>Proficiente</v>
      </c>
      <c r="Y2240" s="13">
        <v>4</v>
      </c>
      <c r="Z2240" s="13" t="str" cm="1">
        <f t="array" ref="Z2240">_xlfn.IFS(Y2240=0,"No evidenciado",Y2240=1,"Novato",Y2240=2,"Principiante avanzado",Y2240=3,"Competente",Y2240=4,"Proficiente",Y2240=5,"Master")</f>
        <v>Proficiente</v>
      </c>
      <c r="AA2240" s="13">
        <v>4</v>
      </c>
      <c r="AB2240" s="13" t="str" cm="1">
        <f t="array" ref="AB2240">_xlfn.IFS(AA2240=0,"No evidenciado",AA2240=1,"Novato",AA2240=2,"Principiante avanzado",AA2240=3,"Competente",AA2240=4,"Proficiente",AA2240=5,"Master")</f>
        <v>Proficiente</v>
      </c>
      <c r="AC2240" s="13">
        <v>3</v>
      </c>
      <c r="AD2240" s="13" t="str" cm="1">
        <f t="array" ref="AD2240">_xlfn.IFS(AC2240=0,"Prenovato",AC2240=1,"Novato",AC2240=2,"Principiante avanzado",AC2240=3,"Competente",AC2240=4,"Proficiente",AC2240=5,"Master")</f>
        <v>Competente</v>
      </c>
      <c r="AE2240" s="13" t="s">
        <v>442</v>
      </c>
    </row>
    <row r="2241" spans="1:31" x14ac:dyDescent="0.25">
      <c r="A2241" t="s">
        <v>401</v>
      </c>
      <c r="B2241" t="s">
        <v>402</v>
      </c>
      <c r="C2241" t="s">
        <v>367</v>
      </c>
      <c r="D2241" t="s">
        <v>201</v>
      </c>
      <c r="E2241" t="s">
        <v>401</v>
      </c>
      <c r="F2241" t="s">
        <v>402</v>
      </c>
      <c r="G2241" t="s">
        <v>403</v>
      </c>
      <c r="H2241" s="4"/>
      <c r="I2241" s="1">
        <f t="shared" ca="1" si="139"/>
        <v>1487</v>
      </c>
      <c r="J2241" s="1" t="str">
        <f t="shared" ca="1" si="140"/>
        <v>3. Mayor a 6 meses</v>
      </c>
      <c r="K2241" t="str">
        <f t="shared" si="141"/>
        <v>NO</v>
      </c>
      <c r="L2241" t="s">
        <v>367</v>
      </c>
      <c r="M2241" t="s">
        <v>424</v>
      </c>
      <c r="N2241" t="s">
        <v>425</v>
      </c>
      <c r="O2241" t="s">
        <v>425</v>
      </c>
      <c r="P2241" t="str">
        <f t="shared" si="142"/>
        <v>FIORELLA ARACELI NUÑEZ ZEGARRASistemas Operativos y CloudEVALUACION ANTERIOR</v>
      </c>
      <c r="Q2241" t="str">
        <f>BASE[[#This Row],[NombresCalificado]]&amp;BASE[[#This Row],[TipoEvaluacion]]</f>
        <v>FIORELLA ARACELI NUÑEZ ZEGARRAEVALUACION ANTERIOR</v>
      </c>
      <c r="R2241">
        <v>3</v>
      </c>
      <c r="S2241" t="s">
        <v>5</v>
      </c>
      <c r="T2241" t="s">
        <v>439</v>
      </c>
      <c r="U2241" s="13">
        <v>3</v>
      </c>
      <c r="V2241" s="13" t="str" cm="1">
        <f t="array" ref="V2241">_xlfn.IFS(U2241=0,"Prenovato",U2241=1,"Novato",U2241=2,"Principiante avanzado",U2241=3,"Competente",U2241=4,"Proficiente",U2241=5,"Master")</f>
        <v>Competente</v>
      </c>
      <c r="W2241" s="13">
        <v>4</v>
      </c>
      <c r="X2241" s="13" t="str" cm="1">
        <f t="array" ref="X2241">_xlfn.IFS(W2241=0,"No evidenciado",W2241=1,"Novato",W2241=2,"Principiante avanzado",W2241=3,"Competente",W2241=4,"Proficiente",W2241=5,"Master")</f>
        <v>Proficiente</v>
      </c>
      <c r="Y2241" s="13">
        <v>4</v>
      </c>
      <c r="Z2241" s="13" t="str" cm="1">
        <f t="array" ref="Z2241">_xlfn.IFS(Y2241=0,"No evidenciado",Y2241=1,"Novato",Y2241=2,"Principiante avanzado",Y2241=3,"Competente",Y2241=4,"Proficiente",Y2241=5,"Master")</f>
        <v>Proficiente</v>
      </c>
      <c r="AA2241" s="13">
        <v>4</v>
      </c>
      <c r="AB2241" s="13" t="str" cm="1">
        <f t="array" ref="AB2241">_xlfn.IFS(AA2241=0,"No evidenciado",AA2241=1,"Novato",AA2241=2,"Principiante avanzado",AA2241=3,"Competente",AA2241=4,"Proficiente",AA2241=5,"Master")</f>
        <v>Proficiente</v>
      </c>
      <c r="AC2241" s="13">
        <v>3</v>
      </c>
      <c r="AD2241" s="13" t="str" cm="1">
        <f t="array" ref="AD2241">_xlfn.IFS(AC2241=0,"Prenovato",AC2241=1,"Novato",AC2241=2,"Principiante avanzado",AC2241=3,"Competente",AC2241=4,"Proficiente",AC2241=5,"Master")</f>
        <v>Competente</v>
      </c>
      <c r="AE2241" s="13" t="s">
        <v>442</v>
      </c>
    </row>
    <row r="2242" spans="1:31" x14ac:dyDescent="0.25">
      <c r="A2242" t="s">
        <v>401</v>
      </c>
      <c r="B2242" t="s">
        <v>402</v>
      </c>
      <c r="C2242" t="s">
        <v>367</v>
      </c>
      <c r="D2242" t="s">
        <v>201</v>
      </c>
      <c r="E2242" t="s">
        <v>401</v>
      </c>
      <c r="F2242" t="s">
        <v>402</v>
      </c>
      <c r="G2242" t="s">
        <v>403</v>
      </c>
      <c r="H2242" s="4"/>
      <c r="I2242" s="1">
        <f t="shared" ca="1" si="139"/>
        <v>1487</v>
      </c>
      <c r="J2242" s="1" t="str">
        <f t="shared" ca="1" si="140"/>
        <v>3. Mayor a 6 meses</v>
      </c>
      <c r="K2242" t="str">
        <f t="shared" si="141"/>
        <v>NO</v>
      </c>
      <c r="L2242" t="s">
        <v>367</v>
      </c>
      <c r="M2242" t="s">
        <v>438</v>
      </c>
      <c r="N2242" t="s">
        <v>425</v>
      </c>
      <c r="O2242" t="s">
        <v>425</v>
      </c>
      <c r="P2242" t="str">
        <f t="shared" si="142"/>
        <v>FIORELLA ARACELI NUÑEZ ZEGARRADesarrollo SeguroEVALUACION ANTERIOR</v>
      </c>
      <c r="Q2242" t="str">
        <f>BASE[[#This Row],[NombresCalificado]]&amp;BASE[[#This Row],[TipoEvaluacion]]</f>
        <v>FIORELLA ARACELI NUÑEZ ZEGARRAEVALUACION ANTERIOR</v>
      </c>
      <c r="R2242">
        <v>3</v>
      </c>
      <c r="S2242" t="s">
        <v>5</v>
      </c>
      <c r="T2242" t="s">
        <v>439</v>
      </c>
      <c r="U2242" s="13">
        <v>3</v>
      </c>
      <c r="V2242" s="13" t="str" cm="1">
        <f t="array" ref="V2242">_xlfn.IFS(U2242=0,"Prenovato",U2242=1,"Novato",U2242=2,"Principiante avanzado",U2242=3,"Competente",U2242=4,"Proficiente",U2242=5,"Master")</f>
        <v>Competente</v>
      </c>
      <c r="W2242" s="13">
        <v>4</v>
      </c>
      <c r="X2242" s="13" t="str" cm="1">
        <f t="array" ref="X2242">_xlfn.IFS(W2242=0,"No evidenciado",W2242=1,"Novato",W2242=2,"Principiante avanzado",W2242=3,"Competente",W2242=4,"Proficiente",W2242=5,"Master")</f>
        <v>Proficiente</v>
      </c>
      <c r="Y2242" s="13">
        <v>4</v>
      </c>
      <c r="Z2242" s="13" t="str" cm="1">
        <f t="array" ref="Z2242">_xlfn.IFS(Y2242=0,"No evidenciado",Y2242=1,"Novato",Y2242=2,"Principiante avanzado",Y2242=3,"Competente",Y2242=4,"Proficiente",Y2242=5,"Master")</f>
        <v>Proficiente</v>
      </c>
      <c r="AA2242" s="13">
        <v>4</v>
      </c>
      <c r="AB2242" s="13" t="str" cm="1">
        <f t="array" ref="AB2242">_xlfn.IFS(AA2242=0,"No evidenciado",AA2242=1,"Novato",AA2242=2,"Principiante avanzado",AA2242=3,"Competente",AA2242=4,"Proficiente",AA2242=5,"Master")</f>
        <v>Proficiente</v>
      </c>
      <c r="AC2242" s="13">
        <v>3</v>
      </c>
      <c r="AD2242" s="13" t="str" cm="1">
        <f t="array" ref="AD2242">_xlfn.IFS(AC2242=0,"Prenovato",AC2242=1,"Novato",AC2242=2,"Principiante avanzado",AC2242=3,"Competente",AC2242=4,"Proficiente",AC2242=5,"Master")</f>
        <v>Competente</v>
      </c>
      <c r="AE2242" s="13" t="s">
        <v>442</v>
      </c>
    </row>
    <row r="2243" spans="1:31" x14ac:dyDescent="0.25">
      <c r="A2243" t="s">
        <v>401</v>
      </c>
      <c r="B2243" t="s">
        <v>402</v>
      </c>
      <c r="C2243" t="s">
        <v>367</v>
      </c>
      <c r="D2243" t="s">
        <v>201</v>
      </c>
      <c r="E2243" t="s">
        <v>401</v>
      </c>
      <c r="F2243" t="s">
        <v>402</v>
      </c>
      <c r="G2243" t="s">
        <v>403</v>
      </c>
      <c r="H2243" s="4"/>
      <c r="I2243" s="1">
        <f t="shared" ref="I2243:I2306" ca="1" si="143">DATEDIF(H2243,TODAY(),"m")</f>
        <v>1487</v>
      </c>
      <c r="J2243" s="1" t="str">
        <f t="shared" ref="J2243:J2306" ca="1" si="144">IF(I2243&lt;=3,"1. Menor o igual a 3 meses",IF(I2243&lt;=6,"2. Entre 4 - 6 meses","3. Mayor a 6 meses"))</f>
        <v>3. Mayor a 6 meses</v>
      </c>
      <c r="K2243" t="str">
        <f t="shared" ref="K2243:K2306" si="145">IF(COUNTIFS($E$2:$E$2700,E2243,$O$2:$O$2700,"PRINCIPAL",$R$2:$R$2700,0)&gt;0,"SI","NO")</f>
        <v>NO</v>
      </c>
      <c r="L2243" t="s">
        <v>367</v>
      </c>
      <c r="M2243" t="s">
        <v>432</v>
      </c>
      <c r="N2243" t="s">
        <v>425</v>
      </c>
      <c r="O2243" t="s">
        <v>425</v>
      </c>
      <c r="P2243" t="str">
        <f t="shared" ref="P2243:P2306" si="146">F2243&amp;M2243&amp;AE2243</f>
        <v>FIORELLA ARACELI NUÑEZ ZEGARRAFrameworks de CiberseguridadEVALUACION ANTERIOR</v>
      </c>
      <c r="Q2243" t="str">
        <f>BASE[[#This Row],[NombresCalificado]]&amp;BASE[[#This Row],[TipoEvaluacion]]</f>
        <v>FIORELLA ARACELI NUÑEZ ZEGARRAEVALUACION ANTERIOR</v>
      </c>
      <c r="R2243">
        <v>3</v>
      </c>
      <c r="S2243" t="s">
        <v>5</v>
      </c>
      <c r="T2243" t="s">
        <v>439</v>
      </c>
      <c r="U2243" s="13">
        <v>3</v>
      </c>
      <c r="V2243" s="13" t="str" cm="1">
        <f t="array" ref="V2243">_xlfn.IFS(U2243=0,"Prenovato",U2243=1,"Novato",U2243=2,"Principiante avanzado",U2243=3,"Competente",U2243=4,"Proficiente",U2243=5,"Master")</f>
        <v>Competente</v>
      </c>
      <c r="W2243" s="13">
        <v>4</v>
      </c>
      <c r="X2243" s="13" t="str" cm="1">
        <f t="array" ref="X2243">_xlfn.IFS(W2243=0,"No evidenciado",W2243=1,"Novato",W2243=2,"Principiante avanzado",W2243=3,"Competente",W2243=4,"Proficiente",W2243=5,"Master")</f>
        <v>Proficiente</v>
      </c>
      <c r="Y2243" s="13">
        <v>4</v>
      </c>
      <c r="Z2243" s="13" t="str" cm="1">
        <f t="array" ref="Z2243">_xlfn.IFS(Y2243=0,"No evidenciado",Y2243=1,"Novato",Y2243=2,"Principiante avanzado",Y2243=3,"Competente",Y2243=4,"Proficiente",Y2243=5,"Master")</f>
        <v>Proficiente</v>
      </c>
      <c r="AA2243" s="13">
        <v>4</v>
      </c>
      <c r="AB2243" s="13" t="str" cm="1">
        <f t="array" ref="AB2243">_xlfn.IFS(AA2243=0,"No evidenciado",AA2243=1,"Novato",AA2243=2,"Principiante avanzado",AA2243=3,"Competente",AA2243=4,"Proficiente",AA2243=5,"Master")</f>
        <v>Proficiente</v>
      </c>
      <c r="AC2243" s="13">
        <v>3</v>
      </c>
      <c r="AD2243" s="13" t="str" cm="1">
        <f t="array" ref="AD2243">_xlfn.IFS(AC2243=0,"Prenovato",AC2243=1,"Novato",AC2243=2,"Principiante avanzado",AC2243=3,"Competente",AC2243=4,"Proficiente",AC2243=5,"Master")</f>
        <v>Competente</v>
      </c>
      <c r="AE2243" s="13" t="s">
        <v>442</v>
      </c>
    </row>
    <row r="2244" spans="1:31" x14ac:dyDescent="0.25">
      <c r="A2244" t="s">
        <v>401</v>
      </c>
      <c r="B2244" t="s">
        <v>402</v>
      </c>
      <c r="C2244" t="s">
        <v>367</v>
      </c>
      <c r="D2244" t="s">
        <v>201</v>
      </c>
      <c r="E2244" t="s">
        <v>401</v>
      </c>
      <c r="F2244" t="s">
        <v>402</v>
      </c>
      <c r="G2244" t="s">
        <v>403</v>
      </c>
      <c r="H2244" s="4"/>
      <c r="I2244" s="1">
        <f t="shared" ca="1" si="143"/>
        <v>1487</v>
      </c>
      <c r="J2244" s="1" t="str">
        <f t="shared" ca="1" si="144"/>
        <v>3. Mayor a 6 meses</v>
      </c>
      <c r="K2244" t="str">
        <f t="shared" si="145"/>
        <v>NO</v>
      </c>
      <c r="L2244" t="s">
        <v>367</v>
      </c>
      <c r="M2244" t="s">
        <v>433</v>
      </c>
      <c r="N2244" t="s">
        <v>425</v>
      </c>
      <c r="O2244" t="s">
        <v>425</v>
      </c>
      <c r="P2244" t="str">
        <f t="shared" si="146"/>
        <v>FIORELLA ARACELI NUÑEZ ZEGARRAGestión de IdentidadesEVALUACION ANTERIOR</v>
      </c>
      <c r="Q2244" t="str">
        <f>BASE[[#This Row],[NombresCalificado]]&amp;BASE[[#This Row],[TipoEvaluacion]]</f>
        <v>FIORELLA ARACELI NUÑEZ ZEGARRAEVALUACION ANTERIOR</v>
      </c>
      <c r="R2244">
        <v>3</v>
      </c>
      <c r="S2244" t="s">
        <v>5</v>
      </c>
      <c r="T2244" t="s">
        <v>439</v>
      </c>
      <c r="U2244" s="13">
        <v>3</v>
      </c>
      <c r="V2244" s="13" t="str" cm="1">
        <f t="array" ref="V2244">_xlfn.IFS(U2244=0,"Prenovato",U2244=1,"Novato",U2244=2,"Principiante avanzado",U2244=3,"Competente",U2244=4,"Proficiente",U2244=5,"Master")</f>
        <v>Competente</v>
      </c>
      <c r="W2244" s="13">
        <v>4</v>
      </c>
      <c r="X2244" s="13" t="str" cm="1">
        <f t="array" ref="X2244">_xlfn.IFS(W2244=0,"No evidenciado",W2244=1,"Novato",W2244=2,"Principiante avanzado",W2244=3,"Competente",W2244=4,"Proficiente",W2244=5,"Master")</f>
        <v>Proficiente</v>
      </c>
      <c r="Y2244" s="13">
        <v>4</v>
      </c>
      <c r="Z2244" s="13" t="str" cm="1">
        <f t="array" ref="Z2244">_xlfn.IFS(Y2244=0,"No evidenciado",Y2244=1,"Novato",Y2244=2,"Principiante avanzado",Y2244=3,"Competente",Y2244=4,"Proficiente",Y2244=5,"Master")</f>
        <v>Proficiente</v>
      </c>
      <c r="AA2244" s="13">
        <v>4</v>
      </c>
      <c r="AB2244" s="13" t="str" cm="1">
        <f t="array" ref="AB2244">_xlfn.IFS(AA2244=0,"No evidenciado",AA2244=1,"Novato",AA2244=2,"Principiante avanzado",AA2244=3,"Competente",AA2244=4,"Proficiente",AA2244=5,"Master")</f>
        <v>Proficiente</v>
      </c>
      <c r="AC2244" s="13">
        <v>3</v>
      </c>
      <c r="AD2244" s="13" t="str" cm="1">
        <f t="array" ref="AD2244">_xlfn.IFS(AC2244=0,"Prenovato",AC2244=1,"Novato",AC2244=2,"Principiante avanzado",AC2244=3,"Competente",AC2244=4,"Proficiente",AC2244=5,"Master")</f>
        <v>Competente</v>
      </c>
      <c r="AE2244" s="13" t="s">
        <v>442</v>
      </c>
    </row>
    <row r="2245" spans="1:31" x14ac:dyDescent="0.25">
      <c r="A2245" t="s">
        <v>401</v>
      </c>
      <c r="B2245" t="s">
        <v>402</v>
      </c>
      <c r="C2245" t="s">
        <v>367</v>
      </c>
      <c r="D2245" t="s">
        <v>201</v>
      </c>
      <c r="E2245" t="s">
        <v>401</v>
      </c>
      <c r="F2245" t="s">
        <v>402</v>
      </c>
      <c r="G2245" t="s">
        <v>403</v>
      </c>
      <c r="H2245" s="4"/>
      <c r="I2245" s="1">
        <f t="shared" ca="1" si="143"/>
        <v>1487</v>
      </c>
      <c r="J2245" s="1" t="str">
        <f t="shared" ca="1" si="144"/>
        <v>3. Mayor a 6 meses</v>
      </c>
      <c r="K2245" t="str">
        <f t="shared" si="145"/>
        <v>NO</v>
      </c>
      <c r="L2245" t="s">
        <v>367</v>
      </c>
      <c r="M2245" t="s">
        <v>434</v>
      </c>
      <c r="N2245" t="s">
        <v>425</v>
      </c>
      <c r="O2245" t="s">
        <v>425</v>
      </c>
      <c r="P2245" t="str">
        <f t="shared" si="146"/>
        <v>FIORELLA ARACELI NUÑEZ ZEGARRAGestión de VulnerabilidadesEVALUACION ANTERIOR</v>
      </c>
      <c r="Q2245" t="str">
        <f>BASE[[#This Row],[NombresCalificado]]&amp;BASE[[#This Row],[TipoEvaluacion]]</f>
        <v>FIORELLA ARACELI NUÑEZ ZEGARRAEVALUACION ANTERIOR</v>
      </c>
      <c r="R2245">
        <v>4</v>
      </c>
      <c r="S2245" t="s">
        <v>7</v>
      </c>
      <c r="T2245" t="s">
        <v>439</v>
      </c>
      <c r="U2245" s="13">
        <v>3</v>
      </c>
      <c r="V2245" s="13" t="str" cm="1">
        <f t="array" ref="V2245">_xlfn.IFS(U2245=0,"Prenovato",U2245=1,"Novato",U2245=2,"Principiante avanzado",U2245=3,"Competente",U2245=4,"Proficiente",U2245=5,"Master")</f>
        <v>Competente</v>
      </c>
      <c r="W2245" s="13">
        <v>4</v>
      </c>
      <c r="X2245" s="13" t="str" cm="1">
        <f t="array" ref="X2245">_xlfn.IFS(W2245=0,"No evidenciado",W2245=1,"Novato",W2245=2,"Principiante avanzado",W2245=3,"Competente",W2245=4,"Proficiente",W2245=5,"Master")</f>
        <v>Proficiente</v>
      </c>
      <c r="Y2245" s="13">
        <v>4</v>
      </c>
      <c r="Z2245" s="13" t="str" cm="1">
        <f t="array" ref="Z2245">_xlfn.IFS(Y2245=0,"No evidenciado",Y2245=1,"Novato",Y2245=2,"Principiante avanzado",Y2245=3,"Competente",Y2245=4,"Proficiente",Y2245=5,"Master")</f>
        <v>Proficiente</v>
      </c>
      <c r="AA2245" s="13">
        <v>4</v>
      </c>
      <c r="AB2245" s="13" t="str" cm="1">
        <f t="array" ref="AB2245">_xlfn.IFS(AA2245=0,"No evidenciado",AA2245=1,"Novato",AA2245=2,"Principiante avanzado",AA2245=3,"Competente",AA2245=4,"Proficiente",AA2245=5,"Master")</f>
        <v>Proficiente</v>
      </c>
      <c r="AC2245" s="13">
        <v>3</v>
      </c>
      <c r="AD2245" s="13" t="str" cm="1">
        <f t="array" ref="AD2245">_xlfn.IFS(AC2245=0,"Prenovato",AC2245=1,"Novato",AC2245=2,"Principiante avanzado",AC2245=3,"Competente",AC2245=4,"Proficiente",AC2245=5,"Master")</f>
        <v>Competente</v>
      </c>
      <c r="AE2245" s="13" t="s">
        <v>442</v>
      </c>
    </row>
    <row r="2246" spans="1:31" x14ac:dyDescent="0.25">
      <c r="A2246" t="s">
        <v>401</v>
      </c>
      <c r="B2246" t="s">
        <v>402</v>
      </c>
      <c r="C2246" t="s">
        <v>367</v>
      </c>
      <c r="D2246" t="s">
        <v>201</v>
      </c>
      <c r="E2246" t="s">
        <v>401</v>
      </c>
      <c r="F2246" t="s">
        <v>402</v>
      </c>
      <c r="G2246" t="s">
        <v>403</v>
      </c>
      <c r="H2246" s="4"/>
      <c r="I2246" s="1">
        <f t="shared" ca="1" si="143"/>
        <v>1487</v>
      </c>
      <c r="J2246" s="1" t="str">
        <f t="shared" ca="1" si="144"/>
        <v>3. Mayor a 6 meses</v>
      </c>
      <c r="K2246" t="str">
        <f t="shared" si="145"/>
        <v>NO</v>
      </c>
      <c r="L2246" t="s">
        <v>367</v>
      </c>
      <c r="M2246" t="s">
        <v>429</v>
      </c>
      <c r="N2246" t="s">
        <v>425</v>
      </c>
      <c r="O2246" t="s">
        <v>425</v>
      </c>
      <c r="P2246" t="str">
        <f t="shared" si="146"/>
        <v>FIORELLA ARACELI NUÑEZ ZEGARRASeguridad DefensivaEVALUACION ANTERIOR</v>
      </c>
      <c r="Q2246" t="str">
        <f>BASE[[#This Row],[NombresCalificado]]&amp;BASE[[#This Row],[TipoEvaluacion]]</f>
        <v>FIORELLA ARACELI NUÑEZ ZEGARRAEVALUACION ANTERIOR</v>
      </c>
      <c r="R2246">
        <v>3</v>
      </c>
      <c r="S2246" t="s">
        <v>5</v>
      </c>
      <c r="T2246" t="s">
        <v>439</v>
      </c>
      <c r="U2246" s="13">
        <v>3</v>
      </c>
      <c r="V2246" s="13" t="str" cm="1">
        <f t="array" ref="V2246">_xlfn.IFS(U2246=0,"Prenovato",U2246=1,"Novato",U2246=2,"Principiante avanzado",U2246=3,"Competente",U2246=4,"Proficiente",U2246=5,"Master")</f>
        <v>Competente</v>
      </c>
      <c r="W2246" s="13">
        <v>4</v>
      </c>
      <c r="X2246" s="13" t="str" cm="1">
        <f t="array" ref="X2246">_xlfn.IFS(W2246=0,"No evidenciado",W2246=1,"Novato",W2246=2,"Principiante avanzado",W2246=3,"Competente",W2246=4,"Proficiente",W2246=5,"Master")</f>
        <v>Proficiente</v>
      </c>
      <c r="Y2246" s="13">
        <v>4</v>
      </c>
      <c r="Z2246" s="13" t="str" cm="1">
        <f t="array" ref="Z2246">_xlfn.IFS(Y2246=0,"No evidenciado",Y2246=1,"Novato",Y2246=2,"Principiante avanzado",Y2246=3,"Competente",Y2246=4,"Proficiente",Y2246=5,"Master")</f>
        <v>Proficiente</v>
      </c>
      <c r="AA2246" s="13">
        <v>4</v>
      </c>
      <c r="AB2246" s="13" t="str" cm="1">
        <f t="array" ref="AB2246">_xlfn.IFS(AA2246=0,"No evidenciado",AA2246=1,"Novato",AA2246=2,"Principiante avanzado",AA2246=3,"Competente",AA2246=4,"Proficiente",AA2246=5,"Master")</f>
        <v>Proficiente</v>
      </c>
      <c r="AC2246" s="13">
        <v>3</v>
      </c>
      <c r="AD2246" s="13" t="str" cm="1">
        <f t="array" ref="AD2246">_xlfn.IFS(AC2246=0,"Prenovato",AC2246=1,"Novato",AC2246=2,"Principiante avanzado",AC2246=3,"Competente",AC2246=4,"Proficiente",AC2246=5,"Master")</f>
        <v>Competente</v>
      </c>
      <c r="AE2246" s="13" t="s">
        <v>442</v>
      </c>
    </row>
    <row r="2247" spans="1:31" x14ac:dyDescent="0.25">
      <c r="A2247" t="s">
        <v>401</v>
      </c>
      <c r="B2247" t="s">
        <v>402</v>
      </c>
      <c r="C2247" t="s">
        <v>367</v>
      </c>
      <c r="D2247" t="s">
        <v>201</v>
      </c>
      <c r="E2247" t="s">
        <v>401</v>
      </c>
      <c r="F2247" t="s">
        <v>402</v>
      </c>
      <c r="G2247" t="s">
        <v>403</v>
      </c>
      <c r="H2247" s="4"/>
      <c r="I2247" s="1">
        <f t="shared" ca="1" si="143"/>
        <v>1487</v>
      </c>
      <c r="J2247" s="1" t="str">
        <f t="shared" ca="1" si="144"/>
        <v>3. Mayor a 6 meses</v>
      </c>
      <c r="K2247" t="str">
        <f t="shared" si="145"/>
        <v>NO</v>
      </c>
      <c r="L2247" t="s">
        <v>367</v>
      </c>
      <c r="M2247" t="s">
        <v>430</v>
      </c>
      <c r="N2247" t="s">
        <v>425</v>
      </c>
      <c r="O2247" t="s">
        <v>425</v>
      </c>
      <c r="P2247" t="str">
        <f t="shared" si="146"/>
        <v>FIORELLA ARACELI NUÑEZ ZEGARRASeguridad OfensivaEVALUACION ANTERIOR</v>
      </c>
      <c r="Q2247" t="str">
        <f>BASE[[#This Row],[NombresCalificado]]&amp;BASE[[#This Row],[TipoEvaluacion]]</f>
        <v>FIORELLA ARACELI NUÑEZ ZEGARRAEVALUACION ANTERIOR</v>
      </c>
      <c r="R2247">
        <v>3</v>
      </c>
      <c r="S2247" t="s">
        <v>5</v>
      </c>
      <c r="T2247" t="s">
        <v>439</v>
      </c>
      <c r="U2247" s="13">
        <v>3</v>
      </c>
      <c r="V2247" s="13" t="str" cm="1">
        <f t="array" ref="V2247">_xlfn.IFS(U2247=0,"Prenovato",U2247=1,"Novato",U2247=2,"Principiante avanzado",U2247=3,"Competente",U2247=4,"Proficiente",U2247=5,"Master")</f>
        <v>Competente</v>
      </c>
      <c r="W2247" s="13">
        <v>4</v>
      </c>
      <c r="X2247" s="13" t="str" cm="1">
        <f t="array" ref="X2247">_xlfn.IFS(W2247=0,"No evidenciado",W2247=1,"Novato",W2247=2,"Principiante avanzado",W2247=3,"Competente",W2247=4,"Proficiente",W2247=5,"Master")</f>
        <v>Proficiente</v>
      </c>
      <c r="Y2247" s="13">
        <v>4</v>
      </c>
      <c r="Z2247" s="13" t="str" cm="1">
        <f t="array" ref="Z2247">_xlfn.IFS(Y2247=0,"No evidenciado",Y2247=1,"Novato",Y2247=2,"Principiante avanzado",Y2247=3,"Competente",Y2247=4,"Proficiente",Y2247=5,"Master")</f>
        <v>Proficiente</v>
      </c>
      <c r="AA2247" s="13">
        <v>4</v>
      </c>
      <c r="AB2247" s="13" t="str" cm="1">
        <f t="array" ref="AB2247">_xlfn.IFS(AA2247=0,"No evidenciado",AA2247=1,"Novato",AA2247=2,"Principiante avanzado",AA2247=3,"Competente",AA2247=4,"Proficiente",AA2247=5,"Master")</f>
        <v>Proficiente</v>
      </c>
      <c r="AC2247" s="13">
        <v>3</v>
      </c>
      <c r="AD2247" s="13" t="str" cm="1">
        <f t="array" ref="AD2247">_xlfn.IFS(AC2247=0,"Prenovato",AC2247=1,"Novato",AC2247=2,"Principiante avanzado",AC2247=3,"Competente",AC2247=4,"Proficiente",AC2247=5,"Master")</f>
        <v>Competente</v>
      </c>
      <c r="AE2247" s="13" t="s">
        <v>442</v>
      </c>
    </row>
    <row r="2248" spans="1:31" x14ac:dyDescent="0.25">
      <c r="A2248" t="s">
        <v>401</v>
      </c>
      <c r="B2248" t="s">
        <v>402</v>
      </c>
      <c r="C2248" t="s">
        <v>367</v>
      </c>
      <c r="D2248" t="s">
        <v>201</v>
      </c>
      <c r="E2248" t="s">
        <v>401</v>
      </c>
      <c r="F2248" t="s">
        <v>402</v>
      </c>
      <c r="G2248" t="s">
        <v>403</v>
      </c>
      <c r="H2248" s="4"/>
      <c r="I2248" s="1">
        <f t="shared" ca="1" si="143"/>
        <v>1487</v>
      </c>
      <c r="J2248" s="1" t="str">
        <f t="shared" ca="1" si="144"/>
        <v>3. Mayor a 6 meses</v>
      </c>
      <c r="K2248" t="str">
        <f t="shared" si="145"/>
        <v>NO</v>
      </c>
      <c r="L2248" t="s">
        <v>367</v>
      </c>
      <c r="M2248" t="s">
        <v>435</v>
      </c>
      <c r="N2248" t="s">
        <v>425</v>
      </c>
      <c r="O2248" t="s">
        <v>425</v>
      </c>
      <c r="P2248" t="str">
        <f t="shared" si="146"/>
        <v>FIORELLA ARACELI NUÑEZ ZEGARRAIdentificación temprana de riesgosEVALUACION ANTERIOR</v>
      </c>
      <c r="Q2248" t="str">
        <f>BASE[[#This Row],[NombresCalificado]]&amp;BASE[[#This Row],[TipoEvaluacion]]</f>
        <v>FIORELLA ARACELI NUÑEZ ZEGARRAEVALUACION ANTERIOR</v>
      </c>
      <c r="R2248">
        <v>3</v>
      </c>
      <c r="S2248" t="s">
        <v>5</v>
      </c>
      <c r="T2248" t="s">
        <v>439</v>
      </c>
      <c r="U2248" s="13">
        <v>3</v>
      </c>
      <c r="V2248" s="13" t="str" cm="1">
        <f t="array" ref="V2248">_xlfn.IFS(U2248=0,"Prenovato",U2248=1,"Novato",U2248=2,"Principiante avanzado",U2248=3,"Competente",U2248=4,"Proficiente",U2248=5,"Master")</f>
        <v>Competente</v>
      </c>
      <c r="W2248" s="13">
        <v>4</v>
      </c>
      <c r="X2248" s="13" t="str" cm="1">
        <f t="array" ref="X2248">_xlfn.IFS(W2248=0,"No evidenciado",W2248=1,"Novato",W2248=2,"Principiante avanzado",W2248=3,"Competente",W2248=4,"Proficiente",W2248=5,"Master")</f>
        <v>Proficiente</v>
      </c>
      <c r="Y2248" s="13">
        <v>4</v>
      </c>
      <c r="Z2248" s="13" t="str" cm="1">
        <f t="array" ref="Z2248">_xlfn.IFS(Y2248=0,"No evidenciado",Y2248=1,"Novato",Y2248=2,"Principiante avanzado",Y2248=3,"Competente",Y2248=4,"Proficiente",Y2248=5,"Master")</f>
        <v>Proficiente</v>
      </c>
      <c r="AA2248" s="13">
        <v>4</v>
      </c>
      <c r="AB2248" s="13" t="str" cm="1">
        <f t="array" ref="AB2248">_xlfn.IFS(AA2248=0,"No evidenciado",AA2248=1,"Novato",AA2248=2,"Principiante avanzado",AA2248=3,"Competente",AA2248=4,"Proficiente",AA2248=5,"Master")</f>
        <v>Proficiente</v>
      </c>
      <c r="AC2248" s="13">
        <v>3</v>
      </c>
      <c r="AD2248" s="13" t="str" cm="1">
        <f t="array" ref="AD2248">_xlfn.IFS(AC2248=0,"Prenovato",AC2248=1,"Novato",AC2248=2,"Principiante avanzado",AC2248=3,"Competente",AC2248=4,"Proficiente",AC2248=5,"Master")</f>
        <v>Competente</v>
      </c>
      <c r="AE2248" s="13" t="s">
        <v>442</v>
      </c>
    </row>
    <row r="2249" spans="1:31" x14ac:dyDescent="0.25">
      <c r="A2249" t="s">
        <v>401</v>
      </c>
      <c r="B2249" t="s">
        <v>402</v>
      </c>
      <c r="C2249" t="s">
        <v>367</v>
      </c>
      <c r="D2249" t="s">
        <v>201</v>
      </c>
      <c r="E2249" t="s">
        <v>401</v>
      </c>
      <c r="F2249" t="s">
        <v>402</v>
      </c>
      <c r="G2249" t="s">
        <v>403</v>
      </c>
      <c r="H2249" s="4"/>
      <c r="I2249" s="1">
        <f t="shared" ca="1" si="143"/>
        <v>1487</v>
      </c>
      <c r="J2249" s="1" t="str">
        <f t="shared" ca="1" si="144"/>
        <v>3. Mayor a 6 meses</v>
      </c>
      <c r="K2249" t="str">
        <f t="shared" si="145"/>
        <v>NO</v>
      </c>
      <c r="L2249" t="s">
        <v>367</v>
      </c>
      <c r="M2249" t="s">
        <v>436</v>
      </c>
      <c r="N2249" t="s">
        <v>425</v>
      </c>
      <c r="O2249" t="s">
        <v>425</v>
      </c>
      <c r="P2249" t="str">
        <f t="shared" si="146"/>
        <v>FIORELLA ARACELI NUÑEZ ZEGARRAInteligencia de AmenazasEVALUACION ANTERIOR</v>
      </c>
      <c r="Q2249" t="str">
        <f>BASE[[#This Row],[NombresCalificado]]&amp;BASE[[#This Row],[TipoEvaluacion]]</f>
        <v>FIORELLA ARACELI NUÑEZ ZEGARRAEVALUACION ANTERIOR</v>
      </c>
      <c r="R2249">
        <v>3</v>
      </c>
      <c r="S2249" t="s">
        <v>5</v>
      </c>
      <c r="T2249" t="s">
        <v>439</v>
      </c>
      <c r="U2249" s="13">
        <v>3</v>
      </c>
      <c r="V2249" s="13" t="str" cm="1">
        <f t="array" ref="V2249">_xlfn.IFS(U2249=0,"Prenovato",U2249=1,"Novato",U2249=2,"Principiante avanzado",U2249=3,"Competente",U2249=4,"Proficiente",U2249=5,"Master")</f>
        <v>Competente</v>
      </c>
      <c r="W2249" s="13">
        <v>4</v>
      </c>
      <c r="X2249" s="13" t="str" cm="1">
        <f t="array" ref="X2249">_xlfn.IFS(W2249=0,"No evidenciado",W2249=1,"Novato",W2249=2,"Principiante avanzado",W2249=3,"Competente",W2249=4,"Proficiente",W2249=5,"Master")</f>
        <v>Proficiente</v>
      </c>
      <c r="Y2249" s="13">
        <v>4</v>
      </c>
      <c r="Z2249" s="13" t="str" cm="1">
        <f t="array" ref="Z2249">_xlfn.IFS(Y2249=0,"No evidenciado",Y2249=1,"Novato",Y2249=2,"Principiante avanzado",Y2249=3,"Competente",Y2249=4,"Proficiente",Y2249=5,"Master")</f>
        <v>Proficiente</v>
      </c>
      <c r="AA2249" s="13">
        <v>4</v>
      </c>
      <c r="AB2249" s="13" t="str" cm="1">
        <f t="array" ref="AB2249">_xlfn.IFS(AA2249=0,"No evidenciado",AA2249=1,"Novato",AA2249=2,"Principiante avanzado",AA2249=3,"Competente",AA2249=4,"Proficiente",AA2249=5,"Master")</f>
        <v>Proficiente</v>
      </c>
      <c r="AC2249" s="13">
        <v>3</v>
      </c>
      <c r="AD2249" s="13" t="str" cm="1">
        <f t="array" ref="AD2249">_xlfn.IFS(AC2249=0,"Prenovato",AC2249=1,"Novato",AC2249=2,"Principiante avanzado",AC2249=3,"Competente",AC2249=4,"Proficiente",AC2249=5,"Master")</f>
        <v>Competente</v>
      </c>
      <c r="AE2249" s="13" t="s">
        <v>442</v>
      </c>
    </row>
    <row r="2250" spans="1:31" x14ac:dyDescent="0.25">
      <c r="A2250" t="s">
        <v>401</v>
      </c>
      <c r="B2250" t="s">
        <v>402</v>
      </c>
      <c r="C2250" t="s">
        <v>367</v>
      </c>
      <c r="D2250" t="s">
        <v>201</v>
      </c>
      <c r="E2250" t="s">
        <v>401</v>
      </c>
      <c r="F2250" t="s">
        <v>402</v>
      </c>
      <c r="G2250" t="s">
        <v>403</v>
      </c>
      <c r="H2250" s="4"/>
      <c r="I2250" s="1">
        <f t="shared" ca="1" si="143"/>
        <v>1487</v>
      </c>
      <c r="J2250" s="1" t="str">
        <f t="shared" ca="1" si="144"/>
        <v>3. Mayor a 6 meses</v>
      </c>
      <c r="K2250" t="str">
        <f t="shared" si="145"/>
        <v>NO</v>
      </c>
      <c r="L2250" t="s">
        <v>367</v>
      </c>
      <c r="M2250" t="s">
        <v>437</v>
      </c>
      <c r="N2250" t="s">
        <v>425</v>
      </c>
      <c r="O2250" t="s">
        <v>425</v>
      </c>
      <c r="P2250" t="str">
        <f t="shared" si="146"/>
        <v>FIORELLA ARACELI NUÑEZ ZEGARRAInvestigación Forense DigitalEVALUACION ANTERIOR</v>
      </c>
      <c r="Q2250" t="str">
        <f>BASE[[#This Row],[NombresCalificado]]&amp;BASE[[#This Row],[TipoEvaluacion]]</f>
        <v>FIORELLA ARACELI NUÑEZ ZEGARRAEVALUACION ANTERIOR</v>
      </c>
      <c r="R2250">
        <v>3</v>
      </c>
      <c r="S2250" t="s">
        <v>5</v>
      </c>
      <c r="T2250" t="s">
        <v>439</v>
      </c>
      <c r="U2250" s="13">
        <v>3</v>
      </c>
      <c r="V2250" s="13" t="str" cm="1">
        <f t="array" ref="V2250">_xlfn.IFS(U2250=0,"Prenovato",U2250=1,"Novato",U2250=2,"Principiante avanzado",U2250=3,"Competente",U2250=4,"Proficiente",U2250=5,"Master")</f>
        <v>Competente</v>
      </c>
      <c r="W2250" s="13">
        <v>4</v>
      </c>
      <c r="X2250" s="13" t="str" cm="1">
        <f t="array" ref="X2250">_xlfn.IFS(W2250=0,"No evidenciado",W2250=1,"Novato",W2250=2,"Principiante avanzado",W2250=3,"Competente",W2250=4,"Proficiente",W2250=5,"Master")</f>
        <v>Proficiente</v>
      </c>
      <c r="Y2250" s="13">
        <v>4</v>
      </c>
      <c r="Z2250" s="13" t="str" cm="1">
        <f t="array" ref="Z2250">_xlfn.IFS(Y2250=0,"No evidenciado",Y2250=1,"Novato",Y2250=2,"Principiante avanzado",Y2250=3,"Competente",Y2250=4,"Proficiente",Y2250=5,"Master")</f>
        <v>Proficiente</v>
      </c>
      <c r="AA2250" s="13">
        <v>4</v>
      </c>
      <c r="AB2250" s="13" t="str" cm="1">
        <f t="array" ref="AB2250">_xlfn.IFS(AA2250=0,"No evidenciado",AA2250=1,"Novato",AA2250=2,"Principiante avanzado",AA2250=3,"Competente",AA2250=4,"Proficiente",AA2250=5,"Master")</f>
        <v>Proficiente</v>
      </c>
      <c r="AC2250" s="13">
        <v>3</v>
      </c>
      <c r="AD2250" s="13" t="str" cm="1">
        <f t="array" ref="AD2250">_xlfn.IFS(AC2250=0,"Prenovato",AC2250=1,"Novato",AC2250=2,"Principiante avanzado",AC2250=3,"Competente",AC2250=4,"Proficiente",AC2250=5,"Master")</f>
        <v>Competente</v>
      </c>
      <c r="AE2250" s="13" t="s">
        <v>442</v>
      </c>
    </row>
    <row r="2251" spans="1:31" x14ac:dyDescent="0.25">
      <c r="A2251" t="s">
        <v>401</v>
      </c>
      <c r="B2251" t="s">
        <v>402</v>
      </c>
      <c r="C2251" t="s">
        <v>367</v>
      </c>
      <c r="D2251" t="s">
        <v>201</v>
      </c>
      <c r="E2251" t="s">
        <v>401</v>
      </c>
      <c r="F2251" t="s">
        <v>402</v>
      </c>
      <c r="G2251" t="s">
        <v>403</v>
      </c>
      <c r="H2251" s="4"/>
      <c r="I2251" s="1">
        <f t="shared" ca="1" si="143"/>
        <v>1487</v>
      </c>
      <c r="J2251" s="1" t="str">
        <f t="shared" ca="1" si="144"/>
        <v>3. Mayor a 6 meses</v>
      </c>
      <c r="K2251" t="str">
        <f t="shared" si="145"/>
        <v>NO</v>
      </c>
      <c r="L2251" t="s">
        <v>367</v>
      </c>
      <c r="M2251" t="s">
        <v>426</v>
      </c>
      <c r="N2251" t="s">
        <v>425</v>
      </c>
      <c r="O2251" t="s">
        <v>425</v>
      </c>
      <c r="P2251" t="str">
        <f t="shared" si="146"/>
        <v>FIORELLA ARACELI NUÑEZ ZEGARRAManejo de IncidentesEVALUACION ANTERIOR</v>
      </c>
      <c r="Q2251" t="str">
        <f>BASE[[#This Row],[NombresCalificado]]&amp;BASE[[#This Row],[TipoEvaluacion]]</f>
        <v>FIORELLA ARACELI NUÑEZ ZEGARRAEVALUACION ANTERIOR</v>
      </c>
      <c r="R2251">
        <v>4</v>
      </c>
      <c r="S2251" t="s">
        <v>7</v>
      </c>
      <c r="T2251" t="s">
        <v>439</v>
      </c>
      <c r="U2251" s="13">
        <v>3</v>
      </c>
      <c r="V2251" s="13" t="str" cm="1">
        <f t="array" ref="V2251">_xlfn.IFS(U2251=0,"Prenovato",U2251=1,"Novato",U2251=2,"Principiante avanzado",U2251=3,"Competente",U2251=4,"Proficiente",U2251=5,"Master")</f>
        <v>Competente</v>
      </c>
      <c r="W2251" s="13">
        <v>4</v>
      </c>
      <c r="X2251" s="13" t="str" cm="1">
        <f t="array" ref="X2251">_xlfn.IFS(W2251=0,"No evidenciado",W2251=1,"Novato",W2251=2,"Principiante avanzado",W2251=3,"Competente",W2251=4,"Proficiente",W2251=5,"Master")</f>
        <v>Proficiente</v>
      </c>
      <c r="Y2251" s="13">
        <v>4</v>
      </c>
      <c r="Z2251" s="13" t="str" cm="1">
        <f t="array" ref="Z2251">_xlfn.IFS(Y2251=0,"No evidenciado",Y2251=1,"Novato",Y2251=2,"Principiante avanzado",Y2251=3,"Competente",Y2251=4,"Proficiente",Y2251=5,"Master")</f>
        <v>Proficiente</v>
      </c>
      <c r="AA2251" s="13">
        <v>4</v>
      </c>
      <c r="AB2251" s="13" t="str" cm="1">
        <f t="array" ref="AB2251">_xlfn.IFS(AA2251=0,"No evidenciado",AA2251=1,"Novato",AA2251=2,"Principiante avanzado",AA2251=3,"Competente",AA2251=4,"Proficiente",AA2251=5,"Master")</f>
        <v>Proficiente</v>
      </c>
      <c r="AC2251" s="13">
        <v>3</v>
      </c>
      <c r="AD2251" s="13" t="str" cm="1">
        <f t="array" ref="AD2251">_xlfn.IFS(AC2251=0,"Prenovato",AC2251=1,"Novato",AC2251=2,"Principiante avanzado",AC2251=3,"Competente",AC2251=4,"Proficiente",AC2251=5,"Master")</f>
        <v>Competente</v>
      </c>
      <c r="AE2251" s="13" t="s">
        <v>442</v>
      </c>
    </row>
    <row r="2252" spans="1:31" x14ac:dyDescent="0.25">
      <c r="A2252" t="s">
        <v>401</v>
      </c>
      <c r="B2252" t="s">
        <v>402</v>
      </c>
      <c r="C2252" t="s">
        <v>367</v>
      </c>
      <c r="D2252" t="s">
        <v>201</v>
      </c>
      <c r="E2252" t="s">
        <v>401</v>
      </c>
      <c r="F2252" t="s">
        <v>402</v>
      </c>
      <c r="G2252" t="s">
        <v>403</v>
      </c>
      <c r="H2252" s="4"/>
      <c r="I2252" s="1">
        <f t="shared" ca="1" si="143"/>
        <v>1487</v>
      </c>
      <c r="J2252" s="1" t="str">
        <f t="shared" ca="1" si="144"/>
        <v>3. Mayor a 6 meses</v>
      </c>
      <c r="K2252" t="str">
        <f t="shared" si="145"/>
        <v>NO</v>
      </c>
      <c r="L2252" t="s">
        <v>367</v>
      </c>
      <c r="M2252" t="s">
        <v>427</v>
      </c>
      <c r="N2252" t="s">
        <v>425</v>
      </c>
      <c r="O2252" t="s">
        <v>425</v>
      </c>
      <c r="P2252" t="str">
        <f t="shared" si="146"/>
        <v>FIORELLA ARACELI NUÑEZ ZEGARRAProtección de datosEVALUACION ANTERIOR</v>
      </c>
      <c r="Q2252" t="str">
        <f>BASE[[#This Row],[NombresCalificado]]&amp;BASE[[#This Row],[TipoEvaluacion]]</f>
        <v>FIORELLA ARACELI NUÑEZ ZEGARRAEVALUACION ANTERIOR</v>
      </c>
      <c r="R2252">
        <v>3</v>
      </c>
      <c r="S2252" t="s">
        <v>5</v>
      </c>
      <c r="T2252" t="s">
        <v>439</v>
      </c>
      <c r="U2252" s="13">
        <v>3</v>
      </c>
      <c r="V2252" s="13" t="str" cm="1">
        <f t="array" ref="V2252">_xlfn.IFS(U2252=0,"Prenovato",U2252=1,"Novato",U2252=2,"Principiante avanzado",U2252=3,"Competente",U2252=4,"Proficiente",U2252=5,"Master")</f>
        <v>Competente</v>
      </c>
      <c r="W2252" s="13">
        <v>4</v>
      </c>
      <c r="X2252" s="13" t="str" cm="1">
        <f t="array" ref="X2252">_xlfn.IFS(W2252=0,"No evidenciado",W2252=1,"Novato",W2252=2,"Principiante avanzado",W2252=3,"Competente",W2252=4,"Proficiente",W2252=5,"Master")</f>
        <v>Proficiente</v>
      </c>
      <c r="Y2252" s="13">
        <v>4</v>
      </c>
      <c r="Z2252" s="13" t="str" cm="1">
        <f t="array" ref="Z2252">_xlfn.IFS(Y2252=0,"No evidenciado",Y2252=1,"Novato",Y2252=2,"Principiante avanzado",Y2252=3,"Competente",Y2252=4,"Proficiente",Y2252=5,"Master")</f>
        <v>Proficiente</v>
      </c>
      <c r="AA2252" s="13">
        <v>4</v>
      </c>
      <c r="AB2252" s="13" t="str" cm="1">
        <f t="array" ref="AB2252">_xlfn.IFS(AA2252=0,"No evidenciado",AA2252=1,"Novato",AA2252=2,"Principiante avanzado",AA2252=3,"Competente",AA2252=4,"Proficiente",AA2252=5,"Master")</f>
        <v>Proficiente</v>
      </c>
      <c r="AC2252" s="13">
        <v>3</v>
      </c>
      <c r="AD2252" s="13" t="str" cm="1">
        <f t="array" ref="AD2252">_xlfn.IFS(AC2252=0,"Prenovato",AC2252=1,"Novato",AC2252=2,"Principiante avanzado",AC2252=3,"Competente",AC2252=4,"Proficiente",AC2252=5,"Master")</f>
        <v>Competente</v>
      </c>
      <c r="AE2252" s="13" t="s">
        <v>442</v>
      </c>
    </row>
    <row r="2253" spans="1:31" x14ac:dyDescent="0.25">
      <c r="A2253" t="s">
        <v>401</v>
      </c>
      <c r="B2253" t="s">
        <v>402</v>
      </c>
      <c r="C2253" t="s">
        <v>367</v>
      </c>
      <c r="D2253" t="s">
        <v>201</v>
      </c>
      <c r="E2253" t="s">
        <v>401</v>
      </c>
      <c r="F2253" t="s">
        <v>402</v>
      </c>
      <c r="G2253" t="s">
        <v>403</v>
      </c>
      <c r="H2253" s="4"/>
      <c r="I2253" s="1">
        <f t="shared" ca="1" si="143"/>
        <v>1487</v>
      </c>
      <c r="J2253" s="1" t="str">
        <f t="shared" ca="1" si="144"/>
        <v>3. Mayor a 6 meses</v>
      </c>
      <c r="K2253" t="str">
        <f t="shared" si="145"/>
        <v>NO</v>
      </c>
      <c r="L2253" t="s">
        <v>367</v>
      </c>
      <c r="M2253" t="s">
        <v>428</v>
      </c>
      <c r="N2253" t="s">
        <v>425</v>
      </c>
      <c r="O2253" t="s">
        <v>425</v>
      </c>
      <c r="P2253" t="str">
        <f t="shared" si="146"/>
        <v>FIORELLA ARACELI NUÑEZ ZEGARRASeguridad de OperacionesEVALUACION ANTERIOR</v>
      </c>
      <c r="Q2253" t="str">
        <f>BASE[[#This Row],[NombresCalificado]]&amp;BASE[[#This Row],[TipoEvaluacion]]</f>
        <v>FIORELLA ARACELI NUÑEZ ZEGARRAEVALUACION ANTERIOR</v>
      </c>
      <c r="R2253">
        <v>4</v>
      </c>
      <c r="S2253" t="s">
        <v>7</v>
      </c>
      <c r="T2253" t="s">
        <v>439</v>
      </c>
      <c r="U2253" s="13">
        <v>3</v>
      </c>
      <c r="V2253" s="13" t="str" cm="1">
        <f t="array" ref="V2253">_xlfn.IFS(U2253=0,"Prenovato",U2253=1,"Novato",U2253=2,"Principiante avanzado",U2253=3,"Competente",U2253=4,"Proficiente",U2253=5,"Master")</f>
        <v>Competente</v>
      </c>
      <c r="W2253" s="13">
        <v>4</v>
      </c>
      <c r="X2253" s="13" t="str" cm="1">
        <f t="array" ref="X2253">_xlfn.IFS(W2253=0,"No evidenciado",W2253=1,"Novato",W2253=2,"Principiante avanzado",W2253=3,"Competente",W2253=4,"Proficiente",W2253=5,"Master")</f>
        <v>Proficiente</v>
      </c>
      <c r="Y2253" s="13">
        <v>4</v>
      </c>
      <c r="Z2253" s="13" t="str" cm="1">
        <f t="array" ref="Z2253">_xlfn.IFS(Y2253=0,"No evidenciado",Y2253=1,"Novato",Y2253=2,"Principiante avanzado",Y2253=3,"Competente",Y2253=4,"Proficiente",Y2253=5,"Master")</f>
        <v>Proficiente</v>
      </c>
      <c r="AA2253" s="13">
        <v>4</v>
      </c>
      <c r="AB2253" s="13" t="str" cm="1">
        <f t="array" ref="AB2253">_xlfn.IFS(AA2253=0,"No evidenciado",AA2253=1,"Novato",AA2253=2,"Principiante avanzado",AA2253=3,"Competente",AA2253=4,"Proficiente",AA2253=5,"Master")</f>
        <v>Proficiente</v>
      </c>
      <c r="AC2253" s="13">
        <v>3</v>
      </c>
      <c r="AD2253" s="13" t="str" cm="1">
        <f t="array" ref="AD2253">_xlfn.IFS(AC2253=0,"Prenovato",AC2253=1,"Novato",AC2253=2,"Principiante avanzado",AC2253=3,"Competente",AC2253=4,"Proficiente",AC2253=5,"Master")</f>
        <v>Competente</v>
      </c>
      <c r="AE2253" s="13" t="s">
        <v>442</v>
      </c>
    </row>
    <row r="2254" spans="1:31" x14ac:dyDescent="0.25">
      <c r="A2254" t="s">
        <v>218</v>
      </c>
      <c r="B2254" t="s">
        <v>219</v>
      </c>
      <c r="C2254" t="s">
        <v>250</v>
      </c>
      <c r="D2254" t="s">
        <v>201</v>
      </c>
      <c r="E2254" t="s">
        <v>218</v>
      </c>
      <c r="F2254" t="s">
        <v>219</v>
      </c>
      <c r="G2254" t="s">
        <v>220</v>
      </c>
      <c r="H2254" s="4"/>
      <c r="I2254" s="1">
        <f t="shared" ca="1" si="143"/>
        <v>1487</v>
      </c>
      <c r="J2254" s="1" t="str">
        <f t="shared" ca="1" si="144"/>
        <v>3. Mayor a 6 meses</v>
      </c>
      <c r="K2254" t="str">
        <f t="shared" si="145"/>
        <v>NO</v>
      </c>
      <c r="L2254" t="s">
        <v>250</v>
      </c>
      <c r="M2254" t="s">
        <v>428</v>
      </c>
      <c r="N2254" t="s">
        <v>425</v>
      </c>
      <c r="O2254" t="s">
        <v>425</v>
      </c>
      <c r="P2254" t="str">
        <f t="shared" si="146"/>
        <v>TERESA LILIANA GRANADOS BLANCOSeguridad de OperacionesEVALUACION ANTERIOR</v>
      </c>
      <c r="Q2254" t="str">
        <f>BASE[[#This Row],[NombresCalificado]]&amp;BASE[[#This Row],[TipoEvaluacion]]</f>
        <v>TERESA LILIANA GRANADOS BLANCOEVALUACION ANTERIOR</v>
      </c>
      <c r="R2254">
        <v>1</v>
      </c>
      <c r="S2254" t="s">
        <v>6</v>
      </c>
      <c r="T2254" t="s">
        <v>439</v>
      </c>
      <c r="U2254" s="13">
        <v>1</v>
      </c>
      <c r="V2254" s="13" t="str" cm="1">
        <f t="array" ref="V2254">_xlfn.IFS(U2254=0,"Prenovato",U2254=1,"Novato",U2254=2,"Principiante avanzado",U2254=3,"Competente",U2254=4,"Proficiente",U2254=5,"Master")</f>
        <v>Novato</v>
      </c>
      <c r="W2254" s="13">
        <v>3</v>
      </c>
      <c r="X2254" s="13" t="str" cm="1">
        <f t="array" ref="X2254">_xlfn.IFS(W2254=0,"No evidenciado",W2254=1,"Novato",W2254=2,"Principiante avanzado",W2254=3,"Competente",W2254=4,"Proficiente",W2254=5,"Master")</f>
        <v>Competente</v>
      </c>
      <c r="Y2254" s="13">
        <v>3</v>
      </c>
      <c r="Z2254" s="13" t="str" cm="1">
        <f t="array" ref="Z2254">_xlfn.IFS(Y2254=0,"No evidenciado",Y2254=1,"Novato",Y2254=2,"Principiante avanzado",Y2254=3,"Competente",Y2254=4,"Proficiente",Y2254=5,"Master")</f>
        <v>Competente</v>
      </c>
      <c r="AA2254" s="13">
        <v>4</v>
      </c>
      <c r="AB2254" s="13" t="str" cm="1">
        <f t="array" ref="AB2254">_xlfn.IFS(AA2254=0,"No evidenciado",AA2254=1,"Novato",AA2254=2,"Principiante avanzado",AA2254=3,"Competente",AA2254=4,"Proficiente",AA2254=5,"Master")</f>
        <v>Proficiente</v>
      </c>
      <c r="AC2254" s="13">
        <v>1</v>
      </c>
      <c r="AD2254" s="13" t="str" cm="1">
        <f t="array" ref="AD2254">_xlfn.IFS(AC2254=0,"Prenovato",AC2254=1,"Novato",AC2254=2,"Principiante avanzado",AC2254=3,"Competente",AC2254=4,"Proficiente",AC2254=5,"Master")</f>
        <v>Novato</v>
      </c>
      <c r="AE2254" s="13" t="s">
        <v>442</v>
      </c>
    </row>
    <row r="2255" spans="1:31" x14ac:dyDescent="0.25">
      <c r="A2255" t="s">
        <v>218</v>
      </c>
      <c r="B2255" t="s">
        <v>219</v>
      </c>
      <c r="C2255" t="s">
        <v>250</v>
      </c>
      <c r="D2255" t="s">
        <v>201</v>
      </c>
      <c r="E2255" t="s">
        <v>218</v>
      </c>
      <c r="F2255" t="s">
        <v>219</v>
      </c>
      <c r="G2255" t="s">
        <v>220</v>
      </c>
      <c r="H2255" s="4"/>
      <c r="I2255" s="1">
        <f t="shared" ca="1" si="143"/>
        <v>1487</v>
      </c>
      <c r="J2255" s="1" t="str">
        <f t="shared" ca="1" si="144"/>
        <v>3. Mayor a 6 meses</v>
      </c>
      <c r="K2255" t="str">
        <f t="shared" si="145"/>
        <v>NO</v>
      </c>
      <c r="L2255" t="s">
        <v>250</v>
      </c>
      <c r="M2255" t="s">
        <v>429</v>
      </c>
      <c r="N2255" t="s">
        <v>425</v>
      </c>
      <c r="O2255" t="s">
        <v>425</v>
      </c>
      <c r="P2255" t="str">
        <f t="shared" si="146"/>
        <v>TERESA LILIANA GRANADOS BLANCOSeguridad DefensivaEVALUACION ANTERIOR</v>
      </c>
      <c r="Q2255" t="str">
        <f>BASE[[#This Row],[NombresCalificado]]&amp;BASE[[#This Row],[TipoEvaluacion]]</f>
        <v>TERESA LILIANA GRANADOS BLANCOEVALUACION ANTERIOR</v>
      </c>
      <c r="R2255">
        <v>3</v>
      </c>
      <c r="S2255" t="s">
        <v>5</v>
      </c>
      <c r="T2255" t="s">
        <v>439</v>
      </c>
      <c r="U2255" s="13">
        <v>1</v>
      </c>
      <c r="V2255" s="13" t="str" cm="1">
        <f t="array" ref="V2255">_xlfn.IFS(U2255=0,"Prenovato",U2255=1,"Novato",U2255=2,"Principiante avanzado",U2255=3,"Competente",U2255=4,"Proficiente",U2255=5,"Master")</f>
        <v>Novato</v>
      </c>
      <c r="W2255" s="13">
        <v>3</v>
      </c>
      <c r="X2255" s="13" t="str" cm="1">
        <f t="array" ref="X2255">_xlfn.IFS(W2255=0,"No evidenciado",W2255=1,"Novato",W2255=2,"Principiante avanzado",W2255=3,"Competente",W2255=4,"Proficiente",W2255=5,"Master")</f>
        <v>Competente</v>
      </c>
      <c r="Y2255" s="13">
        <v>3</v>
      </c>
      <c r="Z2255" s="13" t="str" cm="1">
        <f t="array" ref="Z2255">_xlfn.IFS(Y2255=0,"No evidenciado",Y2255=1,"Novato",Y2255=2,"Principiante avanzado",Y2255=3,"Competente",Y2255=4,"Proficiente",Y2255=5,"Master")</f>
        <v>Competente</v>
      </c>
      <c r="AA2255" s="13">
        <v>4</v>
      </c>
      <c r="AB2255" s="13" t="str" cm="1">
        <f t="array" ref="AB2255">_xlfn.IFS(AA2255=0,"No evidenciado",AA2255=1,"Novato",AA2255=2,"Principiante avanzado",AA2255=3,"Competente",AA2255=4,"Proficiente",AA2255=5,"Master")</f>
        <v>Proficiente</v>
      </c>
      <c r="AC2255" s="13">
        <v>1</v>
      </c>
      <c r="AD2255" s="13" t="str" cm="1">
        <f t="array" ref="AD2255">_xlfn.IFS(AC2255=0,"Prenovato",AC2255=1,"Novato",AC2255=2,"Principiante avanzado",AC2255=3,"Competente",AC2255=4,"Proficiente",AC2255=5,"Master")</f>
        <v>Novato</v>
      </c>
      <c r="AE2255" s="13" t="s">
        <v>442</v>
      </c>
    </row>
    <row r="2256" spans="1:31" x14ac:dyDescent="0.25">
      <c r="A2256" t="s">
        <v>218</v>
      </c>
      <c r="B2256" t="s">
        <v>219</v>
      </c>
      <c r="C2256" t="s">
        <v>250</v>
      </c>
      <c r="D2256" t="s">
        <v>201</v>
      </c>
      <c r="E2256" t="s">
        <v>218</v>
      </c>
      <c r="F2256" t="s">
        <v>219</v>
      </c>
      <c r="G2256" t="s">
        <v>220</v>
      </c>
      <c r="H2256" s="4"/>
      <c r="I2256" s="1">
        <f t="shared" ca="1" si="143"/>
        <v>1487</v>
      </c>
      <c r="J2256" s="1" t="str">
        <f t="shared" ca="1" si="144"/>
        <v>3. Mayor a 6 meses</v>
      </c>
      <c r="K2256" t="str">
        <f t="shared" si="145"/>
        <v>NO</v>
      </c>
      <c r="L2256" t="s">
        <v>250</v>
      </c>
      <c r="M2256" t="s">
        <v>430</v>
      </c>
      <c r="N2256" t="s">
        <v>425</v>
      </c>
      <c r="O2256" t="s">
        <v>425</v>
      </c>
      <c r="P2256" t="str">
        <f t="shared" si="146"/>
        <v>TERESA LILIANA GRANADOS BLANCOSeguridad OfensivaEVALUACION ANTERIOR</v>
      </c>
      <c r="Q2256" t="str">
        <f>BASE[[#This Row],[NombresCalificado]]&amp;BASE[[#This Row],[TipoEvaluacion]]</f>
        <v>TERESA LILIANA GRANADOS BLANCOEVALUACION ANTERIOR</v>
      </c>
      <c r="R2256">
        <v>0</v>
      </c>
      <c r="S2256" t="s">
        <v>182</v>
      </c>
      <c r="T2256" t="s">
        <v>440</v>
      </c>
      <c r="U2256" s="13">
        <v>1</v>
      </c>
      <c r="V2256" s="13" t="str" cm="1">
        <f t="array" ref="V2256">_xlfn.IFS(U2256=0,"Prenovato",U2256=1,"Novato",U2256=2,"Principiante avanzado",U2256=3,"Competente",U2256=4,"Proficiente",U2256=5,"Master")</f>
        <v>Novato</v>
      </c>
      <c r="W2256" s="13">
        <v>3</v>
      </c>
      <c r="X2256" s="13" t="str" cm="1">
        <f t="array" ref="X2256">_xlfn.IFS(W2256=0,"No evidenciado",W2256=1,"Novato",W2256=2,"Principiante avanzado",W2256=3,"Competente",W2256=4,"Proficiente",W2256=5,"Master")</f>
        <v>Competente</v>
      </c>
      <c r="Y2256" s="13">
        <v>3</v>
      </c>
      <c r="Z2256" s="13" t="str" cm="1">
        <f t="array" ref="Z2256">_xlfn.IFS(Y2256=0,"No evidenciado",Y2256=1,"Novato",Y2256=2,"Principiante avanzado",Y2256=3,"Competente",Y2256=4,"Proficiente",Y2256=5,"Master")</f>
        <v>Competente</v>
      </c>
      <c r="AA2256" s="13">
        <v>4</v>
      </c>
      <c r="AB2256" s="13" t="str" cm="1">
        <f t="array" ref="AB2256">_xlfn.IFS(AA2256=0,"No evidenciado",AA2256=1,"Novato",AA2256=2,"Principiante avanzado",AA2256=3,"Competente",AA2256=4,"Proficiente",AA2256=5,"Master")</f>
        <v>Proficiente</v>
      </c>
      <c r="AC2256" s="13">
        <v>1</v>
      </c>
      <c r="AD2256" s="13" t="str" cm="1">
        <f t="array" ref="AD2256">_xlfn.IFS(AC2256=0,"Prenovato",AC2256=1,"Novato",AC2256=2,"Principiante avanzado",AC2256=3,"Competente",AC2256=4,"Proficiente",AC2256=5,"Master")</f>
        <v>Novato</v>
      </c>
      <c r="AE2256" s="13" t="s">
        <v>442</v>
      </c>
    </row>
    <row r="2257" spans="1:31" x14ac:dyDescent="0.25">
      <c r="A2257" t="s">
        <v>218</v>
      </c>
      <c r="B2257" t="s">
        <v>219</v>
      </c>
      <c r="C2257" t="s">
        <v>250</v>
      </c>
      <c r="D2257" t="s">
        <v>201</v>
      </c>
      <c r="E2257" t="s">
        <v>218</v>
      </c>
      <c r="F2257" t="s">
        <v>219</v>
      </c>
      <c r="G2257" t="s">
        <v>220</v>
      </c>
      <c r="H2257" s="4"/>
      <c r="I2257" s="1">
        <f t="shared" ca="1" si="143"/>
        <v>1487</v>
      </c>
      <c r="J2257" s="1" t="str">
        <f t="shared" ca="1" si="144"/>
        <v>3. Mayor a 6 meses</v>
      </c>
      <c r="K2257" t="str">
        <f t="shared" si="145"/>
        <v>NO</v>
      </c>
      <c r="L2257" t="s">
        <v>250</v>
      </c>
      <c r="M2257" t="s">
        <v>431</v>
      </c>
      <c r="N2257" t="s">
        <v>425</v>
      </c>
      <c r="O2257" t="s">
        <v>425</v>
      </c>
      <c r="P2257" t="str">
        <f t="shared" si="146"/>
        <v>TERESA LILIANA GRANADOS BLANCOSeguridad PerimetralEVALUACION ANTERIOR</v>
      </c>
      <c r="Q2257" t="str">
        <f>BASE[[#This Row],[NombresCalificado]]&amp;BASE[[#This Row],[TipoEvaluacion]]</f>
        <v>TERESA LILIANA GRANADOS BLANCOEVALUACION ANTERIOR</v>
      </c>
      <c r="R2257">
        <v>0</v>
      </c>
      <c r="S2257" t="s">
        <v>182</v>
      </c>
      <c r="T2257" t="s">
        <v>439</v>
      </c>
      <c r="U2257" s="13">
        <v>1</v>
      </c>
      <c r="V2257" s="13" t="str" cm="1">
        <f t="array" ref="V2257">_xlfn.IFS(U2257=0,"Prenovato",U2257=1,"Novato",U2257=2,"Principiante avanzado",U2257=3,"Competente",U2257=4,"Proficiente",U2257=5,"Master")</f>
        <v>Novato</v>
      </c>
      <c r="W2257" s="13">
        <v>3</v>
      </c>
      <c r="X2257" s="13" t="str" cm="1">
        <f t="array" ref="X2257">_xlfn.IFS(W2257=0,"No evidenciado",W2257=1,"Novato",W2257=2,"Principiante avanzado",W2257=3,"Competente",W2257=4,"Proficiente",W2257=5,"Master")</f>
        <v>Competente</v>
      </c>
      <c r="Y2257" s="13">
        <v>3</v>
      </c>
      <c r="Z2257" s="13" t="str" cm="1">
        <f t="array" ref="Z2257">_xlfn.IFS(Y2257=0,"No evidenciado",Y2257=1,"Novato",Y2257=2,"Principiante avanzado",Y2257=3,"Competente",Y2257=4,"Proficiente",Y2257=5,"Master")</f>
        <v>Competente</v>
      </c>
      <c r="AA2257" s="13">
        <v>4</v>
      </c>
      <c r="AB2257" s="13" t="str" cm="1">
        <f t="array" ref="AB2257">_xlfn.IFS(AA2257=0,"No evidenciado",AA2257=1,"Novato",AA2257=2,"Principiante avanzado",AA2257=3,"Competente",AA2257=4,"Proficiente",AA2257=5,"Master")</f>
        <v>Proficiente</v>
      </c>
      <c r="AC2257" s="13">
        <v>1</v>
      </c>
      <c r="AD2257" s="13" t="str" cm="1">
        <f t="array" ref="AD2257">_xlfn.IFS(AC2257=0,"Prenovato",AC2257=1,"Novato",AC2257=2,"Principiante avanzado",AC2257=3,"Competente",AC2257=4,"Proficiente",AC2257=5,"Master")</f>
        <v>Novato</v>
      </c>
      <c r="AE2257" s="13" t="s">
        <v>442</v>
      </c>
    </row>
    <row r="2258" spans="1:31" x14ac:dyDescent="0.25">
      <c r="A2258" t="s">
        <v>218</v>
      </c>
      <c r="B2258" t="s">
        <v>219</v>
      </c>
      <c r="C2258" t="s">
        <v>250</v>
      </c>
      <c r="D2258" t="s">
        <v>201</v>
      </c>
      <c r="E2258" t="s">
        <v>218</v>
      </c>
      <c r="F2258" t="s">
        <v>219</v>
      </c>
      <c r="G2258" t="s">
        <v>220</v>
      </c>
      <c r="H2258" s="4"/>
      <c r="I2258" s="1">
        <f t="shared" ca="1" si="143"/>
        <v>1487</v>
      </c>
      <c r="J2258" s="1" t="str">
        <f t="shared" ca="1" si="144"/>
        <v>3. Mayor a 6 meses</v>
      </c>
      <c r="K2258" t="str">
        <f t="shared" si="145"/>
        <v>NO</v>
      </c>
      <c r="L2258" t="s">
        <v>250</v>
      </c>
      <c r="M2258" t="s">
        <v>424</v>
      </c>
      <c r="N2258" t="s">
        <v>425</v>
      </c>
      <c r="O2258" t="s">
        <v>425</v>
      </c>
      <c r="P2258" t="str">
        <f t="shared" si="146"/>
        <v>TERESA LILIANA GRANADOS BLANCOSistemas Operativos y CloudEVALUACION ANTERIOR</v>
      </c>
      <c r="Q2258" t="str">
        <f>BASE[[#This Row],[NombresCalificado]]&amp;BASE[[#This Row],[TipoEvaluacion]]</f>
        <v>TERESA LILIANA GRANADOS BLANCOEVALUACION ANTERIOR</v>
      </c>
      <c r="R2258">
        <v>0</v>
      </c>
      <c r="S2258" t="s">
        <v>182</v>
      </c>
      <c r="T2258" t="s">
        <v>439</v>
      </c>
      <c r="U2258" s="13">
        <v>1</v>
      </c>
      <c r="V2258" s="13" t="str" cm="1">
        <f t="array" ref="V2258">_xlfn.IFS(U2258=0,"Prenovato",U2258=1,"Novato",U2258=2,"Principiante avanzado",U2258=3,"Competente",U2258=4,"Proficiente",U2258=5,"Master")</f>
        <v>Novato</v>
      </c>
      <c r="W2258" s="13">
        <v>3</v>
      </c>
      <c r="X2258" s="13" t="str" cm="1">
        <f t="array" ref="X2258">_xlfn.IFS(W2258=0,"No evidenciado",W2258=1,"Novato",W2258=2,"Principiante avanzado",W2258=3,"Competente",W2258=4,"Proficiente",W2258=5,"Master")</f>
        <v>Competente</v>
      </c>
      <c r="Y2258" s="13">
        <v>3</v>
      </c>
      <c r="Z2258" s="13" t="str" cm="1">
        <f t="array" ref="Z2258">_xlfn.IFS(Y2258=0,"No evidenciado",Y2258=1,"Novato",Y2258=2,"Principiante avanzado",Y2258=3,"Competente",Y2258=4,"Proficiente",Y2258=5,"Master")</f>
        <v>Competente</v>
      </c>
      <c r="AA2258" s="13">
        <v>4</v>
      </c>
      <c r="AB2258" s="13" t="str" cm="1">
        <f t="array" ref="AB2258">_xlfn.IFS(AA2258=0,"No evidenciado",AA2258=1,"Novato",AA2258=2,"Principiante avanzado",AA2258=3,"Competente",AA2258=4,"Proficiente",AA2258=5,"Master")</f>
        <v>Proficiente</v>
      </c>
      <c r="AC2258" s="13">
        <v>1</v>
      </c>
      <c r="AD2258" s="13" t="str" cm="1">
        <f t="array" ref="AD2258">_xlfn.IFS(AC2258=0,"Prenovato",AC2258=1,"Novato",AC2258=2,"Principiante avanzado",AC2258=3,"Competente",AC2258=4,"Proficiente",AC2258=5,"Master")</f>
        <v>Novato</v>
      </c>
      <c r="AE2258" s="13" t="s">
        <v>442</v>
      </c>
    </row>
    <row r="2259" spans="1:31" x14ac:dyDescent="0.25">
      <c r="A2259" t="s">
        <v>218</v>
      </c>
      <c r="B2259" t="s">
        <v>219</v>
      </c>
      <c r="C2259" t="s">
        <v>250</v>
      </c>
      <c r="D2259" t="s">
        <v>201</v>
      </c>
      <c r="E2259" t="s">
        <v>218</v>
      </c>
      <c r="F2259" t="s">
        <v>219</v>
      </c>
      <c r="G2259" t="s">
        <v>220</v>
      </c>
      <c r="H2259" s="4"/>
      <c r="I2259" s="1">
        <f t="shared" ca="1" si="143"/>
        <v>1487</v>
      </c>
      <c r="J2259" s="1" t="str">
        <f t="shared" ca="1" si="144"/>
        <v>3. Mayor a 6 meses</v>
      </c>
      <c r="K2259" t="str">
        <f t="shared" si="145"/>
        <v>NO</v>
      </c>
      <c r="L2259" t="s">
        <v>250</v>
      </c>
      <c r="M2259" t="s">
        <v>434</v>
      </c>
      <c r="N2259" t="s">
        <v>425</v>
      </c>
      <c r="O2259" t="s">
        <v>425</v>
      </c>
      <c r="P2259" t="str">
        <f t="shared" si="146"/>
        <v>TERESA LILIANA GRANADOS BLANCOGestión de VulnerabilidadesEVALUACION ANTERIOR</v>
      </c>
      <c r="Q2259" t="str">
        <f>BASE[[#This Row],[NombresCalificado]]&amp;BASE[[#This Row],[TipoEvaluacion]]</f>
        <v>TERESA LILIANA GRANADOS BLANCOEVALUACION ANTERIOR</v>
      </c>
      <c r="R2259">
        <v>5</v>
      </c>
      <c r="S2259" t="s">
        <v>177</v>
      </c>
      <c r="T2259" t="s">
        <v>439</v>
      </c>
      <c r="U2259" s="13">
        <v>1</v>
      </c>
      <c r="V2259" s="13" t="str" cm="1">
        <f t="array" ref="V2259">_xlfn.IFS(U2259=0,"Prenovato",U2259=1,"Novato",U2259=2,"Principiante avanzado",U2259=3,"Competente",U2259=4,"Proficiente",U2259=5,"Master")</f>
        <v>Novato</v>
      </c>
      <c r="W2259" s="13">
        <v>3</v>
      </c>
      <c r="X2259" s="13" t="str" cm="1">
        <f t="array" ref="X2259">_xlfn.IFS(W2259=0,"No evidenciado",W2259=1,"Novato",W2259=2,"Principiante avanzado",W2259=3,"Competente",W2259=4,"Proficiente",W2259=5,"Master")</f>
        <v>Competente</v>
      </c>
      <c r="Y2259" s="13">
        <v>3</v>
      </c>
      <c r="Z2259" s="13" t="str" cm="1">
        <f t="array" ref="Z2259">_xlfn.IFS(Y2259=0,"No evidenciado",Y2259=1,"Novato",Y2259=2,"Principiante avanzado",Y2259=3,"Competente",Y2259=4,"Proficiente",Y2259=5,"Master")</f>
        <v>Competente</v>
      </c>
      <c r="AA2259" s="13">
        <v>4</v>
      </c>
      <c r="AB2259" s="13" t="str" cm="1">
        <f t="array" ref="AB2259">_xlfn.IFS(AA2259=0,"No evidenciado",AA2259=1,"Novato",AA2259=2,"Principiante avanzado",AA2259=3,"Competente",AA2259=4,"Proficiente",AA2259=5,"Master")</f>
        <v>Proficiente</v>
      </c>
      <c r="AC2259" s="13">
        <v>1</v>
      </c>
      <c r="AD2259" s="13" t="str" cm="1">
        <f t="array" ref="AD2259">_xlfn.IFS(AC2259=0,"Prenovato",AC2259=1,"Novato",AC2259=2,"Principiante avanzado",AC2259=3,"Competente",AC2259=4,"Proficiente",AC2259=5,"Master")</f>
        <v>Novato</v>
      </c>
      <c r="AE2259" s="13" t="s">
        <v>442</v>
      </c>
    </row>
    <row r="2260" spans="1:31" x14ac:dyDescent="0.25">
      <c r="A2260" t="s">
        <v>218</v>
      </c>
      <c r="B2260" t="s">
        <v>219</v>
      </c>
      <c r="C2260" t="s">
        <v>250</v>
      </c>
      <c r="D2260" t="s">
        <v>201</v>
      </c>
      <c r="E2260" t="s">
        <v>218</v>
      </c>
      <c r="F2260" t="s">
        <v>219</v>
      </c>
      <c r="G2260" t="s">
        <v>220</v>
      </c>
      <c r="H2260" s="4"/>
      <c r="I2260" s="1">
        <f t="shared" ca="1" si="143"/>
        <v>1487</v>
      </c>
      <c r="J2260" s="1" t="str">
        <f t="shared" ca="1" si="144"/>
        <v>3. Mayor a 6 meses</v>
      </c>
      <c r="K2260" t="str">
        <f t="shared" si="145"/>
        <v>NO</v>
      </c>
      <c r="L2260" t="s">
        <v>250</v>
      </c>
      <c r="M2260" t="s">
        <v>435</v>
      </c>
      <c r="N2260" t="s">
        <v>425</v>
      </c>
      <c r="O2260" t="s">
        <v>425</v>
      </c>
      <c r="P2260" t="str">
        <f t="shared" si="146"/>
        <v>TERESA LILIANA GRANADOS BLANCOIdentificación temprana de riesgosEVALUACION ANTERIOR</v>
      </c>
      <c r="Q2260" t="str">
        <f>BASE[[#This Row],[NombresCalificado]]&amp;BASE[[#This Row],[TipoEvaluacion]]</f>
        <v>TERESA LILIANA GRANADOS BLANCOEVALUACION ANTERIOR</v>
      </c>
      <c r="R2260">
        <v>0</v>
      </c>
      <c r="S2260" t="s">
        <v>182</v>
      </c>
      <c r="T2260" t="s">
        <v>440</v>
      </c>
      <c r="U2260" s="13">
        <v>1</v>
      </c>
      <c r="V2260" s="13" t="str" cm="1">
        <f t="array" ref="V2260">_xlfn.IFS(U2260=0,"Prenovato",U2260=1,"Novato",U2260=2,"Principiante avanzado",U2260=3,"Competente",U2260=4,"Proficiente",U2260=5,"Master")</f>
        <v>Novato</v>
      </c>
      <c r="W2260" s="13">
        <v>3</v>
      </c>
      <c r="X2260" s="13" t="str" cm="1">
        <f t="array" ref="X2260">_xlfn.IFS(W2260=0,"No evidenciado",W2260=1,"Novato",W2260=2,"Principiante avanzado",W2260=3,"Competente",W2260=4,"Proficiente",W2260=5,"Master")</f>
        <v>Competente</v>
      </c>
      <c r="Y2260" s="13">
        <v>3</v>
      </c>
      <c r="Z2260" s="13" t="str" cm="1">
        <f t="array" ref="Z2260">_xlfn.IFS(Y2260=0,"No evidenciado",Y2260=1,"Novato",Y2260=2,"Principiante avanzado",Y2260=3,"Competente",Y2260=4,"Proficiente",Y2260=5,"Master")</f>
        <v>Competente</v>
      </c>
      <c r="AA2260" s="13">
        <v>4</v>
      </c>
      <c r="AB2260" s="13" t="str" cm="1">
        <f t="array" ref="AB2260">_xlfn.IFS(AA2260=0,"No evidenciado",AA2260=1,"Novato",AA2260=2,"Principiante avanzado",AA2260=3,"Competente",AA2260=4,"Proficiente",AA2260=5,"Master")</f>
        <v>Proficiente</v>
      </c>
      <c r="AC2260" s="13">
        <v>1</v>
      </c>
      <c r="AD2260" s="13" t="str" cm="1">
        <f t="array" ref="AD2260">_xlfn.IFS(AC2260=0,"Prenovato",AC2260=1,"Novato",AC2260=2,"Principiante avanzado",AC2260=3,"Competente",AC2260=4,"Proficiente",AC2260=5,"Master")</f>
        <v>Novato</v>
      </c>
      <c r="AE2260" s="13" t="s">
        <v>442</v>
      </c>
    </row>
    <row r="2261" spans="1:31" x14ac:dyDescent="0.25">
      <c r="A2261" t="s">
        <v>218</v>
      </c>
      <c r="B2261" t="s">
        <v>219</v>
      </c>
      <c r="C2261" t="s">
        <v>250</v>
      </c>
      <c r="D2261" t="s">
        <v>201</v>
      </c>
      <c r="E2261" t="s">
        <v>218</v>
      </c>
      <c r="F2261" t="s">
        <v>219</v>
      </c>
      <c r="G2261" t="s">
        <v>220</v>
      </c>
      <c r="H2261" s="4"/>
      <c r="I2261" s="1">
        <f t="shared" ca="1" si="143"/>
        <v>1487</v>
      </c>
      <c r="J2261" s="1" t="str">
        <f t="shared" ca="1" si="144"/>
        <v>3. Mayor a 6 meses</v>
      </c>
      <c r="K2261" t="str">
        <f t="shared" si="145"/>
        <v>NO</v>
      </c>
      <c r="L2261" t="s">
        <v>250</v>
      </c>
      <c r="M2261" t="s">
        <v>436</v>
      </c>
      <c r="N2261" t="s">
        <v>425</v>
      </c>
      <c r="O2261" t="s">
        <v>425</v>
      </c>
      <c r="P2261" t="str">
        <f t="shared" si="146"/>
        <v>TERESA LILIANA GRANADOS BLANCOInteligencia de AmenazasEVALUACION ANTERIOR</v>
      </c>
      <c r="Q2261" t="str">
        <f>BASE[[#This Row],[NombresCalificado]]&amp;BASE[[#This Row],[TipoEvaluacion]]</f>
        <v>TERESA LILIANA GRANADOS BLANCOEVALUACION ANTERIOR</v>
      </c>
      <c r="R2261">
        <v>2</v>
      </c>
      <c r="S2261" t="s">
        <v>4</v>
      </c>
      <c r="T2261" t="s">
        <v>439</v>
      </c>
      <c r="U2261" s="13">
        <v>1</v>
      </c>
      <c r="V2261" s="13" t="str" cm="1">
        <f t="array" ref="V2261">_xlfn.IFS(U2261=0,"Prenovato",U2261=1,"Novato",U2261=2,"Principiante avanzado",U2261=3,"Competente",U2261=4,"Proficiente",U2261=5,"Master")</f>
        <v>Novato</v>
      </c>
      <c r="W2261" s="13">
        <v>3</v>
      </c>
      <c r="X2261" s="13" t="str" cm="1">
        <f t="array" ref="X2261">_xlfn.IFS(W2261=0,"No evidenciado",W2261=1,"Novato",W2261=2,"Principiante avanzado",W2261=3,"Competente",W2261=4,"Proficiente",W2261=5,"Master")</f>
        <v>Competente</v>
      </c>
      <c r="Y2261" s="13">
        <v>3</v>
      </c>
      <c r="Z2261" s="13" t="str" cm="1">
        <f t="array" ref="Z2261">_xlfn.IFS(Y2261=0,"No evidenciado",Y2261=1,"Novato",Y2261=2,"Principiante avanzado",Y2261=3,"Competente",Y2261=4,"Proficiente",Y2261=5,"Master")</f>
        <v>Competente</v>
      </c>
      <c r="AA2261" s="13">
        <v>4</v>
      </c>
      <c r="AB2261" s="13" t="str" cm="1">
        <f t="array" ref="AB2261">_xlfn.IFS(AA2261=0,"No evidenciado",AA2261=1,"Novato",AA2261=2,"Principiante avanzado",AA2261=3,"Competente",AA2261=4,"Proficiente",AA2261=5,"Master")</f>
        <v>Proficiente</v>
      </c>
      <c r="AC2261" s="13">
        <v>1</v>
      </c>
      <c r="AD2261" s="13" t="str" cm="1">
        <f t="array" ref="AD2261">_xlfn.IFS(AC2261=0,"Prenovato",AC2261=1,"Novato",AC2261=2,"Principiante avanzado",AC2261=3,"Competente",AC2261=4,"Proficiente",AC2261=5,"Master")</f>
        <v>Novato</v>
      </c>
      <c r="AE2261" s="13" t="s">
        <v>442</v>
      </c>
    </row>
    <row r="2262" spans="1:31" x14ac:dyDescent="0.25">
      <c r="A2262" t="s">
        <v>218</v>
      </c>
      <c r="B2262" t="s">
        <v>219</v>
      </c>
      <c r="C2262" t="s">
        <v>250</v>
      </c>
      <c r="D2262" t="s">
        <v>201</v>
      </c>
      <c r="E2262" t="s">
        <v>218</v>
      </c>
      <c r="F2262" t="s">
        <v>219</v>
      </c>
      <c r="G2262" t="s">
        <v>220</v>
      </c>
      <c r="H2262" s="4"/>
      <c r="I2262" s="1">
        <f t="shared" ca="1" si="143"/>
        <v>1487</v>
      </c>
      <c r="J2262" s="1" t="str">
        <f t="shared" ca="1" si="144"/>
        <v>3. Mayor a 6 meses</v>
      </c>
      <c r="K2262" t="str">
        <f t="shared" si="145"/>
        <v>NO</v>
      </c>
      <c r="L2262" t="s">
        <v>250</v>
      </c>
      <c r="M2262" t="s">
        <v>437</v>
      </c>
      <c r="N2262" t="s">
        <v>425</v>
      </c>
      <c r="O2262" t="s">
        <v>425</v>
      </c>
      <c r="P2262" t="str">
        <f t="shared" si="146"/>
        <v>TERESA LILIANA GRANADOS BLANCOInvestigación Forense DigitalEVALUACION ANTERIOR</v>
      </c>
      <c r="Q2262" t="str">
        <f>BASE[[#This Row],[NombresCalificado]]&amp;BASE[[#This Row],[TipoEvaluacion]]</f>
        <v>TERESA LILIANA GRANADOS BLANCOEVALUACION ANTERIOR</v>
      </c>
      <c r="R2262">
        <v>0</v>
      </c>
      <c r="S2262" t="s">
        <v>182</v>
      </c>
      <c r="T2262" t="s">
        <v>440</v>
      </c>
      <c r="U2262" s="13">
        <v>1</v>
      </c>
      <c r="V2262" s="13" t="str" cm="1">
        <f t="array" ref="V2262">_xlfn.IFS(U2262=0,"Prenovato",U2262=1,"Novato",U2262=2,"Principiante avanzado",U2262=3,"Competente",U2262=4,"Proficiente",U2262=5,"Master")</f>
        <v>Novato</v>
      </c>
      <c r="W2262" s="13">
        <v>3</v>
      </c>
      <c r="X2262" s="13" t="str" cm="1">
        <f t="array" ref="X2262">_xlfn.IFS(W2262=0,"No evidenciado",W2262=1,"Novato",W2262=2,"Principiante avanzado",W2262=3,"Competente",W2262=4,"Proficiente",W2262=5,"Master")</f>
        <v>Competente</v>
      </c>
      <c r="Y2262" s="13">
        <v>3</v>
      </c>
      <c r="Z2262" s="13" t="str" cm="1">
        <f t="array" ref="Z2262">_xlfn.IFS(Y2262=0,"No evidenciado",Y2262=1,"Novato",Y2262=2,"Principiante avanzado",Y2262=3,"Competente",Y2262=4,"Proficiente",Y2262=5,"Master")</f>
        <v>Competente</v>
      </c>
      <c r="AA2262" s="13">
        <v>4</v>
      </c>
      <c r="AB2262" s="13" t="str" cm="1">
        <f t="array" ref="AB2262">_xlfn.IFS(AA2262=0,"No evidenciado",AA2262=1,"Novato",AA2262=2,"Principiante avanzado",AA2262=3,"Competente",AA2262=4,"Proficiente",AA2262=5,"Master")</f>
        <v>Proficiente</v>
      </c>
      <c r="AC2262" s="13">
        <v>1</v>
      </c>
      <c r="AD2262" s="13" t="str" cm="1">
        <f t="array" ref="AD2262">_xlfn.IFS(AC2262=0,"Prenovato",AC2262=1,"Novato",AC2262=2,"Principiante avanzado",AC2262=3,"Competente",AC2262=4,"Proficiente",AC2262=5,"Master")</f>
        <v>Novato</v>
      </c>
      <c r="AE2262" s="13" t="s">
        <v>442</v>
      </c>
    </row>
    <row r="2263" spans="1:31" x14ac:dyDescent="0.25">
      <c r="A2263" t="s">
        <v>218</v>
      </c>
      <c r="B2263" t="s">
        <v>219</v>
      </c>
      <c r="C2263" t="s">
        <v>250</v>
      </c>
      <c r="D2263" t="s">
        <v>201</v>
      </c>
      <c r="E2263" t="s">
        <v>218</v>
      </c>
      <c r="F2263" t="s">
        <v>219</v>
      </c>
      <c r="G2263" t="s">
        <v>220</v>
      </c>
      <c r="H2263" s="4"/>
      <c r="I2263" s="1">
        <f t="shared" ca="1" si="143"/>
        <v>1487</v>
      </c>
      <c r="J2263" s="1" t="str">
        <f t="shared" ca="1" si="144"/>
        <v>3. Mayor a 6 meses</v>
      </c>
      <c r="K2263" t="str">
        <f t="shared" si="145"/>
        <v>NO</v>
      </c>
      <c r="L2263" t="s">
        <v>250</v>
      </c>
      <c r="M2263" t="s">
        <v>426</v>
      </c>
      <c r="N2263" t="s">
        <v>425</v>
      </c>
      <c r="O2263" t="s">
        <v>425</v>
      </c>
      <c r="P2263" t="str">
        <f t="shared" si="146"/>
        <v>TERESA LILIANA GRANADOS BLANCOManejo de IncidentesEVALUACION ANTERIOR</v>
      </c>
      <c r="Q2263" t="str">
        <f>BASE[[#This Row],[NombresCalificado]]&amp;BASE[[#This Row],[TipoEvaluacion]]</f>
        <v>TERESA LILIANA GRANADOS BLANCOEVALUACION ANTERIOR</v>
      </c>
      <c r="R2263">
        <v>1</v>
      </c>
      <c r="S2263" t="s">
        <v>6</v>
      </c>
      <c r="T2263" t="s">
        <v>439</v>
      </c>
      <c r="U2263" s="13">
        <v>1</v>
      </c>
      <c r="V2263" s="13" t="str" cm="1">
        <f t="array" ref="V2263">_xlfn.IFS(U2263=0,"Prenovato",U2263=1,"Novato",U2263=2,"Principiante avanzado",U2263=3,"Competente",U2263=4,"Proficiente",U2263=5,"Master")</f>
        <v>Novato</v>
      </c>
      <c r="W2263" s="13">
        <v>3</v>
      </c>
      <c r="X2263" s="13" t="str" cm="1">
        <f t="array" ref="X2263">_xlfn.IFS(W2263=0,"No evidenciado",W2263=1,"Novato",W2263=2,"Principiante avanzado",W2263=3,"Competente",W2263=4,"Proficiente",W2263=5,"Master")</f>
        <v>Competente</v>
      </c>
      <c r="Y2263" s="13">
        <v>3</v>
      </c>
      <c r="Z2263" s="13" t="str" cm="1">
        <f t="array" ref="Z2263">_xlfn.IFS(Y2263=0,"No evidenciado",Y2263=1,"Novato",Y2263=2,"Principiante avanzado",Y2263=3,"Competente",Y2263=4,"Proficiente",Y2263=5,"Master")</f>
        <v>Competente</v>
      </c>
      <c r="AA2263" s="13">
        <v>4</v>
      </c>
      <c r="AB2263" s="13" t="str" cm="1">
        <f t="array" ref="AB2263">_xlfn.IFS(AA2263=0,"No evidenciado",AA2263=1,"Novato",AA2263=2,"Principiante avanzado",AA2263=3,"Competente",AA2263=4,"Proficiente",AA2263=5,"Master")</f>
        <v>Proficiente</v>
      </c>
      <c r="AC2263" s="13">
        <v>1</v>
      </c>
      <c r="AD2263" s="13" t="str" cm="1">
        <f t="array" ref="AD2263">_xlfn.IFS(AC2263=0,"Prenovato",AC2263=1,"Novato",AC2263=2,"Principiante avanzado",AC2263=3,"Competente",AC2263=4,"Proficiente",AC2263=5,"Master")</f>
        <v>Novato</v>
      </c>
      <c r="AE2263" s="13" t="s">
        <v>442</v>
      </c>
    </row>
    <row r="2264" spans="1:31" x14ac:dyDescent="0.25">
      <c r="A2264" t="s">
        <v>218</v>
      </c>
      <c r="B2264" t="s">
        <v>219</v>
      </c>
      <c r="C2264" t="s">
        <v>250</v>
      </c>
      <c r="D2264" t="s">
        <v>201</v>
      </c>
      <c r="E2264" t="s">
        <v>218</v>
      </c>
      <c r="F2264" t="s">
        <v>219</v>
      </c>
      <c r="G2264" t="s">
        <v>220</v>
      </c>
      <c r="H2264" s="4"/>
      <c r="I2264" s="1">
        <f t="shared" ca="1" si="143"/>
        <v>1487</v>
      </c>
      <c r="J2264" s="1" t="str">
        <f t="shared" ca="1" si="144"/>
        <v>3. Mayor a 6 meses</v>
      </c>
      <c r="K2264" t="str">
        <f t="shared" si="145"/>
        <v>NO</v>
      </c>
      <c r="L2264" t="s">
        <v>250</v>
      </c>
      <c r="M2264" t="s">
        <v>427</v>
      </c>
      <c r="N2264" t="s">
        <v>425</v>
      </c>
      <c r="O2264" t="s">
        <v>425</v>
      </c>
      <c r="P2264" t="str">
        <f t="shared" si="146"/>
        <v>TERESA LILIANA GRANADOS BLANCOProtección de datosEVALUACION ANTERIOR</v>
      </c>
      <c r="Q2264" t="str">
        <f>BASE[[#This Row],[NombresCalificado]]&amp;BASE[[#This Row],[TipoEvaluacion]]</f>
        <v>TERESA LILIANA GRANADOS BLANCOEVALUACION ANTERIOR</v>
      </c>
      <c r="R2264">
        <v>0</v>
      </c>
      <c r="S2264" t="s">
        <v>182</v>
      </c>
      <c r="T2264" t="s">
        <v>440</v>
      </c>
      <c r="U2264" s="13">
        <v>1</v>
      </c>
      <c r="V2264" s="13" t="str" cm="1">
        <f t="array" ref="V2264">_xlfn.IFS(U2264=0,"Prenovato",U2264=1,"Novato",U2264=2,"Principiante avanzado",U2264=3,"Competente",U2264=4,"Proficiente",U2264=5,"Master")</f>
        <v>Novato</v>
      </c>
      <c r="W2264" s="13">
        <v>3</v>
      </c>
      <c r="X2264" s="13" t="str" cm="1">
        <f t="array" ref="X2264">_xlfn.IFS(W2264=0,"No evidenciado",W2264=1,"Novato",W2264=2,"Principiante avanzado",W2264=3,"Competente",W2264=4,"Proficiente",W2264=5,"Master")</f>
        <v>Competente</v>
      </c>
      <c r="Y2264" s="13">
        <v>3</v>
      </c>
      <c r="Z2264" s="13" t="str" cm="1">
        <f t="array" ref="Z2264">_xlfn.IFS(Y2264=0,"No evidenciado",Y2264=1,"Novato",Y2264=2,"Principiante avanzado",Y2264=3,"Competente",Y2264=4,"Proficiente",Y2264=5,"Master")</f>
        <v>Competente</v>
      </c>
      <c r="AA2264" s="13">
        <v>4</v>
      </c>
      <c r="AB2264" s="13" t="str" cm="1">
        <f t="array" ref="AB2264">_xlfn.IFS(AA2264=0,"No evidenciado",AA2264=1,"Novato",AA2264=2,"Principiante avanzado",AA2264=3,"Competente",AA2264=4,"Proficiente",AA2264=5,"Master")</f>
        <v>Proficiente</v>
      </c>
      <c r="AC2264" s="13">
        <v>1</v>
      </c>
      <c r="AD2264" s="13" t="str" cm="1">
        <f t="array" ref="AD2264">_xlfn.IFS(AC2264=0,"Prenovato",AC2264=1,"Novato",AC2264=2,"Principiante avanzado",AC2264=3,"Competente",AC2264=4,"Proficiente",AC2264=5,"Master")</f>
        <v>Novato</v>
      </c>
      <c r="AE2264" s="13" t="s">
        <v>442</v>
      </c>
    </row>
    <row r="2265" spans="1:31" x14ac:dyDescent="0.25">
      <c r="A2265" t="s">
        <v>218</v>
      </c>
      <c r="B2265" t="s">
        <v>219</v>
      </c>
      <c r="C2265" t="s">
        <v>250</v>
      </c>
      <c r="D2265" t="s">
        <v>201</v>
      </c>
      <c r="E2265" t="s">
        <v>218</v>
      </c>
      <c r="F2265" t="s">
        <v>219</v>
      </c>
      <c r="G2265" t="s">
        <v>220</v>
      </c>
      <c r="H2265" s="4"/>
      <c r="I2265" s="1">
        <f t="shared" ca="1" si="143"/>
        <v>1487</v>
      </c>
      <c r="J2265" s="1" t="str">
        <f t="shared" ca="1" si="144"/>
        <v>3. Mayor a 6 meses</v>
      </c>
      <c r="K2265" t="str">
        <f t="shared" si="145"/>
        <v>NO</v>
      </c>
      <c r="L2265" t="s">
        <v>250</v>
      </c>
      <c r="M2265" t="s">
        <v>438</v>
      </c>
      <c r="N2265" t="s">
        <v>425</v>
      </c>
      <c r="O2265" t="s">
        <v>425</v>
      </c>
      <c r="P2265" t="str">
        <f t="shared" si="146"/>
        <v>TERESA LILIANA GRANADOS BLANCODesarrollo SeguroEVALUACION ANTERIOR</v>
      </c>
      <c r="Q2265" t="str">
        <f>BASE[[#This Row],[NombresCalificado]]&amp;BASE[[#This Row],[TipoEvaluacion]]</f>
        <v>TERESA LILIANA GRANADOS BLANCOEVALUACION ANTERIOR</v>
      </c>
      <c r="R2265">
        <v>0</v>
      </c>
      <c r="S2265" t="s">
        <v>182</v>
      </c>
      <c r="T2265" t="s">
        <v>440</v>
      </c>
      <c r="U2265" s="13">
        <v>1</v>
      </c>
      <c r="V2265" s="13" t="str" cm="1">
        <f t="array" ref="V2265">_xlfn.IFS(U2265=0,"Prenovato",U2265=1,"Novato",U2265=2,"Principiante avanzado",U2265=3,"Competente",U2265=4,"Proficiente",U2265=5,"Master")</f>
        <v>Novato</v>
      </c>
      <c r="W2265" s="13">
        <v>3</v>
      </c>
      <c r="X2265" s="13" t="str" cm="1">
        <f t="array" ref="X2265">_xlfn.IFS(W2265=0,"No evidenciado",W2265=1,"Novato",W2265=2,"Principiante avanzado",W2265=3,"Competente",W2265=4,"Proficiente",W2265=5,"Master")</f>
        <v>Competente</v>
      </c>
      <c r="Y2265" s="13">
        <v>3</v>
      </c>
      <c r="Z2265" s="13" t="str" cm="1">
        <f t="array" ref="Z2265">_xlfn.IFS(Y2265=0,"No evidenciado",Y2265=1,"Novato",Y2265=2,"Principiante avanzado",Y2265=3,"Competente",Y2265=4,"Proficiente",Y2265=5,"Master")</f>
        <v>Competente</v>
      </c>
      <c r="AA2265" s="13">
        <v>4</v>
      </c>
      <c r="AB2265" s="13" t="str" cm="1">
        <f t="array" ref="AB2265">_xlfn.IFS(AA2265=0,"No evidenciado",AA2265=1,"Novato",AA2265=2,"Principiante avanzado",AA2265=3,"Competente",AA2265=4,"Proficiente",AA2265=5,"Master")</f>
        <v>Proficiente</v>
      </c>
      <c r="AC2265" s="13">
        <v>1</v>
      </c>
      <c r="AD2265" s="13" t="str" cm="1">
        <f t="array" ref="AD2265">_xlfn.IFS(AC2265=0,"Prenovato",AC2265=1,"Novato",AC2265=2,"Principiante avanzado",AC2265=3,"Competente",AC2265=4,"Proficiente",AC2265=5,"Master")</f>
        <v>Novato</v>
      </c>
      <c r="AE2265" s="13" t="s">
        <v>442</v>
      </c>
    </row>
    <row r="2266" spans="1:31" x14ac:dyDescent="0.25">
      <c r="A2266" t="s">
        <v>218</v>
      </c>
      <c r="B2266" t="s">
        <v>219</v>
      </c>
      <c r="C2266" t="s">
        <v>250</v>
      </c>
      <c r="D2266" t="s">
        <v>201</v>
      </c>
      <c r="E2266" t="s">
        <v>218</v>
      </c>
      <c r="F2266" t="s">
        <v>219</v>
      </c>
      <c r="G2266" t="s">
        <v>220</v>
      </c>
      <c r="H2266" s="4"/>
      <c r="I2266" s="1">
        <f t="shared" ca="1" si="143"/>
        <v>1487</v>
      </c>
      <c r="J2266" s="1" t="str">
        <f t="shared" ca="1" si="144"/>
        <v>3. Mayor a 6 meses</v>
      </c>
      <c r="K2266" t="str">
        <f t="shared" si="145"/>
        <v>NO</v>
      </c>
      <c r="L2266" t="s">
        <v>250</v>
      </c>
      <c r="M2266" t="s">
        <v>432</v>
      </c>
      <c r="N2266" t="s">
        <v>425</v>
      </c>
      <c r="O2266" t="s">
        <v>425</v>
      </c>
      <c r="P2266" t="str">
        <f t="shared" si="146"/>
        <v>TERESA LILIANA GRANADOS BLANCOFrameworks de CiberseguridadEVALUACION ANTERIOR</v>
      </c>
      <c r="Q2266" t="str">
        <f>BASE[[#This Row],[NombresCalificado]]&amp;BASE[[#This Row],[TipoEvaluacion]]</f>
        <v>TERESA LILIANA GRANADOS BLANCOEVALUACION ANTERIOR</v>
      </c>
      <c r="R2266">
        <v>0</v>
      </c>
      <c r="S2266" t="s">
        <v>182</v>
      </c>
      <c r="T2266" t="s">
        <v>440</v>
      </c>
      <c r="U2266" s="13">
        <v>1</v>
      </c>
      <c r="V2266" s="13" t="str" cm="1">
        <f t="array" ref="V2266">_xlfn.IFS(U2266=0,"Prenovato",U2266=1,"Novato",U2266=2,"Principiante avanzado",U2266=3,"Competente",U2266=4,"Proficiente",U2266=5,"Master")</f>
        <v>Novato</v>
      </c>
      <c r="W2266" s="13">
        <v>3</v>
      </c>
      <c r="X2266" s="13" t="str" cm="1">
        <f t="array" ref="X2266">_xlfn.IFS(W2266=0,"No evidenciado",W2266=1,"Novato",W2266=2,"Principiante avanzado",W2266=3,"Competente",W2266=4,"Proficiente",W2266=5,"Master")</f>
        <v>Competente</v>
      </c>
      <c r="Y2266" s="13">
        <v>3</v>
      </c>
      <c r="Z2266" s="13" t="str" cm="1">
        <f t="array" ref="Z2266">_xlfn.IFS(Y2266=0,"No evidenciado",Y2266=1,"Novato",Y2266=2,"Principiante avanzado",Y2266=3,"Competente",Y2266=4,"Proficiente",Y2266=5,"Master")</f>
        <v>Competente</v>
      </c>
      <c r="AA2266" s="13">
        <v>4</v>
      </c>
      <c r="AB2266" s="13" t="str" cm="1">
        <f t="array" ref="AB2266">_xlfn.IFS(AA2266=0,"No evidenciado",AA2266=1,"Novato",AA2266=2,"Principiante avanzado",AA2266=3,"Competente",AA2266=4,"Proficiente",AA2266=5,"Master")</f>
        <v>Proficiente</v>
      </c>
      <c r="AC2266" s="13">
        <v>1</v>
      </c>
      <c r="AD2266" s="13" t="str" cm="1">
        <f t="array" ref="AD2266">_xlfn.IFS(AC2266=0,"Prenovato",AC2266=1,"Novato",AC2266=2,"Principiante avanzado",AC2266=3,"Competente",AC2266=4,"Proficiente",AC2266=5,"Master")</f>
        <v>Novato</v>
      </c>
      <c r="AE2266" s="13" t="s">
        <v>442</v>
      </c>
    </row>
    <row r="2267" spans="1:31" x14ac:dyDescent="0.25">
      <c r="A2267" t="s">
        <v>218</v>
      </c>
      <c r="B2267" t="s">
        <v>219</v>
      </c>
      <c r="C2267" t="s">
        <v>250</v>
      </c>
      <c r="D2267" t="s">
        <v>201</v>
      </c>
      <c r="E2267" t="s">
        <v>218</v>
      </c>
      <c r="F2267" t="s">
        <v>219</v>
      </c>
      <c r="G2267" t="s">
        <v>220</v>
      </c>
      <c r="H2267" s="4"/>
      <c r="I2267" s="1">
        <f t="shared" ca="1" si="143"/>
        <v>1487</v>
      </c>
      <c r="J2267" s="1" t="str">
        <f t="shared" ca="1" si="144"/>
        <v>3. Mayor a 6 meses</v>
      </c>
      <c r="K2267" t="str">
        <f t="shared" si="145"/>
        <v>NO</v>
      </c>
      <c r="L2267" t="s">
        <v>250</v>
      </c>
      <c r="M2267" t="s">
        <v>433</v>
      </c>
      <c r="N2267" t="s">
        <v>425</v>
      </c>
      <c r="O2267" t="s">
        <v>425</v>
      </c>
      <c r="P2267" t="str">
        <f t="shared" si="146"/>
        <v>TERESA LILIANA GRANADOS BLANCOGestión de IdentidadesEVALUACION ANTERIOR</v>
      </c>
      <c r="Q2267" t="str">
        <f>BASE[[#This Row],[NombresCalificado]]&amp;BASE[[#This Row],[TipoEvaluacion]]</f>
        <v>TERESA LILIANA GRANADOS BLANCOEVALUACION ANTERIOR</v>
      </c>
      <c r="R2267">
        <v>3</v>
      </c>
      <c r="S2267" t="s">
        <v>5</v>
      </c>
      <c r="T2267" t="s">
        <v>439</v>
      </c>
      <c r="U2267" s="13">
        <v>1</v>
      </c>
      <c r="V2267" s="13" t="str" cm="1">
        <f t="array" ref="V2267">_xlfn.IFS(U2267=0,"Prenovato",U2267=1,"Novato",U2267=2,"Principiante avanzado",U2267=3,"Competente",U2267=4,"Proficiente",U2267=5,"Master")</f>
        <v>Novato</v>
      </c>
      <c r="W2267" s="13">
        <v>3</v>
      </c>
      <c r="X2267" s="13" t="str" cm="1">
        <f t="array" ref="X2267">_xlfn.IFS(W2267=0,"No evidenciado",W2267=1,"Novato",W2267=2,"Principiante avanzado",W2267=3,"Competente",W2267=4,"Proficiente",W2267=5,"Master")</f>
        <v>Competente</v>
      </c>
      <c r="Y2267" s="13">
        <v>3</v>
      </c>
      <c r="Z2267" s="13" t="str" cm="1">
        <f t="array" ref="Z2267">_xlfn.IFS(Y2267=0,"No evidenciado",Y2267=1,"Novato",Y2267=2,"Principiante avanzado",Y2267=3,"Competente",Y2267=4,"Proficiente",Y2267=5,"Master")</f>
        <v>Competente</v>
      </c>
      <c r="AA2267" s="13">
        <v>4</v>
      </c>
      <c r="AB2267" s="13" t="str" cm="1">
        <f t="array" ref="AB2267">_xlfn.IFS(AA2267=0,"No evidenciado",AA2267=1,"Novato",AA2267=2,"Principiante avanzado",AA2267=3,"Competente",AA2267=4,"Proficiente",AA2267=5,"Master")</f>
        <v>Proficiente</v>
      </c>
      <c r="AC2267" s="13">
        <v>1</v>
      </c>
      <c r="AD2267" s="13" t="str" cm="1">
        <f t="array" ref="AD2267">_xlfn.IFS(AC2267=0,"Prenovato",AC2267=1,"Novato",AC2267=2,"Principiante avanzado",AC2267=3,"Competente",AC2267=4,"Proficiente",AC2267=5,"Master")</f>
        <v>Novato</v>
      </c>
      <c r="AE2267" s="13" t="s">
        <v>442</v>
      </c>
    </row>
    <row r="2268" spans="1:31" x14ac:dyDescent="0.25">
      <c r="A2268" t="s">
        <v>226</v>
      </c>
      <c r="B2268" t="s">
        <v>227</v>
      </c>
      <c r="C2268" t="s">
        <v>250</v>
      </c>
      <c r="D2268" t="s">
        <v>201</v>
      </c>
      <c r="E2268" t="s">
        <v>226</v>
      </c>
      <c r="F2268" t="s">
        <v>227</v>
      </c>
      <c r="H2268" s="4"/>
      <c r="I2268" s="1">
        <f t="shared" ca="1" si="143"/>
        <v>1487</v>
      </c>
      <c r="J2268" s="1" t="str">
        <f t="shared" ca="1" si="144"/>
        <v>3. Mayor a 6 meses</v>
      </c>
      <c r="K2268" t="str">
        <f t="shared" si="145"/>
        <v>NO</v>
      </c>
      <c r="L2268" t="s">
        <v>250</v>
      </c>
      <c r="M2268" t="s">
        <v>438</v>
      </c>
      <c r="N2268" t="s">
        <v>425</v>
      </c>
      <c r="O2268" t="s">
        <v>425</v>
      </c>
      <c r="P2268" t="str">
        <f t="shared" si="146"/>
        <v>MAVERICK ADOLFO MARQUINA TORRESDesarrollo SeguroEVALUACION ANTERIOR</v>
      </c>
      <c r="Q2268" t="str">
        <f>BASE[[#This Row],[NombresCalificado]]&amp;BASE[[#This Row],[TipoEvaluacion]]</f>
        <v>MAVERICK ADOLFO MARQUINA TORRESEVALUACION ANTERIOR</v>
      </c>
      <c r="R2268">
        <v>3</v>
      </c>
      <c r="S2268" t="s">
        <v>5</v>
      </c>
      <c r="T2268" t="s">
        <v>439</v>
      </c>
      <c r="U2268" s="13">
        <v>2</v>
      </c>
      <c r="V2268" s="13" t="str" cm="1">
        <f t="array" ref="V2268">_xlfn.IFS(U2268=0,"Prenovato",U2268=1,"Novato",U2268=2,"Principiante avanzado",U2268=3,"Competente",U2268=4,"Proficiente",U2268=5,"Master")</f>
        <v>Principiante avanzado</v>
      </c>
      <c r="W2268" s="13">
        <v>3</v>
      </c>
      <c r="X2268" s="13" t="str" cm="1">
        <f t="array" ref="X2268">_xlfn.IFS(W2268=0,"No evidenciado",W2268=1,"Novato",W2268=2,"Principiante avanzado",W2268=3,"Competente",W2268=4,"Proficiente",W2268=5,"Master")</f>
        <v>Competente</v>
      </c>
      <c r="Y2268" s="13">
        <v>3</v>
      </c>
      <c r="Z2268" s="13" t="str" cm="1">
        <f t="array" ref="Z2268">_xlfn.IFS(Y2268=0,"No evidenciado",Y2268=1,"Novato",Y2268=2,"Principiante avanzado",Y2268=3,"Competente",Y2268=4,"Proficiente",Y2268=5,"Master")</f>
        <v>Competente</v>
      </c>
      <c r="AA2268" s="13">
        <v>3</v>
      </c>
      <c r="AB2268" s="13" t="str" cm="1">
        <f t="array" ref="AB2268">_xlfn.IFS(AA2268=0,"No evidenciado",AA2268=1,"Novato",AA2268=2,"Principiante avanzado",AA2268=3,"Competente",AA2268=4,"Proficiente",AA2268=5,"Master")</f>
        <v>Competente</v>
      </c>
      <c r="AC2268" s="13">
        <v>2</v>
      </c>
      <c r="AD2268" s="13" t="str" cm="1">
        <f t="array" ref="AD2268">_xlfn.IFS(AC2268=0,"Prenovato",AC2268=1,"Novato",AC2268=2,"Principiante avanzado",AC2268=3,"Competente",AC2268=4,"Proficiente",AC2268=5,"Master")</f>
        <v>Principiante avanzado</v>
      </c>
      <c r="AE2268" s="13" t="s">
        <v>442</v>
      </c>
    </row>
    <row r="2269" spans="1:31" x14ac:dyDescent="0.25">
      <c r="A2269" t="s">
        <v>226</v>
      </c>
      <c r="B2269" t="s">
        <v>227</v>
      </c>
      <c r="C2269" t="s">
        <v>250</v>
      </c>
      <c r="D2269" t="s">
        <v>201</v>
      </c>
      <c r="E2269" t="s">
        <v>226</v>
      </c>
      <c r="F2269" t="s">
        <v>227</v>
      </c>
      <c r="H2269" s="4"/>
      <c r="I2269" s="1">
        <f t="shared" ca="1" si="143"/>
        <v>1487</v>
      </c>
      <c r="J2269" s="1" t="str">
        <f t="shared" ca="1" si="144"/>
        <v>3. Mayor a 6 meses</v>
      </c>
      <c r="K2269" t="str">
        <f t="shared" si="145"/>
        <v>NO</v>
      </c>
      <c r="L2269" t="s">
        <v>250</v>
      </c>
      <c r="M2269" t="s">
        <v>432</v>
      </c>
      <c r="N2269" t="s">
        <v>425</v>
      </c>
      <c r="O2269" t="s">
        <v>425</v>
      </c>
      <c r="P2269" t="str">
        <f t="shared" si="146"/>
        <v>MAVERICK ADOLFO MARQUINA TORRESFrameworks de CiberseguridadEVALUACION ANTERIOR</v>
      </c>
      <c r="Q2269" t="str">
        <f>BASE[[#This Row],[NombresCalificado]]&amp;BASE[[#This Row],[TipoEvaluacion]]</f>
        <v>MAVERICK ADOLFO MARQUINA TORRESEVALUACION ANTERIOR</v>
      </c>
      <c r="R2269">
        <v>3</v>
      </c>
      <c r="S2269" t="s">
        <v>5</v>
      </c>
      <c r="T2269" t="s">
        <v>439</v>
      </c>
      <c r="U2269" s="13">
        <v>2</v>
      </c>
      <c r="V2269" s="13" t="str" cm="1">
        <f t="array" ref="V2269">_xlfn.IFS(U2269=0,"Prenovato",U2269=1,"Novato",U2269=2,"Principiante avanzado",U2269=3,"Competente",U2269=4,"Proficiente",U2269=5,"Master")</f>
        <v>Principiante avanzado</v>
      </c>
      <c r="W2269" s="13">
        <v>3</v>
      </c>
      <c r="X2269" s="13" t="str" cm="1">
        <f t="array" ref="X2269">_xlfn.IFS(W2269=0,"No evidenciado",W2269=1,"Novato",W2269=2,"Principiante avanzado",W2269=3,"Competente",W2269=4,"Proficiente",W2269=5,"Master")</f>
        <v>Competente</v>
      </c>
      <c r="Y2269" s="13">
        <v>3</v>
      </c>
      <c r="Z2269" s="13" t="str" cm="1">
        <f t="array" ref="Z2269">_xlfn.IFS(Y2269=0,"No evidenciado",Y2269=1,"Novato",Y2269=2,"Principiante avanzado",Y2269=3,"Competente",Y2269=4,"Proficiente",Y2269=5,"Master")</f>
        <v>Competente</v>
      </c>
      <c r="AA2269" s="13">
        <v>3</v>
      </c>
      <c r="AB2269" s="13" t="str" cm="1">
        <f t="array" ref="AB2269">_xlfn.IFS(AA2269=0,"No evidenciado",AA2269=1,"Novato",AA2269=2,"Principiante avanzado",AA2269=3,"Competente",AA2269=4,"Proficiente",AA2269=5,"Master")</f>
        <v>Competente</v>
      </c>
      <c r="AC2269" s="13">
        <v>2</v>
      </c>
      <c r="AD2269" s="13" t="str" cm="1">
        <f t="array" ref="AD2269">_xlfn.IFS(AC2269=0,"Prenovato",AC2269=1,"Novato",AC2269=2,"Principiante avanzado",AC2269=3,"Competente",AC2269=4,"Proficiente",AC2269=5,"Master")</f>
        <v>Principiante avanzado</v>
      </c>
      <c r="AE2269" s="13" t="s">
        <v>442</v>
      </c>
    </row>
    <row r="2270" spans="1:31" x14ac:dyDescent="0.25">
      <c r="A2270" t="s">
        <v>226</v>
      </c>
      <c r="B2270" t="s">
        <v>227</v>
      </c>
      <c r="C2270" t="s">
        <v>250</v>
      </c>
      <c r="D2270" t="s">
        <v>201</v>
      </c>
      <c r="E2270" t="s">
        <v>226</v>
      </c>
      <c r="F2270" t="s">
        <v>227</v>
      </c>
      <c r="H2270" s="4"/>
      <c r="I2270" s="1">
        <f t="shared" ca="1" si="143"/>
        <v>1487</v>
      </c>
      <c r="J2270" s="1" t="str">
        <f t="shared" ca="1" si="144"/>
        <v>3. Mayor a 6 meses</v>
      </c>
      <c r="K2270" t="str">
        <f t="shared" si="145"/>
        <v>NO</v>
      </c>
      <c r="L2270" t="s">
        <v>250</v>
      </c>
      <c r="M2270" t="s">
        <v>433</v>
      </c>
      <c r="N2270" t="s">
        <v>425</v>
      </c>
      <c r="O2270" t="s">
        <v>425</v>
      </c>
      <c r="P2270" t="str">
        <f t="shared" si="146"/>
        <v>MAVERICK ADOLFO MARQUINA TORRESGestión de IdentidadesEVALUACION ANTERIOR</v>
      </c>
      <c r="Q2270" t="str">
        <f>BASE[[#This Row],[NombresCalificado]]&amp;BASE[[#This Row],[TipoEvaluacion]]</f>
        <v>MAVERICK ADOLFO MARQUINA TORRESEVALUACION ANTERIOR</v>
      </c>
      <c r="R2270">
        <v>3</v>
      </c>
      <c r="S2270" t="s">
        <v>5</v>
      </c>
      <c r="T2270" t="s">
        <v>439</v>
      </c>
      <c r="U2270" s="13">
        <v>2</v>
      </c>
      <c r="V2270" s="13" t="str" cm="1">
        <f t="array" ref="V2270">_xlfn.IFS(U2270=0,"Prenovato",U2270=1,"Novato",U2270=2,"Principiante avanzado",U2270=3,"Competente",U2270=4,"Proficiente",U2270=5,"Master")</f>
        <v>Principiante avanzado</v>
      </c>
      <c r="W2270" s="13">
        <v>3</v>
      </c>
      <c r="X2270" s="13" t="str" cm="1">
        <f t="array" ref="X2270">_xlfn.IFS(W2270=0,"No evidenciado",W2270=1,"Novato",W2270=2,"Principiante avanzado",W2270=3,"Competente",W2270=4,"Proficiente",W2270=5,"Master")</f>
        <v>Competente</v>
      </c>
      <c r="Y2270" s="13">
        <v>3</v>
      </c>
      <c r="Z2270" s="13" t="str" cm="1">
        <f t="array" ref="Z2270">_xlfn.IFS(Y2270=0,"No evidenciado",Y2270=1,"Novato",Y2270=2,"Principiante avanzado",Y2270=3,"Competente",Y2270=4,"Proficiente",Y2270=5,"Master")</f>
        <v>Competente</v>
      </c>
      <c r="AA2270" s="13">
        <v>3</v>
      </c>
      <c r="AB2270" s="13" t="str" cm="1">
        <f t="array" ref="AB2270">_xlfn.IFS(AA2270=0,"No evidenciado",AA2270=1,"Novato",AA2270=2,"Principiante avanzado",AA2270=3,"Competente",AA2270=4,"Proficiente",AA2270=5,"Master")</f>
        <v>Competente</v>
      </c>
      <c r="AC2270" s="13">
        <v>2</v>
      </c>
      <c r="AD2270" s="13" t="str" cm="1">
        <f t="array" ref="AD2270">_xlfn.IFS(AC2270=0,"Prenovato",AC2270=1,"Novato",AC2270=2,"Principiante avanzado",AC2270=3,"Competente",AC2270=4,"Proficiente",AC2270=5,"Master")</f>
        <v>Principiante avanzado</v>
      </c>
      <c r="AE2270" s="13" t="s">
        <v>442</v>
      </c>
    </row>
    <row r="2271" spans="1:31" x14ac:dyDescent="0.25">
      <c r="A2271" t="s">
        <v>226</v>
      </c>
      <c r="B2271" t="s">
        <v>227</v>
      </c>
      <c r="C2271" t="s">
        <v>250</v>
      </c>
      <c r="D2271" t="s">
        <v>201</v>
      </c>
      <c r="E2271" t="s">
        <v>226</v>
      </c>
      <c r="F2271" t="s">
        <v>227</v>
      </c>
      <c r="H2271" s="4"/>
      <c r="I2271" s="1">
        <f t="shared" ca="1" si="143"/>
        <v>1487</v>
      </c>
      <c r="J2271" s="1" t="str">
        <f t="shared" ca="1" si="144"/>
        <v>3. Mayor a 6 meses</v>
      </c>
      <c r="K2271" t="str">
        <f t="shared" si="145"/>
        <v>NO</v>
      </c>
      <c r="L2271" t="s">
        <v>250</v>
      </c>
      <c r="M2271" t="s">
        <v>434</v>
      </c>
      <c r="N2271" t="s">
        <v>425</v>
      </c>
      <c r="O2271" t="s">
        <v>425</v>
      </c>
      <c r="P2271" t="str">
        <f t="shared" si="146"/>
        <v>MAVERICK ADOLFO MARQUINA TORRESGestión de VulnerabilidadesEVALUACION ANTERIOR</v>
      </c>
      <c r="Q2271" t="str">
        <f>BASE[[#This Row],[NombresCalificado]]&amp;BASE[[#This Row],[TipoEvaluacion]]</f>
        <v>MAVERICK ADOLFO MARQUINA TORRESEVALUACION ANTERIOR</v>
      </c>
      <c r="R2271">
        <v>3</v>
      </c>
      <c r="S2271" t="s">
        <v>5</v>
      </c>
      <c r="T2271" t="s">
        <v>439</v>
      </c>
      <c r="U2271" s="13">
        <v>2</v>
      </c>
      <c r="V2271" s="13" t="str" cm="1">
        <f t="array" ref="V2271">_xlfn.IFS(U2271=0,"Prenovato",U2271=1,"Novato",U2271=2,"Principiante avanzado",U2271=3,"Competente",U2271=4,"Proficiente",U2271=5,"Master")</f>
        <v>Principiante avanzado</v>
      </c>
      <c r="W2271" s="13">
        <v>3</v>
      </c>
      <c r="X2271" s="13" t="str" cm="1">
        <f t="array" ref="X2271">_xlfn.IFS(W2271=0,"No evidenciado",W2271=1,"Novato",W2271=2,"Principiante avanzado",W2271=3,"Competente",W2271=4,"Proficiente",W2271=5,"Master")</f>
        <v>Competente</v>
      </c>
      <c r="Y2271" s="13">
        <v>3</v>
      </c>
      <c r="Z2271" s="13" t="str" cm="1">
        <f t="array" ref="Z2271">_xlfn.IFS(Y2271=0,"No evidenciado",Y2271=1,"Novato",Y2271=2,"Principiante avanzado",Y2271=3,"Competente",Y2271=4,"Proficiente",Y2271=5,"Master")</f>
        <v>Competente</v>
      </c>
      <c r="AA2271" s="13">
        <v>3</v>
      </c>
      <c r="AB2271" s="13" t="str" cm="1">
        <f t="array" ref="AB2271">_xlfn.IFS(AA2271=0,"No evidenciado",AA2271=1,"Novato",AA2271=2,"Principiante avanzado",AA2271=3,"Competente",AA2271=4,"Proficiente",AA2271=5,"Master")</f>
        <v>Competente</v>
      </c>
      <c r="AC2271" s="13">
        <v>2</v>
      </c>
      <c r="AD2271" s="13" t="str" cm="1">
        <f t="array" ref="AD2271">_xlfn.IFS(AC2271=0,"Prenovato",AC2271=1,"Novato",AC2271=2,"Principiante avanzado",AC2271=3,"Competente",AC2271=4,"Proficiente",AC2271=5,"Master")</f>
        <v>Principiante avanzado</v>
      </c>
      <c r="AE2271" s="13" t="s">
        <v>442</v>
      </c>
    </row>
    <row r="2272" spans="1:31" x14ac:dyDescent="0.25">
      <c r="A2272" t="s">
        <v>226</v>
      </c>
      <c r="B2272" t="s">
        <v>227</v>
      </c>
      <c r="C2272" t="s">
        <v>250</v>
      </c>
      <c r="D2272" t="s">
        <v>201</v>
      </c>
      <c r="E2272" t="s">
        <v>226</v>
      </c>
      <c r="F2272" t="s">
        <v>227</v>
      </c>
      <c r="H2272" s="4"/>
      <c r="I2272" s="1">
        <f t="shared" ca="1" si="143"/>
        <v>1487</v>
      </c>
      <c r="J2272" s="1" t="str">
        <f t="shared" ca="1" si="144"/>
        <v>3. Mayor a 6 meses</v>
      </c>
      <c r="K2272" t="str">
        <f t="shared" si="145"/>
        <v>NO</v>
      </c>
      <c r="L2272" t="s">
        <v>250</v>
      </c>
      <c r="M2272" t="s">
        <v>435</v>
      </c>
      <c r="N2272" t="s">
        <v>425</v>
      </c>
      <c r="O2272" t="s">
        <v>425</v>
      </c>
      <c r="P2272" t="str">
        <f t="shared" si="146"/>
        <v>MAVERICK ADOLFO MARQUINA TORRESIdentificación temprana de riesgosEVALUACION ANTERIOR</v>
      </c>
      <c r="Q2272" t="str">
        <f>BASE[[#This Row],[NombresCalificado]]&amp;BASE[[#This Row],[TipoEvaluacion]]</f>
        <v>MAVERICK ADOLFO MARQUINA TORRESEVALUACION ANTERIOR</v>
      </c>
      <c r="R2272">
        <v>3</v>
      </c>
      <c r="S2272" t="s">
        <v>5</v>
      </c>
      <c r="T2272" t="s">
        <v>439</v>
      </c>
      <c r="U2272" s="13">
        <v>2</v>
      </c>
      <c r="V2272" s="13" t="str" cm="1">
        <f t="array" ref="V2272">_xlfn.IFS(U2272=0,"Prenovato",U2272=1,"Novato",U2272=2,"Principiante avanzado",U2272=3,"Competente",U2272=4,"Proficiente",U2272=5,"Master")</f>
        <v>Principiante avanzado</v>
      </c>
      <c r="W2272" s="13">
        <v>3</v>
      </c>
      <c r="X2272" s="13" t="str" cm="1">
        <f t="array" ref="X2272">_xlfn.IFS(W2272=0,"No evidenciado",W2272=1,"Novato",W2272=2,"Principiante avanzado",W2272=3,"Competente",W2272=4,"Proficiente",W2272=5,"Master")</f>
        <v>Competente</v>
      </c>
      <c r="Y2272" s="13">
        <v>3</v>
      </c>
      <c r="Z2272" s="13" t="str" cm="1">
        <f t="array" ref="Z2272">_xlfn.IFS(Y2272=0,"No evidenciado",Y2272=1,"Novato",Y2272=2,"Principiante avanzado",Y2272=3,"Competente",Y2272=4,"Proficiente",Y2272=5,"Master")</f>
        <v>Competente</v>
      </c>
      <c r="AA2272" s="13">
        <v>3</v>
      </c>
      <c r="AB2272" s="13" t="str" cm="1">
        <f t="array" ref="AB2272">_xlfn.IFS(AA2272=0,"No evidenciado",AA2272=1,"Novato",AA2272=2,"Principiante avanzado",AA2272=3,"Competente",AA2272=4,"Proficiente",AA2272=5,"Master")</f>
        <v>Competente</v>
      </c>
      <c r="AC2272" s="13">
        <v>2</v>
      </c>
      <c r="AD2272" s="13" t="str" cm="1">
        <f t="array" ref="AD2272">_xlfn.IFS(AC2272=0,"Prenovato",AC2272=1,"Novato",AC2272=2,"Principiante avanzado",AC2272=3,"Competente",AC2272=4,"Proficiente",AC2272=5,"Master")</f>
        <v>Principiante avanzado</v>
      </c>
      <c r="AE2272" s="13" t="s">
        <v>442</v>
      </c>
    </row>
    <row r="2273" spans="1:31" x14ac:dyDescent="0.25">
      <c r="A2273" t="s">
        <v>226</v>
      </c>
      <c r="B2273" t="s">
        <v>227</v>
      </c>
      <c r="C2273" t="s">
        <v>250</v>
      </c>
      <c r="D2273" t="s">
        <v>201</v>
      </c>
      <c r="E2273" t="s">
        <v>226</v>
      </c>
      <c r="F2273" t="s">
        <v>227</v>
      </c>
      <c r="H2273" s="4"/>
      <c r="I2273" s="1">
        <f t="shared" ca="1" si="143"/>
        <v>1487</v>
      </c>
      <c r="J2273" s="1" t="str">
        <f t="shared" ca="1" si="144"/>
        <v>3. Mayor a 6 meses</v>
      </c>
      <c r="K2273" t="str">
        <f t="shared" si="145"/>
        <v>NO</v>
      </c>
      <c r="L2273" t="s">
        <v>250</v>
      </c>
      <c r="M2273" t="s">
        <v>436</v>
      </c>
      <c r="N2273" t="s">
        <v>425</v>
      </c>
      <c r="O2273" t="s">
        <v>425</v>
      </c>
      <c r="P2273" t="str">
        <f t="shared" si="146"/>
        <v>MAVERICK ADOLFO MARQUINA TORRESInteligencia de AmenazasEVALUACION ANTERIOR</v>
      </c>
      <c r="Q2273" t="str">
        <f>BASE[[#This Row],[NombresCalificado]]&amp;BASE[[#This Row],[TipoEvaluacion]]</f>
        <v>MAVERICK ADOLFO MARQUINA TORRESEVALUACION ANTERIOR</v>
      </c>
      <c r="R2273">
        <v>2</v>
      </c>
      <c r="S2273" t="s">
        <v>4</v>
      </c>
      <c r="T2273" t="s">
        <v>439</v>
      </c>
      <c r="U2273" s="13">
        <v>2</v>
      </c>
      <c r="V2273" s="13" t="str" cm="1">
        <f t="array" ref="V2273">_xlfn.IFS(U2273=0,"Prenovato",U2273=1,"Novato",U2273=2,"Principiante avanzado",U2273=3,"Competente",U2273=4,"Proficiente",U2273=5,"Master")</f>
        <v>Principiante avanzado</v>
      </c>
      <c r="W2273" s="13">
        <v>3</v>
      </c>
      <c r="X2273" s="13" t="str" cm="1">
        <f t="array" ref="X2273">_xlfn.IFS(W2273=0,"No evidenciado",W2273=1,"Novato",W2273=2,"Principiante avanzado",W2273=3,"Competente",W2273=4,"Proficiente",W2273=5,"Master")</f>
        <v>Competente</v>
      </c>
      <c r="Y2273" s="13">
        <v>3</v>
      </c>
      <c r="Z2273" s="13" t="str" cm="1">
        <f t="array" ref="Z2273">_xlfn.IFS(Y2273=0,"No evidenciado",Y2273=1,"Novato",Y2273=2,"Principiante avanzado",Y2273=3,"Competente",Y2273=4,"Proficiente",Y2273=5,"Master")</f>
        <v>Competente</v>
      </c>
      <c r="AA2273" s="13">
        <v>3</v>
      </c>
      <c r="AB2273" s="13" t="str" cm="1">
        <f t="array" ref="AB2273">_xlfn.IFS(AA2273=0,"No evidenciado",AA2273=1,"Novato",AA2273=2,"Principiante avanzado",AA2273=3,"Competente",AA2273=4,"Proficiente",AA2273=5,"Master")</f>
        <v>Competente</v>
      </c>
      <c r="AC2273" s="13">
        <v>2</v>
      </c>
      <c r="AD2273" s="13" t="str" cm="1">
        <f t="array" ref="AD2273">_xlfn.IFS(AC2273=0,"Prenovato",AC2273=1,"Novato",AC2273=2,"Principiante avanzado",AC2273=3,"Competente",AC2273=4,"Proficiente",AC2273=5,"Master")</f>
        <v>Principiante avanzado</v>
      </c>
      <c r="AE2273" s="13" t="s">
        <v>442</v>
      </c>
    </row>
    <row r="2274" spans="1:31" x14ac:dyDescent="0.25">
      <c r="A2274" t="s">
        <v>226</v>
      </c>
      <c r="B2274" t="s">
        <v>227</v>
      </c>
      <c r="C2274" t="s">
        <v>250</v>
      </c>
      <c r="D2274" t="s">
        <v>201</v>
      </c>
      <c r="E2274" t="s">
        <v>226</v>
      </c>
      <c r="F2274" t="s">
        <v>227</v>
      </c>
      <c r="H2274" s="4"/>
      <c r="I2274" s="1">
        <f t="shared" ca="1" si="143"/>
        <v>1487</v>
      </c>
      <c r="J2274" s="1" t="str">
        <f t="shared" ca="1" si="144"/>
        <v>3. Mayor a 6 meses</v>
      </c>
      <c r="K2274" t="str">
        <f t="shared" si="145"/>
        <v>NO</v>
      </c>
      <c r="L2274" t="s">
        <v>250</v>
      </c>
      <c r="M2274" t="s">
        <v>437</v>
      </c>
      <c r="N2274" t="s">
        <v>425</v>
      </c>
      <c r="O2274" t="s">
        <v>425</v>
      </c>
      <c r="P2274" t="str">
        <f t="shared" si="146"/>
        <v>MAVERICK ADOLFO MARQUINA TORRESInvestigación Forense DigitalEVALUACION ANTERIOR</v>
      </c>
      <c r="Q2274" t="str">
        <f>BASE[[#This Row],[NombresCalificado]]&amp;BASE[[#This Row],[TipoEvaluacion]]</f>
        <v>MAVERICK ADOLFO MARQUINA TORRESEVALUACION ANTERIOR</v>
      </c>
      <c r="R2274">
        <v>2</v>
      </c>
      <c r="S2274" t="s">
        <v>4</v>
      </c>
      <c r="T2274" t="s">
        <v>439</v>
      </c>
      <c r="U2274" s="13">
        <v>2</v>
      </c>
      <c r="V2274" s="13" t="str" cm="1">
        <f t="array" ref="V2274">_xlfn.IFS(U2274=0,"Prenovato",U2274=1,"Novato",U2274=2,"Principiante avanzado",U2274=3,"Competente",U2274=4,"Proficiente",U2274=5,"Master")</f>
        <v>Principiante avanzado</v>
      </c>
      <c r="W2274" s="13">
        <v>3</v>
      </c>
      <c r="X2274" s="13" t="str" cm="1">
        <f t="array" ref="X2274">_xlfn.IFS(W2274=0,"No evidenciado",W2274=1,"Novato",W2274=2,"Principiante avanzado",W2274=3,"Competente",W2274=4,"Proficiente",W2274=5,"Master")</f>
        <v>Competente</v>
      </c>
      <c r="Y2274" s="13">
        <v>3</v>
      </c>
      <c r="Z2274" s="13" t="str" cm="1">
        <f t="array" ref="Z2274">_xlfn.IFS(Y2274=0,"No evidenciado",Y2274=1,"Novato",Y2274=2,"Principiante avanzado",Y2274=3,"Competente",Y2274=4,"Proficiente",Y2274=5,"Master")</f>
        <v>Competente</v>
      </c>
      <c r="AA2274" s="13">
        <v>3</v>
      </c>
      <c r="AB2274" s="13" t="str" cm="1">
        <f t="array" ref="AB2274">_xlfn.IFS(AA2274=0,"No evidenciado",AA2274=1,"Novato",AA2274=2,"Principiante avanzado",AA2274=3,"Competente",AA2274=4,"Proficiente",AA2274=5,"Master")</f>
        <v>Competente</v>
      </c>
      <c r="AC2274" s="13">
        <v>2</v>
      </c>
      <c r="AD2274" s="13" t="str" cm="1">
        <f t="array" ref="AD2274">_xlfn.IFS(AC2274=0,"Prenovato",AC2274=1,"Novato",AC2274=2,"Principiante avanzado",AC2274=3,"Competente",AC2274=4,"Proficiente",AC2274=5,"Master")</f>
        <v>Principiante avanzado</v>
      </c>
      <c r="AE2274" s="13" t="s">
        <v>442</v>
      </c>
    </row>
    <row r="2275" spans="1:31" x14ac:dyDescent="0.25">
      <c r="A2275" t="s">
        <v>226</v>
      </c>
      <c r="B2275" t="s">
        <v>227</v>
      </c>
      <c r="C2275" t="s">
        <v>250</v>
      </c>
      <c r="D2275" t="s">
        <v>201</v>
      </c>
      <c r="E2275" t="s">
        <v>226</v>
      </c>
      <c r="F2275" t="s">
        <v>227</v>
      </c>
      <c r="H2275" s="4"/>
      <c r="I2275" s="1">
        <f t="shared" ca="1" si="143"/>
        <v>1487</v>
      </c>
      <c r="J2275" s="1" t="str">
        <f t="shared" ca="1" si="144"/>
        <v>3. Mayor a 6 meses</v>
      </c>
      <c r="K2275" t="str">
        <f t="shared" si="145"/>
        <v>NO</v>
      </c>
      <c r="L2275" t="s">
        <v>250</v>
      </c>
      <c r="M2275" t="s">
        <v>426</v>
      </c>
      <c r="N2275" t="s">
        <v>425</v>
      </c>
      <c r="O2275" t="s">
        <v>425</v>
      </c>
      <c r="P2275" t="str">
        <f t="shared" si="146"/>
        <v>MAVERICK ADOLFO MARQUINA TORRESManejo de IncidentesEVALUACION ANTERIOR</v>
      </c>
      <c r="Q2275" t="str">
        <f>BASE[[#This Row],[NombresCalificado]]&amp;BASE[[#This Row],[TipoEvaluacion]]</f>
        <v>MAVERICK ADOLFO MARQUINA TORRESEVALUACION ANTERIOR</v>
      </c>
      <c r="R2275">
        <v>2</v>
      </c>
      <c r="S2275" t="s">
        <v>4</v>
      </c>
      <c r="T2275" t="s">
        <v>439</v>
      </c>
      <c r="U2275" s="13">
        <v>2</v>
      </c>
      <c r="V2275" s="13" t="str" cm="1">
        <f t="array" ref="V2275">_xlfn.IFS(U2275=0,"Prenovato",U2275=1,"Novato",U2275=2,"Principiante avanzado",U2275=3,"Competente",U2275=4,"Proficiente",U2275=5,"Master")</f>
        <v>Principiante avanzado</v>
      </c>
      <c r="W2275" s="13">
        <v>3</v>
      </c>
      <c r="X2275" s="13" t="str" cm="1">
        <f t="array" ref="X2275">_xlfn.IFS(W2275=0,"No evidenciado",W2275=1,"Novato",W2275=2,"Principiante avanzado",W2275=3,"Competente",W2275=4,"Proficiente",W2275=5,"Master")</f>
        <v>Competente</v>
      </c>
      <c r="Y2275" s="13">
        <v>3</v>
      </c>
      <c r="Z2275" s="13" t="str" cm="1">
        <f t="array" ref="Z2275">_xlfn.IFS(Y2275=0,"No evidenciado",Y2275=1,"Novato",Y2275=2,"Principiante avanzado",Y2275=3,"Competente",Y2275=4,"Proficiente",Y2275=5,"Master")</f>
        <v>Competente</v>
      </c>
      <c r="AA2275" s="13">
        <v>3</v>
      </c>
      <c r="AB2275" s="13" t="str" cm="1">
        <f t="array" ref="AB2275">_xlfn.IFS(AA2275=0,"No evidenciado",AA2275=1,"Novato",AA2275=2,"Principiante avanzado",AA2275=3,"Competente",AA2275=4,"Proficiente",AA2275=5,"Master")</f>
        <v>Competente</v>
      </c>
      <c r="AC2275" s="13">
        <v>2</v>
      </c>
      <c r="AD2275" s="13" t="str" cm="1">
        <f t="array" ref="AD2275">_xlfn.IFS(AC2275=0,"Prenovato",AC2275=1,"Novato",AC2275=2,"Principiante avanzado",AC2275=3,"Competente",AC2275=4,"Proficiente",AC2275=5,"Master")</f>
        <v>Principiante avanzado</v>
      </c>
      <c r="AE2275" s="13" t="s">
        <v>442</v>
      </c>
    </row>
    <row r="2276" spans="1:31" x14ac:dyDescent="0.25">
      <c r="A2276" t="s">
        <v>226</v>
      </c>
      <c r="B2276" t="s">
        <v>227</v>
      </c>
      <c r="C2276" t="s">
        <v>250</v>
      </c>
      <c r="D2276" t="s">
        <v>201</v>
      </c>
      <c r="E2276" t="s">
        <v>226</v>
      </c>
      <c r="F2276" t="s">
        <v>227</v>
      </c>
      <c r="H2276" s="4"/>
      <c r="I2276" s="1">
        <f t="shared" ca="1" si="143"/>
        <v>1487</v>
      </c>
      <c r="J2276" s="1" t="str">
        <f t="shared" ca="1" si="144"/>
        <v>3. Mayor a 6 meses</v>
      </c>
      <c r="K2276" t="str">
        <f t="shared" si="145"/>
        <v>NO</v>
      </c>
      <c r="L2276" t="s">
        <v>250</v>
      </c>
      <c r="M2276" t="s">
        <v>427</v>
      </c>
      <c r="N2276" t="s">
        <v>425</v>
      </c>
      <c r="O2276" t="s">
        <v>425</v>
      </c>
      <c r="P2276" t="str">
        <f t="shared" si="146"/>
        <v>MAVERICK ADOLFO MARQUINA TORRESProtección de datosEVALUACION ANTERIOR</v>
      </c>
      <c r="Q2276" t="str">
        <f>BASE[[#This Row],[NombresCalificado]]&amp;BASE[[#This Row],[TipoEvaluacion]]</f>
        <v>MAVERICK ADOLFO MARQUINA TORRESEVALUACION ANTERIOR</v>
      </c>
      <c r="R2276">
        <v>3</v>
      </c>
      <c r="S2276" t="s">
        <v>5</v>
      </c>
      <c r="T2276" t="s">
        <v>439</v>
      </c>
      <c r="U2276" s="13">
        <v>2</v>
      </c>
      <c r="V2276" s="13" t="str" cm="1">
        <f t="array" ref="V2276">_xlfn.IFS(U2276=0,"Prenovato",U2276=1,"Novato",U2276=2,"Principiante avanzado",U2276=3,"Competente",U2276=4,"Proficiente",U2276=5,"Master")</f>
        <v>Principiante avanzado</v>
      </c>
      <c r="W2276" s="13">
        <v>3</v>
      </c>
      <c r="X2276" s="13" t="str" cm="1">
        <f t="array" ref="X2276">_xlfn.IFS(W2276=0,"No evidenciado",W2276=1,"Novato",W2276=2,"Principiante avanzado",W2276=3,"Competente",W2276=4,"Proficiente",W2276=5,"Master")</f>
        <v>Competente</v>
      </c>
      <c r="Y2276" s="13">
        <v>3</v>
      </c>
      <c r="Z2276" s="13" t="str" cm="1">
        <f t="array" ref="Z2276">_xlfn.IFS(Y2276=0,"No evidenciado",Y2276=1,"Novato",Y2276=2,"Principiante avanzado",Y2276=3,"Competente",Y2276=4,"Proficiente",Y2276=5,"Master")</f>
        <v>Competente</v>
      </c>
      <c r="AA2276" s="13">
        <v>3</v>
      </c>
      <c r="AB2276" s="13" t="str" cm="1">
        <f t="array" ref="AB2276">_xlfn.IFS(AA2276=0,"No evidenciado",AA2276=1,"Novato",AA2276=2,"Principiante avanzado",AA2276=3,"Competente",AA2276=4,"Proficiente",AA2276=5,"Master")</f>
        <v>Competente</v>
      </c>
      <c r="AC2276" s="13">
        <v>2</v>
      </c>
      <c r="AD2276" s="13" t="str" cm="1">
        <f t="array" ref="AD2276">_xlfn.IFS(AC2276=0,"Prenovato",AC2276=1,"Novato",AC2276=2,"Principiante avanzado",AC2276=3,"Competente",AC2276=4,"Proficiente",AC2276=5,"Master")</f>
        <v>Principiante avanzado</v>
      </c>
      <c r="AE2276" s="13" t="s">
        <v>442</v>
      </c>
    </row>
    <row r="2277" spans="1:31" x14ac:dyDescent="0.25">
      <c r="A2277" t="s">
        <v>226</v>
      </c>
      <c r="B2277" t="s">
        <v>227</v>
      </c>
      <c r="C2277" t="s">
        <v>250</v>
      </c>
      <c r="D2277" t="s">
        <v>201</v>
      </c>
      <c r="E2277" t="s">
        <v>226</v>
      </c>
      <c r="F2277" t="s">
        <v>227</v>
      </c>
      <c r="H2277" s="4"/>
      <c r="I2277" s="1">
        <f t="shared" ca="1" si="143"/>
        <v>1487</v>
      </c>
      <c r="J2277" s="1" t="str">
        <f t="shared" ca="1" si="144"/>
        <v>3. Mayor a 6 meses</v>
      </c>
      <c r="K2277" t="str">
        <f t="shared" si="145"/>
        <v>NO</v>
      </c>
      <c r="L2277" t="s">
        <v>250</v>
      </c>
      <c r="M2277" t="s">
        <v>428</v>
      </c>
      <c r="N2277" t="s">
        <v>425</v>
      </c>
      <c r="O2277" t="s">
        <v>425</v>
      </c>
      <c r="P2277" t="str">
        <f t="shared" si="146"/>
        <v>MAVERICK ADOLFO MARQUINA TORRESSeguridad de OperacionesEVALUACION ANTERIOR</v>
      </c>
      <c r="Q2277" t="str">
        <f>BASE[[#This Row],[NombresCalificado]]&amp;BASE[[#This Row],[TipoEvaluacion]]</f>
        <v>MAVERICK ADOLFO MARQUINA TORRESEVALUACION ANTERIOR</v>
      </c>
      <c r="R2277">
        <v>3</v>
      </c>
      <c r="S2277" t="s">
        <v>5</v>
      </c>
      <c r="T2277" t="s">
        <v>439</v>
      </c>
      <c r="U2277" s="13">
        <v>2</v>
      </c>
      <c r="V2277" s="13" t="str" cm="1">
        <f t="array" ref="V2277">_xlfn.IFS(U2277=0,"Prenovato",U2277=1,"Novato",U2277=2,"Principiante avanzado",U2277=3,"Competente",U2277=4,"Proficiente",U2277=5,"Master")</f>
        <v>Principiante avanzado</v>
      </c>
      <c r="W2277" s="13">
        <v>3</v>
      </c>
      <c r="X2277" s="13" t="str" cm="1">
        <f t="array" ref="X2277">_xlfn.IFS(W2277=0,"No evidenciado",W2277=1,"Novato",W2277=2,"Principiante avanzado",W2277=3,"Competente",W2277=4,"Proficiente",W2277=5,"Master")</f>
        <v>Competente</v>
      </c>
      <c r="Y2277" s="13">
        <v>3</v>
      </c>
      <c r="Z2277" s="13" t="str" cm="1">
        <f t="array" ref="Z2277">_xlfn.IFS(Y2277=0,"No evidenciado",Y2277=1,"Novato",Y2277=2,"Principiante avanzado",Y2277=3,"Competente",Y2277=4,"Proficiente",Y2277=5,"Master")</f>
        <v>Competente</v>
      </c>
      <c r="AA2277" s="13">
        <v>3</v>
      </c>
      <c r="AB2277" s="13" t="str" cm="1">
        <f t="array" ref="AB2277">_xlfn.IFS(AA2277=0,"No evidenciado",AA2277=1,"Novato",AA2277=2,"Principiante avanzado",AA2277=3,"Competente",AA2277=4,"Proficiente",AA2277=5,"Master")</f>
        <v>Competente</v>
      </c>
      <c r="AC2277" s="13">
        <v>2</v>
      </c>
      <c r="AD2277" s="13" t="str" cm="1">
        <f t="array" ref="AD2277">_xlfn.IFS(AC2277=0,"Prenovato",AC2277=1,"Novato",AC2277=2,"Principiante avanzado",AC2277=3,"Competente",AC2277=4,"Proficiente",AC2277=5,"Master")</f>
        <v>Principiante avanzado</v>
      </c>
      <c r="AE2277" s="13" t="s">
        <v>442</v>
      </c>
    </row>
    <row r="2278" spans="1:31" x14ac:dyDescent="0.25">
      <c r="A2278" t="s">
        <v>226</v>
      </c>
      <c r="B2278" t="s">
        <v>227</v>
      </c>
      <c r="C2278" t="s">
        <v>250</v>
      </c>
      <c r="D2278" t="s">
        <v>201</v>
      </c>
      <c r="E2278" t="s">
        <v>226</v>
      </c>
      <c r="F2278" t="s">
        <v>227</v>
      </c>
      <c r="H2278" s="4"/>
      <c r="I2278" s="1">
        <f t="shared" ca="1" si="143"/>
        <v>1487</v>
      </c>
      <c r="J2278" s="1" t="str">
        <f t="shared" ca="1" si="144"/>
        <v>3. Mayor a 6 meses</v>
      </c>
      <c r="K2278" t="str">
        <f t="shared" si="145"/>
        <v>NO</v>
      </c>
      <c r="L2278" t="s">
        <v>250</v>
      </c>
      <c r="M2278" t="s">
        <v>429</v>
      </c>
      <c r="N2278" t="s">
        <v>425</v>
      </c>
      <c r="O2278" t="s">
        <v>425</v>
      </c>
      <c r="P2278" t="str">
        <f t="shared" si="146"/>
        <v>MAVERICK ADOLFO MARQUINA TORRESSeguridad DefensivaEVALUACION ANTERIOR</v>
      </c>
      <c r="Q2278" t="str">
        <f>BASE[[#This Row],[NombresCalificado]]&amp;BASE[[#This Row],[TipoEvaluacion]]</f>
        <v>MAVERICK ADOLFO MARQUINA TORRESEVALUACION ANTERIOR</v>
      </c>
      <c r="R2278">
        <v>2</v>
      </c>
      <c r="S2278" t="s">
        <v>4</v>
      </c>
      <c r="T2278" t="s">
        <v>439</v>
      </c>
      <c r="U2278" s="13">
        <v>2</v>
      </c>
      <c r="V2278" s="13" t="str" cm="1">
        <f t="array" ref="V2278">_xlfn.IFS(U2278=0,"Prenovato",U2278=1,"Novato",U2278=2,"Principiante avanzado",U2278=3,"Competente",U2278=4,"Proficiente",U2278=5,"Master")</f>
        <v>Principiante avanzado</v>
      </c>
      <c r="W2278" s="13">
        <v>3</v>
      </c>
      <c r="X2278" s="13" t="str" cm="1">
        <f t="array" ref="X2278">_xlfn.IFS(W2278=0,"No evidenciado",W2278=1,"Novato",W2278=2,"Principiante avanzado",W2278=3,"Competente",W2278=4,"Proficiente",W2278=5,"Master")</f>
        <v>Competente</v>
      </c>
      <c r="Y2278" s="13">
        <v>3</v>
      </c>
      <c r="Z2278" s="13" t="str" cm="1">
        <f t="array" ref="Z2278">_xlfn.IFS(Y2278=0,"No evidenciado",Y2278=1,"Novato",Y2278=2,"Principiante avanzado",Y2278=3,"Competente",Y2278=4,"Proficiente",Y2278=5,"Master")</f>
        <v>Competente</v>
      </c>
      <c r="AA2278" s="13">
        <v>3</v>
      </c>
      <c r="AB2278" s="13" t="str" cm="1">
        <f t="array" ref="AB2278">_xlfn.IFS(AA2278=0,"No evidenciado",AA2278=1,"Novato",AA2278=2,"Principiante avanzado",AA2278=3,"Competente",AA2278=4,"Proficiente",AA2278=5,"Master")</f>
        <v>Competente</v>
      </c>
      <c r="AC2278" s="13">
        <v>2</v>
      </c>
      <c r="AD2278" s="13" t="str" cm="1">
        <f t="array" ref="AD2278">_xlfn.IFS(AC2278=0,"Prenovato",AC2278=1,"Novato",AC2278=2,"Principiante avanzado",AC2278=3,"Competente",AC2278=4,"Proficiente",AC2278=5,"Master")</f>
        <v>Principiante avanzado</v>
      </c>
      <c r="AE2278" s="13" t="s">
        <v>442</v>
      </c>
    </row>
    <row r="2279" spans="1:31" x14ac:dyDescent="0.25">
      <c r="A2279" t="s">
        <v>226</v>
      </c>
      <c r="B2279" t="s">
        <v>227</v>
      </c>
      <c r="C2279" t="s">
        <v>250</v>
      </c>
      <c r="D2279" t="s">
        <v>201</v>
      </c>
      <c r="E2279" t="s">
        <v>226</v>
      </c>
      <c r="F2279" t="s">
        <v>227</v>
      </c>
      <c r="H2279" s="4"/>
      <c r="I2279" s="1">
        <f t="shared" ca="1" si="143"/>
        <v>1487</v>
      </c>
      <c r="J2279" s="1" t="str">
        <f t="shared" ca="1" si="144"/>
        <v>3. Mayor a 6 meses</v>
      </c>
      <c r="K2279" t="str">
        <f t="shared" si="145"/>
        <v>NO</v>
      </c>
      <c r="L2279" t="s">
        <v>250</v>
      </c>
      <c r="M2279" t="s">
        <v>430</v>
      </c>
      <c r="N2279" t="s">
        <v>425</v>
      </c>
      <c r="O2279" t="s">
        <v>425</v>
      </c>
      <c r="P2279" t="str">
        <f t="shared" si="146"/>
        <v>MAVERICK ADOLFO MARQUINA TORRESSeguridad OfensivaEVALUACION ANTERIOR</v>
      </c>
      <c r="Q2279" t="str">
        <f>BASE[[#This Row],[NombresCalificado]]&amp;BASE[[#This Row],[TipoEvaluacion]]</f>
        <v>MAVERICK ADOLFO MARQUINA TORRESEVALUACION ANTERIOR</v>
      </c>
      <c r="R2279">
        <v>2</v>
      </c>
      <c r="S2279" t="s">
        <v>4</v>
      </c>
      <c r="T2279" t="s">
        <v>439</v>
      </c>
      <c r="U2279" s="13">
        <v>2</v>
      </c>
      <c r="V2279" s="13" t="str" cm="1">
        <f t="array" ref="V2279">_xlfn.IFS(U2279=0,"Prenovato",U2279=1,"Novato",U2279=2,"Principiante avanzado",U2279=3,"Competente",U2279=4,"Proficiente",U2279=5,"Master")</f>
        <v>Principiante avanzado</v>
      </c>
      <c r="W2279" s="13">
        <v>3</v>
      </c>
      <c r="X2279" s="13" t="str" cm="1">
        <f t="array" ref="X2279">_xlfn.IFS(W2279=0,"No evidenciado",W2279=1,"Novato",W2279=2,"Principiante avanzado",W2279=3,"Competente",W2279=4,"Proficiente",W2279=5,"Master")</f>
        <v>Competente</v>
      </c>
      <c r="Y2279" s="13">
        <v>3</v>
      </c>
      <c r="Z2279" s="13" t="str" cm="1">
        <f t="array" ref="Z2279">_xlfn.IFS(Y2279=0,"No evidenciado",Y2279=1,"Novato",Y2279=2,"Principiante avanzado",Y2279=3,"Competente",Y2279=4,"Proficiente",Y2279=5,"Master")</f>
        <v>Competente</v>
      </c>
      <c r="AA2279" s="13">
        <v>3</v>
      </c>
      <c r="AB2279" s="13" t="str" cm="1">
        <f t="array" ref="AB2279">_xlfn.IFS(AA2279=0,"No evidenciado",AA2279=1,"Novato",AA2279=2,"Principiante avanzado",AA2279=3,"Competente",AA2279=4,"Proficiente",AA2279=5,"Master")</f>
        <v>Competente</v>
      </c>
      <c r="AC2279" s="13">
        <v>2</v>
      </c>
      <c r="AD2279" s="13" t="str" cm="1">
        <f t="array" ref="AD2279">_xlfn.IFS(AC2279=0,"Prenovato",AC2279=1,"Novato",AC2279=2,"Principiante avanzado",AC2279=3,"Competente",AC2279=4,"Proficiente",AC2279=5,"Master")</f>
        <v>Principiante avanzado</v>
      </c>
      <c r="AE2279" s="13" t="s">
        <v>442</v>
      </c>
    </row>
    <row r="2280" spans="1:31" x14ac:dyDescent="0.25">
      <c r="A2280" t="s">
        <v>226</v>
      </c>
      <c r="B2280" t="s">
        <v>227</v>
      </c>
      <c r="C2280" t="s">
        <v>250</v>
      </c>
      <c r="D2280" t="s">
        <v>201</v>
      </c>
      <c r="E2280" t="s">
        <v>226</v>
      </c>
      <c r="F2280" t="s">
        <v>227</v>
      </c>
      <c r="H2280" s="4"/>
      <c r="I2280" s="1">
        <f t="shared" ca="1" si="143"/>
        <v>1487</v>
      </c>
      <c r="J2280" s="1" t="str">
        <f t="shared" ca="1" si="144"/>
        <v>3. Mayor a 6 meses</v>
      </c>
      <c r="K2280" t="str">
        <f t="shared" si="145"/>
        <v>NO</v>
      </c>
      <c r="L2280" t="s">
        <v>250</v>
      </c>
      <c r="M2280" t="s">
        <v>431</v>
      </c>
      <c r="N2280" t="s">
        <v>425</v>
      </c>
      <c r="O2280" t="s">
        <v>425</v>
      </c>
      <c r="P2280" t="str">
        <f t="shared" si="146"/>
        <v>MAVERICK ADOLFO MARQUINA TORRESSeguridad PerimetralEVALUACION ANTERIOR</v>
      </c>
      <c r="Q2280" t="str">
        <f>BASE[[#This Row],[NombresCalificado]]&amp;BASE[[#This Row],[TipoEvaluacion]]</f>
        <v>MAVERICK ADOLFO MARQUINA TORRESEVALUACION ANTERIOR</v>
      </c>
      <c r="R2280">
        <v>2</v>
      </c>
      <c r="S2280" t="s">
        <v>4</v>
      </c>
      <c r="T2280" t="s">
        <v>439</v>
      </c>
      <c r="U2280" s="13">
        <v>2</v>
      </c>
      <c r="V2280" s="13" t="str" cm="1">
        <f t="array" ref="V2280">_xlfn.IFS(U2280=0,"Prenovato",U2280=1,"Novato",U2280=2,"Principiante avanzado",U2280=3,"Competente",U2280=4,"Proficiente",U2280=5,"Master")</f>
        <v>Principiante avanzado</v>
      </c>
      <c r="W2280" s="13">
        <v>3</v>
      </c>
      <c r="X2280" s="13" t="str" cm="1">
        <f t="array" ref="X2280">_xlfn.IFS(W2280=0,"No evidenciado",W2280=1,"Novato",W2280=2,"Principiante avanzado",W2280=3,"Competente",W2280=4,"Proficiente",W2280=5,"Master")</f>
        <v>Competente</v>
      </c>
      <c r="Y2280" s="13">
        <v>3</v>
      </c>
      <c r="Z2280" s="13" t="str" cm="1">
        <f t="array" ref="Z2280">_xlfn.IFS(Y2280=0,"No evidenciado",Y2280=1,"Novato",Y2280=2,"Principiante avanzado",Y2280=3,"Competente",Y2280=4,"Proficiente",Y2280=5,"Master")</f>
        <v>Competente</v>
      </c>
      <c r="AA2280" s="13">
        <v>3</v>
      </c>
      <c r="AB2280" s="13" t="str" cm="1">
        <f t="array" ref="AB2280">_xlfn.IFS(AA2280=0,"No evidenciado",AA2280=1,"Novato",AA2280=2,"Principiante avanzado",AA2280=3,"Competente",AA2280=4,"Proficiente",AA2280=5,"Master")</f>
        <v>Competente</v>
      </c>
      <c r="AC2280" s="13">
        <v>2</v>
      </c>
      <c r="AD2280" s="13" t="str" cm="1">
        <f t="array" ref="AD2280">_xlfn.IFS(AC2280=0,"Prenovato",AC2280=1,"Novato",AC2280=2,"Principiante avanzado",AC2280=3,"Competente",AC2280=4,"Proficiente",AC2280=5,"Master")</f>
        <v>Principiante avanzado</v>
      </c>
      <c r="AE2280" s="13" t="s">
        <v>442</v>
      </c>
    </row>
    <row r="2281" spans="1:31" x14ac:dyDescent="0.25">
      <c r="A2281" t="s">
        <v>226</v>
      </c>
      <c r="B2281" t="s">
        <v>227</v>
      </c>
      <c r="C2281" t="s">
        <v>250</v>
      </c>
      <c r="D2281" t="s">
        <v>201</v>
      </c>
      <c r="E2281" t="s">
        <v>226</v>
      </c>
      <c r="F2281" t="s">
        <v>227</v>
      </c>
      <c r="H2281" s="4"/>
      <c r="I2281" s="1">
        <f t="shared" ca="1" si="143"/>
        <v>1487</v>
      </c>
      <c r="J2281" s="1" t="str">
        <f t="shared" ca="1" si="144"/>
        <v>3. Mayor a 6 meses</v>
      </c>
      <c r="K2281" t="str">
        <f t="shared" si="145"/>
        <v>NO</v>
      </c>
      <c r="L2281" t="s">
        <v>250</v>
      </c>
      <c r="M2281" t="s">
        <v>424</v>
      </c>
      <c r="N2281" t="s">
        <v>425</v>
      </c>
      <c r="O2281" t="s">
        <v>425</v>
      </c>
      <c r="P2281" t="str">
        <f t="shared" si="146"/>
        <v>MAVERICK ADOLFO MARQUINA TORRESSistemas Operativos y CloudEVALUACION ANTERIOR</v>
      </c>
      <c r="Q2281" t="str">
        <f>BASE[[#This Row],[NombresCalificado]]&amp;BASE[[#This Row],[TipoEvaluacion]]</f>
        <v>MAVERICK ADOLFO MARQUINA TORRESEVALUACION ANTERIOR</v>
      </c>
      <c r="R2281">
        <v>3</v>
      </c>
      <c r="S2281" t="s">
        <v>5</v>
      </c>
      <c r="T2281" t="s">
        <v>439</v>
      </c>
      <c r="U2281" s="13">
        <v>2</v>
      </c>
      <c r="V2281" s="13" t="str" cm="1">
        <f t="array" ref="V2281">_xlfn.IFS(U2281=0,"Prenovato",U2281=1,"Novato",U2281=2,"Principiante avanzado",U2281=3,"Competente",U2281=4,"Proficiente",U2281=5,"Master")</f>
        <v>Principiante avanzado</v>
      </c>
      <c r="W2281" s="13">
        <v>3</v>
      </c>
      <c r="X2281" s="13" t="str" cm="1">
        <f t="array" ref="X2281">_xlfn.IFS(W2281=0,"No evidenciado",W2281=1,"Novato",W2281=2,"Principiante avanzado",W2281=3,"Competente",W2281=4,"Proficiente",W2281=5,"Master")</f>
        <v>Competente</v>
      </c>
      <c r="Y2281" s="13">
        <v>3</v>
      </c>
      <c r="Z2281" s="13" t="str" cm="1">
        <f t="array" ref="Z2281">_xlfn.IFS(Y2281=0,"No evidenciado",Y2281=1,"Novato",Y2281=2,"Principiante avanzado",Y2281=3,"Competente",Y2281=4,"Proficiente",Y2281=5,"Master")</f>
        <v>Competente</v>
      </c>
      <c r="AA2281" s="13">
        <v>3</v>
      </c>
      <c r="AB2281" s="13" t="str" cm="1">
        <f t="array" ref="AB2281">_xlfn.IFS(AA2281=0,"No evidenciado",AA2281=1,"Novato",AA2281=2,"Principiante avanzado",AA2281=3,"Competente",AA2281=4,"Proficiente",AA2281=5,"Master")</f>
        <v>Competente</v>
      </c>
      <c r="AC2281" s="13">
        <v>2</v>
      </c>
      <c r="AD2281" s="13" t="str" cm="1">
        <f t="array" ref="AD2281">_xlfn.IFS(AC2281=0,"Prenovato",AC2281=1,"Novato",AC2281=2,"Principiante avanzado",AC2281=3,"Competente",AC2281=4,"Proficiente",AC2281=5,"Master")</f>
        <v>Principiante avanzado</v>
      </c>
      <c r="AE2281" s="13" t="s">
        <v>442</v>
      </c>
    </row>
    <row r="2282" spans="1:31" x14ac:dyDescent="0.25">
      <c r="A2282" t="s">
        <v>231</v>
      </c>
      <c r="B2282" t="s">
        <v>232</v>
      </c>
      <c r="C2282" t="s">
        <v>251</v>
      </c>
      <c r="D2282" t="s">
        <v>201</v>
      </c>
      <c r="E2282" t="s">
        <v>231</v>
      </c>
      <c r="F2282" t="s">
        <v>232</v>
      </c>
      <c r="G2282" t="s">
        <v>233</v>
      </c>
      <c r="H2282" s="4"/>
      <c r="I2282" s="1">
        <f t="shared" ca="1" si="143"/>
        <v>1487</v>
      </c>
      <c r="J2282" s="1" t="str">
        <f t="shared" ca="1" si="144"/>
        <v>3. Mayor a 6 meses</v>
      </c>
      <c r="K2282" t="str">
        <f t="shared" si="145"/>
        <v>NO</v>
      </c>
      <c r="L2282" t="s">
        <v>251</v>
      </c>
      <c r="M2282" t="s">
        <v>412</v>
      </c>
      <c r="N2282" t="s">
        <v>413</v>
      </c>
      <c r="O2282" t="s">
        <v>411</v>
      </c>
      <c r="P2282" t="str">
        <f t="shared" si="146"/>
        <v>ALDO ARTURO LÓPEZ ROJASForensic AnalysisAUTOEVALUACION</v>
      </c>
      <c r="Q2282" t="str">
        <f>BASE[[#This Row],[NombresCalificado]]&amp;BASE[[#This Row],[TipoEvaluacion]]</f>
        <v>ALDO ARTURO LÓPEZ ROJASAUTOEVALUACION</v>
      </c>
      <c r="R2282">
        <v>1</v>
      </c>
      <c r="S2282" t="s">
        <v>6</v>
      </c>
      <c r="T2282" t="s">
        <v>439</v>
      </c>
      <c r="U2282" s="13">
        <v>2</v>
      </c>
      <c r="V2282" s="13" t="str" cm="1">
        <f t="array" ref="V2282">_xlfn.IFS(U2282=0,"Prenovato",U2282=1,"Novato",U2282=2,"Principiante avanzado",U2282=3,"Competente",U2282=4,"Proficiente",U2282=5,"Master")</f>
        <v>Principiante avanzado</v>
      </c>
      <c r="W2282" s="13">
        <v>4</v>
      </c>
      <c r="X2282" s="13" t="str" cm="1">
        <f t="array" ref="X2282">_xlfn.IFS(W2282=0,"No evidenciado",W2282=1,"Novato",W2282=2,"Principiante avanzado",W2282=3,"Competente",W2282=4,"Proficiente",W2282=5,"Master")</f>
        <v>Proficiente</v>
      </c>
      <c r="Y2282" s="13">
        <v>4</v>
      </c>
      <c r="Z2282" s="13" t="str" cm="1">
        <f t="array" ref="Z2282">_xlfn.IFS(Y2282=0,"No evidenciado",Y2282=1,"Novato",Y2282=2,"Principiante avanzado",Y2282=3,"Competente",Y2282=4,"Proficiente",Y2282=5,"Master")</f>
        <v>Proficiente</v>
      </c>
      <c r="AA2282" s="13">
        <v>4</v>
      </c>
      <c r="AB2282" s="13" t="str" cm="1">
        <f t="array" ref="AB2282">_xlfn.IFS(AA2282=0,"No evidenciado",AA2282=1,"Novato",AA2282=2,"Principiante avanzado",AA2282=3,"Competente",AA2282=4,"Proficiente",AA2282=5,"Master")</f>
        <v>Proficiente</v>
      </c>
      <c r="AC2282" s="13">
        <v>2</v>
      </c>
      <c r="AD2282" s="13" t="str" cm="1">
        <f t="array" ref="AD2282">_xlfn.IFS(AC2282=0,"Prenovato",AC2282=1,"Novato",AC2282=2,"Principiante avanzado",AC2282=3,"Competente",AC2282=4,"Proficiente",AC2282=5,"Master")</f>
        <v>Principiante avanzado</v>
      </c>
      <c r="AE2282" s="13" t="s">
        <v>443</v>
      </c>
    </row>
    <row r="2283" spans="1:31" x14ac:dyDescent="0.25">
      <c r="A2283" t="s">
        <v>231</v>
      </c>
      <c r="B2283" t="s">
        <v>232</v>
      </c>
      <c r="C2283" t="s">
        <v>251</v>
      </c>
      <c r="D2283" t="s">
        <v>201</v>
      </c>
      <c r="E2283" t="s">
        <v>231</v>
      </c>
      <c r="F2283" t="s">
        <v>232</v>
      </c>
      <c r="G2283" t="s">
        <v>233</v>
      </c>
      <c r="H2283" s="4"/>
      <c r="I2283" s="1">
        <f t="shared" ca="1" si="143"/>
        <v>1487</v>
      </c>
      <c r="J2283" s="1" t="str">
        <f t="shared" ca="1" si="144"/>
        <v>3. Mayor a 6 meses</v>
      </c>
      <c r="K2283" t="str">
        <f t="shared" si="145"/>
        <v>NO</v>
      </c>
      <c r="L2283" t="s">
        <v>251</v>
      </c>
      <c r="M2283" t="s">
        <v>414</v>
      </c>
      <c r="N2283" t="s">
        <v>411</v>
      </c>
      <c r="O2283" t="s">
        <v>411</v>
      </c>
      <c r="P2283" t="str">
        <f t="shared" si="146"/>
        <v>ALDO ARTURO LÓPEZ ROJASOfensive SecurityAUTOEVALUACION</v>
      </c>
      <c r="Q2283" t="str">
        <f>BASE[[#This Row],[NombresCalificado]]&amp;BASE[[#This Row],[TipoEvaluacion]]</f>
        <v>ALDO ARTURO LÓPEZ ROJASAUTOEVALUACION</v>
      </c>
      <c r="R2283">
        <v>3</v>
      </c>
      <c r="S2283" t="s">
        <v>5</v>
      </c>
      <c r="T2283" t="s">
        <v>439</v>
      </c>
      <c r="U2283" s="13">
        <v>2</v>
      </c>
      <c r="V2283" s="13" t="str" cm="1">
        <f t="array" ref="V2283">_xlfn.IFS(U2283=0,"Prenovato",U2283=1,"Novato",U2283=2,"Principiante avanzado",U2283=3,"Competente",U2283=4,"Proficiente",U2283=5,"Master")</f>
        <v>Principiante avanzado</v>
      </c>
      <c r="W2283" s="13">
        <v>4</v>
      </c>
      <c r="X2283" s="13" t="str" cm="1">
        <f t="array" ref="X2283">_xlfn.IFS(W2283=0,"No evidenciado",W2283=1,"Novato",W2283=2,"Principiante avanzado",W2283=3,"Competente",W2283=4,"Proficiente",W2283=5,"Master")</f>
        <v>Proficiente</v>
      </c>
      <c r="Y2283" s="13">
        <v>4</v>
      </c>
      <c r="Z2283" s="13" t="str" cm="1">
        <f t="array" ref="Z2283">_xlfn.IFS(Y2283=0,"No evidenciado",Y2283=1,"Novato",Y2283=2,"Principiante avanzado",Y2283=3,"Competente",Y2283=4,"Proficiente",Y2283=5,"Master")</f>
        <v>Proficiente</v>
      </c>
      <c r="AA2283" s="13">
        <v>4</v>
      </c>
      <c r="AB2283" s="13" t="str" cm="1">
        <f t="array" ref="AB2283">_xlfn.IFS(AA2283=0,"No evidenciado",AA2283=1,"Novato",AA2283=2,"Principiante avanzado",AA2283=3,"Competente",AA2283=4,"Proficiente",AA2283=5,"Master")</f>
        <v>Proficiente</v>
      </c>
      <c r="AC2283" s="13">
        <v>2</v>
      </c>
      <c r="AD2283" s="13" t="str" cm="1">
        <f t="array" ref="AD2283">_xlfn.IFS(AC2283=0,"Prenovato",AC2283=1,"Novato",AC2283=2,"Principiante avanzado",AC2283=3,"Competente",AC2283=4,"Proficiente",AC2283=5,"Master")</f>
        <v>Principiante avanzado</v>
      </c>
      <c r="AE2283" s="13" t="s">
        <v>443</v>
      </c>
    </row>
    <row r="2284" spans="1:31" x14ac:dyDescent="0.25">
      <c r="A2284" t="s">
        <v>231</v>
      </c>
      <c r="B2284" t="s">
        <v>232</v>
      </c>
      <c r="C2284" t="s">
        <v>251</v>
      </c>
      <c r="D2284" t="s">
        <v>201</v>
      </c>
      <c r="E2284" t="s">
        <v>231</v>
      </c>
      <c r="F2284" t="s">
        <v>232</v>
      </c>
      <c r="G2284" t="s">
        <v>233</v>
      </c>
      <c r="H2284" s="4"/>
      <c r="I2284" s="1">
        <f t="shared" ca="1" si="143"/>
        <v>1487</v>
      </c>
      <c r="J2284" s="1" t="str">
        <f t="shared" ca="1" si="144"/>
        <v>3. Mayor a 6 meses</v>
      </c>
      <c r="K2284" t="str">
        <f t="shared" si="145"/>
        <v>NO</v>
      </c>
      <c r="L2284" t="s">
        <v>251</v>
      </c>
      <c r="M2284" t="s">
        <v>418</v>
      </c>
      <c r="N2284" t="s">
        <v>407</v>
      </c>
      <c r="O2284" t="s">
        <v>407</v>
      </c>
      <c r="P2284" t="str">
        <f t="shared" si="146"/>
        <v>ALDO ARTURO LÓPEZ ROJASSDLC Y DevSecOpsAUTOEVALUACION</v>
      </c>
      <c r="Q2284" t="str">
        <f>BASE[[#This Row],[NombresCalificado]]&amp;BASE[[#This Row],[TipoEvaluacion]]</f>
        <v>ALDO ARTURO LÓPEZ ROJASAUTOEVALUACION</v>
      </c>
      <c r="R2284">
        <v>2</v>
      </c>
      <c r="S2284" t="s">
        <v>4</v>
      </c>
      <c r="T2284" t="s">
        <v>439</v>
      </c>
      <c r="U2284" s="13">
        <v>2</v>
      </c>
      <c r="V2284" s="13" t="str" cm="1">
        <f t="array" ref="V2284">_xlfn.IFS(U2284=0,"Prenovato",U2284=1,"Novato",U2284=2,"Principiante avanzado",U2284=3,"Competente",U2284=4,"Proficiente",U2284=5,"Master")</f>
        <v>Principiante avanzado</v>
      </c>
      <c r="W2284" s="13">
        <v>4</v>
      </c>
      <c r="X2284" s="13" t="str" cm="1">
        <f t="array" ref="X2284">_xlfn.IFS(W2284=0,"No evidenciado",W2284=1,"Novato",W2284=2,"Principiante avanzado",W2284=3,"Competente",W2284=4,"Proficiente",W2284=5,"Master")</f>
        <v>Proficiente</v>
      </c>
      <c r="Y2284" s="13">
        <v>4</v>
      </c>
      <c r="Z2284" s="13" t="str" cm="1">
        <f t="array" ref="Z2284">_xlfn.IFS(Y2284=0,"No evidenciado",Y2284=1,"Novato",Y2284=2,"Principiante avanzado",Y2284=3,"Competente",Y2284=4,"Proficiente",Y2284=5,"Master")</f>
        <v>Proficiente</v>
      </c>
      <c r="AA2284" s="13">
        <v>4</v>
      </c>
      <c r="AB2284" s="13" t="str" cm="1">
        <f t="array" ref="AB2284">_xlfn.IFS(AA2284=0,"No evidenciado",AA2284=1,"Novato",AA2284=2,"Principiante avanzado",AA2284=3,"Competente",AA2284=4,"Proficiente",AA2284=5,"Master")</f>
        <v>Proficiente</v>
      </c>
      <c r="AC2284" s="13">
        <v>2</v>
      </c>
      <c r="AD2284" s="13" t="str" cm="1">
        <f t="array" ref="AD2284">_xlfn.IFS(AC2284=0,"Prenovato",AC2284=1,"Novato",AC2284=2,"Principiante avanzado",AC2284=3,"Competente",AC2284=4,"Proficiente",AC2284=5,"Master")</f>
        <v>Principiante avanzado</v>
      </c>
      <c r="AE2284" s="13" t="s">
        <v>443</v>
      </c>
    </row>
    <row r="2285" spans="1:31" x14ac:dyDescent="0.25">
      <c r="A2285" t="s">
        <v>231</v>
      </c>
      <c r="B2285" t="s">
        <v>232</v>
      </c>
      <c r="C2285" t="s">
        <v>251</v>
      </c>
      <c r="D2285" t="s">
        <v>201</v>
      </c>
      <c r="E2285" t="s">
        <v>231</v>
      </c>
      <c r="F2285" t="s">
        <v>232</v>
      </c>
      <c r="G2285" t="s">
        <v>233</v>
      </c>
      <c r="H2285" s="4"/>
      <c r="I2285" s="1">
        <f t="shared" ca="1" si="143"/>
        <v>1487</v>
      </c>
      <c r="J2285" s="1" t="str">
        <f t="shared" ca="1" si="144"/>
        <v>3. Mayor a 6 meses</v>
      </c>
      <c r="K2285" t="str">
        <f t="shared" si="145"/>
        <v>NO</v>
      </c>
      <c r="L2285" t="s">
        <v>251</v>
      </c>
      <c r="M2285" t="s">
        <v>419</v>
      </c>
      <c r="N2285" t="s">
        <v>413</v>
      </c>
      <c r="O2285" t="s">
        <v>411</v>
      </c>
      <c r="P2285" t="str">
        <f t="shared" si="146"/>
        <v>ALDO ARTURO LÓPEZ ROJASCryptography &amp; Data ProtectionAUTOEVALUACION</v>
      </c>
      <c r="Q2285" t="str">
        <f>BASE[[#This Row],[NombresCalificado]]&amp;BASE[[#This Row],[TipoEvaluacion]]</f>
        <v>ALDO ARTURO LÓPEZ ROJASAUTOEVALUACION</v>
      </c>
      <c r="R2285">
        <v>2</v>
      </c>
      <c r="S2285" t="s">
        <v>4</v>
      </c>
      <c r="T2285" t="s">
        <v>439</v>
      </c>
      <c r="U2285" s="13">
        <v>2</v>
      </c>
      <c r="V2285" s="13" t="str" cm="1">
        <f t="array" ref="V2285">_xlfn.IFS(U2285=0,"Prenovato",U2285=1,"Novato",U2285=2,"Principiante avanzado",U2285=3,"Competente",U2285=4,"Proficiente",U2285=5,"Master")</f>
        <v>Principiante avanzado</v>
      </c>
      <c r="W2285" s="13">
        <v>4</v>
      </c>
      <c r="X2285" s="13" t="str" cm="1">
        <f t="array" ref="X2285">_xlfn.IFS(W2285=0,"No evidenciado",W2285=1,"Novato",W2285=2,"Principiante avanzado",W2285=3,"Competente",W2285=4,"Proficiente",W2285=5,"Master")</f>
        <v>Proficiente</v>
      </c>
      <c r="Y2285" s="13">
        <v>4</v>
      </c>
      <c r="Z2285" s="13" t="str" cm="1">
        <f t="array" ref="Z2285">_xlfn.IFS(Y2285=0,"No evidenciado",Y2285=1,"Novato",Y2285=2,"Principiante avanzado",Y2285=3,"Competente",Y2285=4,"Proficiente",Y2285=5,"Master")</f>
        <v>Proficiente</v>
      </c>
      <c r="AA2285" s="13">
        <v>4</v>
      </c>
      <c r="AB2285" s="13" t="str" cm="1">
        <f t="array" ref="AB2285">_xlfn.IFS(AA2285=0,"No evidenciado",AA2285=1,"Novato",AA2285=2,"Principiante avanzado",AA2285=3,"Competente",AA2285=4,"Proficiente",AA2285=5,"Master")</f>
        <v>Proficiente</v>
      </c>
      <c r="AC2285" s="13">
        <v>2</v>
      </c>
      <c r="AD2285" s="13" t="str" cm="1">
        <f t="array" ref="AD2285">_xlfn.IFS(AC2285=0,"Prenovato",AC2285=1,"Novato",AC2285=2,"Principiante avanzado",AC2285=3,"Competente",AC2285=4,"Proficiente",AC2285=5,"Master")</f>
        <v>Principiante avanzado</v>
      </c>
      <c r="AE2285" s="13" t="s">
        <v>443</v>
      </c>
    </row>
    <row r="2286" spans="1:31" x14ac:dyDescent="0.25">
      <c r="A2286" t="s">
        <v>231</v>
      </c>
      <c r="B2286" t="s">
        <v>232</v>
      </c>
      <c r="C2286" t="s">
        <v>251</v>
      </c>
      <c r="D2286" t="s">
        <v>201</v>
      </c>
      <c r="E2286" t="s">
        <v>231</v>
      </c>
      <c r="F2286" t="s">
        <v>232</v>
      </c>
      <c r="G2286" t="s">
        <v>233</v>
      </c>
      <c r="H2286" s="4"/>
      <c r="I2286" s="1">
        <f t="shared" ca="1" si="143"/>
        <v>1487</v>
      </c>
      <c r="J2286" s="1" t="str">
        <f t="shared" ca="1" si="144"/>
        <v>3. Mayor a 6 meses</v>
      </c>
      <c r="K2286" t="str">
        <f t="shared" si="145"/>
        <v>NO</v>
      </c>
      <c r="L2286" t="s">
        <v>251</v>
      </c>
      <c r="M2286" t="s">
        <v>420</v>
      </c>
      <c r="N2286" t="s">
        <v>413</v>
      </c>
      <c r="O2286" t="s">
        <v>411</v>
      </c>
      <c r="P2286" t="str">
        <f t="shared" si="146"/>
        <v>ALDO ARTURO LÓPEZ ROJASIdentity &amp; Access ManagementAUTOEVALUACION</v>
      </c>
      <c r="Q2286" t="str">
        <f>BASE[[#This Row],[NombresCalificado]]&amp;BASE[[#This Row],[TipoEvaluacion]]</f>
        <v>ALDO ARTURO LÓPEZ ROJASAUTOEVALUACION</v>
      </c>
      <c r="R2286">
        <v>3</v>
      </c>
      <c r="S2286" t="s">
        <v>5</v>
      </c>
      <c r="T2286" t="s">
        <v>439</v>
      </c>
      <c r="U2286" s="13">
        <v>2</v>
      </c>
      <c r="V2286" s="13" t="str" cm="1">
        <f t="array" ref="V2286">_xlfn.IFS(U2286=0,"Prenovato",U2286=1,"Novato",U2286=2,"Principiante avanzado",U2286=3,"Competente",U2286=4,"Proficiente",U2286=5,"Master")</f>
        <v>Principiante avanzado</v>
      </c>
      <c r="W2286" s="13">
        <v>4</v>
      </c>
      <c r="X2286" s="13" t="str" cm="1">
        <f t="array" ref="X2286">_xlfn.IFS(W2286=0,"No evidenciado",W2286=1,"Novato",W2286=2,"Principiante avanzado",W2286=3,"Competente",W2286=4,"Proficiente",W2286=5,"Master")</f>
        <v>Proficiente</v>
      </c>
      <c r="Y2286" s="13">
        <v>4</v>
      </c>
      <c r="Z2286" s="13" t="str" cm="1">
        <f t="array" ref="Z2286">_xlfn.IFS(Y2286=0,"No evidenciado",Y2286=1,"Novato",Y2286=2,"Principiante avanzado",Y2286=3,"Competente",Y2286=4,"Proficiente",Y2286=5,"Master")</f>
        <v>Proficiente</v>
      </c>
      <c r="AA2286" s="13">
        <v>4</v>
      </c>
      <c r="AB2286" s="13" t="str" cm="1">
        <f t="array" ref="AB2286">_xlfn.IFS(AA2286=0,"No evidenciado",AA2286=1,"Novato",AA2286=2,"Principiante avanzado",AA2286=3,"Competente",AA2286=4,"Proficiente",AA2286=5,"Master")</f>
        <v>Proficiente</v>
      </c>
      <c r="AC2286" s="13">
        <v>2</v>
      </c>
      <c r="AD2286" s="13" t="str" cm="1">
        <f t="array" ref="AD2286">_xlfn.IFS(AC2286=0,"Prenovato",AC2286=1,"Novato",AC2286=2,"Principiante avanzado",AC2286=3,"Competente",AC2286=4,"Proficiente",AC2286=5,"Master")</f>
        <v>Principiante avanzado</v>
      </c>
      <c r="AE2286" s="13" t="s">
        <v>443</v>
      </c>
    </row>
    <row r="2287" spans="1:31" x14ac:dyDescent="0.25">
      <c r="A2287" t="s">
        <v>231</v>
      </c>
      <c r="B2287" t="s">
        <v>232</v>
      </c>
      <c r="C2287" t="s">
        <v>251</v>
      </c>
      <c r="D2287" t="s">
        <v>201</v>
      </c>
      <c r="E2287" t="s">
        <v>231</v>
      </c>
      <c r="F2287" t="s">
        <v>232</v>
      </c>
      <c r="G2287" t="s">
        <v>233</v>
      </c>
      <c r="H2287" s="4"/>
      <c r="I2287" s="1">
        <f t="shared" ca="1" si="143"/>
        <v>1487</v>
      </c>
      <c r="J2287" s="1" t="str">
        <f t="shared" ca="1" si="144"/>
        <v>3. Mayor a 6 meses</v>
      </c>
      <c r="K2287" t="str">
        <f t="shared" si="145"/>
        <v>NO</v>
      </c>
      <c r="L2287" t="s">
        <v>251</v>
      </c>
      <c r="M2287" t="s">
        <v>421</v>
      </c>
      <c r="N2287" t="s">
        <v>411</v>
      </c>
      <c r="O2287" t="s">
        <v>411</v>
      </c>
      <c r="P2287" t="str">
        <f t="shared" si="146"/>
        <v>ALDO ARTURO LÓPEZ ROJASFrameworks &amp; Security ArchitectureAUTOEVALUACION</v>
      </c>
      <c r="Q2287" t="str">
        <f>BASE[[#This Row],[NombresCalificado]]&amp;BASE[[#This Row],[TipoEvaluacion]]</f>
        <v>ALDO ARTURO LÓPEZ ROJASAUTOEVALUACION</v>
      </c>
      <c r="R2287">
        <v>2</v>
      </c>
      <c r="S2287" t="s">
        <v>4</v>
      </c>
      <c r="T2287" t="s">
        <v>439</v>
      </c>
      <c r="U2287" s="13">
        <v>2</v>
      </c>
      <c r="V2287" s="13" t="str" cm="1">
        <f t="array" ref="V2287">_xlfn.IFS(U2287=0,"Prenovato",U2287=1,"Novato",U2287=2,"Principiante avanzado",U2287=3,"Competente",U2287=4,"Proficiente",U2287=5,"Master")</f>
        <v>Principiante avanzado</v>
      </c>
      <c r="W2287" s="13">
        <v>4</v>
      </c>
      <c r="X2287" s="13" t="str" cm="1">
        <f t="array" ref="X2287">_xlfn.IFS(W2287=0,"No evidenciado",W2287=1,"Novato",W2287=2,"Principiante avanzado",W2287=3,"Competente",W2287=4,"Proficiente",W2287=5,"Master")</f>
        <v>Proficiente</v>
      </c>
      <c r="Y2287" s="13">
        <v>4</v>
      </c>
      <c r="Z2287" s="13" t="str" cm="1">
        <f t="array" ref="Z2287">_xlfn.IFS(Y2287=0,"No evidenciado",Y2287=1,"Novato",Y2287=2,"Principiante avanzado",Y2287=3,"Competente",Y2287=4,"Proficiente",Y2287=5,"Master")</f>
        <v>Proficiente</v>
      </c>
      <c r="AA2287" s="13">
        <v>4</v>
      </c>
      <c r="AB2287" s="13" t="str" cm="1">
        <f t="array" ref="AB2287">_xlfn.IFS(AA2287=0,"No evidenciado",AA2287=1,"Novato",AA2287=2,"Principiante avanzado",AA2287=3,"Competente",AA2287=4,"Proficiente",AA2287=5,"Master")</f>
        <v>Proficiente</v>
      </c>
      <c r="AC2287" s="13">
        <v>2</v>
      </c>
      <c r="AD2287" s="13" t="str" cm="1">
        <f t="array" ref="AD2287">_xlfn.IFS(AC2287=0,"Prenovato",AC2287=1,"Novato",AC2287=2,"Principiante avanzado",AC2287=3,"Competente",AC2287=4,"Proficiente",AC2287=5,"Master")</f>
        <v>Principiante avanzado</v>
      </c>
      <c r="AE2287" s="13" t="s">
        <v>443</v>
      </c>
    </row>
    <row r="2288" spans="1:31" x14ac:dyDescent="0.25">
      <c r="A2288" t="s">
        <v>231</v>
      </c>
      <c r="B2288" t="s">
        <v>232</v>
      </c>
      <c r="C2288" t="s">
        <v>251</v>
      </c>
      <c r="D2288" t="s">
        <v>201</v>
      </c>
      <c r="E2288" t="s">
        <v>231</v>
      </c>
      <c r="F2288" t="s">
        <v>232</v>
      </c>
      <c r="G2288" t="s">
        <v>233</v>
      </c>
      <c r="H2288" s="4"/>
      <c r="I2288" s="1">
        <f t="shared" ca="1" si="143"/>
        <v>1487</v>
      </c>
      <c r="J2288" s="1" t="str">
        <f t="shared" ca="1" si="144"/>
        <v>3. Mayor a 6 meses</v>
      </c>
      <c r="K2288" t="str">
        <f t="shared" si="145"/>
        <v>NO</v>
      </c>
      <c r="L2288" t="s">
        <v>251</v>
      </c>
      <c r="M2288" t="s">
        <v>422</v>
      </c>
      <c r="N2288" t="s">
        <v>407</v>
      </c>
      <c r="O2288" t="s">
        <v>407</v>
      </c>
      <c r="P2288" t="str">
        <f t="shared" si="146"/>
        <v>ALDO ARTURO LÓPEZ ROJASVulnerability ManagementAUTOEVALUACION</v>
      </c>
      <c r="Q2288" t="str">
        <f>BASE[[#This Row],[NombresCalificado]]&amp;BASE[[#This Row],[TipoEvaluacion]]</f>
        <v>ALDO ARTURO LÓPEZ ROJASAUTOEVALUACION</v>
      </c>
      <c r="R2288">
        <v>3</v>
      </c>
      <c r="S2288" t="s">
        <v>5</v>
      </c>
      <c r="T2288" t="s">
        <v>439</v>
      </c>
      <c r="U2288" s="13">
        <v>2</v>
      </c>
      <c r="V2288" s="13" t="str" cm="1">
        <f t="array" ref="V2288">_xlfn.IFS(U2288=0,"Prenovato",U2288=1,"Novato",U2288=2,"Principiante avanzado",U2288=3,"Competente",U2288=4,"Proficiente",U2288=5,"Master")</f>
        <v>Principiante avanzado</v>
      </c>
      <c r="W2288" s="13">
        <v>4</v>
      </c>
      <c r="X2288" s="13" t="str" cm="1">
        <f t="array" ref="X2288">_xlfn.IFS(W2288=0,"No evidenciado",W2288=1,"Novato",W2288=2,"Principiante avanzado",W2288=3,"Competente",W2288=4,"Proficiente",W2288=5,"Master")</f>
        <v>Proficiente</v>
      </c>
      <c r="Y2288" s="13">
        <v>4</v>
      </c>
      <c r="Z2288" s="13" t="str" cm="1">
        <f t="array" ref="Z2288">_xlfn.IFS(Y2288=0,"No evidenciado",Y2288=1,"Novato",Y2288=2,"Principiante avanzado",Y2288=3,"Competente",Y2288=4,"Proficiente",Y2288=5,"Master")</f>
        <v>Proficiente</v>
      </c>
      <c r="AA2288" s="13">
        <v>4</v>
      </c>
      <c r="AB2288" s="13" t="str" cm="1">
        <f t="array" ref="AB2288">_xlfn.IFS(AA2288=0,"No evidenciado",AA2288=1,"Novato",AA2288=2,"Principiante avanzado",AA2288=3,"Competente",AA2288=4,"Proficiente",AA2288=5,"Master")</f>
        <v>Proficiente</v>
      </c>
      <c r="AC2288" s="13">
        <v>2</v>
      </c>
      <c r="AD2288" s="13" t="str" cm="1">
        <f t="array" ref="AD2288">_xlfn.IFS(AC2288=0,"Prenovato",AC2288=1,"Novato",AC2288=2,"Principiante avanzado",AC2288=3,"Competente",AC2288=4,"Proficiente",AC2288=5,"Master")</f>
        <v>Principiante avanzado</v>
      </c>
      <c r="AE2288" s="13" t="s">
        <v>443</v>
      </c>
    </row>
    <row r="2289" spans="1:31" x14ac:dyDescent="0.25">
      <c r="A2289" t="s">
        <v>231</v>
      </c>
      <c r="B2289" t="s">
        <v>232</v>
      </c>
      <c r="C2289" t="s">
        <v>251</v>
      </c>
      <c r="D2289" t="s">
        <v>201</v>
      </c>
      <c r="E2289" t="s">
        <v>231</v>
      </c>
      <c r="F2289" t="s">
        <v>232</v>
      </c>
      <c r="G2289" t="s">
        <v>233</v>
      </c>
      <c r="H2289" s="4"/>
      <c r="I2289" s="1">
        <f t="shared" ca="1" si="143"/>
        <v>1487</v>
      </c>
      <c r="J2289" s="1" t="str">
        <f t="shared" ca="1" si="144"/>
        <v>3. Mayor a 6 meses</v>
      </c>
      <c r="K2289" t="str">
        <f t="shared" si="145"/>
        <v>NO</v>
      </c>
      <c r="L2289" t="s">
        <v>251</v>
      </c>
      <c r="M2289" t="s">
        <v>423</v>
      </c>
      <c r="N2289" t="s">
        <v>411</v>
      </c>
      <c r="O2289" t="s">
        <v>411</v>
      </c>
      <c r="P2289" t="str">
        <f t="shared" si="146"/>
        <v>ALDO ARTURO LÓPEZ ROJASSecurity AssessmentAUTOEVALUACION</v>
      </c>
      <c r="Q2289" t="str">
        <f>BASE[[#This Row],[NombresCalificado]]&amp;BASE[[#This Row],[TipoEvaluacion]]</f>
        <v>ALDO ARTURO LÓPEZ ROJASAUTOEVALUACION</v>
      </c>
      <c r="R2289">
        <v>3</v>
      </c>
      <c r="S2289" t="s">
        <v>5</v>
      </c>
      <c r="T2289" t="s">
        <v>439</v>
      </c>
      <c r="U2289" s="13">
        <v>2</v>
      </c>
      <c r="V2289" s="13" t="str" cm="1">
        <f t="array" ref="V2289">_xlfn.IFS(U2289=0,"Prenovato",U2289=1,"Novato",U2289=2,"Principiante avanzado",U2289=3,"Competente",U2289=4,"Proficiente",U2289=5,"Master")</f>
        <v>Principiante avanzado</v>
      </c>
      <c r="W2289" s="13">
        <v>4</v>
      </c>
      <c r="X2289" s="13" t="str" cm="1">
        <f t="array" ref="X2289">_xlfn.IFS(W2289=0,"No evidenciado",W2289=1,"Novato",W2289=2,"Principiante avanzado",W2289=3,"Competente",W2289=4,"Proficiente",W2289=5,"Master")</f>
        <v>Proficiente</v>
      </c>
      <c r="Y2289" s="13">
        <v>4</v>
      </c>
      <c r="Z2289" s="13" t="str" cm="1">
        <f t="array" ref="Z2289">_xlfn.IFS(Y2289=0,"No evidenciado",Y2289=1,"Novato",Y2289=2,"Principiante avanzado",Y2289=3,"Competente",Y2289=4,"Proficiente",Y2289=5,"Master")</f>
        <v>Proficiente</v>
      </c>
      <c r="AA2289" s="13">
        <v>4</v>
      </c>
      <c r="AB2289" s="13" t="str" cm="1">
        <f t="array" ref="AB2289">_xlfn.IFS(AA2289=0,"No evidenciado",AA2289=1,"Novato",AA2289=2,"Principiante avanzado",AA2289=3,"Competente",AA2289=4,"Proficiente",AA2289=5,"Master")</f>
        <v>Proficiente</v>
      </c>
      <c r="AC2289" s="13">
        <v>2</v>
      </c>
      <c r="AD2289" s="13" t="str" cm="1">
        <f t="array" ref="AD2289">_xlfn.IFS(AC2289=0,"Prenovato",AC2289=1,"Novato",AC2289=2,"Principiante avanzado",AC2289=3,"Competente",AC2289=4,"Proficiente",AC2289=5,"Master")</f>
        <v>Principiante avanzado</v>
      </c>
      <c r="AE2289" s="13" t="s">
        <v>443</v>
      </c>
    </row>
    <row r="2290" spans="1:31" x14ac:dyDescent="0.25">
      <c r="A2290" t="s">
        <v>231</v>
      </c>
      <c r="B2290" t="s">
        <v>232</v>
      </c>
      <c r="C2290" t="s">
        <v>250</v>
      </c>
      <c r="D2290" t="s">
        <v>201</v>
      </c>
      <c r="E2290" t="s">
        <v>231</v>
      </c>
      <c r="F2290" t="s">
        <v>232</v>
      </c>
      <c r="G2290" t="s">
        <v>233</v>
      </c>
      <c r="H2290" s="4"/>
      <c r="I2290" s="1">
        <f t="shared" ca="1" si="143"/>
        <v>1487</v>
      </c>
      <c r="J2290" s="1" t="str">
        <f t="shared" ca="1" si="144"/>
        <v>3. Mayor a 6 meses</v>
      </c>
      <c r="K2290" t="str">
        <f t="shared" si="145"/>
        <v>NO</v>
      </c>
      <c r="L2290" t="s">
        <v>250</v>
      </c>
      <c r="M2290" t="s">
        <v>431</v>
      </c>
      <c r="N2290" t="s">
        <v>425</v>
      </c>
      <c r="O2290" t="s">
        <v>425</v>
      </c>
      <c r="P2290" t="str">
        <f t="shared" si="146"/>
        <v>ALDO ARTURO LÓPEZ ROJASSeguridad PerimetralEVALUACION ANTERIOR</v>
      </c>
      <c r="Q2290" t="str">
        <f>BASE[[#This Row],[NombresCalificado]]&amp;BASE[[#This Row],[TipoEvaluacion]]</f>
        <v>ALDO ARTURO LÓPEZ ROJASEVALUACION ANTERIOR</v>
      </c>
      <c r="R2290">
        <v>3</v>
      </c>
      <c r="S2290" t="s">
        <v>5</v>
      </c>
      <c r="T2290" t="s">
        <v>439</v>
      </c>
      <c r="U2290" s="13">
        <v>2</v>
      </c>
      <c r="V2290" s="13" t="str" cm="1">
        <f t="array" ref="V2290">_xlfn.IFS(U2290=0,"Prenovato",U2290=1,"Novato",U2290=2,"Principiante avanzado",U2290=3,"Competente",U2290=4,"Proficiente",U2290=5,"Master")</f>
        <v>Principiante avanzado</v>
      </c>
      <c r="W2290" s="13">
        <v>4</v>
      </c>
      <c r="X2290" s="13" t="str" cm="1">
        <f t="array" ref="X2290">_xlfn.IFS(W2290=0,"No evidenciado",W2290=1,"Novato",W2290=2,"Principiante avanzado",W2290=3,"Competente",W2290=4,"Proficiente",W2290=5,"Master")</f>
        <v>Proficiente</v>
      </c>
      <c r="Y2290" s="13">
        <v>3</v>
      </c>
      <c r="Z2290" s="13" t="str" cm="1">
        <f t="array" ref="Z2290">_xlfn.IFS(Y2290=0,"No evidenciado",Y2290=1,"Novato",Y2290=2,"Principiante avanzado",Y2290=3,"Competente",Y2290=4,"Proficiente",Y2290=5,"Master")</f>
        <v>Competente</v>
      </c>
      <c r="AA2290" s="13">
        <v>4</v>
      </c>
      <c r="AB2290" s="13" t="str" cm="1">
        <f t="array" ref="AB2290">_xlfn.IFS(AA2290=0,"No evidenciado",AA2290=1,"Novato",AA2290=2,"Principiante avanzado",AA2290=3,"Competente",AA2290=4,"Proficiente",AA2290=5,"Master")</f>
        <v>Proficiente</v>
      </c>
      <c r="AC2290" s="13">
        <v>2</v>
      </c>
      <c r="AD2290" s="13" t="str" cm="1">
        <f t="array" ref="AD2290">_xlfn.IFS(AC2290=0,"Prenovato",AC2290=1,"Novato",AC2290=2,"Principiante avanzado",AC2290=3,"Competente",AC2290=4,"Proficiente",AC2290=5,"Master")</f>
        <v>Principiante avanzado</v>
      </c>
      <c r="AE2290" s="13" t="s">
        <v>442</v>
      </c>
    </row>
    <row r="2291" spans="1:31" x14ac:dyDescent="0.25">
      <c r="A2291" t="s">
        <v>231</v>
      </c>
      <c r="B2291" t="s">
        <v>232</v>
      </c>
      <c r="C2291" t="s">
        <v>250</v>
      </c>
      <c r="D2291" t="s">
        <v>201</v>
      </c>
      <c r="E2291" t="s">
        <v>231</v>
      </c>
      <c r="F2291" t="s">
        <v>232</v>
      </c>
      <c r="G2291" t="s">
        <v>233</v>
      </c>
      <c r="H2291" s="4"/>
      <c r="I2291" s="1">
        <f t="shared" ca="1" si="143"/>
        <v>1487</v>
      </c>
      <c r="J2291" s="1" t="str">
        <f t="shared" ca="1" si="144"/>
        <v>3. Mayor a 6 meses</v>
      </c>
      <c r="K2291" t="str">
        <f t="shared" si="145"/>
        <v>NO</v>
      </c>
      <c r="L2291" t="s">
        <v>250</v>
      </c>
      <c r="M2291" t="s">
        <v>424</v>
      </c>
      <c r="N2291" t="s">
        <v>425</v>
      </c>
      <c r="O2291" t="s">
        <v>425</v>
      </c>
      <c r="P2291" t="str">
        <f t="shared" si="146"/>
        <v>ALDO ARTURO LÓPEZ ROJASSistemas Operativos y CloudEVALUACION ANTERIOR</v>
      </c>
      <c r="Q2291" t="str">
        <f>BASE[[#This Row],[NombresCalificado]]&amp;BASE[[#This Row],[TipoEvaluacion]]</f>
        <v>ALDO ARTURO LÓPEZ ROJASEVALUACION ANTERIOR</v>
      </c>
      <c r="R2291">
        <v>4</v>
      </c>
      <c r="S2291" t="s">
        <v>7</v>
      </c>
      <c r="T2291" t="s">
        <v>439</v>
      </c>
      <c r="U2291" s="13">
        <v>2</v>
      </c>
      <c r="V2291" s="13" t="str" cm="1">
        <f t="array" ref="V2291">_xlfn.IFS(U2291=0,"Prenovato",U2291=1,"Novato",U2291=2,"Principiante avanzado",U2291=3,"Competente",U2291=4,"Proficiente",U2291=5,"Master")</f>
        <v>Principiante avanzado</v>
      </c>
      <c r="W2291" s="13">
        <v>4</v>
      </c>
      <c r="X2291" s="13" t="str" cm="1">
        <f t="array" ref="X2291">_xlfn.IFS(W2291=0,"No evidenciado",W2291=1,"Novato",W2291=2,"Principiante avanzado",W2291=3,"Competente",W2291=4,"Proficiente",W2291=5,"Master")</f>
        <v>Proficiente</v>
      </c>
      <c r="Y2291" s="13">
        <v>3</v>
      </c>
      <c r="Z2291" s="13" t="str" cm="1">
        <f t="array" ref="Z2291">_xlfn.IFS(Y2291=0,"No evidenciado",Y2291=1,"Novato",Y2291=2,"Principiante avanzado",Y2291=3,"Competente",Y2291=4,"Proficiente",Y2291=5,"Master")</f>
        <v>Competente</v>
      </c>
      <c r="AA2291" s="13">
        <v>4</v>
      </c>
      <c r="AB2291" s="13" t="str" cm="1">
        <f t="array" ref="AB2291">_xlfn.IFS(AA2291=0,"No evidenciado",AA2291=1,"Novato",AA2291=2,"Principiante avanzado",AA2291=3,"Competente",AA2291=4,"Proficiente",AA2291=5,"Master")</f>
        <v>Proficiente</v>
      </c>
      <c r="AC2291" s="13">
        <v>2</v>
      </c>
      <c r="AD2291" s="13" t="str" cm="1">
        <f t="array" ref="AD2291">_xlfn.IFS(AC2291=0,"Prenovato",AC2291=1,"Novato",AC2291=2,"Principiante avanzado",AC2291=3,"Competente",AC2291=4,"Proficiente",AC2291=5,"Master")</f>
        <v>Principiante avanzado</v>
      </c>
      <c r="AE2291" s="13" t="s">
        <v>442</v>
      </c>
    </row>
    <row r="2292" spans="1:31" x14ac:dyDescent="0.25">
      <c r="A2292" t="s">
        <v>231</v>
      </c>
      <c r="B2292" t="s">
        <v>232</v>
      </c>
      <c r="C2292" t="s">
        <v>250</v>
      </c>
      <c r="D2292" t="s">
        <v>201</v>
      </c>
      <c r="E2292" t="s">
        <v>231</v>
      </c>
      <c r="F2292" t="s">
        <v>232</v>
      </c>
      <c r="G2292" t="s">
        <v>233</v>
      </c>
      <c r="H2292" s="4"/>
      <c r="I2292" s="1">
        <f t="shared" ca="1" si="143"/>
        <v>1487</v>
      </c>
      <c r="J2292" s="1" t="str">
        <f t="shared" ca="1" si="144"/>
        <v>3. Mayor a 6 meses</v>
      </c>
      <c r="K2292" t="str">
        <f t="shared" si="145"/>
        <v>NO</v>
      </c>
      <c r="L2292" t="s">
        <v>250</v>
      </c>
      <c r="M2292" t="s">
        <v>437</v>
      </c>
      <c r="N2292" t="s">
        <v>425</v>
      </c>
      <c r="O2292" t="s">
        <v>425</v>
      </c>
      <c r="P2292" t="str">
        <f t="shared" si="146"/>
        <v>ALDO ARTURO LÓPEZ ROJASInvestigación Forense DigitalEVALUACION ANTERIOR</v>
      </c>
      <c r="Q2292" t="str">
        <f>BASE[[#This Row],[NombresCalificado]]&amp;BASE[[#This Row],[TipoEvaluacion]]</f>
        <v>ALDO ARTURO LÓPEZ ROJASEVALUACION ANTERIOR</v>
      </c>
      <c r="R2292">
        <v>2</v>
      </c>
      <c r="S2292" t="s">
        <v>4</v>
      </c>
      <c r="T2292" t="s">
        <v>439</v>
      </c>
      <c r="U2292" s="13">
        <v>2</v>
      </c>
      <c r="V2292" s="13" t="str" cm="1">
        <f t="array" ref="V2292">_xlfn.IFS(U2292=0,"Prenovato",U2292=1,"Novato",U2292=2,"Principiante avanzado",U2292=3,"Competente",U2292=4,"Proficiente",U2292=5,"Master")</f>
        <v>Principiante avanzado</v>
      </c>
      <c r="W2292" s="13">
        <v>4</v>
      </c>
      <c r="X2292" s="13" t="str" cm="1">
        <f t="array" ref="X2292">_xlfn.IFS(W2292=0,"No evidenciado",W2292=1,"Novato",W2292=2,"Principiante avanzado",W2292=3,"Competente",W2292=4,"Proficiente",W2292=5,"Master")</f>
        <v>Proficiente</v>
      </c>
      <c r="Y2292" s="13">
        <v>3</v>
      </c>
      <c r="Z2292" s="13" t="str" cm="1">
        <f t="array" ref="Z2292">_xlfn.IFS(Y2292=0,"No evidenciado",Y2292=1,"Novato",Y2292=2,"Principiante avanzado",Y2292=3,"Competente",Y2292=4,"Proficiente",Y2292=5,"Master")</f>
        <v>Competente</v>
      </c>
      <c r="AA2292" s="13">
        <v>4</v>
      </c>
      <c r="AB2292" s="13" t="str" cm="1">
        <f t="array" ref="AB2292">_xlfn.IFS(AA2292=0,"No evidenciado",AA2292=1,"Novato",AA2292=2,"Principiante avanzado",AA2292=3,"Competente",AA2292=4,"Proficiente",AA2292=5,"Master")</f>
        <v>Proficiente</v>
      </c>
      <c r="AC2292" s="13">
        <v>2</v>
      </c>
      <c r="AD2292" s="13" t="str" cm="1">
        <f t="array" ref="AD2292">_xlfn.IFS(AC2292=0,"Prenovato",AC2292=1,"Novato",AC2292=2,"Principiante avanzado",AC2292=3,"Competente",AC2292=4,"Proficiente",AC2292=5,"Master")</f>
        <v>Principiante avanzado</v>
      </c>
      <c r="AE2292" s="13" t="s">
        <v>442</v>
      </c>
    </row>
    <row r="2293" spans="1:31" x14ac:dyDescent="0.25">
      <c r="A2293" t="s">
        <v>231</v>
      </c>
      <c r="B2293" t="s">
        <v>232</v>
      </c>
      <c r="C2293" t="s">
        <v>250</v>
      </c>
      <c r="D2293" t="s">
        <v>201</v>
      </c>
      <c r="E2293" t="s">
        <v>231</v>
      </c>
      <c r="F2293" t="s">
        <v>232</v>
      </c>
      <c r="G2293" t="s">
        <v>233</v>
      </c>
      <c r="H2293" s="4"/>
      <c r="I2293" s="1">
        <f t="shared" ca="1" si="143"/>
        <v>1487</v>
      </c>
      <c r="J2293" s="1" t="str">
        <f t="shared" ca="1" si="144"/>
        <v>3. Mayor a 6 meses</v>
      </c>
      <c r="K2293" t="str">
        <f t="shared" si="145"/>
        <v>NO</v>
      </c>
      <c r="L2293" t="s">
        <v>250</v>
      </c>
      <c r="M2293" t="s">
        <v>426</v>
      </c>
      <c r="N2293" t="s">
        <v>425</v>
      </c>
      <c r="O2293" t="s">
        <v>425</v>
      </c>
      <c r="P2293" t="str">
        <f t="shared" si="146"/>
        <v>ALDO ARTURO LÓPEZ ROJASManejo de IncidentesEVALUACION ANTERIOR</v>
      </c>
      <c r="Q2293" t="str">
        <f>BASE[[#This Row],[NombresCalificado]]&amp;BASE[[#This Row],[TipoEvaluacion]]</f>
        <v>ALDO ARTURO LÓPEZ ROJASEVALUACION ANTERIOR</v>
      </c>
      <c r="R2293">
        <v>3</v>
      </c>
      <c r="S2293" t="s">
        <v>5</v>
      </c>
      <c r="T2293" t="s">
        <v>439</v>
      </c>
      <c r="U2293" s="13">
        <v>2</v>
      </c>
      <c r="V2293" s="13" t="str" cm="1">
        <f t="array" ref="V2293">_xlfn.IFS(U2293=0,"Prenovato",U2293=1,"Novato",U2293=2,"Principiante avanzado",U2293=3,"Competente",U2293=4,"Proficiente",U2293=5,"Master")</f>
        <v>Principiante avanzado</v>
      </c>
      <c r="W2293" s="13">
        <v>4</v>
      </c>
      <c r="X2293" s="13" t="str" cm="1">
        <f t="array" ref="X2293">_xlfn.IFS(W2293=0,"No evidenciado",W2293=1,"Novato",W2293=2,"Principiante avanzado",W2293=3,"Competente",W2293=4,"Proficiente",W2293=5,"Master")</f>
        <v>Proficiente</v>
      </c>
      <c r="Y2293" s="13">
        <v>3</v>
      </c>
      <c r="Z2293" s="13" t="str" cm="1">
        <f t="array" ref="Z2293">_xlfn.IFS(Y2293=0,"No evidenciado",Y2293=1,"Novato",Y2293=2,"Principiante avanzado",Y2293=3,"Competente",Y2293=4,"Proficiente",Y2293=5,"Master")</f>
        <v>Competente</v>
      </c>
      <c r="AA2293" s="13">
        <v>4</v>
      </c>
      <c r="AB2293" s="13" t="str" cm="1">
        <f t="array" ref="AB2293">_xlfn.IFS(AA2293=0,"No evidenciado",AA2293=1,"Novato",AA2293=2,"Principiante avanzado",AA2293=3,"Competente",AA2293=4,"Proficiente",AA2293=5,"Master")</f>
        <v>Proficiente</v>
      </c>
      <c r="AC2293" s="13">
        <v>2</v>
      </c>
      <c r="AD2293" s="13" t="str" cm="1">
        <f t="array" ref="AD2293">_xlfn.IFS(AC2293=0,"Prenovato",AC2293=1,"Novato",AC2293=2,"Principiante avanzado",AC2293=3,"Competente",AC2293=4,"Proficiente",AC2293=5,"Master")</f>
        <v>Principiante avanzado</v>
      </c>
      <c r="AE2293" s="13" t="s">
        <v>442</v>
      </c>
    </row>
    <row r="2294" spans="1:31" x14ac:dyDescent="0.25">
      <c r="A2294" t="s">
        <v>231</v>
      </c>
      <c r="B2294" t="s">
        <v>232</v>
      </c>
      <c r="C2294" t="s">
        <v>250</v>
      </c>
      <c r="D2294" t="s">
        <v>201</v>
      </c>
      <c r="E2294" t="s">
        <v>231</v>
      </c>
      <c r="F2294" t="s">
        <v>232</v>
      </c>
      <c r="G2294" t="s">
        <v>233</v>
      </c>
      <c r="H2294" s="4"/>
      <c r="I2294" s="1">
        <f t="shared" ca="1" si="143"/>
        <v>1487</v>
      </c>
      <c r="J2294" s="1" t="str">
        <f t="shared" ca="1" si="144"/>
        <v>3. Mayor a 6 meses</v>
      </c>
      <c r="K2294" t="str">
        <f t="shared" si="145"/>
        <v>NO</v>
      </c>
      <c r="L2294" t="s">
        <v>250</v>
      </c>
      <c r="M2294" t="s">
        <v>427</v>
      </c>
      <c r="N2294" t="s">
        <v>425</v>
      </c>
      <c r="O2294" t="s">
        <v>425</v>
      </c>
      <c r="P2294" t="str">
        <f t="shared" si="146"/>
        <v>ALDO ARTURO LÓPEZ ROJASProtección de datosEVALUACION ANTERIOR</v>
      </c>
      <c r="Q2294" t="str">
        <f>BASE[[#This Row],[NombresCalificado]]&amp;BASE[[#This Row],[TipoEvaluacion]]</f>
        <v>ALDO ARTURO LÓPEZ ROJASEVALUACION ANTERIOR</v>
      </c>
      <c r="R2294">
        <v>3</v>
      </c>
      <c r="S2294" t="s">
        <v>5</v>
      </c>
      <c r="T2294" t="s">
        <v>439</v>
      </c>
      <c r="U2294" s="13">
        <v>2</v>
      </c>
      <c r="V2294" s="13" t="str" cm="1">
        <f t="array" ref="V2294">_xlfn.IFS(U2294=0,"Prenovato",U2294=1,"Novato",U2294=2,"Principiante avanzado",U2294=3,"Competente",U2294=4,"Proficiente",U2294=5,"Master")</f>
        <v>Principiante avanzado</v>
      </c>
      <c r="W2294" s="13">
        <v>4</v>
      </c>
      <c r="X2294" s="13" t="str" cm="1">
        <f t="array" ref="X2294">_xlfn.IFS(W2294=0,"No evidenciado",W2294=1,"Novato",W2294=2,"Principiante avanzado",W2294=3,"Competente",W2294=4,"Proficiente",W2294=5,"Master")</f>
        <v>Proficiente</v>
      </c>
      <c r="Y2294" s="13">
        <v>3</v>
      </c>
      <c r="Z2294" s="13" t="str" cm="1">
        <f t="array" ref="Z2294">_xlfn.IFS(Y2294=0,"No evidenciado",Y2294=1,"Novato",Y2294=2,"Principiante avanzado",Y2294=3,"Competente",Y2294=4,"Proficiente",Y2294=5,"Master")</f>
        <v>Competente</v>
      </c>
      <c r="AA2294" s="13">
        <v>4</v>
      </c>
      <c r="AB2294" s="13" t="str" cm="1">
        <f t="array" ref="AB2294">_xlfn.IFS(AA2294=0,"No evidenciado",AA2294=1,"Novato",AA2294=2,"Principiante avanzado",AA2294=3,"Competente",AA2294=4,"Proficiente",AA2294=5,"Master")</f>
        <v>Proficiente</v>
      </c>
      <c r="AC2294" s="13">
        <v>2</v>
      </c>
      <c r="AD2294" s="13" t="str" cm="1">
        <f t="array" ref="AD2294">_xlfn.IFS(AC2294=0,"Prenovato",AC2294=1,"Novato",AC2294=2,"Principiante avanzado",AC2294=3,"Competente",AC2294=4,"Proficiente",AC2294=5,"Master")</f>
        <v>Principiante avanzado</v>
      </c>
      <c r="AE2294" s="13" t="s">
        <v>442</v>
      </c>
    </row>
    <row r="2295" spans="1:31" x14ac:dyDescent="0.25">
      <c r="A2295" t="s">
        <v>231</v>
      </c>
      <c r="B2295" t="s">
        <v>232</v>
      </c>
      <c r="C2295" t="s">
        <v>250</v>
      </c>
      <c r="D2295" t="s">
        <v>201</v>
      </c>
      <c r="E2295" t="s">
        <v>231</v>
      </c>
      <c r="F2295" t="s">
        <v>232</v>
      </c>
      <c r="G2295" t="s">
        <v>233</v>
      </c>
      <c r="H2295" s="4"/>
      <c r="I2295" s="1">
        <f t="shared" ca="1" si="143"/>
        <v>1487</v>
      </c>
      <c r="J2295" s="1" t="str">
        <f t="shared" ca="1" si="144"/>
        <v>3. Mayor a 6 meses</v>
      </c>
      <c r="K2295" t="str">
        <f t="shared" si="145"/>
        <v>NO</v>
      </c>
      <c r="L2295" t="s">
        <v>250</v>
      </c>
      <c r="M2295" t="s">
        <v>428</v>
      </c>
      <c r="N2295" t="s">
        <v>425</v>
      </c>
      <c r="O2295" t="s">
        <v>425</v>
      </c>
      <c r="P2295" t="str">
        <f t="shared" si="146"/>
        <v>ALDO ARTURO LÓPEZ ROJASSeguridad de OperacionesEVALUACION ANTERIOR</v>
      </c>
      <c r="Q2295" t="str">
        <f>BASE[[#This Row],[NombresCalificado]]&amp;BASE[[#This Row],[TipoEvaluacion]]</f>
        <v>ALDO ARTURO LÓPEZ ROJASEVALUACION ANTERIOR</v>
      </c>
      <c r="R2295">
        <v>2</v>
      </c>
      <c r="S2295" t="s">
        <v>4</v>
      </c>
      <c r="T2295" t="s">
        <v>439</v>
      </c>
      <c r="U2295" s="13">
        <v>2</v>
      </c>
      <c r="V2295" s="13" t="str" cm="1">
        <f t="array" ref="V2295">_xlfn.IFS(U2295=0,"Prenovato",U2295=1,"Novato",U2295=2,"Principiante avanzado",U2295=3,"Competente",U2295=4,"Proficiente",U2295=5,"Master")</f>
        <v>Principiante avanzado</v>
      </c>
      <c r="W2295" s="13">
        <v>4</v>
      </c>
      <c r="X2295" s="13" t="str" cm="1">
        <f t="array" ref="X2295">_xlfn.IFS(W2295=0,"No evidenciado",W2295=1,"Novato",W2295=2,"Principiante avanzado",W2295=3,"Competente",W2295=4,"Proficiente",W2295=5,"Master")</f>
        <v>Proficiente</v>
      </c>
      <c r="Y2295" s="13">
        <v>3</v>
      </c>
      <c r="Z2295" s="13" t="str" cm="1">
        <f t="array" ref="Z2295">_xlfn.IFS(Y2295=0,"No evidenciado",Y2295=1,"Novato",Y2295=2,"Principiante avanzado",Y2295=3,"Competente",Y2295=4,"Proficiente",Y2295=5,"Master")</f>
        <v>Competente</v>
      </c>
      <c r="AA2295" s="13">
        <v>4</v>
      </c>
      <c r="AB2295" s="13" t="str" cm="1">
        <f t="array" ref="AB2295">_xlfn.IFS(AA2295=0,"No evidenciado",AA2295=1,"Novato",AA2295=2,"Principiante avanzado",AA2295=3,"Competente",AA2295=4,"Proficiente",AA2295=5,"Master")</f>
        <v>Proficiente</v>
      </c>
      <c r="AC2295" s="13">
        <v>2</v>
      </c>
      <c r="AD2295" s="13" t="str" cm="1">
        <f t="array" ref="AD2295">_xlfn.IFS(AC2295=0,"Prenovato",AC2295=1,"Novato",AC2295=2,"Principiante avanzado",AC2295=3,"Competente",AC2295=4,"Proficiente",AC2295=5,"Master")</f>
        <v>Principiante avanzado</v>
      </c>
      <c r="AE2295" s="13" t="s">
        <v>442</v>
      </c>
    </row>
    <row r="2296" spans="1:31" x14ac:dyDescent="0.25">
      <c r="A2296" t="s">
        <v>231</v>
      </c>
      <c r="B2296" t="s">
        <v>232</v>
      </c>
      <c r="C2296" t="s">
        <v>250</v>
      </c>
      <c r="D2296" t="s">
        <v>201</v>
      </c>
      <c r="E2296" t="s">
        <v>231</v>
      </c>
      <c r="F2296" t="s">
        <v>232</v>
      </c>
      <c r="G2296" t="s">
        <v>233</v>
      </c>
      <c r="H2296" s="4"/>
      <c r="I2296" s="1">
        <f t="shared" ca="1" si="143"/>
        <v>1487</v>
      </c>
      <c r="J2296" s="1" t="str">
        <f t="shared" ca="1" si="144"/>
        <v>3. Mayor a 6 meses</v>
      </c>
      <c r="K2296" t="str">
        <f t="shared" si="145"/>
        <v>NO</v>
      </c>
      <c r="L2296" t="s">
        <v>250</v>
      </c>
      <c r="M2296" t="s">
        <v>429</v>
      </c>
      <c r="N2296" t="s">
        <v>425</v>
      </c>
      <c r="O2296" t="s">
        <v>425</v>
      </c>
      <c r="P2296" t="str">
        <f t="shared" si="146"/>
        <v>ALDO ARTURO LÓPEZ ROJASSeguridad DefensivaEVALUACION ANTERIOR</v>
      </c>
      <c r="Q2296" t="str">
        <f>BASE[[#This Row],[NombresCalificado]]&amp;BASE[[#This Row],[TipoEvaluacion]]</f>
        <v>ALDO ARTURO LÓPEZ ROJASEVALUACION ANTERIOR</v>
      </c>
      <c r="R2296">
        <v>4</v>
      </c>
      <c r="S2296" t="s">
        <v>7</v>
      </c>
      <c r="T2296" t="s">
        <v>439</v>
      </c>
      <c r="U2296" s="13">
        <v>2</v>
      </c>
      <c r="V2296" s="13" t="str" cm="1">
        <f t="array" ref="V2296">_xlfn.IFS(U2296=0,"Prenovato",U2296=1,"Novato",U2296=2,"Principiante avanzado",U2296=3,"Competente",U2296=4,"Proficiente",U2296=5,"Master")</f>
        <v>Principiante avanzado</v>
      </c>
      <c r="W2296" s="13">
        <v>4</v>
      </c>
      <c r="X2296" s="13" t="str" cm="1">
        <f t="array" ref="X2296">_xlfn.IFS(W2296=0,"No evidenciado",W2296=1,"Novato",W2296=2,"Principiante avanzado",W2296=3,"Competente",W2296=4,"Proficiente",W2296=5,"Master")</f>
        <v>Proficiente</v>
      </c>
      <c r="Y2296" s="13">
        <v>3</v>
      </c>
      <c r="Z2296" s="13" t="str" cm="1">
        <f t="array" ref="Z2296">_xlfn.IFS(Y2296=0,"No evidenciado",Y2296=1,"Novato",Y2296=2,"Principiante avanzado",Y2296=3,"Competente",Y2296=4,"Proficiente",Y2296=5,"Master")</f>
        <v>Competente</v>
      </c>
      <c r="AA2296" s="13">
        <v>4</v>
      </c>
      <c r="AB2296" s="13" t="str" cm="1">
        <f t="array" ref="AB2296">_xlfn.IFS(AA2296=0,"No evidenciado",AA2296=1,"Novato",AA2296=2,"Principiante avanzado",AA2296=3,"Competente",AA2296=4,"Proficiente",AA2296=5,"Master")</f>
        <v>Proficiente</v>
      </c>
      <c r="AC2296" s="13">
        <v>2</v>
      </c>
      <c r="AD2296" s="13" t="str" cm="1">
        <f t="array" ref="AD2296">_xlfn.IFS(AC2296=0,"Prenovato",AC2296=1,"Novato",AC2296=2,"Principiante avanzado",AC2296=3,"Competente",AC2296=4,"Proficiente",AC2296=5,"Master")</f>
        <v>Principiante avanzado</v>
      </c>
      <c r="AE2296" s="13" t="s">
        <v>442</v>
      </c>
    </row>
    <row r="2297" spans="1:31" x14ac:dyDescent="0.25">
      <c r="A2297" t="s">
        <v>231</v>
      </c>
      <c r="B2297" t="s">
        <v>232</v>
      </c>
      <c r="C2297" t="s">
        <v>250</v>
      </c>
      <c r="D2297" t="s">
        <v>201</v>
      </c>
      <c r="E2297" t="s">
        <v>231</v>
      </c>
      <c r="F2297" t="s">
        <v>232</v>
      </c>
      <c r="G2297" t="s">
        <v>233</v>
      </c>
      <c r="H2297" s="4"/>
      <c r="I2297" s="1">
        <f t="shared" ca="1" si="143"/>
        <v>1487</v>
      </c>
      <c r="J2297" s="1" t="str">
        <f t="shared" ca="1" si="144"/>
        <v>3. Mayor a 6 meses</v>
      </c>
      <c r="K2297" t="str">
        <f t="shared" si="145"/>
        <v>NO</v>
      </c>
      <c r="L2297" t="s">
        <v>250</v>
      </c>
      <c r="M2297" t="s">
        <v>430</v>
      </c>
      <c r="N2297" t="s">
        <v>425</v>
      </c>
      <c r="O2297" t="s">
        <v>425</v>
      </c>
      <c r="P2297" t="str">
        <f t="shared" si="146"/>
        <v>ALDO ARTURO LÓPEZ ROJASSeguridad OfensivaEVALUACION ANTERIOR</v>
      </c>
      <c r="Q2297" t="str">
        <f>BASE[[#This Row],[NombresCalificado]]&amp;BASE[[#This Row],[TipoEvaluacion]]</f>
        <v>ALDO ARTURO LÓPEZ ROJASEVALUACION ANTERIOR</v>
      </c>
      <c r="R2297">
        <v>3</v>
      </c>
      <c r="S2297" t="s">
        <v>5</v>
      </c>
      <c r="T2297" t="s">
        <v>439</v>
      </c>
      <c r="U2297" s="13">
        <v>2</v>
      </c>
      <c r="V2297" s="13" t="str" cm="1">
        <f t="array" ref="V2297">_xlfn.IFS(U2297=0,"Prenovato",U2297=1,"Novato",U2297=2,"Principiante avanzado",U2297=3,"Competente",U2297=4,"Proficiente",U2297=5,"Master")</f>
        <v>Principiante avanzado</v>
      </c>
      <c r="W2297" s="13">
        <v>4</v>
      </c>
      <c r="X2297" s="13" t="str" cm="1">
        <f t="array" ref="X2297">_xlfn.IFS(W2297=0,"No evidenciado",W2297=1,"Novato",W2297=2,"Principiante avanzado",W2297=3,"Competente",W2297=4,"Proficiente",W2297=5,"Master")</f>
        <v>Proficiente</v>
      </c>
      <c r="Y2297" s="13">
        <v>3</v>
      </c>
      <c r="Z2297" s="13" t="str" cm="1">
        <f t="array" ref="Z2297">_xlfn.IFS(Y2297=0,"No evidenciado",Y2297=1,"Novato",Y2297=2,"Principiante avanzado",Y2297=3,"Competente",Y2297=4,"Proficiente",Y2297=5,"Master")</f>
        <v>Competente</v>
      </c>
      <c r="AA2297" s="13">
        <v>4</v>
      </c>
      <c r="AB2297" s="13" t="str" cm="1">
        <f t="array" ref="AB2297">_xlfn.IFS(AA2297=0,"No evidenciado",AA2297=1,"Novato",AA2297=2,"Principiante avanzado",AA2297=3,"Competente",AA2297=4,"Proficiente",AA2297=5,"Master")</f>
        <v>Proficiente</v>
      </c>
      <c r="AC2297" s="13">
        <v>2</v>
      </c>
      <c r="AD2297" s="13" t="str" cm="1">
        <f t="array" ref="AD2297">_xlfn.IFS(AC2297=0,"Prenovato",AC2297=1,"Novato",AC2297=2,"Principiante avanzado",AC2297=3,"Competente",AC2297=4,"Proficiente",AC2297=5,"Master")</f>
        <v>Principiante avanzado</v>
      </c>
      <c r="AE2297" s="13" t="s">
        <v>442</v>
      </c>
    </row>
    <row r="2298" spans="1:31" x14ac:dyDescent="0.25">
      <c r="A2298" t="s">
        <v>231</v>
      </c>
      <c r="B2298" t="s">
        <v>232</v>
      </c>
      <c r="C2298" t="s">
        <v>250</v>
      </c>
      <c r="D2298" t="s">
        <v>201</v>
      </c>
      <c r="E2298" t="s">
        <v>231</v>
      </c>
      <c r="F2298" t="s">
        <v>232</v>
      </c>
      <c r="G2298" t="s">
        <v>233</v>
      </c>
      <c r="H2298" s="4"/>
      <c r="I2298" s="1">
        <f t="shared" ca="1" si="143"/>
        <v>1487</v>
      </c>
      <c r="J2298" s="1" t="str">
        <f t="shared" ca="1" si="144"/>
        <v>3. Mayor a 6 meses</v>
      </c>
      <c r="K2298" t="str">
        <f t="shared" si="145"/>
        <v>NO</v>
      </c>
      <c r="L2298" t="s">
        <v>250</v>
      </c>
      <c r="M2298" t="s">
        <v>438</v>
      </c>
      <c r="N2298" t="s">
        <v>425</v>
      </c>
      <c r="O2298" t="s">
        <v>425</v>
      </c>
      <c r="P2298" t="str">
        <f t="shared" si="146"/>
        <v>ALDO ARTURO LÓPEZ ROJASDesarrollo SeguroEVALUACION ANTERIOR</v>
      </c>
      <c r="Q2298" t="str">
        <f>BASE[[#This Row],[NombresCalificado]]&amp;BASE[[#This Row],[TipoEvaluacion]]</f>
        <v>ALDO ARTURO LÓPEZ ROJASEVALUACION ANTERIOR</v>
      </c>
      <c r="R2298">
        <v>2</v>
      </c>
      <c r="S2298" t="s">
        <v>4</v>
      </c>
      <c r="T2298" t="s">
        <v>439</v>
      </c>
      <c r="U2298" s="13">
        <v>2</v>
      </c>
      <c r="V2298" s="13" t="str" cm="1">
        <f t="array" ref="V2298">_xlfn.IFS(U2298=0,"Prenovato",U2298=1,"Novato",U2298=2,"Principiante avanzado",U2298=3,"Competente",U2298=4,"Proficiente",U2298=5,"Master")</f>
        <v>Principiante avanzado</v>
      </c>
      <c r="W2298" s="13">
        <v>4</v>
      </c>
      <c r="X2298" s="13" t="str" cm="1">
        <f t="array" ref="X2298">_xlfn.IFS(W2298=0,"No evidenciado",W2298=1,"Novato",W2298=2,"Principiante avanzado",W2298=3,"Competente",W2298=4,"Proficiente",W2298=5,"Master")</f>
        <v>Proficiente</v>
      </c>
      <c r="Y2298" s="13">
        <v>3</v>
      </c>
      <c r="Z2298" s="13" t="str" cm="1">
        <f t="array" ref="Z2298">_xlfn.IFS(Y2298=0,"No evidenciado",Y2298=1,"Novato",Y2298=2,"Principiante avanzado",Y2298=3,"Competente",Y2298=4,"Proficiente",Y2298=5,"Master")</f>
        <v>Competente</v>
      </c>
      <c r="AA2298" s="13">
        <v>4</v>
      </c>
      <c r="AB2298" s="13" t="str" cm="1">
        <f t="array" ref="AB2298">_xlfn.IFS(AA2298=0,"No evidenciado",AA2298=1,"Novato",AA2298=2,"Principiante avanzado",AA2298=3,"Competente",AA2298=4,"Proficiente",AA2298=5,"Master")</f>
        <v>Proficiente</v>
      </c>
      <c r="AC2298" s="13">
        <v>2</v>
      </c>
      <c r="AD2298" s="13" t="str" cm="1">
        <f t="array" ref="AD2298">_xlfn.IFS(AC2298=0,"Prenovato",AC2298=1,"Novato",AC2298=2,"Principiante avanzado",AC2298=3,"Competente",AC2298=4,"Proficiente",AC2298=5,"Master")</f>
        <v>Principiante avanzado</v>
      </c>
      <c r="AE2298" s="13" t="s">
        <v>442</v>
      </c>
    </row>
    <row r="2299" spans="1:31" x14ac:dyDescent="0.25">
      <c r="A2299" t="s">
        <v>231</v>
      </c>
      <c r="B2299" t="s">
        <v>232</v>
      </c>
      <c r="C2299" t="s">
        <v>250</v>
      </c>
      <c r="D2299" t="s">
        <v>201</v>
      </c>
      <c r="E2299" t="s">
        <v>231</v>
      </c>
      <c r="F2299" t="s">
        <v>232</v>
      </c>
      <c r="G2299" t="s">
        <v>233</v>
      </c>
      <c r="H2299" s="4"/>
      <c r="I2299" s="1">
        <f t="shared" ca="1" si="143"/>
        <v>1487</v>
      </c>
      <c r="J2299" s="1" t="str">
        <f t="shared" ca="1" si="144"/>
        <v>3. Mayor a 6 meses</v>
      </c>
      <c r="K2299" t="str">
        <f t="shared" si="145"/>
        <v>NO</v>
      </c>
      <c r="L2299" t="s">
        <v>250</v>
      </c>
      <c r="M2299" t="s">
        <v>432</v>
      </c>
      <c r="N2299" t="s">
        <v>425</v>
      </c>
      <c r="O2299" t="s">
        <v>425</v>
      </c>
      <c r="P2299" t="str">
        <f t="shared" si="146"/>
        <v>ALDO ARTURO LÓPEZ ROJASFrameworks de CiberseguridadEVALUACION ANTERIOR</v>
      </c>
      <c r="Q2299" t="str">
        <f>BASE[[#This Row],[NombresCalificado]]&amp;BASE[[#This Row],[TipoEvaluacion]]</f>
        <v>ALDO ARTURO LÓPEZ ROJASEVALUACION ANTERIOR</v>
      </c>
      <c r="R2299">
        <v>3</v>
      </c>
      <c r="S2299" t="s">
        <v>5</v>
      </c>
      <c r="T2299" t="s">
        <v>439</v>
      </c>
      <c r="U2299" s="13">
        <v>2</v>
      </c>
      <c r="V2299" s="13" t="str" cm="1">
        <f t="array" ref="V2299">_xlfn.IFS(U2299=0,"Prenovato",U2299=1,"Novato",U2299=2,"Principiante avanzado",U2299=3,"Competente",U2299=4,"Proficiente",U2299=5,"Master")</f>
        <v>Principiante avanzado</v>
      </c>
      <c r="W2299" s="13">
        <v>4</v>
      </c>
      <c r="X2299" s="13" t="str" cm="1">
        <f t="array" ref="X2299">_xlfn.IFS(W2299=0,"No evidenciado",W2299=1,"Novato",W2299=2,"Principiante avanzado",W2299=3,"Competente",W2299=4,"Proficiente",W2299=5,"Master")</f>
        <v>Proficiente</v>
      </c>
      <c r="Y2299" s="13">
        <v>3</v>
      </c>
      <c r="Z2299" s="13" t="str" cm="1">
        <f t="array" ref="Z2299">_xlfn.IFS(Y2299=0,"No evidenciado",Y2299=1,"Novato",Y2299=2,"Principiante avanzado",Y2299=3,"Competente",Y2299=4,"Proficiente",Y2299=5,"Master")</f>
        <v>Competente</v>
      </c>
      <c r="AA2299" s="13">
        <v>4</v>
      </c>
      <c r="AB2299" s="13" t="str" cm="1">
        <f t="array" ref="AB2299">_xlfn.IFS(AA2299=0,"No evidenciado",AA2299=1,"Novato",AA2299=2,"Principiante avanzado",AA2299=3,"Competente",AA2299=4,"Proficiente",AA2299=5,"Master")</f>
        <v>Proficiente</v>
      </c>
      <c r="AC2299" s="13">
        <v>2</v>
      </c>
      <c r="AD2299" s="13" t="str" cm="1">
        <f t="array" ref="AD2299">_xlfn.IFS(AC2299=0,"Prenovato",AC2299=1,"Novato",AC2299=2,"Principiante avanzado",AC2299=3,"Competente",AC2299=4,"Proficiente",AC2299=5,"Master")</f>
        <v>Principiante avanzado</v>
      </c>
      <c r="AE2299" s="13" t="s">
        <v>442</v>
      </c>
    </row>
    <row r="2300" spans="1:31" x14ac:dyDescent="0.25">
      <c r="A2300" t="s">
        <v>231</v>
      </c>
      <c r="B2300" t="s">
        <v>232</v>
      </c>
      <c r="C2300" t="s">
        <v>250</v>
      </c>
      <c r="D2300" t="s">
        <v>201</v>
      </c>
      <c r="E2300" t="s">
        <v>231</v>
      </c>
      <c r="F2300" t="s">
        <v>232</v>
      </c>
      <c r="G2300" t="s">
        <v>233</v>
      </c>
      <c r="H2300" s="4"/>
      <c r="I2300" s="1">
        <f t="shared" ca="1" si="143"/>
        <v>1487</v>
      </c>
      <c r="J2300" s="1" t="str">
        <f t="shared" ca="1" si="144"/>
        <v>3. Mayor a 6 meses</v>
      </c>
      <c r="K2300" t="str">
        <f t="shared" si="145"/>
        <v>NO</v>
      </c>
      <c r="L2300" t="s">
        <v>250</v>
      </c>
      <c r="M2300" t="s">
        <v>433</v>
      </c>
      <c r="N2300" t="s">
        <v>425</v>
      </c>
      <c r="O2300" t="s">
        <v>425</v>
      </c>
      <c r="P2300" t="str">
        <f t="shared" si="146"/>
        <v>ALDO ARTURO LÓPEZ ROJASGestión de IdentidadesEVALUACION ANTERIOR</v>
      </c>
      <c r="Q2300" t="str">
        <f>BASE[[#This Row],[NombresCalificado]]&amp;BASE[[#This Row],[TipoEvaluacion]]</f>
        <v>ALDO ARTURO LÓPEZ ROJASEVALUACION ANTERIOR</v>
      </c>
      <c r="R2300">
        <v>3</v>
      </c>
      <c r="S2300" t="s">
        <v>5</v>
      </c>
      <c r="T2300" t="s">
        <v>439</v>
      </c>
      <c r="U2300" s="13">
        <v>2</v>
      </c>
      <c r="V2300" s="13" t="str" cm="1">
        <f t="array" ref="V2300">_xlfn.IFS(U2300=0,"Prenovato",U2300=1,"Novato",U2300=2,"Principiante avanzado",U2300=3,"Competente",U2300=4,"Proficiente",U2300=5,"Master")</f>
        <v>Principiante avanzado</v>
      </c>
      <c r="W2300" s="13">
        <v>4</v>
      </c>
      <c r="X2300" s="13" t="str" cm="1">
        <f t="array" ref="X2300">_xlfn.IFS(W2300=0,"No evidenciado",W2300=1,"Novato",W2300=2,"Principiante avanzado",W2300=3,"Competente",W2300=4,"Proficiente",W2300=5,"Master")</f>
        <v>Proficiente</v>
      </c>
      <c r="Y2300" s="13">
        <v>3</v>
      </c>
      <c r="Z2300" s="13" t="str" cm="1">
        <f t="array" ref="Z2300">_xlfn.IFS(Y2300=0,"No evidenciado",Y2300=1,"Novato",Y2300=2,"Principiante avanzado",Y2300=3,"Competente",Y2300=4,"Proficiente",Y2300=5,"Master")</f>
        <v>Competente</v>
      </c>
      <c r="AA2300" s="13">
        <v>4</v>
      </c>
      <c r="AB2300" s="13" t="str" cm="1">
        <f t="array" ref="AB2300">_xlfn.IFS(AA2300=0,"No evidenciado",AA2300=1,"Novato",AA2300=2,"Principiante avanzado",AA2300=3,"Competente",AA2300=4,"Proficiente",AA2300=5,"Master")</f>
        <v>Proficiente</v>
      </c>
      <c r="AC2300" s="13">
        <v>2</v>
      </c>
      <c r="AD2300" s="13" t="str" cm="1">
        <f t="array" ref="AD2300">_xlfn.IFS(AC2300=0,"Prenovato",AC2300=1,"Novato",AC2300=2,"Principiante avanzado",AC2300=3,"Competente",AC2300=4,"Proficiente",AC2300=5,"Master")</f>
        <v>Principiante avanzado</v>
      </c>
      <c r="AE2300" s="13" t="s">
        <v>442</v>
      </c>
    </row>
    <row r="2301" spans="1:31" x14ac:dyDescent="0.25">
      <c r="A2301" t="s">
        <v>231</v>
      </c>
      <c r="B2301" t="s">
        <v>232</v>
      </c>
      <c r="C2301" t="s">
        <v>250</v>
      </c>
      <c r="D2301" t="s">
        <v>201</v>
      </c>
      <c r="E2301" t="s">
        <v>231</v>
      </c>
      <c r="F2301" t="s">
        <v>232</v>
      </c>
      <c r="G2301" t="s">
        <v>233</v>
      </c>
      <c r="H2301" s="4"/>
      <c r="I2301" s="1">
        <f t="shared" ca="1" si="143"/>
        <v>1487</v>
      </c>
      <c r="J2301" s="1" t="str">
        <f t="shared" ca="1" si="144"/>
        <v>3. Mayor a 6 meses</v>
      </c>
      <c r="K2301" t="str">
        <f t="shared" si="145"/>
        <v>NO</v>
      </c>
      <c r="L2301" t="s">
        <v>250</v>
      </c>
      <c r="M2301" t="s">
        <v>434</v>
      </c>
      <c r="N2301" t="s">
        <v>425</v>
      </c>
      <c r="O2301" t="s">
        <v>425</v>
      </c>
      <c r="P2301" t="str">
        <f t="shared" si="146"/>
        <v>ALDO ARTURO LÓPEZ ROJASGestión de VulnerabilidadesEVALUACION ANTERIOR</v>
      </c>
      <c r="Q2301" t="str">
        <f>BASE[[#This Row],[NombresCalificado]]&amp;BASE[[#This Row],[TipoEvaluacion]]</f>
        <v>ALDO ARTURO LÓPEZ ROJASEVALUACION ANTERIOR</v>
      </c>
      <c r="R2301">
        <v>3</v>
      </c>
      <c r="S2301" t="s">
        <v>5</v>
      </c>
      <c r="T2301" t="s">
        <v>439</v>
      </c>
      <c r="U2301" s="13">
        <v>2</v>
      </c>
      <c r="V2301" s="13" t="str" cm="1">
        <f t="array" ref="V2301">_xlfn.IFS(U2301=0,"Prenovato",U2301=1,"Novato",U2301=2,"Principiante avanzado",U2301=3,"Competente",U2301=4,"Proficiente",U2301=5,"Master")</f>
        <v>Principiante avanzado</v>
      </c>
      <c r="W2301" s="13">
        <v>4</v>
      </c>
      <c r="X2301" s="13" t="str" cm="1">
        <f t="array" ref="X2301">_xlfn.IFS(W2301=0,"No evidenciado",W2301=1,"Novato",W2301=2,"Principiante avanzado",W2301=3,"Competente",W2301=4,"Proficiente",W2301=5,"Master")</f>
        <v>Proficiente</v>
      </c>
      <c r="Y2301" s="13">
        <v>3</v>
      </c>
      <c r="Z2301" s="13" t="str" cm="1">
        <f t="array" ref="Z2301">_xlfn.IFS(Y2301=0,"No evidenciado",Y2301=1,"Novato",Y2301=2,"Principiante avanzado",Y2301=3,"Competente",Y2301=4,"Proficiente",Y2301=5,"Master")</f>
        <v>Competente</v>
      </c>
      <c r="AA2301" s="13">
        <v>4</v>
      </c>
      <c r="AB2301" s="13" t="str" cm="1">
        <f t="array" ref="AB2301">_xlfn.IFS(AA2301=0,"No evidenciado",AA2301=1,"Novato",AA2301=2,"Principiante avanzado",AA2301=3,"Competente",AA2301=4,"Proficiente",AA2301=5,"Master")</f>
        <v>Proficiente</v>
      </c>
      <c r="AC2301" s="13">
        <v>2</v>
      </c>
      <c r="AD2301" s="13" t="str" cm="1">
        <f t="array" ref="AD2301">_xlfn.IFS(AC2301=0,"Prenovato",AC2301=1,"Novato",AC2301=2,"Principiante avanzado",AC2301=3,"Competente",AC2301=4,"Proficiente",AC2301=5,"Master")</f>
        <v>Principiante avanzado</v>
      </c>
      <c r="AE2301" s="13" t="s">
        <v>442</v>
      </c>
    </row>
    <row r="2302" spans="1:31" x14ac:dyDescent="0.25">
      <c r="A2302" t="s">
        <v>231</v>
      </c>
      <c r="B2302" t="s">
        <v>232</v>
      </c>
      <c r="C2302" t="s">
        <v>250</v>
      </c>
      <c r="D2302" t="s">
        <v>201</v>
      </c>
      <c r="E2302" t="s">
        <v>231</v>
      </c>
      <c r="F2302" t="s">
        <v>232</v>
      </c>
      <c r="G2302" t="s">
        <v>233</v>
      </c>
      <c r="H2302" s="4"/>
      <c r="I2302" s="1">
        <f t="shared" ca="1" si="143"/>
        <v>1487</v>
      </c>
      <c r="J2302" s="1" t="str">
        <f t="shared" ca="1" si="144"/>
        <v>3. Mayor a 6 meses</v>
      </c>
      <c r="K2302" t="str">
        <f t="shared" si="145"/>
        <v>NO</v>
      </c>
      <c r="L2302" t="s">
        <v>250</v>
      </c>
      <c r="M2302" t="s">
        <v>435</v>
      </c>
      <c r="N2302" t="s">
        <v>425</v>
      </c>
      <c r="O2302" t="s">
        <v>425</v>
      </c>
      <c r="P2302" t="str">
        <f t="shared" si="146"/>
        <v>ALDO ARTURO LÓPEZ ROJASIdentificación temprana de riesgosEVALUACION ANTERIOR</v>
      </c>
      <c r="Q2302" t="str">
        <f>BASE[[#This Row],[NombresCalificado]]&amp;BASE[[#This Row],[TipoEvaluacion]]</f>
        <v>ALDO ARTURO LÓPEZ ROJASEVALUACION ANTERIOR</v>
      </c>
      <c r="R2302">
        <v>3</v>
      </c>
      <c r="S2302" t="s">
        <v>5</v>
      </c>
      <c r="T2302" t="s">
        <v>439</v>
      </c>
      <c r="U2302" s="13">
        <v>2</v>
      </c>
      <c r="V2302" s="13" t="str" cm="1">
        <f t="array" ref="V2302">_xlfn.IFS(U2302=0,"Prenovato",U2302=1,"Novato",U2302=2,"Principiante avanzado",U2302=3,"Competente",U2302=4,"Proficiente",U2302=5,"Master")</f>
        <v>Principiante avanzado</v>
      </c>
      <c r="W2302" s="13">
        <v>4</v>
      </c>
      <c r="X2302" s="13" t="str" cm="1">
        <f t="array" ref="X2302">_xlfn.IFS(W2302=0,"No evidenciado",W2302=1,"Novato",W2302=2,"Principiante avanzado",W2302=3,"Competente",W2302=4,"Proficiente",W2302=5,"Master")</f>
        <v>Proficiente</v>
      </c>
      <c r="Y2302" s="13">
        <v>3</v>
      </c>
      <c r="Z2302" s="13" t="str" cm="1">
        <f t="array" ref="Z2302">_xlfn.IFS(Y2302=0,"No evidenciado",Y2302=1,"Novato",Y2302=2,"Principiante avanzado",Y2302=3,"Competente",Y2302=4,"Proficiente",Y2302=5,"Master")</f>
        <v>Competente</v>
      </c>
      <c r="AA2302" s="13">
        <v>4</v>
      </c>
      <c r="AB2302" s="13" t="str" cm="1">
        <f t="array" ref="AB2302">_xlfn.IFS(AA2302=0,"No evidenciado",AA2302=1,"Novato",AA2302=2,"Principiante avanzado",AA2302=3,"Competente",AA2302=4,"Proficiente",AA2302=5,"Master")</f>
        <v>Proficiente</v>
      </c>
      <c r="AC2302" s="13">
        <v>2</v>
      </c>
      <c r="AD2302" s="13" t="str" cm="1">
        <f t="array" ref="AD2302">_xlfn.IFS(AC2302=0,"Prenovato",AC2302=1,"Novato",AC2302=2,"Principiante avanzado",AC2302=3,"Competente",AC2302=4,"Proficiente",AC2302=5,"Master")</f>
        <v>Principiante avanzado</v>
      </c>
      <c r="AE2302" s="13" t="s">
        <v>442</v>
      </c>
    </row>
    <row r="2303" spans="1:31" x14ac:dyDescent="0.25">
      <c r="A2303" t="s">
        <v>231</v>
      </c>
      <c r="B2303" t="s">
        <v>232</v>
      </c>
      <c r="C2303" t="s">
        <v>250</v>
      </c>
      <c r="D2303" t="s">
        <v>201</v>
      </c>
      <c r="E2303" t="s">
        <v>231</v>
      </c>
      <c r="F2303" t="s">
        <v>232</v>
      </c>
      <c r="G2303" t="s">
        <v>233</v>
      </c>
      <c r="H2303" s="4"/>
      <c r="I2303" s="1">
        <f t="shared" ca="1" si="143"/>
        <v>1487</v>
      </c>
      <c r="J2303" s="1" t="str">
        <f t="shared" ca="1" si="144"/>
        <v>3. Mayor a 6 meses</v>
      </c>
      <c r="K2303" t="str">
        <f t="shared" si="145"/>
        <v>NO</v>
      </c>
      <c r="L2303" t="s">
        <v>250</v>
      </c>
      <c r="M2303" t="s">
        <v>436</v>
      </c>
      <c r="N2303" t="s">
        <v>425</v>
      </c>
      <c r="O2303" t="s">
        <v>425</v>
      </c>
      <c r="P2303" t="str">
        <f t="shared" si="146"/>
        <v>ALDO ARTURO LÓPEZ ROJASInteligencia de AmenazasEVALUACION ANTERIOR</v>
      </c>
      <c r="Q2303" t="str">
        <f>BASE[[#This Row],[NombresCalificado]]&amp;BASE[[#This Row],[TipoEvaluacion]]</f>
        <v>ALDO ARTURO LÓPEZ ROJASEVALUACION ANTERIOR</v>
      </c>
      <c r="R2303">
        <v>3</v>
      </c>
      <c r="S2303" t="s">
        <v>5</v>
      </c>
      <c r="T2303" t="s">
        <v>439</v>
      </c>
      <c r="U2303" s="13">
        <v>2</v>
      </c>
      <c r="V2303" s="13" t="str" cm="1">
        <f t="array" ref="V2303">_xlfn.IFS(U2303=0,"Prenovato",U2303=1,"Novato",U2303=2,"Principiante avanzado",U2303=3,"Competente",U2303=4,"Proficiente",U2303=5,"Master")</f>
        <v>Principiante avanzado</v>
      </c>
      <c r="W2303" s="13">
        <v>4</v>
      </c>
      <c r="X2303" s="13" t="str" cm="1">
        <f t="array" ref="X2303">_xlfn.IFS(W2303=0,"No evidenciado",W2303=1,"Novato",W2303=2,"Principiante avanzado",W2303=3,"Competente",W2303=4,"Proficiente",W2303=5,"Master")</f>
        <v>Proficiente</v>
      </c>
      <c r="Y2303" s="13">
        <v>3</v>
      </c>
      <c r="Z2303" s="13" t="str" cm="1">
        <f t="array" ref="Z2303">_xlfn.IFS(Y2303=0,"No evidenciado",Y2303=1,"Novato",Y2303=2,"Principiante avanzado",Y2303=3,"Competente",Y2303=4,"Proficiente",Y2303=5,"Master")</f>
        <v>Competente</v>
      </c>
      <c r="AA2303" s="13">
        <v>4</v>
      </c>
      <c r="AB2303" s="13" t="str" cm="1">
        <f t="array" ref="AB2303">_xlfn.IFS(AA2303=0,"No evidenciado",AA2303=1,"Novato",AA2303=2,"Principiante avanzado",AA2303=3,"Competente",AA2303=4,"Proficiente",AA2303=5,"Master")</f>
        <v>Proficiente</v>
      </c>
      <c r="AC2303" s="13">
        <v>2</v>
      </c>
      <c r="AD2303" s="13" t="str" cm="1">
        <f t="array" ref="AD2303">_xlfn.IFS(AC2303=0,"Prenovato",AC2303=1,"Novato",AC2303=2,"Principiante avanzado",AC2303=3,"Competente",AC2303=4,"Proficiente",AC2303=5,"Master")</f>
        <v>Principiante avanzado</v>
      </c>
      <c r="AE2303" s="13" t="s">
        <v>442</v>
      </c>
    </row>
    <row r="2304" spans="1:31" x14ac:dyDescent="0.25">
      <c r="A2304" t="s">
        <v>231</v>
      </c>
      <c r="B2304" t="s">
        <v>232</v>
      </c>
      <c r="C2304" t="s">
        <v>251</v>
      </c>
      <c r="D2304" t="s">
        <v>201</v>
      </c>
      <c r="E2304" t="s">
        <v>231</v>
      </c>
      <c r="F2304" t="s">
        <v>232</v>
      </c>
      <c r="G2304" t="s">
        <v>233</v>
      </c>
      <c r="H2304" s="4"/>
      <c r="I2304" s="1">
        <f t="shared" ca="1" si="143"/>
        <v>1487</v>
      </c>
      <c r="J2304" s="1" t="str">
        <f t="shared" ca="1" si="144"/>
        <v>3. Mayor a 6 meses</v>
      </c>
      <c r="K2304" t="str">
        <f t="shared" si="145"/>
        <v>NO</v>
      </c>
      <c r="L2304" t="s">
        <v>251</v>
      </c>
      <c r="M2304" t="s">
        <v>415</v>
      </c>
      <c r="N2304" t="s">
        <v>413</v>
      </c>
      <c r="O2304" t="s">
        <v>411</v>
      </c>
      <c r="P2304" t="str">
        <f t="shared" si="146"/>
        <v>ALDO ARTURO LÓPEZ ROJASSecurity Process AutomationAUTOEVALUACION</v>
      </c>
      <c r="Q2304" t="str">
        <f>BASE[[#This Row],[NombresCalificado]]&amp;BASE[[#This Row],[TipoEvaluacion]]</f>
        <v>ALDO ARTURO LÓPEZ ROJASAUTOEVALUACION</v>
      </c>
      <c r="R2304">
        <v>2</v>
      </c>
      <c r="S2304" t="s">
        <v>4</v>
      </c>
      <c r="T2304" t="s">
        <v>439</v>
      </c>
      <c r="U2304" s="13">
        <v>2</v>
      </c>
      <c r="V2304" s="13" t="str" cm="1">
        <f t="array" ref="V2304">_xlfn.IFS(U2304=0,"Prenovato",U2304=1,"Novato",U2304=2,"Principiante avanzado",U2304=3,"Competente",U2304=4,"Proficiente",U2304=5,"Master")</f>
        <v>Principiante avanzado</v>
      </c>
      <c r="W2304" s="13">
        <v>4</v>
      </c>
      <c r="X2304" s="13" t="str" cm="1">
        <f t="array" ref="X2304">_xlfn.IFS(W2304=0,"No evidenciado",W2304=1,"Novato",W2304=2,"Principiante avanzado",W2304=3,"Competente",W2304=4,"Proficiente",W2304=5,"Master")</f>
        <v>Proficiente</v>
      </c>
      <c r="Y2304" s="13">
        <v>4</v>
      </c>
      <c r="Z2304" s="13" t="str" cm="1">
        <f t="array" ref="Z2304">_xlfn.IFS(Y2304=0,"No evidenciado",Y2304=1,"Novato",Y2304=2,"Principiante avanzado",Y2304=3,"Competente",Y2304=4,"Proficiente",Y2304=5,"Master")</f>
        <v>Proficiente</v>
      </c>
      <c r="AA2304" s="13">
        <v>4</v>
      </c>
      <c r="AB2304" s="13" t="str" cm="1">
        <f t="array" ref="AB2304">_xlfn.IFS(AA2304=0,"No evidenciado",AA2304=1,"Novato",AA2304=2,"Principiante avanzado",AA2304=3,"Competente",AA2304=4,"Proficiente",AA2304=5,"Master")</f>
        <v>Proficiente</v>
      </c>
      <c r="AC2304" s="13">
        <v>2</v>
      </c>
      <c r="AD2304" s="13" t="str" cm="1">
        <f t="array" ref="AD2304">_xlfn.IFS(AC2304=0,"Prenovato",AC2304=1,"Novato",AC2304=2,"Principiante avanzado",AC2304=3,"Competente",AC2304=4,"Proficiente",AC2304=5,"Master")</f>
        <v>Principiante avanzado</v>
      </c>
      <c r="AE2304" s="13" t="s">
        <v>443</v>
      </c>
    </row>
    <row r="2305" spans="1:31" x14ac:dyDescent="0.25">
      <c r="A2305" t="s">
        <v>231</v>
      </c>
      <c r="B2305" t="s">
        <v>232</v>
      </c>
      <c r="C2305" t="s">
        <v>251</v>
      </c>
      <c r="D2305" t="s">
        <v>201</v>
      </c>
      <c r="E2305" t="s">
        <v>231</v>
      </c>
      <c r="F2305" t="s">
        <v>232</v>
      </c>
      <c r="G2305" t="s">
        <v>233</v>
      </c>
      <c r="H2305" s="4"/>
      <c r="I2305" s="1">
        <f t="shared" ca="1" si="143"/>
        <v>1487</v>
      </c>
      <c r="J2305" s="1" t="str">
        <f t="shared" ca="1" si="144"/>
        <v>3. Mayor a 6 meses</v>
      </c>
      <c r="K2305" t="str">
        <f t="shared" si="145"/>
        <v>NO</v>
      </c>
      <c r="L2305" t="s">
        <v>251</v>
      </c>
      <c r="M2305" t="s">
        <v>416</v>
      </c>
      <c r="N2305" t="s">
        <v>411</v>
      </c>
      <c r="O2305" t="s">
        <v>411</v>
      </c>
      <c r="P2305" t="str">
        <f t="shared" si="146"/>
        <v>ALDO ARTURO LÓPEZ ROJASIncident ManagementAUTOEVALUACION</v>
      </c>
      <c r="Q2305" t="str">
        <f>BASE[[#This Row],[NombresCalificado]]&amp;BASE[[#This Row],[TipoEvaluacion]]</f>
        <v>ALDO ARTURO LÓPEZ ROJASAUTOEVALUACION</v>
      </c>
      <c r="R2305">
        <v>3</v>
      </c>
      <c r="S2305" t="s">
        <v>5</v>
      </c>
      <c r="T2305" t="s">
        <v>439</v>
      </c>
      <c r="U2305" s="13">
        <v>2</v>
      </c>
      <c r="V2305" s="13" t="str" cm="1">
        <f t="array" ref="V2305">_xlfn.IFS(U2305=0,"Prenovato",U2305=1,"Novato",U2305=2,"Principiante avanzado",U2305=3,"Competente",U2305=4,"Proficiente",U2305=5,"Master")</f>
        <v>Principiante avanzado</v>
      </c>
      <c r="W2305" s="13">
        <v>4</v>
      </c>
      <c r="X2305" s="13" t="str" cm="1">
        <f t="array" ref="X2305">_xlfn.IFS(W2305=0,"No evidenciado",W2305=1,"Novato",W2305=2,"Principiante avanzado",W2305=3,"Competente",W2305=4,"Proficiente",W2305=5,"Master")</f>
        <v>Proficiente</v>
      </c>
      <c r="Y2305" s="13">
        <v>4</v>
      </c>
      <c r="Z2305" s="13" t="str" cm="1">
        <f t="array" ref="Z2305">_xlfn.IFS(Y2305=0,"No evidenciado",Y2305=1,"Novato",Y2305=2,"Principiante avanzado",Y2305=3,"Competente",Y2305=4,"Proficiente",Y2305=5,"Master")</f>
        <v>Proficiente</v>
      </c>
      <c r="AA2305" s="13">
        <v>4</v>
      </c>
      <c r="AB2305" s="13" t="str" cm="1">
        <f t="array" ref="AB2305">_xlfn.IFS(AA2305=0,"No evidenciado",AA2305=1,"Novato",AA2305=2,"Principiante avanzado",AA2305=3,"Competente",AA2305=4,"Proficiente",AA2305=5,"Master")</f>
        <v>Proficiente</v>
      </c>
      <c r="AC2305" s="13">
        <v>2</v>
      </c>
      <c r="AD2305" s="13" t="str" cm="1">
        <f t="array" ref="AD2305">_xlfn.IFS(AC2305=0,"Prenovato",AC2305=1,"Novato",AC2305=2,"Principiante avanzado",AC2305=3,"Competente",AC2305=4,"Proficiente",AC2305=5,"Master")</f>
        <v>Principiante avanzado</v>
      </c>
      <c r="AE2305" s="13" t="s">
        <v>443</v>
      </c>
    </row>
    <row r="2306" spans="1:31" x14ac:dyDescent="0.25">
      <c r="A2306" t="s">
        <v>231</v>
      </c>
      <c r="B2306" t="s">
        <v>232</v>
      </c>
      <c r="C2306" t="s">
        <v>251</v>
      </c>
      <c r="D2306" t="s">
        <v>201</v>
      </c>
      <c r="E2306" t="s">
        <v>231</v>
      </c>
      <c r="F2306" t="s">
        <v>232</v>
      </c>
      <c r="G2306" t="s">
        <v>233</v>
      </c>
      <c r="H2306" s="4"/>
      <c r="I2306" s="1">
        <f t="shared" ca="1" si="143"/>
        <v>1487</v>
      </c>
      <c r="J2306" s="1" t="str">
        <f t="shared" ca="1" si="144"/>
        <v>3. Mayor a 6 meses</v>
      </c>
      <c r="K2306" t="str">
        <f t="shared" si="145"/>
        <v>NO</v>
      </c>
      <c r="L2306" t="s">
        <v>251</v>
      </c>
      <c r="M2306" t="s">
        <v>417</v>
      </c>
      <c r="N2306" t="s">
        <v>407</v>
      </c>
      <c r="O2306" t="s">
        <v>407</v>
      </c>
      <c r="P2306" t="str">
        <f t="shared" si="146"/>
        <v>ALDO ARTURO LÓPEZ ROJASDefensive SecurityAUTOEVALUACION</v>
      </c>
      <c r="Q2306" t="str">
        <f>BASE[[#This Row],[NombresCalificado]]&amp;BASE[[#This Row],[TipoEvaluacion]]</f>
        <v>ALDO ARTURO LÓPEZ ROJASAUTOEVALUACION</v>
      </c>
      <c r="R2306">
        <v>3</v>
      </c>
      <c r="S2306" t="s">
        <v>5</v>
      </c>
      <c r="T2306" t="s">
        <v>439</v>
      </c>
      <c r="U2306" s="13">
        <v>2</v>
      </c>
      <c r="V2306" s="13" t="str" cm="1">
        <f t="array" ref="V2306">_xlfn.IFS(U2306=0,"Prenovato",U2306=1,"Novato",U2306=2,"Principiante avanzado",U2306=3,"Competente",U2306=4,"Proficiente",U2306=5,"Master")</f>
        <v>Principiante avanzado</v>
      </c>
      <c r="W2306" s="13">
        <v>4</v>
      </c>
      <c r="X2306" s="13" t="str" cm="1">
        <f t="array" ref="X2306">_xlfn.IFS(W2306=0,"No evidenciado",W2306=1,"Novato",W2306=2,"Principiante avanzado",W2306=3,"Competente",W2306=4,"Proficiente",W2306=5,"Master")</f>
        <v>Proficiente</v>
      </c>
      <c r="Y2306" s="13">
        <v>4</v>
      </c>
      <c r="Z2306" s="13" t="str" cm="1">
        <f t="array" ref="Z2306">_xlfn.IFS(Y2306=0,"No evidenciado",Y2306=1,"Novato",Y2306=2,"Principiante avanzado",Y2306=3,"Competente",Y2306=4,"Proficiente",Y2306=5,"Master")</f>
        <v>Proficiente</v>
      </c>
      <c r="AA2306" s="13">
        <v>4</v>
      </c>
      <c r="AB2306" s="13" t="str" cm="1">
        <f t="array" ref="AB2306">_xlfn.IFS(AA2306=0,"No evidenciado",AA2306=1,"Novato",AA2306=2,"Principiante avanzado",AA2306=3,"Competente",AA2306=4,"Proficiente",AA2306=5,"Master")</f>
        <v>Proficiente</v>
      </c>
      <c r="AC2306" s="13">
        <v>2</v>
      </c>
      <c r="AD2306" s="13" t="str" cm="1">
        <f t="array" ref="AD2306">_xlfn.IFS(AC2306=0,"Prenovato",AC2306=1,"Novato",AC2306=2,"Principiante avanzado",AC2306=3,"Competente",AC2306=4,"Proficiente",AC2306=5,"Master")</f>
        <v>Principiante avanzado</v>
      </c>
      <c r="AE2306" s="13" t="s">
        <v>443</v>
      </c>
    </row>
    <row r="2307" spans="1:31" x14ac:dyDescent="0.25">
      <c r="A2307" t="s">
        <v>231</v>
      </c>
      <c r="B2307" t="s">
        <v>232</v>
      </c>
      <c r="C2307" t="s">
        <v>251</v>
      </c>
      <c r="D2307" t="s">
        <v>201</v>
      </c>
      <c r="E2307" t="s">
        <v>231</v>
      </c>
      <c r="F2307" t="s">
        <v>232</v>
      </c>
      <c r="G2307" t="s">
        <v>233</v>
      </c>
      <c r="H2307" s="4"/>
      <c r="I2307" s="1">
        <f t="shared" ref="I2307:I2370" ca="1" si="147">DATEDIF(H2307,TODAY(),"m")</f>
        <v>1487</v>
      </c>
      <c r="J2307" s="1" t="str">
        <f t="shared" ref="J2307:J2370" ca="1" si="148">IF(I2307&lt;=3,"1. Menor o igual a 3 meses",IF(I2307&lt;=6,"2. Entre 4 - 6 meses","3. Mayor a 6 meses"))</f>
        <v>3. Mayor a 6 meses</v>
      </c>
      <c r="K2307" t="str">
        <f t="shared" ref="K2307:K2370" si="149">IF(COUNTIFS($E$2:$E$2700,E2307,$O$2:$O$2700,"PRINCIPAL",$R$2:$R$2700,0)&gt;0,"SI","NO")</f>
        <v>NO</v>
      </c>
      <c r="L2307" t="s">
        <v>251</v>
      </c>
      <c r="M2307" t="s">
        <v>406</v>
      </c>
      <c r="N2307" t="s">
        <v>407</v>
      </c>
      <c r="O2307" t="s">
        <v>407</v>
      </c>
      <c r="P2307" t="str">
        <f t="shared" ref="P2307:P2370" si="150">F2307&amp;M2307&amp;AE2307</f>
        <v>ALDO ARTURO LÓPEZ ROJASNetwork SecurityAUTOEVALUACION</v>
      </c>
      <c r="Q2307" t="str">
        <f>BASE[[#This Row],[NombresCalificado]]&amp;BASE[[#This Row],[TipoEvaluacion]]</f>
        <v>ALDO ARTURO LÓPEZ ROJASAUTOEVALUACION</v>
      </c>
      <c r="R2307">
        <v>3</v>
      </c>
      <c r="S2307" t="s">
        <v>5</v>
      </c>
      <c r="T2307" t="s">
        <v>439</v>
      </c>
      <c r="U2307" s="13">
        <v>2</v>
      </c>
      <c r="V2307" s="13" t="str" cm="1">
        <f t="array" ref="V2307">_xlfn.IFS(U2307=0,"Prenovato",U2307=1,"Novato",U2307=2,"Principiante avanzado",U2307=3,"Competente",U2307=4,"Proficiente",U2307=5,"Master")</f>
        <v>Principiante avanzado</v>
      </c>
      <c r="W2307" s="13">
        <v>4</v>
      </c>
      <c r="X2307" s="13" t="str" cm="1">
        <f t="array" ref="X2307">_xlfn.IFS(W2307=0,"No evidenciado",W2307=1,"Novato",W2307=2,"Principiante avanzado",W2307=3,"Competente",W2307=4,"Proficiente",W2307=5,"Master")</f>
        <v>Proficiente</v>
      </c>
      <c r="Y2307" s="13">
        <v>4</v>
      </c>
      <c r="Z2307" s="13" t="str" cm="1">
        <f t="array" ref="Z2307">_xlfn.IFS(Y2307=0,"No evidenciado",Y2307=1,"Novato",Y2307=2,"Principiante avanzado",Y2307=3,"Competente",Y2307=4,"Proficiente",Y2307=5,"Master")</f>
        <v>Proficiente</v>
      </c>
      <c r="AA2307" s="13">
        <v>4</v>
      </c>
      <c r="AB2307" s="13" t="str" cm="1">
        <f t="array" ref="AB2307">_xlfn.IFS(AA2307=0,"No evidenciado",AA2307=1,"Novato",AA2307=2,"Principiante avanzado",AA2307=3,"Competente",AA2307=4,"Proficiente",AA2307=5,"Master")</f>
        <v>Proficiente</v>
      </c>
      <c r="AC2307" s="13">
        <v>2</v>
      </c>
      <c r="AD2307" s="13" t="str" cm="1">
        <f t="array" ref="AD2307">_xlfn.IFS(AC2307=0,"Prenovato",AC2307=1,"Novato",AC2307=2,"Principiante avanzado",AC2307=3,"Competente",AC2307=4,"Proficiente",AC2307=5,"Master")</f>
        <v>Principiante avanzado</v>
      </c>
      <c r="AE2307" s="13" t="s">
        <v>443</v>
      </c>
    </row>
    <row r="2308" spans="1:31" x14ac:dyDescent="0.25">
      <c r="A2308" t="s">
        <v>231</v>
      </c>
      <c r="B2308" t="s">
        <v>232</v>
      </c>
      <c r="C2308" t="s">
        <v>251</v>
      </c>
      <c r="D2308" t="s">
        <v>201</v>
      </c>
      <c r="E2308" t="s">
        <v>231</v>
      </c>
      <c r="F2308" t="s">
        <v>232</v>
      </c>
      <c r="G2308" t="s">
        <v>233</v>
      </c>
      <c r="H2308" s="4"/>
      <c r="I2308" s="1">
        <f t="shared" ca="1" si="147"/>
        <v>1487</v>
      </c>
      <c r="J2308" s="1" t="str">
        <f t="shared" ca="1" si="148"/>
        <v>3. Mayor a 6 meses</v>
      </c>
      <c r="K2308" t="str">
        <f t="shared" si="149"/>
        <v>NO</v>
      </c>
      <c r="L2308" t="s">
        <v>251</v>
      </c>
      <c r="M2308" t="s">
        <v>408</v>
      </c>
      <c r="N2308" t="s">
        <v>407</v>
      </c>
      <c r="O2308" t="s">
        <v>407</v>
      </c>
      <c r="P2308" t="str">
        <f t="shared" si="150"/>
        <v>ALDO ARTURO LÓPEZ ROJASCloud &amp; Operation SystemAUTOEVALUACION</v>
      </c>
      <c r="Q2308" t="str">
        <f>BASE[[#This Row],[NombresCalificado]]&amp;BASE[[#This Row],[TipoEvaluacion]]</f>
        <v>ALDO ARTURO LÓPEZ ROJASAUTOEVALUACION</v>
      </c>
      <c r="R2308">
        <v>3</v>
      </c>
      <c r="S2308" t="s">
        <v>5</v>
      </c>
      <c r="T2308" t="s">
        <v>439</v>
      </c>
      <c r="U2308" s="13">
        <v>2</v>
      </c>
      <c r="V2308" s="13" t="str" cm="1">
        <f t="array" ref="V2308">_xlfn.IFS(U2308=0,"Prenovato",U2308=1,"Novato",U2308=2,"Principiante avanzado",U2308=3,"Competente",U2308=4,"Proficiente",U2308=5,"Master")</f>
        <v>Principiante avanzado</v>
      </c>
      <c r="W2308" s="13">
        <v>4</v>
      </c>
      <c r="X2308" s="13" t="str" cm="1">
        <f t="array" ref="X2308">_xlfn.IFS(W2308=0,"No evidenciado",W2308=1,"Novato",W2308=2,"Principiante avanzado",W2308=3,"Competente",W2308=4,"Proficiente",W2308=5,"Master")</f>
        <v>Proficiente</v>
      </c>
      <c r="Y2308" s="13">
        <v>4</v>
      </c>
      <c r="Z2308" s="13" t="str" cm="1">
        <f t="array" ref="Z2308">_xlfn.IFS(Y2308=0,"No evidenciado",Y2308=1,"Novato",Y2308=2,"Principiante avanzado",Y2308=3,"Competente",Y2308=4,"Proficiente",Y2308=5,"Master")</f>
        <v>Proficiente</v>
      </c>
      <c r="AA2308" s="13">
        <v>4</v>
      </c>
      <c r="AB2308" s="13" t="str" cm="1">
        <f t="array" ref="AB2308">_xlfn.IFS(AA2308=0,"No evidenciado",AA2308=1,"Novato",AA2308=2,"Principiante avanzado",AA2308=3,"Competente",AA2308=4,"Proficiente",AA2308=5,"Master")</f>
        <v>Proficiente</v>
      </c>
      <c r="AC2308" s="13">
        <v>2</v>
      </c>
      <c r="AD2308" s="13" t="str" cm="1">
        <f t="array" ref="AD2308">_xlfn.IFS(AC2308=0,"Prenovato",AC2308=1,"Novato",AC2308=2,"Principiante avanzado",AC2308=3,"Competente",AC2308=4,"Proficiente",AC2308=5,"Master")</f>
        <v>Principiante avanzado</v>
      </c>
      <c r="AE2308" s="13" t="s">
        <v>443</v>
      </c>
    </row>
    <row r="2309" spans="1:31" x14ac:dyDescent="0.25">
      <c r="A2309" t="s">
        <v>231</v>
      </c>
      <c r="B2309" t="s">
        <v>232</v>
      </c>
      <c r="C2309" t="s">
        <v>251</v>
      </c>
      <c r="D2309" t="s">
        <v>201</v>
      </c>
      <c r="E2309" t="s">
        <v>231</v>
      </c>
      <c r="F2309" t="s">
        <v>232</v>
      </c>
      <c r="G2309" t="s">
        <v>233</v>
      </c>
      <c r="H2309" s="4"/>
      <c r="I2309" s="1">
        <f t="shared" ca="1" si="147"/>
        <v>1487</v>
      </c>
      <c r="J2309" s="1" t="str">
        <f t="shared" ca="1" si="148"/>
        <v>3. Mayor a 6 meses</v>
      </c>
      <c r="K2309" t="str">
        <f t="shared" si="149"/>
        <v>NO</v>
      </c>
      <c r="L2309" t="s">
        <v>251</v>
      </c>
      <c r="M2309" t="s">
        <v>409</v>
      </c>
      <c r="N2309" t="s">
        <v>407</v>
      </c>
      <c r="O2309" t="s">
        <v>407</v>
      </c>
      <c r="P2309" t="str">
        <f t="shared" si="150"/>
        <v>ALDO ARTURO LÓPEZ ROJASSecurity Program ManagementAUTOEVALUACION</v>
      </c>
      <c r="Q2309" t="str">
        <f>BASE[[#This Row],[NombresCalificado]]&amp;BASE[[#This Row],[TipoEvaluacion]]</f>
        <v>ALDO ARTURO LÓPEZ ROJASAUTOEVALUACION</v>
      </c>
      <c r="R2309">
        <v>3</v>
      </c>
      <c r="S2309" t="s">
        <v>5</v>
      </c>
      <c r="T2309" t="s">
        <v>439</v>
      </c>
      <c r="U2309" s="13">
        <v>2</v>
      </c>
      <c r="V2309" s="13" t="str" cm="1">
        <f t="array" ref="V2309">_xlfn.IFS(U2309=0,"Prenovato",U2309=1,"Novato",U2309=2,"Principiante avanzado",U2309=3,"Competente",U2309=4,"Proficiente",U2309=5,"Master")</f>
        <v>Principiante avanzado</v>
      </c>
      <c r="W2309" s="13">
        <v>4</v>
      </c>
      <c r="X2309" s="13" t="str" cm="1">
        <f t="array" ref="X2309">_xlfn.IFS(W2309=0,"No evidenciado",W2309=1,"Novato",W2309=2,"Principiante avanzado",W2309=3,"Competente",W2309=4,"Proficiente",W2309=5,"Master")</f>
        <v>Proficiente</v>
      </c>
      <c r="Y2309" s="13">
        <v>4</v>
      </c>
      <c r="Z2309" s="13" t="str" cm="1">
        <f t="array" ref="Z2309">_xlfn.IFS(Y2309=0,"No evidenciado",Y2309=1,"Novato",Y2309=2,"Principiante avanzado",Y2309=3,"Competente",Y2309=4,"Proficiente",Y2309=5,"Master")</f>
        <v>Proficiente</v>
      </c>
      <c r="AA2309" s="13">
        <v>4</v>
      </c>
      <c r="AB2309" s="13" t="str" cm="1">
        <f t="array" ref="AB2309">_xlfn.IFS(AA2309=0,"No evidenciado",AA2309=1,"Novato",AA2309=2,"Principiante avanzado",AA2309=3,"Competente",AA2309=4,"Proficiente",AA2309=5,"Master")</f>
        <v>Proficiente</v>
      </c>
      <c r="AC2309" s="13">
        <v>2</v>
      </c>
      <c r="AD2309" s="13" t="str" cm="1">
        <f t="array" ref="AD2309">_xlfn.IFS(AC2309=0,"Prenovato",AC2309=1,"Novato",AC2309=2,"Principiante avanzado",AC2309=3,"Competente",AC2309=4,"Proficiente",AC2309=5,"Master")</f>
        <v>Principiante avanzado</v>
      </c>
      <c r="AE2309" s="13" t="s">
        <v>443</v>
      </c>
    </row>
    <row r="2310" spans="1:31" x14ac:dyDescent="0.25">
      <c r="A2310" t="s">
        <v>231</v>
      </c>
      <c r="B2310" t="s">
        <v>232</v>
      </c>
      <c r="C2310" t="s">
        <v>251</v>
      </c>
      <c r="D2310" t="s">
        <v>201</v>
      </c>
      <c r="E2310" t="s">
        <v>231</v>
      </c>
      <c r="F2310" t="s">
        <v>232</v>
      </c>
      <c r="G2310" t="s">
        <v>233</v>
      </c>
      <c r="H2310" s="4"/>
      <c r="I2310" s="1">
        <f t="shared" ca="1" si="147"/>
        <v>1487</v>
      </c>
      <c r="J2310" s="1" t="str">
        <f t="shared" ca="1" si="148"/>
        <v>3. Mayor a 6 meses</v>
      </c>
      <c r="K2310" t="str">
        <f t="shared" si="149"/>
        <v>NO</v>
      </c>
      <c r="L2310" t="s">
        <v>251</v>
      </c>
      <c r="M2310" t="s">
        <v>410</v>
      </c>
      <c r="N2310" t="s">
        <v>411</v>
      </c>
      <c r="O2310" t="s">
        <v>411</v>
      </c>
      <c r="P2310" t="str">
        <f t="shared" si="150"/>
        <v>ALDO ARTURO LÓPEZ ROJASThreat IntelligenceAUTOEVALUACION</v>
      </c>
      <c r="Q2310" t="str">
        <f>BASE[[#This Row],[NombresCalificado]]&amp;BASE[[#This Row],[TipoEvaluacion]]</f>
        <v>ALDO ARTURO LÓPEZ ROJASAUTOEVALUACION</v>
      </c>
      <c r="R2310">
        <v>3</v>
      </c>
      <c r="S2310" t="s">
        <v>5</v>
      </c>
      <c r="T2310" t="s">
        <v>439</v>
      </c>
      <c r="U2310" s="13">
        <v>2</v>
      </c>
      <c r="V2310" s="13" t="str" cm="1">
        <f t="array" ref="V2310">_xlfn.IFS(U2310=0,"Prenovato",U2310=1,"Novato",U2310=2,"Principiante avanzado",U2310=3,"Competente",U2310=4,"Proficiente",U2310=5,"Master")</f>
        <v>Principiante avanzado</v>
      </c>
      <c r="W2310" s="13">
        <v>4</v>
      </c>
      <c r="X2310" s="13" t="str" cm="1">
        <f t="array" ref="X2310">_xlfn.IFS(W2310=0,"No evidenciado",W2310=1,"Novato",W2310=2,"Principiante avanzado",W2310=3,"Competente",W2310=4,"Proficiente",W2310=5,"Master")</f>
        <v>Proficiente</v>
      </c>
      <c r="Y2310" s="13">
        <v>4</v>
      </c>
      <c r="Z2310" s="13" t="str" cm="1">
        <f t="array" ref="Z2310">_xlfn.IFS(Y2310=0,"No evidenciado",Y2310=1,"Novato",Y2310=2,"Principiante avanzado",Y2310=3,"Competente",Y2310=4,"Proficiente",Y2310=5,"Master")</f>
        <v>Proficiente</v>
      </c>
      <c r="AA2310" s="13">
        <v>4</v>
      </c>
      <c r="AB2310" s="13" t="str" cm="1">
        <f t="array" ref="AB2310">_xlfn.IFS(AA2310=0,"No evidenciado",AA2310=1,"Novato",AA2310=2,"Principiante avanzado",AA2310=3,"Competente",AA2310=4,"Proficiente",AA2310=5,"Master")</f>
        <v>Proficiente</v>
      </c>
      <c r="AC2310" s="13">
        <v>2</v>
      </c>
      <c r="AD2310" s="13" t="str" cm="1">
        <f t="array" ref="AD2310">_xlfn.IFS(AC2310=0,"Prenovato",AC2310=1,"Novato",AC2310=2,"Principiante avanzado",AC2310=3,"Competente",AC2310=4,"Proficiente",AC2310=5,"Master")</f>
        <v>Principiante avanzado</v>
      </c>
      <c r="AE2310" s="13" t="s">
        <v>443</v>
      </c>
    </row>
    <row r="2311" spans="1:31" x14ac:dyDescent="0.25">
      <c r="A2311" t="s">
        <v>329</v>
      </c>
      <c r="B2311" t="s">
        <v>330</v>
      </c>
      <c r="C2311" t="s">
        <v>250</v>
      </c>
      <c r="D2311" t="s">
        <v>201</v>
      </c>
      <c r="E2311" t="s">
        <v>329</v>
      </c>
      <c r="F2311" t="s">
        <v>330</v>
      </c>
      <c r="G2311" t="s">
        <v>331</v>
      </c>
      <c r="H2311" s="4"/>
      <c r="I2311" s="1">
        <f t="shared" ca="1" si="147"/>
        <v>1487</v>
      </c>
      <c r="J2311" s="1" t="str">
        <f t="shared" ca="1" si="148"/>
        <v>3. Mayor a 6 meses</v>
      </c>
      <c r="K2311" t="str">
        <f t="shared" si="149"/>
        <v>NO</v>
      </c>
      <c r="L2311" t="s">
        <v>250</v>
      </c>
      <c r="M2311" t="s">
        <v>437</v>
      </c>
      <c r="N2311" t="s">
        <v>425</v>
      </c>
      <c r="O2311" t="s">
        <v>425</v>
      </c>
      <c r="P2311" t="str">
        <f t="shared" si="150"/>
        <v>KEVIN JUNIOR MOGOLLÓN CALLEInvestigación Forense DigitalEVALUACION ANTERIOR</v>
      </c>
      <c r="Q2311" t="str">
        <f>BASE[[#This Row],[NombresCalificado]]&amp;BASE[[#This Row],[TipoEvaluacion]]</f>
        <v>KEVIN JUNIOR MOGOLLÓN CALLEEVALUACION ANTERIOR</v>
      </c>
      <c r="R2311">
        <v>1</v>
      </c>
      <c r="S2311" t="s">
        <v>6</v>
      </c>
      <c r="T2311" t="s">
        <v>439</v>
      </c>
      <c r="U2311" s="13">
        <v>3</v>
      </c>
      <c r="V2311" s="13" t="str" cm="1">
        <f t="array" ref="V2311">_xlfn.IFS(U2311=0,"Prenovato",U2311=1,"Novato",U2311=2,"Principiante avanzado",U2311=3,"Competente",U2311=4,"Proficiente",U2311=5,"Master")</f>
        <v>Competente</v>
      </c>
      <c r="W2311" s="13">
        <v>4</v>
      </c>
      <c r="X2311" s="13" t="str" cm="1">
        <f t="array" ref="X2311">_xlfn.IFS(W2311=0,"No evidenciado",W2311=1,"Novato",W2311=2,"Principiante avanzado",W2311=3,"Competente",W2311=4,"Proficiente",W2311=5,"Master")</f>
        <v>Proficiente</v>
      </c>
      <c r="Y2311" s="13">
        <v>3</v>
      </c>
      <c r="Z2311" s="13" t="str" cm="1">
        <f t="array" ref="Z2311">_xlfn.IFS(Y2311=0,"No evidenciado",Y2311=1,"Novato",Y2311=2,"Principiante avanzado",Y2311=3,"Competente",Y2311=4,"Proficiente",Y2311=5,"Master")</f>
        <v>Competente</v>
      </c>
      <c r="AA2311" s="13">
        <v>4</v>
      </c>
      <c r="AB2311" s="13" t="str" cm="1">
        <f t="array" ref="AB2311">_xlfn.IFS(AA2311=0,"No evidenciado",AA2311=1,"Novato",AA2311=2,"Principiante avanzado",AA2311=3,"Competente",AA2311=4,"Proficiente",AA2311=5,"Master")</f>
        <v>Proficiente</v>
      </c>
      <c r="AC2311" s="13">
        <v>3</v>
      </c>
      <c r="AD2311" s="13" t="str" cm="1">
        <f t="array" ref="AD2311">_xlfn.IFS(AC2311=0,"Prenovato",AC2311=1,"Novato",AC2311=2,"Principiante avanzado",AC2311=3,"Competente",AC2311=4,"Proficiente",AC2311=5,"Master")</f>
        <v>Competente</v>
      </c>
      <c r="AE2311" s="13" t="s">
        <v>442</v>
      </c>
    </row>
    <row r="2312" spans="1:31" x14ac:dyDescent="0.25">
      <c r="A2312" t="s">
        <v>329</v>
      </c>
      <c r="B2312" t="s">
        <v>330</v>
      </c>
      <c r="C2312" t="s">
        <v>250</v>
      </c>
      <c r="D2312" t="s">
        <v>201</v>
      </c>
      <c r="E2312" t="s">
        <v>329</v>
      </c>
      <c r="F2312" t="s">
        <v>330</v>
      </c>
      <c r="G2312" t="s">
        <v>331</v>
      </c>
      <c r="H2312" s="4"/>
      <c r="I2312" s="1">
        <f t="shared" ca="1" si="147"/>
        <v>1487</v>
      </c>
      <c r="J2312" s="1" t="str">
        <f t="shared" ca="1" si="148"/>
        <v>3. Mayor a 6 meses</v>
      </c>
      <c r="K2312" t="str">
        <f t="shared" si="149"/>
        <v>NO</v>
      </c>
      <c r="L2312" t="s">
        <v>250</v>
      </c>
      <c r="M2312" t="s">
        <v>426</v>
      </c>
      <c r="N2312" t="s">
        <v>425</v>
      </c>
      <c r="O2312" t="s">
        <v>425</v>
      </c>
      <c r="P2312" t="str">
        <f t="shared" si="150"/>
        <v>KEVIN JUNIOR MOGOLLÓN CALLEManejo de IncidentesEVALUACION ANTERIOR</v>
      </c>
      <c r="Q2312" t="str">
        <f>BASE[[#This Row],[NombresCalificado]]&amp;BASE[[#This Row],[TipoEvaluacion]]</f>
        <v>KEVIN JUNIOR MOGOLLÓN CALLEEVALUACION ANTERIOR</v>
      </c>
      <c r="R2312">
        <v>3</v>
      </c>
      <c r="S2312" t="s">
        <v>5</v>
      </c>
      <c r="T2312" t="s">
        <v>439</v>
      </c>
      <c r="U2312" s="13">
        <v>3</v>
      </c>
      <c r="V2312" s="13" t="str" cm="1">
        <f t="array" ref="V2312">_xlfn.IFS(U2312=0,"Prenovato",U2312=1,"Novato",U2312=2,"Principiante avanzado",U2312=3,"Competente",U2312=4,"Proficiente",U2312=5,"Master")</f>
        <v>Competente</v>
      </c>
      <c r="W2312" s="13">
        <v>4</v>
      </c>
      <c r="X2312" s="13" t="str" cm="1">
        <f t="array" ref="X2312">_xlfn.IFS(W2312=0,"No evidenciado",W2312=1,"Novato",W2312=2,"Principiante avanzado",W2312=3,"Competente",W2312=4,"Proficiente",W2312=5,"Master")</f>
        <v>Proficiente</v>
      </c>
      <c r="Y2312" s="13">
        <v>3</v>
      </c>
      <c r="Z2312" s="13" t="str" cm="1">
        <f t="array" ref="Z2312">_xlfn.IFS(Y2312=0,"No evidenciado",Y2312=1,"Novato",Y2312=2,"Principiante avanzado",Y2312=3,"Competente",Y2312=4,"Proficiente",Y2312=5,"Master")</f>
        <v>Competente</v>
      </c>
      <c r="AA2312" s="13">
        <v>4</v>
      </c>
      <c r="AB2312" s="13" t="str" cm="1">
        <f t="array" ref="AB2312">_xlfn.IFS(AA2312=0,"No evidenciado",AA2312=1,"Novato",AA2312=2,"Principiante avanzado",AA2312=3,"Competente",AA2312=4,"Proficiente",AA2312=5,"Master")</f>
        <v>Proficiente</v>
      </c>
      <c r="AC2312" s="13">
        <v>3</v>
      </c>
      <c r="AD2312" s="13" t="str" cm="1">
        <f t="array" ref="AD2312">_xlfn.IFS(AC2312=0,"Prenovato",AC2312=1,"Novato",AC2312=2,"Principiante avanzado",AC2312=3,"Competente",AC2312=4,"Proficiente",AC2312=5,"Master")</f>
        <v>Competente</v>
      </c>
      <c r="AE2312" s="13" t="s">
        <v>442</v>
      </c>
    </row>
    <row r="2313" spans="1:31" x14ac:dyDescent="0.25">
      <c r="A2313" t="s">
        <v>329</v>
      </c>
      <c r="B2313" t="s">
        <v>330</v>
      </c>
      <c r="C2313" t="s">
        <v>250</v>
      </c>
      <c r="D2313" t="s">
        <v>201</v>
      </c>
      <c r="E2313" t="s">
        <v>329</v>
      </c>
      <c r="F2313" t="s">
        <v>330</v>
      </c>
      <c r="G2313" t="s">
        <v>331</v>
      </c>
      <c r="H2313" s="4"/>
      <c r="I2313" s="1">
        <f t="shared" ca="1" si="147"/>
        <v>1487</v>
      </c>
      <c r="J2313" s="1" t="str">
        <f t="shared" ca="1" si="148"/>
        <v>3. Mayor a 6 meses</v>
      </c>
      <c r="K2313" t="str">
        <f t="shared" si="149"/>
        <v>NO</v>
      </c>
      <c r="L2313" t="s">
        <v>250</v>
      </c>
      <c r="M2313" t="s">
        <v>427</v>
      </c>
      <c r="N2313" t="s">
        <v>425</v>
      </c>
      <c r="O2313" t="s">
        <v>425</v>
      </c>
      <c r="P2313" t="str">
        <f t="shared" si="150"/>
        <v>KEVIN JUNIOR MOGOLLÓN CALLEProtección de datosEVALUACION ANTERIOR</v>
      </c>
      <c r="Q2313" t="str">
        <f>BASE[[#This Row],[NombresCalificado]]&amp;BASE[[#This Row],[TipoEvaluacion]]</f>
        <v>KEVIN JUNIOR MOGOLLÓN CALLEEVALUACION ANTERIOR</v>
      </c>
      <c r="R2313">
        <v>3</v>
      </c>
      <c r="S2313" t="s">
        <v>5</v>
      </c>
      <c r="T2313" t="s">
        <v>439</v>
      </c>
      <c r="U2313" s="13">
        <v>3</v>
      </c>
      <c r="V2313" s="13" t="str" cm="1">
        <f t="array" ref="V2313">_xlfn.IFS(U2313=0,"Prenovato",U2313=1,"Novato",U2313=2,"Principiante avanzado",U2313=3,"Competente",U2313=4,"Proficiente",U2313=5,"Master")</f>
        <v>Competente</v>
      </c>
      <c r="W2313" s="13">
        <v>4</v>
      </c>
      <c r="X2313" s="13" t="str" cm="1">
        <f t="array" ref="X2313">_xlfn.IFS(W2313=0,"No evidenciado",W2313=1,"Novato",W2313=2,"Principiante avanzado",W2313=3,"Competente",W2313=4,"Proficiente",W2313=5,"Master")</f>
        <v>Proficiente</v>
      </c>
      <c r="Y2313" s="13">
        <v>3</v>
      </c>
      <c r="Z2313" s="13" t="str" cm="1">
        <f t="array" ref="Z2313">_xlfn.IFS(Y2313=0,"No evidenciado",Y2313=1,"Novato",Y2313=2,"Principiante avanzado",Y2313=3,"Competente",Y2313=4,"Proficiente",Y2313=5,"Master")</f>
        <v>Competente</v>
      </c>
      <c r="AA2313" s="13">
        <v>4</v>
      </c>
      <c r="AB2313" s="13" t="str" cm="1">
        <f t="array" ref="AB2313">_xlfn.IFS(AA2313=0,"No evidenciado",AA2313=1,"Novato",AA2313=2,"Principiante avanzado",AA2313=3,"Competente",AA2313=4,"Proficiente",AA2313=5,"Master")</f>
        <v>Proficiente</v>
      </c>
      <c r="AC2313" s="13">
        <v>3</v>
      </c>
      <c r="AD2313" s="13" t="str" cm="1">
        <f t="array" ref="AD2313">_xlfn.IFS(AC2313=0,"Prenovato",AC2313=1,"Novato",AC2313=2,"Principiante avanzado",AC2313=3,"Competente",AC2313=4,"Proficiente",AC2313=5,"Master")</f>
        <v>Competente</v>
      </c>
      <c r="AE2313" s="13" t="s">
        <v>442</v>
      </c>
    </row>
    <row r="2314" spans="1:31" x14ac:dyDescent="0.25">
      <c r="A2314" t="s">
        <v>329</v>
      </c>
      <c r="B2314" t="s">
        <v>330</v>
      </c>
      <c r="C2314" t="s">
        <v>250</v>
      </c>
      <c r="D2314" t="s">
        <v>201</v>
      </c>
      <c r="E2314" t="s">
        <v>329</v>
      </c>
      <c r="F2314" t="s">
        <v>330</v>
      </c>
      <c r="G2314" t="s">
        <v>331</v>
      </c>
      <c r="H2314" s="4"/>
      <c r="I2314" s="1">
        <f t="shared" ca="1" si="147"/>
        <v>1487</v>
      </c>
      <c r="J2314" s="1" t="str">
        <f t="shared" ca="1" si="148"/>
        <v>3. Mayor a 6 meses</v>
      </c>
      <c r="K2314" t="str">
        <f t="shared" si="149"/>
        <v>NO</v>
      </c>
      <c r="L2314" t="s">
        <v>250</v>
      </c>
      <c r="M2314" t="s">
        <v>428</v>
      </c>
      <c r="N2314" t="s">
        <v>425</v>
      </c>
      <c r="O2314" t="s">
        <v>425</v>
      </c>
      <c r="P2314" t="str">
        <f t="shared" si="150"/>
        <v>KEVIN JUNIOR MOGOLLÓN CALLESeguridad de OperacionesEVALUACION ANTERIOR</v>
      </c>
      <c r="Q2314" t="str">
        <f>BASE[[#This Row],[NombresCalificado]]&amp;BASE[[#This Row],[TipoEvaluacion]]</f>
        <v>KEVIN JUNIOR MOGOLLÓN CALLEEVALUACION ANTERIOR</v>
      </c>
      <c r="R2314">
        <v>3</v>
      </c>
      <c r="S2314" t="s">
        <v>5</v>
      </c>
      <c r="T2314" t="s">
        <v>439</v>
      </c>
      <c r="U2314" s="13">
        <v>3</v>
      </c>
      <c r="V2314" s="13" t="str" cm="1">
        <f t="array" ref="V2314">_xlfn.IFS(U2314=0,"Prenovato",U2314=1,"Novato",U2314=2,"Principiante avanzado",U2314=3,"Competente",U2314=4,"Proficiente",U2314=5,"Master")</f>
        <v>Competente</v>
      </c>
      <c r="W2314" s="13">
        <v>4</v>
      </c>
      <c r="X2314" s="13" t="str" cm="1">
        <f t="array" ref="X2314">_xlfn.IFS(W2314=0,"No evidenciado",W2314=1,"Novato",W2314=2,"Principiante avanzado",W2314=3,"Competente",W2314=4,"Proficiente",W2314=5,"Master")</f>
        <v>Proficiente</v>
      </c>
      <c r="Y2314" s="13">
        <v>3</v>
      </c>
      <c r="Z2314" s="13" t="str" cm="1">
        <f t="array" ref="Z2314">_xlfn.IFS(Y2314=0,"No evidenciado",Y2314=1,"Novato",Y2314=2,"Principiante avanzado",Y2314=3,"Competente",Y2314=4,"Proficiente",Y2314=5,"Master")</f>
        <v>Competente</v>
      </c>
      <c r="AA2314" s="13">
        <v>4</v>
      </c>
      <c r="AB2314" s="13" t="str" cm="1">
        <f t="array" ref="AB2314">_xlfn.IFS(AA2314=0,"No evidenciado",AA2314=1,"Novato",AA2314=2,"Principiante avanzado",AA2314=3,"Competente",AA2314=4,"Proficiente",AA2314=5,"Master")</f>
        <v>Proficiente</v>
      </c>
      <c r="AC2314" s="13">
        <v>3</v>
      </c>
      <c r="AD2314" s="13" t="str" cm="1">
        <f t="array" ref="AD2314">_xlfn.IFS(AC2314=0,"Prenovato",AC2314=1,"Novato",AC2314=2,"Principiante avanzado",AC2314=3,"Competente",AC2314=4,"Proficiente",AC2314=5,"Master")</f>
        <v>Competente</v>
      </c>
      <c r="AE2314" s="13" t="s">
        <v>442</v>
      </c>
    </row>
    <row r="2315" spans="1:31" x14ac:dyDescent="0.25">
      <c r="A2315" t="s">
        <v>329</v>
      </c>
      <c r="B2315" t="s">
        <v>330</v>
      </c>
      <c r="C2315" t="s">
        <v>250</v>
      </c>
      <c r="D2315" t="s">
        <v>201</v>
      </c>
      <c r="E2315" t="s">
        <v>329</v>
      </c>
      <c r="F2315" t="s">
        <v>330</v>
      </c>
      <c r="G2315" t="s">
        <v>331</v>
      </c>
      <c r="H2315" s="4"/>
      <c r="I2315" s="1">
        <f t="shared" ca="1" si="147"/>
        <v>1487</v>
      </c>
      <c r="J2315" s="1" t="str">
        <f t="shared" ca="1" si="148"/>
        <v>3. Mayor a 6 meses</v>
      </c>
      <c r="K2315" t="str">
        <f t="shared" si="149"/>
        <v>NO</v>
      </c>
      <c r="L2315" t="s">
        <v>250</v>
      </c>
      <c r="M2315" t="s">
        <v>429</v>
      </c>
      <c r="N2315" t="s">
        <v>425</v>
      </c>
      <c r="O2315" t="s">
        <v>425</v>
      </c>
      <c r="P2315" t="str">
        <f t="shared" si="150"/>
        <v>KEVIN JUNIOR MOGOLLÓN CALLESeguridad DefensivaEVALUACION ANTERIOR</v>
      </c>
      <c r="Q2315" t="str">
        <f>BASE[[#This Row],[NombresCalificado]]&amp;BASE[[#This Row],[TipoEvaluacion]]</f>
        <v>KEVIN JUNIOR MOGOLLÓN CALLEEVALUACION ANTERIOR</v>
      </c>
      <c r="R2315">
        <v>3</v>
      </c>
      <c r="S2315" t="s">
        <v>5</v>
      </c>
      <c r="T2315" t="s">
        <v>439</v>
      </c>
      <c r="U2315" s="13">
        <v>3</v>
      </c>
      <c r="V2315" s="13" t="str" cm="1">
        <f t="array" ref="V2315">_xlfn.IFS(U2315=0,"Prenovato",U2315=1,"Novato",U2315=2,"Principiante avanzado",U2315=3,"Competente",U2315=4,"Proficiente",U2315=5,"Master")</f>
        <v>Competente</v>
      </c>
      <c r="W2315" s="13">
        <v>4</v>
      </c>
      <c r="X2315" s="13" t="str" cm="1">
        <f t="array" ref="X2315">_xlfn.IFS(W2315=0,"No evidenciado",W2315=1,"Novato",W2315=2,"Principiante avanzado",W2315=3,"Competente",W2315=4,"Proficiente",W2315=5,"Master")</f>
        <v>Proficiente</v>
      </c>
      <c r="Y2315" s="13">
        <v>3</v>
      </c>
      <c r="Z2315" s="13" t="str" cm="1">
        <f t="array" ref="Z2315">_xlfn.IFS(Y2315=0,"No evidenciado",Y2315=1,"Novato",Y2315=2,"Principiante avanzado",Y2315=3,"Competente",Y2315=4,"Proficiente",Y2315=5,"Master")</f>
        <v>Competente</v>
      </c>
      <c r="AA2315" s="13">
        <v>4</v>
      </c>
      <c r="AB2315" s="13" t="str" cm="1">
        <f t="array" ref="AB2315">_xlfn.IFS(AA2315=0,"No evidenciado",AA2315=1,"Novato",AA2315=2,"Principiante avanzado",AA2315=3,"Competente",AA2315=4,"Proficiente",AA2315=5,"Master")</f>
        <v>Proficiente</v>
      </c>
      <c r="AC2315" s="13">
        <v>3</v>
      </c>
      <c r="AD2315" s="13" t="str" cm="1">
        <f t="array" ref="AD2315">_xlfn.IFS(AC2315=0,"Prenovato",AC2315=1,"Novato",AC2315=2,"Principiante avanzado",AC2315=3,"Competente",AC2315=4,"Proficiente",AC2315=5,"Master")</f>
        <v>Competente</v>
      </c>
      <c r="AE2315" s="13" t="s">
        <v>442</v>
      </c>
    </row>
    <row r="2316" spans="1:31" x14ac:dyDescent="0.25">
      <c r="A2316" t="s">
        <v>329</v>
      </c>
      <c r="B2316" t="s">
        <v>330</v>
      </c>
      <c r="C2316" t="s">
        <v>250</v>
      </c>
      <c r="D2316" t="s">
        <v>201</v>
      </c>
      <c r="E2316" t="s">
        <v>329</v>
      </c>
      <c r="F2316" t="s">
        <v>330</v>
      </c>
      <c r="G2316" t="s">
        <v>331</v>
      </c>
      <c r="H2316" s="4"/>
      <c r="I2316" s="1">
        <f t="shared" ca="1" si="147"/>
        <v>1487</v>
      </c>
      <c r="J2316" s="1" t="str">
        <f t="shared" ca="1" si="148"/>
        <v>3. Mayor a 6 meses</v>
      </c>
      <c r="K2316" t="str">
        <f t="shared" si="149"/>
        <v>NO</v>
      </c>
      <c r="L2316" t="s">
        <v>250</v>
      </c>
      <c r="M2316" t="s">
        <v>430</v>
      </c>
      <c r="N2316" t="s">
        <v>425</v>
      </c>
      <c r="O2316" t="s">
        <v>425</v>
      </c>
      <c r="P2316" t="str">
        <f t="shared" si="150"/>
        <v>KEVIN JUNIOR MOGOLLÓN CALLESeguridad OfensivaEVALUACION ANTERIOR</v>
      </c>
      <c r="Q2316" t="str">
        <f>BASE[[#This Row],[NombresCalificado]]&amp;BASE[[#This Row],[TipoEvaluacion]]</f>
        <v>KEVIN JUNIOR MOGOLLÓN CALLEEVALUACION ANTERIOR</v>
      </c>
      <c r="R2316">
        <v>3</v>
      </c>
      <c r="S2316" t="s">
        <v>5</v>
      </c>
      <c r="T2316" t="s">
        <v>439</v>
      </c>
      <c r="U2316" s="13">
        <v>3</v>
      </c>
      <c r="V2316" s="13" t="str" cm="1">
        <f t="array" ref="V2316">_xlfn.IFS(U2316=0,"Prenovato",U2316=1,"Novato",U2316=2,"Principiante avanzado",U2316=3,"Competente",U2316=4,"Proficiente",U2316=5,"Master")</f>
        <v>Competente</v>
      </c>
      <c r="W2316" s="13">
        <v>4</v>
      </c>
      <c r="X2316" s="13" t="str" cm="1">
        <f t="array" ref="X2316">_xlfn.IFS(W2316=0,"No evidenciado",W2316=1,"Novato",W2316=2,"Principiante avanzado",W2316=3,"Competente",W2316=4,"Proficiente",W2316=5,"Master")</f>
        <v>Proficiente</v>
      </c>
      <c r="Y2316" s="13">
        <v>3</v>
      </c>
      <c r="Z2316" s="13" t="str" cm="1">
        <f t="array" ref="Z2316">_xlfn.IFS(Y2316=0,"No evidenciado",Y2316=1,"Novato",Y2316=2,"Principiante avanzado",Y2316=3,"Competente",Y2316=4,"Proficiente",Y2316=5,"Master")</f>
        <v>Competente</v>
      </c>
      <c r="AA2316" s="13">
        <v>4</v>
      </c>
      <c r="AB2316" s="13" t="str" cm="1">
        <f t="array" ref="AB2316">_xlfn.IFS(AA2316=0,"No evidenciado",AA2316=1,"Novato",AA2316=2,"Principiante avanzado",AA2316=3,"Competente",AA2316=4,"Proficiente",AA2316=5,"Master")</f>
        <v>Proficiente</v>
      </c>
      <c r="AC2316" s="13">
        <v>3</v>
      </c>
      <c r="AD2316" s="13" t="str" cm="1">
        <f t="array" ref="AD2316">_xlfn.IFS(AC2316=0,"Prenovato",AC2316=1,"Novato",AC2316=2,"Principiante avanzado",AC2316=3,"Competente",AC2316=4,"Proficiente",AC2316=5,"Master")</f>
        <v>Competente</v>
      </c>
      <c r="AE2316" s="13" t="s">
        <v>442</v>
      </c>
    </row>
    <row r="2317" spans="1:31" x14ac:dyDescent="0.25">
      <c r="A2317" t="s">
        <v>329</v>
      </c>
      <c r="B2317" t="s">
        <v>330</v>
      </c>
      <c r="C2317" t="s">
        <v>250</v>
      </c>
      <c r="D2317" t="s">
        <v>201</v>
      </c>
      <c r="E2317" t="s">
        <v>329</v>
      </c>
      <c r="F2317" t="s">
        <v>330</v>
      </c>
      <c r="G2317" t="s">
        <v>331</v>
      </c>
      <c r="H2317" s="4"/>
      <c r="I2317" s="1">
        <f t="shared" ca="1" si="147"/>
        <v>1487</v>
      </c>
      <c r="J2317" s="1" t="str">
        <f t="shared" ca="1" si="148"/>
        <v>3. Mayor a 6 meses</v>
      </c>
      <c r="K2317" t="str">
        <f t="shared" si="149"/>
        <v>NO</v>
      </c>
      <c r="L2317" t="s">
        <v>250</v>
      </c>
      <c r="M2317" t="s">
        <v>438</v>
      </c>
      <c r="N2317" t="s">
        <v>425</v>
      </c>
      <c r="O2317" t="s">
        <v>425</v>
      </c>
      <c r="P2317" t="str">
        <f t="shared" si="150"/>
        <v>KEVIN JUNIOR MOGOLLÓN CALLEDesarrollo SeguroEVALUACION ANTERIOR</v>
      </c>
      <c r="Q2317" t="str">
        <f>BASE[[#This Row],[NombresCalificado]]&amp;BASE[[#This Row],[TipoEvaluacion]]</f>
        <v>KEVIN JUNIOR MOGOLLÓN CALLEEVALUACION ANTERIOR</v>
      </c>
      <c r="R2317">
        <v>3</v>
      </c>
      <c r="S2317" t="s">
        <v>5</v>
      </c>
      <c r="T2317" t="s">
        <v>439</v>
      </c>
      <c r="U2317" s="13">
        <v>3</v>
      </c>
      <c r="V2317" s="13" t="str" cm="1">
        <f t="array" ref="V2317">_xlfn.IFS(U2317=0,"Prenovato",U2317=1,"Novato",U2317=2,"Principiante avanzado",U2317=3,"Competente",U2317=4,"Proficiente",U2317=5,"Master")</f>
        <v>Competente</v>
      </c>
      <c r="W2317" s="13">
        <v>4</v>
      </c>
      <c r="X2317" s="13" t="str" cm="1">
        <f t="array" ref="X2317">_xlfn.IFS(W2317=0,"No evidenciado",W2317=1,"Novato",W2317=2,"Principiante avanzado",W2317=3,"Competente",W2317=4,"Proficiente",W2317=5,"Master")</f>
        <v>Proficiente</v>
      </c>
      <c r="Y2317" s="13">
        <v>3</v>
      </c>
      <c r="Z2317" s="13" t="str" cm="1">
        <f t="array" ref="Z2317">_xlfn.IFS(Y2317=0,"No evidenciado",Y2317=1,"Novato",Y2317=2,"Principiante avanzado",Y2317=3,"Competente",Y2317=4,"Proficiente",Y2317=5,"Master")</f>
        <v>Competente</v>
      </c>
      <c r="AA2317" s="13">
        <v>4</v>
      </c>
      <c r="AB2317" s="13" t="str" cm="1">
        <f t="array" ref="AB2317">_xlfn.IFS(AA2317=0,"No evidenciado",AA2317=1,"Novato",AA2317=2,"Principiante avanzado",AA2317=3,"Competente",AA2317=4,"Proficiente",AA2317=5,"Master")</f>
        <v>Proficiente</v>
      </c>
      <c r="AC2317" s="13">
        <v>3</v>
      </c>
      <c r="AD2317" s="13" t="str" cm="1">
        <f t="array" ref="AD2317">_xlfn.IFS(AC2317=0,"Prenovato",AC2317=1,"Novato",AC2317=2,"Principiante avanzado",AC2317=3,"Competente",AC2317=4,"Proficiente",AC2317=5,"Master")</f>
        <v>Competente</v>
      </c>
      <c r="AE2317" s="13" t="s">
        <v>442</v>
      </c>
    </row>
    <row r="2318" spans="1:31" x14ac:dyDescent="0.25">
      <c r="A2318" t="s">
        <v>329</v>
      </c>
      <c r="B2318" t="s">
        <v>330</v>
      </c>
      <c r="C2318" t="s">
        <v>250</v>
      </c>
      <c r="D2318" t="s">
        <v>201</v>
      </c>
      <c r="E2318" t="s">
        <v>329</v>
      </c>
      <c r="F2318" t="s">
        <v>330</v>
      </c>
      <c r="G2318" t="s">
        <v>331</v>
      </c>
      <c r="H2318" s="4"/>
      <c r="I2318" s="1">
        <f t="shared" ca="1" si="147"/>
        <v>1487</v>
      </c>
      <c r="J2318" s="1" t="str">
        <f t="shared" ca="1" si="148"/>
        <v>3. Mayor a 6 meses</v>
      </c>
      <c r="K2318" t="str">
        <f t="shared" si="149"/>
        <v>NO</v>
      </c>
      <c r="L2318" t="s">
        <v>250</v>
      </c>
      <c r="M2318" t="s">
        <v>432</v>
      </c>
      <c r="N2318" t="s">
        <v>425</v>
      </c>
      <c r="O2318" t="s">
        <v>425</v>
      </c>
      <c r="P2318" t="str">
        <f t="shared" si="150"/>
        <v>KEVIN JUNIOR MOGOLLÓN CALLEFrameworks de CiberseguridadEVALUACION ANTERIOR</v>
      </c>
      <c r="Q2318" t="str">
        <f>BASE[[#This Row],[NombresCalificado]]&amp;BASE[[#This Row],[TipoEvaluacion]]</f>
        <v>KEVIN JUNIOR MOGOLLÓN CALLEEVALUACION ANTERIOR</v>
      </c>
      <c r="R2318">
        <v>1</v>
      </c>
      <c r="S2318" t="s">
        <v>6</v>
      </c>
      <c r="T2318" t="s">
        <v>439</v>
      </c>
      <c r="U2318" s="13">
        <v>3</v>
      </c>
      <c r="V2318" s="13" t="str" cm="1">
        <f t="array" ref="V2318">_xlfn.IFS(U2318=0,"Prenovato",U2318=1,"Novato",U2318=2,"Principiante avanzado",U2318=3,"Competente",U2318=4,"Proficiente",U2318=5,"Master")</f>
        <v>Competente</v>
      </c>
      <c r="W2318" s="13">
        <v>4</v>
      </c>
      <c r="X2318" s="13" t="str" cm="1">
        <f t="array" ref="X2318">_xlfn.IFS(W2318=0,"No evidenciado",W2318=1,"Novato",W2318=2,"Principiante avanzado",W2318=3,"Competente",W2318=4,"Proficiente",W2318=5,"Master")</f>
        <v>Proficiente</v>
      </c>
      <c r="Y2318" s="13">
        <v>3</v>
      </c>
      <c r="Z2318" s="13" t="str" cm="1">
        <f t="array" ref="Z2318">_xlfn.IFS(Y2318=0,"No evidenciado",Y2318=1,"Novato",Y2318=2,"Principiante avanzado",Y2318=3,"Competente",Y2318=4,"Proficiente",Y2318=5,"Master")</f>
        <v>Competente</v>
      </c>
      <c r="AA2318" s="13">
        <v>4</v>
      </c>
      <c r="AB2318" s="13" t="str" cm="1">
        <f t="array" ref="AB2318">_xlfn.IFS(AA2318=0,"No evidenciado",AA2318=1,"Novato",AA2318=2,"Principiante avanzado",AA2318=3,"Competente",AA2318=4,"Proficiente",AA2318=5,"Master")</f>
        <v>Proficiente</v>
      </c>
      <c r="AC2318" s="13">
        <v>3</v>
      </c>
      <c r="AD2318" s="13" t="str" cm="1">
        <f t="array" ref="AD2318">_xlfn.IFS(AC2318=0,"Prenovato",AC2318=1,"Novato",AC2318=2,"Principiante avanzado",AC2318=3,"Competente",AC2318=4,"Proficiente",AC2318=5,"Master")</f>
        <v>Competente</v>
      </c>
      <c r="AE2318" s="13" t="s">
        <v>442</v>
      </c>
    </row>
    <row r="2319" spans="1:31" x14ac:dyDescent="0.25">
      <c r="A2319" t="s">
        <v>329</v>
      </c>
      <c r="B2319" t="s">
        <v>330</v>
      </c>
      <c r="C2319" t="s">
        <v>250</v>
      </c>
      <c r="D2319" t="s">
        <v>201</v>
      </c>
      <c r="E2319" t="s">
        <v>329</v>
      </c>
      <c r="F2319" t="s">
        <v>330</v>
      </c>
      <c r="G2319" t="s">
        <v>331</v>
      </c>
      <c r="H2319" s="4"/>
      <c r="I2319" s="1">
        <f t="shared" ca="1" si="147"/>
        <v>1487</v>
      </c>
      <c r="J2319" s="1" t="str">
        <f t="shared" ca="1" si="148"/>
        <v>3. Mayor a 6 meses</v>
      </c>
      <c r="K2319" t="str">
        <f t="shared" si="149"/>
        <v>NO</v>
      </c>
      <c r="L2319" t="s">
        <v>250</v>
      </c>
      <c r="M2319" t="s">
        <v>433</v>
      </c>
      <c r="N2319" t="s">
        <v>425</v>
      </c>
      <c r="O2319" t="s">
        <v>425</v>
      </c>
      <c r="P2319" t="str">
        <f t="shared" si="150"/>
        <v>KEVIN JUNIOR MOGOLLÓN CALLEGestión de IdentidadesEVALUACION ANTERIOR</v>
      </c>
      <c r="Q2319" t="str">
        <f>BASE[[#This Row],[NombresCalificado]]&amp;BASE[[#This Row],[TipoEvaluacion]]</f>
        <v>KEVIN JUNIOR MOGOLLÓN CALLEEVALUACION ANTERIOR</v>
      </c>
      <c r="R2319">
        <v>3</v>
      </c>
      <c r="S2319" t="s">
        <v>5</v>
      </c>
      <c r="T2319" t="s">
        <v>439</v>
      </c>
      <c r="U2319" s="13">
        <v>3</v>
      </c>
      <c r="V2319" s="13" t="str" cm="1">
        <f t="array" ref="V2319">_xlfn.IFS(U2319=0,"Prenovato",U2319=1,"Novato",U2319=2,"Principiante avanzado",U2319=3,"Competente",U2319=4,"Proficiente",U2319=5,"Master")</f>
        <v>Competente</v>
      </c>
      <c r="W2319" s="13">
        <v>4</v>
      </c>
      <c r="X2319" s="13" t="str" cm="1">
        <f t="array" ref="X2319">_xlfn.IFS(W2319=0,"No evidenciado",W2319=1,"Novato",W2319=2,"Principiante avanzado",W2319=3,"Competente",W2319=4,"Proficiente",W2319=5,"Master")</f>
        <v>Proficiente</v>
      </c>
      <c r="Y2319" s="13">
        <v>3</v>
      </c>
      <c r="Z2319" s="13" t="str" cm="1">
        <f t="array" ref="Z2319">_xlfn.IFS(Y2319=0,"No evidenciado",Y2319=1,"Novato",Y2319=2,"Principiante avanzado",Y2319=3,"Competente",Y2319=4,"Proficiente",Y2319=5,"Master")</f>
        <v>Competente</v>
      </c>
      <c r="AA2319" s="13">
        <v>4</v>
      </c>
      <c r="AB2319" s="13" t="str" cm="1">
        <f t="array" ref="AB2319">_xlfn.IFS(AA2319=0,"No evidenciado",AA2319=1,"Novato",AA2319=2,"Principiante avanzado",AA2319=3,"Competente",AA2319=4,"Proficiente",AA2319=5,"Master")</f>
        <v>Proficiente</v>
      </c>
      <c r="AC2319" s="13">
        <v>3</v>
      </c>
      <c r="AD2319" s="13" t="str" cm="1">
        <f t="array" ref="AD2319">_xlfn.IFS(AC2319=0,"Prenovato",AC2319=1,"Novato",AC2319=2,"Principiante avanzado",AC2319=3,"Competente",AC2319=4,"Proficiente",AC2319=5,"Master")</f>
        <v>Competente</v>
      </c>
      <c r="AE2319" s="13" t="s">
        <v>442</v>
      </c>
    </row>
    <row r="2320" spans="1:31" x14ac:dyDescent="0.25">
      <c r="A2320" t="s">
        <v>329</v>
      </c>
      <c r="B2320" t="s">
        <v>330</v>
      </c>
      <c r="C2320" t="s">
        <v>250</v>
      </c>
      <c r="D2320" t="s">
        <v>201</v>
      </c>
      <c r="E2320" t="s">
        <v>329</v>
      </c>
      <c r="F2320" t="s">
        <v>330</v>
      </c>
      <c r="G2320" t="s">
        <v>331</v>
      </c>
      <c r="H2320" s="4"/>
      <c r="I2320" s="1">
        <f t="shared" ca="1" si="147"/>
        <v>1487</v>
      </c>
      <c r="J2320" s="1" t="str">
        <f t="shared" ca="1" si="148"/>
        <v>3. Mayor a 6 meses</v>
      </c>
      <c r="K2320" t="str">
        <f t="shared" si="149"/>
        <v>NO</v>
      </c>
      <c r="L2320" t="s">
        <v>250</v>
      </c>
      <c r="M2320" t="s">
        <v>434</v>
      </c>
      <c r="N2320" t="s">
        <v>425</v>
      </c>
      <c r="O2320" t="s">
        <v>425</v>
      </c>
      <c r="P2320" t="str">
        <f t="shared" si="150"/>
        <v>KEVIN JUNIOR MOGOLLÓN CALLEGestión de VulnerabilidadesEVALUACION ANTERIOR</v>
      </c>
      <c r="Q2320" t="str">
        <f>BASE[[#This Row],[NombresCalificado]]&amp;BASE[[#This Row],[TipoEvaluacion]]</f>
        <v>KEVIN JUNIOR MOGOLLÓN CALLEEVALUACION ANTERIOR</v>
      </c>
      <c r="R2320">
        <v>3</v>
      </c>
      <c r="S2320" t="s">
        <v>5</v>
      </c>
      <c r="T2320" t="s">
        <v>439</v>
      </c>
      <c r="U2320" s="13">
        <v>3</v>
      </c>
      <c r="V2320" s="13" t="str" cm="1">
        <f t="array" ref="V2320">_xlfn.IFS(U2320=0,"Prenovato",U2320=1,"Novato",U2320=2,"Principiante avanzado",U2320=3,"Competente",U2320=4,"Proficiente",U2320=5,"Master")</f>
        <v>Competente</v>
      </c>
      <c r="W2320" s="13">
        <v>4</v>
      </c>
      <c r="X2320" s="13" t="str" cm="1">
        <f t="array" ref="X2320">_xlfn.IFS(W2320=0,"No evidenciado",W2320=1,"Novato",W2320=2,"Principiante avanzado",W2320=3,"Competente",W2320=4,"Proficiente",W2320=5,"Master")</f>
        <v>Proficiente</v>
      </c>
      <c r="Y2320" s="13">
        <v>3</v>
      </c>
      <c r="Z2320" s="13" t="str" cm="1">
        <f t="array" ref="Z2320">_xlfn.IFS(Y2320=0,"No evidenciado",Y2320=1,"Novato",Y2320=2,"Principiante avanzado",Y2320=3,"Competente",Y2320=4,"Proficiente",Y2320=5,"Master")</f>
        <v>Competente</v>
      </c>
      <c r="AA2320" s="13">
        <v>4</v>
      </c>
      <c r="AB2320" s="13" t="str" cm="1">
        <f t="array" ref="AB2320">_xlfn.IFS(AA2320=0,"No evidenciado",AA2320=1,"Novato",AA2320=2,"Principiante avanzado",AA2320=3,"Competente",AA2320=4,"Proficiente",AA2320=5,"Master")</f>
        <v>Proficiente</v>
      </c>
      <c r="AC2320" s="13">
        <v>3</v>
      </c>
      <c r="AD2320" s="13" t="str" cm="1">
        <f t="array" ref="AD2320">_xlfn.IFS(AC2320=0,"Prenovato",AC2320=1,"Novato",AC2320=2,"Principiante avanzado",AC2320=3,"Competente",AC2320=4,"Proficiente",AC2320=5,"Master")</f>
        <v>Competente</v>
      </c>
      <c r="AE2320" s="13" t="s">
        <v>442</v>
      </c>
    </row>
    <row r="2321" spans="1:31" x14ac:dyDescent="0.25">
      <c r="A2321" t="s">
        <v>329</v>
      </c>
      <c r="B2321" t="s">
        <v>330</v>
      </c>
      <c r="C2321" t="s">
        <v>250</v>
      </c>
      <c r="D2321" t="s">
        <v>201</v>
      </c>
      <c r="E2321" t="s">
        <v>329</v>
      </c>
      <c r="F2321" t="s">
        <v>330</v>
      </c>
      <c r="G2321" t="s">
        <v>331</v>
      </c>
      <c r="H2321" s="4"/>
      <c r="I2321" s="1">
        <f t="shared" ca="1" si="147"/>
        <v>1487</v>
      </c>
      <c r="J2321" s="1" t="str">
        <f t="shared" ca="1" si="148"/>
        <v>3. Mayor a 6 meses</v>
      </c>
      <c r="K2321" t="str">
        <f t="shared" si="149"/>
        <v>NO</v>
      </c>
      <c r="L2321" t="s">
        <v>250</v>
      </c>
      <c r="M2321" t="s">
        <v>435</v>
      </c>
      <c r="N2321" t="s">
        <v>425</v>
      </c>
      <c r="O2321" t="s">
        <v>425</v>
      </c>
      <c r="P2321" t="str">
        <f t="shared" si="150"/>
        <v>KEVIN JUNIOR MOGOLLÓN CALLEIdentificación temprana de riesgosEVALUACION ANTERIOR</v>
      </c>
      <c r="Q2321" t="str">
        <f>BASE[[#This Row],[NombresCalificado]]&amp;BASE[[#This Row],[TipoEvaluacion]]</f>
        <v>KEVIN JUNIOR MOGOLLÓN CALLEEVALUACION ANTERIOR</v>
      </c>
      <c r="R2321">
        <v>3</v>
      </c>
      <c r="S2321" t="s">
        <v>5</v>
      </c>
      <c r="T2321" t="s">
        <v>439</v>
      </c>
      <c r="U2321" s="13">
        <v>3</v>
      </c>
      <c r="V2321" s="13" t="str" cm="1">
        <f t="array" ref="V2321">_xlfn.IFS(U2321=0,"Prenovato",U2321=1,"Novato",U2321=2,"Principiante avanzado",U2321=3,"Competente",U2321=4,"Proficiente",U2321=5,"Master")</f>
        <v>Competente</v>
      </c>
      <c r="W2321" s="13">
        <v>4</v>
      </c>
      <c r="X2321" s="13" t="str" cm="1">
        <f t="array" ref="X2321">_xlfn.IFS(W2321=0,"No evidenciado",W2321=1,"Novato",W2321=2,"Principiante avanzado",W2321=3,"Competente",W2321=4,"Proficiente",W2321=5,"Master")</f>
        <v>Proficiente</v>
      </c>
      <c r="Y2321" s="13">
        <v>3</v>
      </c>
      <c r="Z2321" s="13" t="str" cm="1">
        <f t="array" ref="Z2321">_xlfn.IFS(Y2321=0,"No evidenciado",Y2321=1,"Novato",Y2321=2,"Principiante avanzado",Y2321=3,"Competente",Y2321=4,"Proficiente",Y2321=5,"Master")</f>
        <v>Competente</v>
      </c>
      <c r="AA2321" s="13">
        <v>4</v>
      </c>
      <c r="AB2321" s="13" t="str" cm="1">
        <f t="array" ref="AB2321">_xlfn.IFS(AA2321=0,"No evidenciado",AA2321=1,"Novato",AA2321=2,"Principiante avanzado",AA2321=3,"Competente",AA2321=4,"Proficiente",AA2321=5,"Master")</f>
        <v>Proficiente</v>
      </c>
      <c r="AC2321" s="13">
        <v>3</v>
      </c>
      <c r="AD2321" s="13" t="str" cm="1">
        <f t="array" ref="AD2321">_xlfn.IFS(AC2321=0,"Prenovato",AC2321=1,"Novato",AC2321=2,"Principiante avanzado",AC2321=3,"Competente",AC2321=4,"Proficiente",AC2321=5,"Master")</f>
        <v>Competente</v>
      </c>
      <c r="AE2321" s="13" t="s">
        <v>442</v>
      </c>
    </row>
    <row r="2322" spans="1:31" x14ac:dyDescent="0.25">
      <c r="A2322" t="s">
        <v>329</v>
      </c>
      <c r="B2322" t="s">
        <v>330</v>
      </c>
      <c r="C2322" t="s">
        <v>250</v>
      </c>
      <c r="D2322" t="s">
        <v>201</v>
      </c>
      <c r="E2322" t="s">
        <v>329</v>
      </c>
      <c r="F2322" t="s">
        <v>330</v>
      </c>
      <c r="G2322" t="s">
        <v>331</v>
      </c>
      <c r="H2322" s="4"/>
      <c r="I2322" s="1">
        <f t="shared" ca="1" si="147"/>
        <v>1487</v>
      </c>
      <c r="J2322" s="1" t="str">
        <f t="shared" ca="1" si="148"/>
        <v>3. Mayor a 6 meses</v>
      </c>
      <c r="K2322" t="str">
        <f t="shared" si="149"/>
        <v>NO</v>
      </c>
      <c r="L2322" t="s">
        <v>250</v>
      </c>
      <c r="M2322" t="s">
        <v>436</v>
      </c>
      <c r="N2322" t="s">
        <v>425</v>
      </c>
      <c r="O2322" t="s">
        <v>425</v>
      </c>
      <c r="P2322" t="str">
        <f t="shared" si="150"/>
        <v>KEVIN JUNIOR MOGOLLÓN CALLEInteligencia de AmenazasEVALUACION ANTERIOR</v>
      </c>
      <c r="Q2322" t="str">
        <f>BASE[[#This Row],[NombresCalificado]]&amp;BASE[[#This Row],[TipoEvaluacion]]</f>
        <v>KEVIN JUNIOR MOGOLLÓN CALLEEVALUACION ANTERIOR</v>
      </c>
      <c r="R2322">
        <v>2</v>
      </c>
      <c r="S2322" t="s">
        <v>4</v>
      </c>
      <c r="T2322" t="s">
        <v>439</v>
      </c>
      <c r="U2322" s="13">
        <v>3</v>
      </c>
      <c r="V2322" s="13" t="str" cm="1">
        <f t="array" ref="V2322">_xlfn.IFS(U2322=0,"Prenovato",U2322=1,"Novato",U2322=2,"Principiante avanzado",U2322=3,"Competente",U2322=4,"Proficiente",U2322=5,"Master")</f>
        <v>Competente</v>
      </c>
      <c r="W2322" s="13">
        <v>4</v>
      </c>
      <c r="X2322" s="13" t="str" cm="1">
        <f t="array" ref="X2322">_xlfn.IFS(W2322=0,"No evidenciado",W2322=1,"Novato",W2322=2,"Principiante avanzado",W2322=3,"Competente",W2322=4,"Proficiente",W2322=5,"Master")</f>
        <v>Proficiente</v>
      </c>
      <c r="Y2322" s="13">
        <v>3</v>
      </c>
      <c r="Z2322" s="13" t="str" cm="1">
        <f t="array" ref="Z2322">_xlfn.IFS(Y2322=0,"No evidenciado",Y2322=1,"Novato",Y2322=2,"Principiante avanzado",Y2322=3,"Competente",Y2322=4,"Proficiente",Y2322=5,"Master")</f>
        <v>Competente</v>
      </c>
      <c r="AA2322" s="13">
        <v>4</v>
      </c>
      <c r="AB2322" s="13" t="str" cm="1">
        <f t="array" ref="AB2322">_xlfn.IFS(AA2322=0,"No evidenciado",AA2322=1,"Novato",AA2322=2,"Principiante avanzado",AA2322=3,"Competente",AA2322=4,"Proficiente",AA2322=5,"Master")</f>
        <v>Proficiente</v>
      </c>
      <c r="AC2322" s="13">
        <v>3</v>
      </c>
      <c r="AD2322" s="13" t="str" cm="1">
        <f t="array" ref="AD2322">_xlfn.IFS(AC2322=0,"Prenovato",AC2322=1,"Novato",AC2322=2,"Principiante avanzado",AC2322=3,"Competente",AC2322=4,"Proficiente",AC2322=5,"Master")</f>
        <v>Competente</v>
      </c>
      <c r="AE2322" s="13" t="s">
        <v>442</v>
      </c>
    </row>
    <row r="2323" spans="1:31" x14ac:dyDescent="0.25">
      <c r="A2323" t="s">
        <v>329</v>
      </c>
      <c r="B2323" t="s">
        <v>330</v>
      </c>
      <c r="C2323" t="s">
        <v>250</v>
      </c>
      <c r="D2323" t="s">
        <v>201</v>
      </c>
      <c r="E2323" t="s">
        <v>329</v>
      </c>
      <c r="F2323" t="s">
        <v>330</v>
      </c>
      <c r="G2323" t="s">
        <v>331</v>
      </c>
      <c r="H2323" s="4"/>
      <c r="I2323" s="1">
        <f t="shared" ca="1" si="147"/>
        <v>1487</v>
      </c>
      <c r="J2323" s="1" t="str">
        <f t="shared" ca="1" si="148"/>
        <v>3. Mayor a 6 meses</v>
      </c>
      <c r="K2323" t="str">
        <f t="shared" si="149"/>
        <v>NO</v>
      </c>
      <c r="L2323" t="s">
        <v>250</v>
      </c>
      <c r="M2323" t="s">
        <v>431</v>
      </c>
      <c r="N2323" t="s">
        <v>425</v>
      </c>
      <c r="O2323" t="s">
        <v>425</v>
      </c>
      <c r="P2323" t="str">
        <f t="shared" si="150"/>
        <v>KEVIN JUNIOR MOGOLLÓN CALLESeguridad PerimetralEVALUACION ANTERIOR</v>
      </c>
      <c r="Q2323" t="str">
        <f>BASE[[#This Row],[NombresCalificado]]&amp;BASE[[#This Row],[TipoEvaluacion]]</f>
        <v>KEVIN JUNIOR MOGOLLÓN CALLEEVALUACION ANTERIOR</v>
      </c>
      <c r="R2323">
        <v>3</v>
      </c>
      <c r="S2323" t="s">
        <v>5</v>
      </c>
      <c r="T2323" t="s">
        <v>439</v>
      </c>
      <c r="U2323" s="13">
        <v>3</v>
      </c>
      <c r="V2323" s="13" t="str" cm="1">
        <f t="array" ref="V2323">_xlfn.IFS(U2323=0,"Prenovato",U2323=1,"Novato",U2323=2,"Principiante avanzado",U2323=3,"Competente",U2323=4,"Proficiente",U2323=5,"Master")</f>
        <v>Competente</v>
      </c>
      <c r="W2323" s="13">
        <v>4</v>
      </c>
      <c r="X2323" s="13" t="str" cm="1">
        <f t="array" ref="X2323">_xlfn.IFS(W2323=0,"No evidenciado",W2323=1,"Novato",W2323=2,"Principiante avanzado",W2323=3,"Competente",W2323=4,"Proficiente",W2323=5,"Master")</f>
        <v>Proficiente</v>
      </c>
      <c r="Y2323" s="13">
        <v>3</v>
      </c>
      <c r="Z2323" s="13" t="str" cm="1">
        <f t="array" ref="Z2323">_xlfn.IFS(Y2323=0,"No evidenciado",Y2323=1,"Novato",Y2323=2,"Principiante avanzado",Y2323=3,"Competente",Y2323=4,"Proficiente",Y2323=5,"Master")</f>
        <v>Competente</v>
      </c>
      <c r="AA2323" s="13">
        <v>4</v>
      </c>
      <c r="AB2323" s="13" t="str" cm="1">
        <f t="array" ref="AB2323">_xlfn.IFS(AA2323=0,"No evidenciado",AA2323=1,"Novato",AA2323=2,"Principiante avanzado",AA2323=3,"Competente",AA2323=4,"Proficiente",AA2323=5,"Master")</f>
        <v>Proficiente</v>
      </c>
      <c r="AC2323" s="13">
        <v>3</v>
      </c>
      <c r="AD2323" s="13" t="str" cm="1">
        <f t="array" ref="AD2323">_xlfn.IFS(AC2323=0,"Prenovato",AC2323=1,"Novato",AC2323=2,"Principiante avanzado",AC2323=3,"Competente",AC2323=4,"Proficiente",AC2323=5,"Master")</f>
        <v>Competente</v>
      </c>
      <c r="AE2323" s="13" t="s">
        <v>442</v>
      </c>
    </row>
    <row r="2324" spans="1:31" x14ac:dyDescent="0.25">
      <c r="A2324" t="s">
        <v>329</v>
      </c>
      <c r="B2324" t="s">
        <v>330</v>
      </c>
      <c r="C2324" t="s">
        <v>250</v>
      </c>
      <c r="D2324" t="s">
        <v>201</v>
      </c>
      <c r="E2324" t="s">
        <v>329</v>
      </c>
      <c r="F2324" t="s">
        <v>330</v>
      </c>
      <c r="G2324" t="s">
        <v>331</v>
      </c>
      <c r="H2324" s="4"/>
      <c r="I2324" s="1">
        <f t="shared" ca="1" si="147"/>
        <v>1487</v>
      </c>
      <c r="J2324" s="1" t="str">
        <f t="shared" ca="1" si="148"/>
        <v>3. Mayor a 6 meses</v>
      </c>
      <c r="K2324" t="str">
        <f t="shared" si="149"/>
        <v>NO</v>
      </c>
      <c r="L2324" t="s">
        <v>250</v>
      </c>
      <c r="M2324" t="s">
        <v>424</v>
      </c>
      <c r="N2324" t="s">
        <v>425</v>
      </c>
      <c r="O2324" t="s">
        <v>425</v>
      </c>
      <c r="P2324" t="str">
        <f t="shared" si="150"/>
        <v>KEVIN JUNIOR MOGOLLÓN CALLESistemas Operativos y CloudEVALUACION ANTERIOR</v>
      </c>
      <c r="Q2324" t="str">
        <f>BASE[[#This Row],[NombresCalificado]]&amp;BASE[[#This Row],[TipoEvaluacion]]</f>
        <v>KEVIN JUNIOR MOGOLLÓN CALLEEVALUACION ANTERIOR</v>
      </c>
      <c r="R2324">
        <v>4</v>
      </c>
      <c r="S2324" t="s">
        <v>7</v>
      </c>
      <c r="T2324" t="s">
        <v>439</v>
      </c>
      <c r="U2324" s="13">
        <v>3</v>
      </c>
      <c r="V2324" s="13" t="str" cm="1">
        <f t="array" ref="V2324">_xlfn.IFS(U2324=0,"Prenovato",U2324=1,"Novato",U2324=2,"Principiante avanzado",U2324=3,"Competente",U2324=4,"Proficiente",U2324=5,"Master")</f>
        <v>Competente</v>
      </c>
      <c r="W2324" s="13">
        <v>4</v>
      </c>
      <c r="X2324" s="13" t="str" cm="1">
        <f t="array" ref="X2324">_xlfn.IFS(W2324=0,"No evidenciado",W2324=1,"Novato",W2324=2,"Principiante avanzado",W2324=3,"Competente",W2324=4,"Proficiente",W2324=5,"Master")</f>
        <v>Proficiente</v>
      </c>
      <c r="Y2324" s="13">
        <v>3</v>
      </c>
      <c r="Z2324" s="13" t="str" cm="1">
        <f t="array" ref="Z2324">_xlfn.IFS(Y2324=0,"No evidenciado",Y2324=1,"Novato",Y2324=2,"Principiante avanzado",Y2324=3,"Competente",Y2324=4,"Proficiente",Y2324=5,"Master")</f>
        <v>Competente</v>
      </c>
      <c r="AA2324" s="13">
        <v>4</v>
      </c>
      <c r="AB2324" s="13" t="str" cm="1">
        <f t="array" ref="AB2324">_xlfn.IFS(AA2324=0,"No evidenciado",AA2324=1,"Novato",AA2324=2,"Principiante avanzado",AA2324=3,"Competente",AA2324=4,"Proficiente",AA2324=5,"Master")</f>
        <v>Proficiente</v>
      </c>
      <c r="AC2324" s="13">
        <v>3</v>
      </c>
      <c r="AD2324" s="13" t="str" cm="1">
        <f t="array" ref="AD2324">_xlfn.IFS(AC2324=0,"Prenovato",AC2324=1,"Novato",AC2324=2,"Principiante avanzado",AC2324=3,"Competente",AC2324=4,"Proficiente",AC2324=5,"Master")</f>
        <v>Competente</v>
      </c>
      <c r="AE2324" s="13" t="s">
        <v>442</v>
      </c>
    </row>
    <row r="2325" spans="1:31" x14ac:dyDescent="0.25">
      <c r="A2325" t="s">
        <v>329</v>
      </c>
      <c r="B2325" t="s">
        <v>330</v>
      </c>
      <c r="C2325" t="s">
        <v>251</v>
      </c>
      <c r="D2325" t="s">
        <v>201</v>
      </c>
      <c r="E2325" t="s">
        <v>329</v>
      </c>
      <c r="F2325" t="s">
        <v>330</v>
      </c>
      <c r="G2325" t="s">
        <v>331</v>
      </c>
      <c r="H2325" s="4"/>
      <c r="I2325" s="1">
        <f t="shared" ca="1" si="147"/>
        <v>1487</v>
      </c>
      <c r="J2325" s="1" t="str">
        <f t="shared" ca="1" si="148"/>
        <v>3. Mayor a 6 meses</v>
      </c>
      <c r="K2325" t="str">
        <f t="shared" si="149"/>
        <v>NO</v>
      </c>
      <c r="L2325" t="s">
        <v>251</v>
      </c>
      <c r="M2325" t="s">
        <v>406</v>
      </c>
      <c r="N2325" t="s">
        <v>407</v>
      </c>
      <c r="O2325" t="s">
        <v>407</v>
      </c>
      <c r="P2325" t="str">
        <f t="shared" si="150"/>
        <v>KEVIN JUNIOR MOGOLLÓN CALLENetwork SecurityAUTOEVALUACION</v>
      </c>
      <c r="Q2325" t="str">
        <f>BASE[[#This Row],[NombresCalificado]]&amp;BASE[[#This Row],[TipoEvaluacion]]</f>
        <v>KEVIN JUNIOR MOGOLLÓN CALLEAUTOEVALUACION</v>
      </c>
      <c r="R2325">
        <v>3</v>
      </c>
      <c r="S2325" t="s">
        <v>5</v>
      </c>
      <c r="T2325" t="s">
        <v>439</v>
      </c>
      <c r="U2325" s="13">
        <v>2</v>
      </c>
      <c r="V2325" s="13" t="str" cm="1">
        <f t="array" ref="V2325">_xlfn.IFS(U2325=0,"Prenovato",U2325=1,"Novato",U2325=2,"Principiante avanzado",U2325=3,"Competente",U2325=4,"Proficiente",U2325=5,"Master")</f>
        <v>Principiante avanzado</v>
      </c>
      <c r="W2325" s="13">
        <v>3</v>
      </c>
      <c r="X2325" s="13" t="str" cm="1">
        <f t="array" ref="X2325">_xlfn.IFS(W2325=0,"No evidenciado",W2325=1,"Novato",W2325=2,"Principiante avanzado",W2325=3,"Competente",W2325=4,"Proficiente",W2325=5,"Master")</f>
        <v>Competente</v>
      </c>
      <c r="Y2325" s="13">
        <v>3</v>
      </c>
      <c r="Z2325" s="13" t="str" cm="1">
        <f t="array" ref="Z2325">_xlfn.IFS(Y2325=0,"No evidenciado",Y2325=1,"Novato",Y2325=2,"Principiante avanzado",Y2325=3,"Competente",Y2325=4,"Proficiente",Y2325=5,"Master")</f>
        <v>Competente</v>
      </c>
      <c r="AA2325" s="13">
        <v>4</v>
      </c>
      <c r="AB2325" s="13" t="str" cm="1">
        <f t="array" ref="AB2325">_xlfn.IFS(AA2325=0,"No evidenciado",AA2325=1,"Novato",AA2325=2,"Principiante avanzado",AA2325=3,"Competente",AA2325=4,"Proficiente",AA2325=5,"Master")</f>
        <v>Proficiente</v>
      </c>
      <c r="AC2325" s="13">
        <v>2</v>
      </c>
      <c r="AD2325" s="13" t="str" cm="1">
        <f t="array" ref="AD2325">_xlfn.IFS(AC2325=0,"Prenovato",AC2325=1,"Novato",AC2325=2,"Principiante avanzado",AC2325=3,"Competente",AC2325=4,"Proficiente",AC2325=5,"Master")</f>
        <v>Principiante avanzado</v>
      </c>
      <c r="AE2325" s="13" t="s">
        <v>443</v>
      </c>
    </row>
    <row r="2326" spans="1:31" x14ac:dyDescent="0.25">
      <c r="A2326" t="s">
        <v>329</v>
      </c>
      <c r="B2326" t="s">
        <v>330</v>
      </c>
      <c r="C2326" t="s">
        <v>251</v>
      </c>
      <c r="D2326" t="s">
        <v>201</v>
      </c>
      <c r="E2326" t="s">
        <v>329</v>
      </c>
      <c r="F2326" t="s">
        <v>330</v>
      </c>
      <c r="G2326" t="s">
        <v>331</v>
      </c>
      <c r="H2326" s="4"/>
      <c r="I2326" s="1">
        <f t="shared" ca="1" si="147"/>
        <v>1487</v>
      </c>
      <c r="J2326" s="1" t="str">
        <f t="shared" ca="1" si="148"/>
        <v>3. Mayor a 6 meses</v>
      </c>
      <c r="K2326" t="str">
        <f t="shared" si="149"/>
        <v>NO</v>
      </c>
      <c r="L2326" t="s">
        <v>251</v>
      </c>
      <c r="M2326" t="s">
        <v>408</v>
      </c>
      <c r="N2326" t="s">
        <v>407</v>
      </c>
      <c r="O2326" t="s">
        <v>407</v>
      </c>
      <c r="P2326" t="str">
        <f t="shared" si="150"/>
        <v>KEVIN JUNIOR MOGOLLÓN CALLECloud &amp; Operation SystemAUTOEVALUACION</v>
      </c>
      <c r="Q2326" t="str">
        <f>BASE[[#This Row],[NombresCalificado]]&amp;BASE[[#This Row],[TipoEvaluacion]]</f>
        <v>KEVIN JUNIOR MOGOLLÓN CALLEAUTOEVALUACION</v>
      </c>
      <c r="R2326">
        <v>4</v>
      </c>
      <c r="S2326" t="s">
        <v>7</v>
      </c>
      <c r="T2326" t="s">
        <v>439</v>
      </c>
      <c r="U2326" s="13">
        <v>2</v>
      </c>
      <c r="V2326" s="13" t="str" cm="1">
        <f t="array" ref="V2326">_xlfn.IFS(U2326=0,"Prenovato",U2326=1,"Novato",U2326=2,"Principiante avanzado",U2326=3,"Competente",U2326=4,"Proficiente",U2326=5,"Master")</f>
        <v>Principiante avanzado</v>
      </c>
      <c r="W2326" s="13">
        <v>3</v>
      </c>
      <c r="X2326" s="13" t="str" cm="1">
        <f t="array" ref="X2326">_xlfn.IFS(W2326=0,"No evidenciado",W2326=1,"Novato",W2326=2,"Principiante avanzado",W2326=3,"Competente",W2326=4,"Proficiente",W2326=5,"Master")</f>
        <v>Competente</v>
      </c>
      <c r="Y2326" s="13">
        <v>3</v>
      </c>
      <c r="Z2326" s="13" t="str" cm="1">
        <f t="array" ref="Z2326">_xlfn.IFS(Y2326=0,"No evidenciado",Y2326=1,"Novato",Y2326=2,"Principiante avanzado",Y2326=3,"Competente",Y2326=4,"Proficiente",Y2326=5,"Master")</f>
        <v>Competente</v>
      </c>
      <c r="AA2326" s="13">
        <v>4</v>
      </c>
      <c r="AB2326" s="13" t="str" cm="1">
        <f t="array" ref="AB2326">_xlfn.IFS(AA2326=0,"No evidenciado",AA2326=1,"Novato",AA2326=2,"Principiante avanzado",AA2326=3,"Competente",AA2326=4,"Proficiente",AA2326=5,"Master")</f>
        <v>Proficiente</v>
      </c>
      <c r="AC2326" s="13">
        <v>2</v>
      </c>
      <c r="AD2326" s="13" t="str" cm="1">
        <f t="array" ref="AD2326">_xlfn.IFS(AC2326=0,"Prenovato",AC2326=1,"Novato",AC2326=2,"Principiante avanzado",AC2326=3,"Competente",AC2326=4,"Proficiente",AC2326=5,"Master")</f>
        <v>Principiante avanzado</v>
      </c>
      <c r="AE2326" s="13" t="s">
        <v>443</v>
      </c>
    </row>
    <row r="2327" spans="1:31" x14ac:dyDescent="0.25">
      <c r="A2327" t="s">
        <v>329</v>
      </c>
      <c r="B2327" t="s">
        <v>330</v>
      </c>
      <c r="C2327" t="s">
        <v>251</v>
      </c>
      <c r="D2327" t="s">
        <v>201</v>
      </c>
      <c r="E2327" t="s">
        <v>329</v>
      </c>
      <c r="F2327" t="s">
        <v>330</v>
      </c>
      <c r="G2327" t="s">
        <v>331</v>
      </c>
      <c r="H2327" s="4"/>
      <c r="I2327" s="1">
        <f t="shared" ca="1" si="147"/>
        <v>1487</v>
      </c>
      <c r="J2327" s="1" t="str">
        <f t="shared" ca="1" si="148"/>
        <v>3. Mayor a 6 meses</v>
      </c>
      <c r="K2327" t="str">
        <f t="shared" si="149"/>
        <v>NO</v>
      </c>
      <c r="L2327" t="s">
        <v>251</v>
      </c>
      <c r="M2327" t="s">
        <v>409</v>
      </c>
      <c r="N2327" t="s">
        <v>407</v>
      </c>
      <c r="O2327" t="s">
        <v>407</v>
      </c>
      <c r="P2327" t="str">
        <f t="shared" si="150"/>
        <v>KEVIN JUNIOR MOGOLLÓN CALLESecurity Program ManagementAUTOEVALUACION</v>
      </c>
      <c r="Q2327" t="str">
        <f>BASE[[#This Row],[NombresCalificado]]&amp;BASE[[#This Row],[TipoEvaluacion]]</f>
        <v>KEVIN JUNIOR MOGOLLÓN CALLEAUTOEVALUACION</v>
      </c>
      <c r="R2327">
        <v>4</v>
      </c>
      <c r="S2327" t="s">
        <v>7</v>
      </c>
      <c r="T2327" t="s">
        <v>439</v>
      </c>
      <c r="U2327" s="13">
        <v>2</v>
      </c>
      <c r="V2327" s="13" t="str" cm="1">
        <f t="array" ref="V2327">_xlfn.IFS(U2327=0,"Prenovato",U2327=1,"Novato",U2327=2,"Principiante avanzado",U2327=3,"Competente",U2327=4,"Proficiente",U2327=5,"Master")</f>
        <v>Principiante avanzado</v>
      </c>
      <c r="W2327" s="13">
        <v>3</v>
      </c>
      <c r="X2327" s="13" t="str" cm="1">
        <f t="array" ref="X2327">_xlfn.IFS(W2327=0,"No evidenciado",W2327=1,"Novato",W2327=2,"Principiante avanzado",W2327=3,"Competente",W2327=4,"Proficiente",W2327=5,"Master")</f>
        <v>Competente</v>
      </c>
      <c r="Y2327" s="13">
        <v>3</v>
      </c>
      <c r="Z2327" s="13" t="str" cm="1">
        <f t="array" ref="Z2327">_xlfn.IFS(Y2327=0,"No evidenciado",Y2327=1,"Novato",Y2327=2,"Principiante avanzado",Y2327=3,"Competente",Y2327=4,"Proficiente",Y2327=5,"Master")</f>
        <v>Competente</v>
      </c>
      <c r="AA2327" s="13">
        <v>4</v>
      </c>
      <c r="AB2327" s="13" t="str" cm="1">
        <f t="array" ref="AB2327">_xlfn.IFS(AA2327=0,"No evidenciado",AA2327=1,"Novato",AA2327=2,"Principiante avanzado",AA2327=3,"Competente",AA2327=4,"Proficiente",AA2327=5,"Master")</f>
        <v>Proficiente</v>
      </c>
      <c r="AC2327" s="13">
        <v>2</v>
      </c>
      <c r="AD2327" s="13" t="str" cm="1">
        <f t="array" ref="AD2327">_xlfn.IFS(AC2327=0,"Prenovato",AC2327=1,"Novato",AC2327=2,"Principiante avanzado",AC2327=3,"Competente",AC2327=4,"Proficiente",AC2327=5,"Master")</f>
        <v>Principiante avanzado</v>
      </c>
      <c r="AE2327" s="13" t="s">
        <v>443</v>
      </c>
    </row>
    <row r="2328" spans="1:31" x14ac:dyDescent="0.25">
      <c r="A2328" t="s">
        <v>329</v>
      </c>
      <c r="B2328" t="s">
        <v>330</v>
      </c>
      <c r="C2328" t="s">
        <v>251</v>
      </c>
      <c r="D2328" t="s">
        <v>201</v>
      </c>
      <c r="E2328" t="s">
        <v>329</v>
      </c>
      <c r="F2328" t="s">
        <v>330</v>
      </c>
      <c r="G2328" t="s">
        <v>331</v>
      </c>
      <c r="H2328" s="4"/>
      <c r="I2328" s="1">
        <f t="shared" ca="1" si="147"/>
        <v>1487</v>
      </c>
      <c r="J2328" s="1" t="str">
        <f t="shared" ca="1" si="148"/>
        <v>3. Mayor a 6 meses</v>
      </c>
      <c r="K2328" t="str">
        <f t="shared" si="149"/>
        <v>NO</v>
      </c>
      <c r="L2328" t="s">
        <v>251</v>
      </c>
      <c r="M2328" t="s">
        <v>410</v>
      </c>
      <c r="N2328" t="s">
        <v>411</v>
      </c>
      <c r="O2328" t="s">
        <v>411</v>
      </c>
      <c r="P2328" t="str">
        <f t="shared" si="150"/>
        <v>KEVIN JUNIOR MOGOLLÓN CALLEThreat IntelligenceAUTOEVALUACION</v>
      </c>
      <c r="Q2328" t="str">
        <f>BASE[[#This Row],[NombresCalificado]]&amp;BASE[[#This Row],[TipoEvaluacion]]</f>
        <v>KEVIN JUNIOR MOGOLLÓN CALLEAUTOEVALUACION</v>
      </c>
      <c r="R2328">
        <v>2</v>
      </c>
      <c r="S2328" t="s">
        <v>4</v>
      </c>
      <c r="T2328" t="s">
        <v>439</v>
      </c>
      <c r="U2328" s="13">
        <v>2</v>
      </c>
      <c r="V2328" s="13" t="str" cm="1">
        <f t="array" ref="V2328">_xlfn.IFS(U2328=0,"Prenovato",U2328=1,"Novato",U2328=2,"Principiante avanzado",U2328=3,"Competente",U2328=4,"Proficiente",U2328=5,"Master")</f>
        <v>Principiante avanzado</v>
      </c>
      <c r="W2328" s="13">
        <v>3</v>
      </c>
      <c r="X2328" s="13" t="str" cm="1">
        <f t="array" ref="X2328">_xlfn.IFS(W2328=0,"No evidenciado",W2328=1,"Novato",W2328=2,"Principiante avanzado",W2328=3,"Competente",W2328=4,"Proficiente",W2328=5,"Master")</f>
        <v>Competente</v>
      </c>
      <c r="Y2328" s="13">
        <v>3</v>
      </c>
      <c r="Z2328" s="13" t="str" cm="1">
        <f t="array" ref="Z2328">_xlfn.IFS(Y2328=0,"No evidenciado",Y2328=1,"Novato",Y2328=2,"Principiante avanzado",Y2328=3,"Competente",Y2328=4,"Proficiente",Y2328=5,"Master")</f>
        <v>Competente</v>
      </c>
      <c r="AA2328" s="13">
        <v>4</v>
      </c>
      <c r="AB2328" s="13" t="str" cm="1">
        <f t="array" ref="AB2328">_xlfn.IFS(AA2328=0,"No evidenciado",AA2328=1,"Novato",AA2328=2,"Principiante avanzado",AA2328=3,"Competente",AA2328=4,"Proficiente",AA2328=5,"Master")</f>
        <v>Proficiente</v>
      </c>
      <c r="AC2328" s="13">
        <v>2</v>
      </c>
      <c r="AD2328" s="13" t="str" cm="1">
        <f t="array" ref="AD2328">_xlfn.IFS(AC2328=0,"Prenovato",AC2328=1,"Novato",AC2328=2,"Principiante avanzado",AC2328=3,"Competente",AC2328=4,"Proficiente",AC2328=5,"Master")</f>
        <v>Principiante avanzado</v>
      </c>
      <c r="AE2328" s="13" t="s">
        <v>443</v>
      </c>
    </row>
    <row r="2329" spans="1:31" x14ac:dyDescent="0.25">
      <c r="A2329" t="s">
        <v>329</v>
      </c>
      <c r="B2329" t="s">
        <v>330</v>
      </c>
      <c r="C2329" t="s">
        <v>251</v>
      </c>
      <c r="D2329" t="s">
        <v>201</v>
      </c>
      <c r="E2329" t="s">
        <v>329</v>
      </c>
      <c r="F2329" t="s">
        <v>330</v>
      </c>
      <c r="G2329" t="s">
        <v>331</v>
      </c>
      <c r="H2329" s="4"/>
      <c r="I2329" s="1">
        <f t="shared" ca="1" si="147"/>
        <v>1487</v>
      </c>
      <c r="J2329" s="1" t="str">
        <f t="shared" ca="1" si="148"/>
        <v>3. Mayor a 6 meses</v>
      </c>
      <c r="K2329" t="str">
        <f t="shared" si="149"/>
        <v>NO</v>
      </c>
      <c r="L2329" t="s">
        <v>251</v>
      </c>
      <c r="M2329" t="s">
        <v>412</v>
      </c>
      <c r="N2329" t="s">
        <v>413</v>
      </c>
      <c r="O2329" t="s">
        <v>411</v>
      </c>
      <c r="P2329" t="str">
        <f t="shared" si="150"/>
        <v>KEVIN JUNIOR MOGOLLÓN CALLEForensic AnalysisAUTOEVALUACION</v>
      </c>
      <c r="Q2329" t="str">
        <f>BASE[[#This Row],[NombresCalificado]]&amp;BASE[[#This Row],[TipoEvaluacion]]</f>
        <v>KEVIN JUNIOR MOGOLLÓN CALLEAUTOEVALUACION</v>
      </c>
      <c r="R2329">
        <v>1</v>
      </c>
      <c r="S2329" t="s">
        <v>6</v>
      </c>
      <c r="T2329" t="s">
        <v>439</v>
      </c>
      <c r="U2329" s="13">
        <v>2</v>
      </c>
      <c r="V2329" s="13" t="str" cm="1">
        <f t="array" ref="V2329">_xlfn.IFS(U2329=0,"Prenovato",U2329=1,"Novato",U2329=2,"Principiante avanzado",U2329=3,"Competente",U2329=4,"Proficiente",U2329=5,"Master")</f>
        <v>Principiante avanzado</v>
      </c>
      <c r="W2329" s="13">
        <v>3</v>
      </c>
      <c r="X2329" s="13" t="str" cm="1">
        <f t="array" ref="X2329">_xlfn.IFS(W2329=0,"No evidenciado",W2329=1,"Novato",W2329=2,"Principiante avanzado",W2329=3,"Competente",W2329=4,"Proficiente",W2329=5,"Master")</f>
        <v>Competente</v>
      </c>
      <c r="Y2329" s="13">
        <v>3</v>
      </c>
      <c r="Z2329" s="13" t="str" cm="1">
        <f t="array" ref="Z2329">_xlfn.IFS(Y2329=0,"No evidenciado",Y2329=1,"Novato",Y2329=2,"Principiante avanzado",Y2329=3,"Competente",Y2329=4,"Proficiente",Y2329=5,"Master")</f>
        <v>Competente</v>
      </c>
      <c r="AA2329" s="13">
        <v>4</v>
      </c>
      <c r="AB2329" s="13" t="str" cm="1">
        <f t="array" ref="AB2329">_xlfn.IFS(AA2329=0,"No evidenciado",AA2329=1,"Novato",AA2329=2,"Principiante avanzado",AA2329=3,"Competente",AA2329=4,"Proficiente",AA2329=5,"Master")</f>
        <v>Proficiente</v>
      </c>
      <c r="AC2329" s="13">
        <v>2</v>
      </c>
      <c r="AD2329" s="13" t="str" cm="1">
        <f t="array" ref="AD2329">_xlfn.IFS(AC2329=0,"Prenovato",AC2329=1,"Novato",AC2329=2,"Principiante avanzado",AC2329=3,"Competente",AC2329=4,"Proficiente",AC2329=5,"Master")</f>
        <v>Principiante avanzado</v>
      </c>
      <c r="AE2329" s="13" t="s">
        <v>443</v>
      </c>
    </row>
    <row r="2330" spans="1:31" x14ac:dyDescent="0.25">
      <c r="A2330" t="s">
        <v>329</v>
      </c>
      <c r="B2330" t="s">
        <v>330</v>
      </c>
      <c r="C2330" t="s">
        <v>251</v>
      </c>
      <c r="D2330" t="s">
        <v>201</v>
      </c>
      <c r="E2330" t="s">
        <v>329</v>
      </c>
      <c r="F2330" t="s">
        <v>330</v>
      </c>
      <c r="G2330" t="s">
        <v>331</v>
      </c>
      <c r="H2330" s="4"/>
      <c r="I2330" s="1">
        <f t="shared" ca="1" si="147"/>
        <v>1487</v>
      </c>
      <c r="J2330" s="1" t="str">
        <f t="shared" ca="1" si="148"/>
        <v>3. Mayor a 6 meses</v>
      </c>
      <c r="K2330" t="str">
        <f t="shared" si="149"/>
        <v>NO</v>
      </c>
      <c r="L2330" t="s">
        <v>251</v>
      </c>
      <c r="M2330" t="s">
        <v>414</v>
      </c>
      <c r="N2330" t="s">
        <v>411</v>
      </c>
      <c r="O2330" t="s">
        <v>411</v>
      </c>
      <c r="P2330" t="str">
        <f t="shared" si="150"/>
        <v>KEVIN JUNIOR MOGOLLÓN CALLEOfensive SecurityAUTOEVALUACION</v>
      </c>
      <c r="Q2330" t="str">
        <f>BASE[[#This Row],[NombresCalificado]]&amp;BASE[[#This Row],[TipoEvaluacion]]</f>
        <v>KEVIN JUNIOR MOGOLLÓN CALLEAUTOEVALUACION</v>
      </c>
      <c r="R2330">
        <v>3</v>
      </c>
      <c r="S2330" t="s">
        <v>5</v>
      </c>
      <c r="T2330" t="s">
        <v>439</v>
      </c>
      <c r="U2330" s="13">
        <v>2</v>
      </c>
      <c r="V2330" s="13" t="str" cm="1">
        <f t="array" ref="V2330">_xlfn.IFS(U2330=0,"Prenovato",U2330=1,"Novato",U2330=2,"Principiante avanzado",U2330=3,"Competente",U2330=4,"Proficiente",U2330=5,"Master")</f>
        <v>Principiante avanzado</v>
      </c>
      <c r="W2330" s="13">
        <v>3</v>
      </c>
      <c r="X2330" s="13" t="str" cm="1">
        <f t="array" ref="X2330">_xlfn.IFS(W2330=0,"No evidenciado",W2330=1,"Novato",W2330=2,"Principiante avanzado",W2330=3,"Competente",W2330=4,"Proficiente",W2330=5,"Master")</f>
        <v>Competente</v>
      </c>
      <c r="Y2330" s="13">
        <v>3</v>
      </c>
      <c r="Z2330" s="13" t="str" cm="1">
        <f t="array" ref="Z2330">_xlfn.IFS(Y2330=0,"No evidenciado",Y2330=1,"Novato",Y2330=2,"Principiante avanzado",Y2330=3,"Competente",Y2330=4,"Proficiente",Y2330=5,"Master")</f>
        <v>Competente</v>
      </c>
      <c r="AA2330" s="13">
        <v>4</v>
      </c>
      <c r="AB2330" s="13" t="str" cm="1">
        <f t="array" ref="AB2330">_xlfn.IFS(AA2330=0,"No evidenciado",AA2330=1,"Novato",AA2330=2,"Principiante avanzado",AA2330=3,"Competente",AA2330=4,"Proficiente",AA2330=5,"Master")</f>
        <v>Proficiente</v>
      </c>
      <c r="AC2330" s="13">
        <v>2</v>
      </c>
      <c r="AD2330" s="13" t="str" cm="1">
        <f t="array" ref="AD2330">_xlfn.IFS(AC2330=0,"Prenovato",AC2330=1,"Novato",AC2330=2,"Principiante avanzado",AC2330=3,"Competente",AC2330=4,"Proficiente",AC2330=5,"Master")</f>
        <v>Principiante avanzado</v>
      </c>
      <c r="AE2330" s="13" t="s">
        <v>443</v>
      </c>
    </row>
    <row r="2331" spans="1:31" x14ac:dyDescent="0.25">
      <c r="A2331" t="s">
        <v>329</v>
      </c>
      <c r="B2331" t="s">
        <v>330</v>
      </c>
      <c r="C2331" t="s">
        <v>251</v>
      </c>
      <c r="D2331" t="s">
        <v>201</v>
      </c>
      <c r="E2331" t="s">
        <v>329</v>
      </c>
      <c r="F2331" t="s">
        <v>330</v>
      </c>
      <c r="G2331" t="s">
        <v>331</v>
      </c>
      <c r="H2331" s="4"/>
      <c r="I2331" s="1">
        <f t="shared" ca="1" si="147"/>
        <v>1487</v>
      </c>
      <c r="J2331" s="1" t="str">
        <f t="shared" ca="1" si="148"/>
        <v>3. Mayor a 6 meses</v>
      </c>
      <c r="K2331" t="str">
        <f t="shared" si="149"/>
        <v>NO</v>
      </c>
      <c r="L2331" t="s">
        <v>251</v>
      </c>
      <c r="M2331" t="s">
        <v>418</v>
      </c>
      <c r="N2331" t="s">
        <v>407</v>
      </c>
      <c r="O2331" t="s">
        <v>407</v>
      </c>
      <c r="P2331" t="str">
        <f t="shared" si="150"/>
        <v>KEVIN JUNIOR MOGOLLÓN CALLESDLC Y DevSecOpsAUTOEVALUACION</v>
      </c>
      <c r="Q2331" t="str">
        <f>BASE[[#This Row],[NombresCalificado]]&amp;BASE[[#This Row],[TipoEvaluacion]]</f>
        <v>KEVIN JUNIOR MOGOLLÓN CALLEAUTOEVALUACION</v>
      </c>
      <c r="R2331">
        <v>2</v>
      </c>
      <c r="S2331" t="s">
        <v>4</v>
      </c>
      <c r="T2331" t="s">
        <v>439</v>
      </c>
      <c r="U2331" s="13">
        <v>2</v>
      </c>
      <c r="V2331" s="13" t="str" cm="1">
        <f t="array" ref="V2331">_xlfn.IFS(U2331=0,"Prenovato",U2331=1,"Novato",U2331=2,"Principiante avanzado",U2331=3,"Competente",U2331=4,"Proficiente",U2331=5,"Master")</f>
        <v>Principiante avanzado</v>
      </c>
      <c r="W2331" s="13">
        <v>3</v>
      </c>
      <c r="X2331" s="13" t="str" cm="1">
        <f t="array" ref="X2331">_xlfn.IFS(W2331=0,"No evidenciado",W2331=1,"Novato",W2331=2,"Principiante avanzado",W2331=3,"Competente",W2331=4,"Proficiente",W2331=5,"Master")</f>
        <v>Competente</v>
      </c>
      <c r="Y2331" s="13">
        <v>3</v>
      </c>
      <c r="Z2331" s="13" t="str" cm="1">
        <f t="array" ref="Z2331">_xlfn.IFS(Y2331=0,"No evidenciado",Y2331=1,"Novato",Y2331=2,"Principiante avanzado",Y2331=3,"Competente",Y2331=4,"Proficiente",Y2331=5,"Master")</f>
        <v>Competente</v>
      </c>
      <c r="AA2331" s="13">
        <v>4</v>
      </c>
      <c r="AB2331" s="13" t="str" cm="1">
        <f t="array" ref="AB2331">_xlfn.IFS(AA2331=0,"No evidenciado",AA2331=1,"Novato",AA2331=2,"Principiante avanzado",AA2331=3,"Competente",AA2331=4,"Proficiente",AA2331=5,"Master")</f>
        <v>Proficiente</v>
      </c>
      <c r="AC2331" s="13">
        <v>2</v>
      </c>
      <c r="AD2331" s="13" t="str" cm="1">
        <f t="array" ref="AD2331">_xlfn.IFS(AC2331=0,"Prenovato",AC2331=1,"Novato",AC2331=2,"Principiante avanzado",AC2331=3,"Competente",AC2331=4,"Proficiente",AC2331=5,"Master")</f>
        <v>Principiante avanzado</v>
      </c>
      <c r="AE2331" s="13" t="s">
        <v>443</v>
      </c>
    </row>
    <row r="2332" spans="1:31" x14ac:dyDescent="0.25">
      <c r="A2332" t="s">
        <v>329</v>
      </c>
      <c r="B2332" t="s">
        <v>330</v>
      </c>
      <c r="C2332" t="s">
        <v>251</v>
      </c>
      <c r="D2332" t="s">
        <v>201</v>
      </c>
      <c r="E2332" t="s">
        <v>329</v>
      </c>
      <c r="F2332" t="s">
        <v>330</v>
      </c>
      <c r="G2332" t="s">
        <v>331</v>
      </c>
      <c r="H2332" s="4"/>
      <c r="I2332" s="1">
        <f t="shared" ca="1" si="147"/>
        <v>1487</v>
      </c>
      <c r="J2332" s="1" t="str">
        <f t="shared" ca="1" si="148"/>
        <v>3. Mayor a 6 meses</v>
      </c>
      <c r="K2332" t="str">
        <f t="shared" si="149"/>
        <v>NO</v>
      </c>
      <c r="L2332" t="s">
        <v>251</v>
      </c>
      <c r="M2332" t="s">
        <v>419</v>
      </c>
      <c r="N2332" t="s">
        <v>413</v>
      </c>
      <c r="O2332" t="s">
        <v>411</v>
      </c>
      <c r="P2332" t="str">
        <f t="shared" si="150"/>
        <v>KEVIN JUNIOR MOGOLLÓN CALLECryptography &amp; Data ProtectionAUTOEVALUACION</v>
      </c>
      <c r="Q2332" t="str">
        <f>BASE[[#This Row],[NombresCalificado]]&amp;BASE[[#This Row],[TipoEvaluacion]]</f>
        <v>KEVIN JUNIOR MOGOLLÓN CALLEAUTOEVALUACION</v>
      </c>
      <c r="R2332">
        <v>2</v>
      </c>
      <c r="S2332" t="s">
        <v>4</v>
      </c>
      <c r="T2332" t="s">
        <v>439</v>
      </c>
      <c r="U2332" s="13">
        <v>2</v>
      </c>
      <c r="V2332" s="13" t="str" cm="1">
        <f t="array" ref="V2332">_xlfn.IFS(U2332=0,"Prenovato",U2332=1,"Novato",U2332=2,"Principiante avanzado",U2332=3,"Competente",U2332=4,"Proficiente",U2332=5,"Master")</f>
        <v>Principiante avanzado</v>
      </c>
      <c r="W2332" s="13">
        <v>3</v>
      </c>
      <c r="X2332" s="13" t="str" cm="1">
        <f t="array" ref="X2332">_xlfn.IFS(W2332=0,"No evidenciado",W2332=1,"Novato",W2332=2,"Principiante avanzado",W2332=3,"Competente",W2332=4,"Proficiente",W2332=5,"Master")</f>
        <v>Competente</v>
      </c>
      <c r="Y2332" s="13">
        <v>3</v>
      </c>
      <c r="Z2332" s="13" t="str" cm="1">
        <f t="array" ref="Z2332">_xlfn.IFS(Y2332=0,"No evidenciado",Y2332=1,"Novato",Y2332=2,"Principiante avanzado",Y2332=3,"Competente",Y2332=4,"Proficiente",Y2332=5,"Master")</f>
        <v>Competente</v>
      </c>
      <c r="AA2332" s="13">
        <v>4</v>
      </c>
      <c r="AB2332" s="13" t="str" cm="1">
        <f t="array" ref="AB2332">_xlfn.IFS(AA2332=0,"No evidenciado",AA2332=1,"Novato",AA2332=2,"Principiante avanzado",AA2332=3,"Competente",AA2332=4,"Proficiente",AA2332=5,"Master")</f>
        <v>Proficiente</v>
      </c>
      <c r="AC2332" s="13">
        <v>2</v>
      </c>
      <c r="AD2332" s="13" t="str" cm="1">
        <f t="array" ref="AD2332">_xlfn.IFS(AC2332=0,"Prenovato",AC2332=1,"Novato",AC2332=2,"Principiante avanzado",AC2332=3,"Competente",AC2332=4,"Proficiente",AC2332=5,"Master")</f>
        <v>Principiante avanzado</v>
      </c>
      <c r="AE2332" s="13" t="s">
        <v>443</v>
      </c>
    </row>
    <row r="2333" spans="1:31" x14ac:dyDescent="0.25">
      <c r="A2333" t="s">
        <v>329</v>
      </c>
      <c r="B2333" t="s">
        <v>330</v>
      </c>
      <c r="C2333" t="s">
        <v>251</v>
      </c>
      <c r="D2333" t="s">
        <v>201</v>
      </c>
      <c r="E2333" t="s">
        <v>329</v>
      </c>
      <c r="F2333" t="s">
        <v>330</v>
      </c>
      <c r="G2333" t="s">
        <v>331</v>
      </c>
      <c r="H2333" s="4"/>
      <c r="I2333" s="1">
        <f t="shared" ca="1" si="147"/>
        <v>1487</v>
      </c>
      <c r="J2333" s="1" t="str">
        <f t="shared" ca="1" si="148"/>
        <v>3. Mayor a 6 meses</v>
      </c>
      <c r="K2333" t="str">
        <f t="shared" si="149"/>
        <v>NO</v>
      </c>
      <c r="L2333" t="s">
        <v>251</v>
      </c>
      <c r="M2333" t="s">
        <v>420</v>
      </c>
      <c r="N2333" t="s">
        <v>413</v>
      </c>
      <c r="O2333" t="s">
        <v>411</v>
      </c>
      <c r="P2333" t="str">
        <f t="shared" si="150"/>
        <v>KEVIN JUNIOR MOGOLLÓN CALLEIdentity &amp; Access ManagementAUTOEVALUACION</v>
      </c>
      <c r="Q2333" t="str">
        <f>BASE[[#This Row],[NombresCalificado]]&amp;BASE[[#This Row],[TipoEvaluacion]]</f>
        <v>KEVIN JUNIOR MOGOLLÓN CALLEAUTOEVALUACION</v>
      </c>
      <c r="R2333">
        <v>3</v>
      </c>
      <c r="S2333" t="s">
        <v>5</v>
      </c>
      <c r="T2333" t="s">
        <v>439</v>
      </c>
      <c r="U2333" s="13">
        <v>2</v>
      </c>
      <c r="V2333" s="13" t="str" cm="1">
        <f t="array" ref="V2333">_xlfn.IFS(U2333=0,"Prenovato",U2333=1,"Novato",U2333=2,"Principiante avanzado",U2333=3,"Competente",U2333=4,"Proficiente",U2333=5,"Master")</f>
        <v>Principiante avanzado</v>
      </c>
      <c r="W2333" s="13">
        <v>3</v>
      </c>
      <c r="X2333" s="13" t="str" cm="1">
        <f t="array" ref="X2333">_xlfn.IFS(W2333=0,"No evidenciado",W2333=1,"Novato",W2333=2,"Principiante avanzado",W2333=3,"Competente",W2333=4,"Proficiente",W2333=5,"Master")</f>
        <v>Competente</v>
      </c>
      <c r="Y2333" s="13">
        <v>3</v>
      </c>
      <c r="Z2333" s="13" t="str" cm="1">
        <f t="array" ref="Z2333">_xlfn.IFS(Y2333=0,"No evidenciado",Y2333=1,"Novato",Y2333=2,"Principiante avanzado",Y2333=3,"Competente",Y2333=4,"Proficiente",Y2333=5,"Master")</f>
        <v>Competente</v>
      </c>
      <c r="AA2333" s="13">
        <v>4</v>
      </c>
      <c r="AB2333" s="13" t="str" cm="1">
        <f t="array" ref="AB2333">_xlfn.IFS(AA2333=0,"No evidenciado",AA2333=1,"Novato",AA2333=2,"Principiante avanzado",AA2333=3,"Competente",AA2333=4,"Proficiente",AA2333=5,"Master")</f>
        <v>Proficiente</v>
      </c>
      <c r="AC2333" s="13">
        <v>2</v>
      </c>
      <c r="AD2333" s="13" t="str" cm="1">
        <f t="array" ref="AD2333">_xlfn.IFS(AC2333=0,"Prenovato",AC2333=1,"Novato",AC2333=2,"Principiante avanzado",AC2333=3,"Competente",AC2333=4,"Proficiente",AC2333=5,"Master")</f>
        <v>Principiante avanzado</v>
      </c>
      <c r="AE2333" s="13" t="s">
        <v>443</v>
      </c>
    </row>
    <row r="2334" spans="1:31" x14ac:dyDescent="0.25">
      <c r="A2334" t="s">
        <v>329</v>
      </c>
      <c r="B2334" t="s">
        <v>330</v>
      </c>
      <c r="C2334" t="s">
        <v>251</v>
      </c>
      <c r="D2334" t="s">
        <v>201</v>
      </c>
      <c r="E2334" t="s">
        <v>329</v>
      </c>
      <c r="F2334" t="s">
        <v>330</v>
      </c>
      <c r="G2334" t="s">
        <v>331</v>
      </c>
      <c r="H2334" s="4"/>
      <c r="I2334" s="1">
        <f t="shared" ca="1" si="147"/>
        <v>1487</v>
      </c>
      <c r="J2334" s="1" t="str">
        <f t="shared" ca="1" si="148"/>
        <v>3. Mayor a 6 meses</v>
      </c>
      <c r="K2334" t="str">
        <f t="shared" si="149"/>
        <v>NO</v>
      </c>
      <c r="L2334" t="s">
        <v>251</v>
      </c>
      <c r="M2334" t="s">
        <v>421</v>
      </c>
      <c r="N2334" t="s">
        <v>411</v>
      </c>
      <c r="O2334" t="s">
        <v>411</v>
      </c>
      <c r="P2334" t="str">
        <f t="shared" si="150"/>
        <v>KEVIN JUNIOR MOGOLLÓN CALLEFrameworks &amp; Security ArchitectureAUTOEVALUACION</v>
      </c>
      <c r="Q2334" t="str">
        <f>BASE[[#This Row],[NombresCalificado]]&amp;BASE[[#This Row],[TipoEvaluacion]]</f>
        <v>KEVIN JUNIOR MOGOLLÓN CALLEAUTOEVALUACION</v>
      </c>
      <c r="R2334">
        <v>2</v>
      </c>
      <c r="S2334" t="s">
        <v>4</v>
      </c>
      <c r="T2334" t="s">
        <v>439</v>
      </c>
      <c r="U2334" s="13">
        <v>2</v>
      </c>
      <c r="V2334" s="13" t="str" cm="1">
        <f t="array" ref="V2334">_xlfn.IFS(U2334=0,"Prenovato",U2334=1,"Novato",U2334=2,"Principiante avanzado",U2334=3,"Competente",U2334=4,"Proficiente",U2334=5,"Master")</f>
        <v>Principiante avanzado</v>
      </c>
      <c r="W2334" s="13">
        <v>3</v>
      </c>
      <c r="X2334" s="13" t="str" cm="1">
        <f t="array" ref="X2334">_xlfn.IFS(W2334=0,"No evidenciado",W2334=1,"Novato",W2334=2,"Principiante avanzado",W2334=3,"Competente",W2334=4,"Proficiente",W2334=5,"Master")</f>
        <v>Competente</v>
      </c>
      <c r="Y2334" s="13">
        <v>3</v>
      </c>
      <c r="Z2334" s="13" t="str" cm="1">
        <f t="array" ref="Z2334">_xlfn.IFS(Y2334=0,"No evidenciado",Y2334=1,"Novato",Y2334=2,"Principiante avanzado",Y2334=3,"Competente",Y2334=4,"Proficiente",Y2334=5,"Master")</f>
        <v>Competente</v>
      </c>
      <c r="AA2334" s="13">
        <v>4</v>
      </c>
      <c r="AB2334" s="13" t="str" cm="1">
        <f t="array" ref="AB2334">_xlfn.IFS(AA2334=0,"No evidenciado",AA2334=1,"Novato",AA2334=2,"Principiante avanzado",AA2334=3,"Competente",AA2334=4,"Proficiente",AA2334=5,"Master")</f>
        <v>Proficiente</v>
      </c>
      <c r="AC2334" s="13">
        <v>2</v>
      </c>
      <c r="AD2334" s="13" t="str" cm="1">
        <f t="array" ref="AD2334">_xlfn.IFS(AC2334=0,"Prenovato",AC2334=1,"Novato",AC2334=2,"Principiante avanzado",AC2334=3,"Competente",AC2334=4,"Proficiente",AC2334=5,"Master")</f>
        <v>Principiante avanzado</v>
      </c>
      <c r="AE2334" s="13" t="s">
        <v>443</v>
      </c>
    </row>
    <row r="2335" spans="1:31" x14ac:dyDescent="0.25">
      <c r="A2335" t="s">
        <v>329</v>
      </c>
      <c r="B2335" t="s">
        <v>330</v>
      </c>
      <c r="C2335" t="s">
        <v>251</v>
      </c>
      <c r="D2335" t="s">
        <v>201</v>
      </c>
      <c r="E2335" t="s">
        <v>329</v>
      </c>
      <c r="F2335" t="s">
        <v>330</v>
      </c>
      <c r="G2335" t="s">
        <v>331</v>
      </c>
      <c r="H2335" s="4"/>
      <c r="I2335" s="1">
        <f t="shared" ca="1" si="147"/>
        <v>1487</v>
      </c>
      <c r="J2335" s="1" t="str">
        <f t="shared" ca="1" si="148"/>
        <v>3. Mayor a 6 meses</v>
      </c>
      <c r="K2335" t="str">
        <f t="shared" si="149"/>
        <v>NO</v>
      </c>
      <c r="L2335" t="s">
        <v>251</v>
      </c>
      <c r="M2335" t="s">
        <v>422</v>
      </c>
      <c r="N2335" t="s">
        <v>407</v>
      </c>
      <c r="O2335" t="s">
        <v>407</v>
      </c>
      <c r="P2335" t="str">
        <f t="shared" si="150"/>
        <v>KEVIN JUNIOR MOGOLLÓN CALLEVulnerability ManagementAUTOEVALUACION</v>
      </c>
      <c r="Q2335" t="str">
        <f>BASE[[#This Row],[NombresCalificado]]&amp;BASE[[#This Row],[TipoEvaluacion]]</f>
        <v>KEVIN JUNIOR MOGOLLÓN CALLEAUTOEVALUACION</v>
      </c>
      <c r="R2335">
        <v>3</v>
      </c>
      <c r="S2335" t="s">
        <v>5</v>
      </c>
      <c r="T2335" t="s">
        <v>439</v>
      </c>
      <c r="U2335" s="13">
        <v>2</v>
      </c>
      <c r="V2335" s="13" t="str" cm="1">
        <f t="array" ref="V2335">_xlfn.IFS(U2335=0,"Prenovato",U2335=1,"Novato",U2335=2,"Principiante avanzado",U2335=3,"Competente",U2335=4,"Proficiente",U2335=5,"Master")</f>
        <v>Principiante avanzado</v>
      </c>
      <c r="W2335" s="13">
        <v>3</v>
      </c>
      <c r="X2335" s="13" t="str" cm="1">
        <f t="array" ref="X2335">_xlfn.IFS(W2335=0,"No evidenciado",W2335=1,"Novato",W2335=2,"Principiante avanzado",W2335=3,"Competente",W2335=4,"Proficiente",W2335=5,"Master")</f>
        <v>Competente</v>
      </c>
      <c r="Y2335" s="13">
        <v>3</v>
      </c>
      <c r="Z2335" s="13" t="str" cm="1">
        <f t="array" ref="Z2335">_xlfn.IFS(Y2335=0,"No evidenciado",Y2335=1,"Novato",Y2335=2,"Principiante avanzado",Y2335=3,"Competente",Y2335=4,"Proficiente",Y2335=5,"Master")</f>
        <v>Competente</v>
      </c>
      <c r="AA2335" s="13">
        <v>4</v>
      </c>
      <c r="AB2335" s="13" t="str" cm="1">
        <f t="array" ref="AB2335">_xlfn.IFS(AA2335=0,"No evidenciado",AA2335=1,"Novato",AA2335=2,"Principiante avanzado",AA2335=3,"Competente",AA2335=4,"Proficiente",AA2335=5,"Master")</f>
        <v>Proficiente</v>
      </c>
      <c r="AC2335" s="13">
        <v>2</v>
      </c>
      <c r="AD2335" s="13" t="str" cm="1">
        <f t="array" ref="AD2335">_xlfn.IFS(AC2335=0,"Prenovato",AC2335=1,"Novato",AC2335=2,"Principiante avanzado",AC2335=3,"Competente",AC2335=4,"Proficiente",AC2335=5,"Master")</f>
        <v>Principiante avanzado</v>
      </c>
      <c r="AE2335" s="13" t="s">
        <v>443</v>
      </c>
    </row>
    <row r="2336" spans="1:31" x14ac:dyDescent="0.25">
      <c r="A2336" t="s">
        <v>329</v>
      </c>
      <c r="B2336" t="s">
        <v>330</v>
      </c>
      <c r="C2336" t="s">
        <v>251</v>
      </c>
      <c r="D2336" t="s">
        <v>201</v>
      </c>
      <c r="E2336" t="s">
        <v>329</v>
      </c>
      <c r="F2336" t="s">
        <v>330</v>
      </c>
      <c r="G2336" t="s">
        <v>331</v>
      </c>
      <c r="H2336" s="4"/>
      <c r="I2336" s="1">
        <f t="shared" ca="1" si="147"/>
        <v>1487</v>
      </c>
      <c r="J2336" s="1" t="str">
        <f t="shared" ca="1" si="148"/>
        <v>3. Mayor a 6 meses</v>
      </c>
      <c r="K2336" t="str">
        <f t="shared" si="149"/>
        <v>NO</v>
      </c>
      <c r="L2336" t="s">
        <v>251</v>
      </c>
      <c r="M2336" t="s">
        <v>423</v>
      </c>
      <c r="N2336" t="s">
        <v>411</v>
      </c>
      <c r="O2336" t="s">
        <v>411</v>
      </c>
      <c r="P2336" t="str">
        <f t="shared" si="150"/>
        <v>KEVIN JUNIOR MOGOLLÓN CALLESecurity AssessmentAUTOEVALUACION</v>
      </c>
      <c r="Q2336" t="str">
        <f>BASE[[#This Row],[NombresCalificado]]&amp;BASE[[#This Row],[TipoEvaluacion]]</f>
        <v>KEVIN JUNIOR MOGOLLÓN CALLEAUTOEVALUACION</v>
      </c>
      <c r="R2336">
        <v>3</v>
      </c>
      <c r="S2336" t="s">
        <v>5</v>
      </c>
      <c r="T2336" t="s">
        <v>439</v>
      </c>
      <c r="U2336" s="13">
        <v>2</v>
      </c>
      <c r="V2336" s="13" t="str" cm="1">
        <f t="array" ref="V2336">_xlfn.IFS(U2336=0,"Prenovato",U2336=1,"Novato",U2336=2,"Principiante avanzado",U2336=3,"Competente",U2336=4,"Proficiente",U2336=5,"Master")</f>
        <v>Principiante avanzado</v>
      </c>
      <c r="W2336" s="13">
        <v>3</v>
      </c>
      <c r="X2336" s="13" t="str" cm="1">
        <f t="array" ref="X2336">_xlfn.IFS(W2336=0,"No evidenciado",W2336=1,"Novato",W2336=2,"Principiante avanzado",W2336=3,"Competente",W2336=4,"Proficiente",W2336=5,"Master")</f>
        <v>Competente</v>
      </c>
      <c r="Y2336" s="13">
        <v>3</v>
      </c>
      <c r="Z2336" s="13" t="str" cm="1">
        <f t="array" ref="Z2336">_xlfn.IFS(Y2336=0,"No evidenciado",Y2336=1,"Novato",Y2336=2,"Principiante avanzado",Y2336=3,"Competente",Y2336=4,"Proficiente",Y2336=5,"Master")</f>
        <v>Competente</v>
      </c>
      <c r="AA2336" s="13">
        <v>4</v>
      </c>
      <c r="AB2336" s="13" t="str" cm="1">
        <f t="array" ref="AB2336">_xlfn.IFS(AA2336=0,"No evidenciado",AA2336=1,"Novato",AA2336=2,"Principiante avanzado",AA2336=3,"Competente",AA2336=4,"Proficiente",AA2336=5,"Master")</f>
        <v>Proficiente</v>
      </c>
      <c r="AC2336" s="13">
        <v>2</v>
      </c>
      <c r="AD2336" s="13" t="str" cm="1">
        <f t="array" ref="AD2336">_xlfn.IFS(AC2336=0,"Prenovato",AC2336=1,"Novato",AC2336=2,"Principiante avanzado",AC2336=3,"Competente",AC2336=4,"Proficiente",AC2336=5,"Master")</f>
        <v>Principiante avanzado</v>
      </c>
      <c r="AE2336" s="13" t="s">
        <v>443</v>
      </c>
    </row>
    <row r="2337" spans="1:31" x14ac:dyDescent="0.25">
      <c r="A2337" t="s">
        <v>329</v>
      </c>
      <c r="B2337" t="s">
        <v>330</v>
      </c>
      <c r="C2337" t="s">
        <v>251</v>
      </c>
      <c r="D2337" t="s">
        <v>201</v>
      </c>
      <c r="E2337" t="s">
        <v>329</v>
      </c>
      <c r="F2337" t="s">
        <v>330</v>
      </c>
      <c r="G2337" t="s">
        <v>331</v>
      </c>
      <c r="H2337" s="4"/>
      <c r="I2337" s="1">
        <f t="shared" ca="1" si="147"/>
        <v>1487</v>
      </c>
      <c r="J2337" s="1" t="str">
        <f t="shared" ca="1" si="148"/>
        <v>3. Mayor a 6 meses</v>
      </c>
      <c r="K2337" t="str">
        <f t="shared" si="149"/>
        <v>NO</v>
      </c>
      <c r="L2337" t="s">
        <v>251</v>
      </c>
      <c r="M2337" t="s">
        <v>415</v>
      </c>
      <c r="N2337" t="s">
        <v>413</v>
      </c>
      <c r="O2337" t="s">
        <v>411</v>
      </c>
      <c r="P2337" t="str">
        <f t="shared" si="150"/>
        <v>KEVIN JUNIOR MOGOLLÓN CALLESecurity Process AutomationAUTOEVALUACION</v>
      </c>
      <c r="Q2337" t="str">
        <f>BASE[[#This Row],[NombresCalificado]]&amp;BASE[[#This Row],[TipoEvaluacion]]</f>
        <v>KEVIN JUNIOR MOGOLLÓN CALLEAUTOEVALUACION</v>
      </c>
      <c r="R2337">
        <v>4</v>
      </c>
      <c r="S2337" t="s">
        <v>7</v>
      </c>
      <c r="T2337" t="s">
        <v>439</v>
      </c>
      <c r="U2337" s="13">
        <v>2</v>
      </c>
      <c r="V2337" s="13" t="str" cm="1">
        <f t="array" ref="V2337">_xlfn.IFS(U2337=0,"Prenovato",U2337=1,"Novato",U2337=2,"Principiante avanzado",U2337=3,"Competente",U2337=4,"Proficiente",U2337=5,"Master")</f>
        <v>Principiante avanzado</v>
      </c>
      <c r="W2337" s="13">
        <v>3</v>
      </c>
      <c r="X2337" s="13" t="str" cm="1">
        <f t="array" ref="X2337">_xlfn.IFS(W2337=0,"No evidenciado",W2337=1,"Novato",W2337=2,"Principiante avanzado",W2337=3,"Competente",W2337=4,"Proficiente",W2337=5,"Master")</f>
        <v>Competente</v>
      </c>
      <c r="Y2337" s="13">
        <v>3</v>
      </c>
      <c r="Z2337" s="13" t="str" cm="1">
        <f t="array" ref="Z2337">_xlfn.IFS(Y2337=0,"No evidenciado",Y2337=1,"Novato",Y2337=2,"Principiante avanzado",Y2337=3,"Competente",Y2337=4,"Proficiente",Y2337=5,"Master")</f>
        <v>Competente</v>
      </c>
      <c r="AA2337" s="13">
        <v>4</v>
      </c>
      <c r="AB2337" s="13" t="str" cm="1">
        <f t="array" ref="AB2337">_xlfn.IFS(AA2337=0,"No evidenciado",AA2337=1,"Novato",AA2337=2,"Principiante avanzado",AA2337=3,"Competente",AA2337=4,"Proficiente",AA2337=5,"Master")</f>
        <v>Proficiente</v>
      </c>
      <c r="AC2337" s="13">
        <v>2</v>
      </c>
      <c r="AD2337" s="13" t="str" cm="1">
        <f t="array" ref="AD2337">_xlfn.IFS(AC2337=0,"Prenovato",AC2337=1,"Novato",AC2337=2,"Principiante avanzado",AC2337=3,"Competente",AC2337=4,"Proficiente",AC2337=5,"Master")</f>
        <v>Principiante avanzado</v>
      </c>
      <c r="AE2337" s="13" t="s">
        <v>443</v>
      </c>
    </row>
    <row r="2338" spans="1:31" x14ac:dyDescent="0.25">
      <c r="A2338" t="s">
        <v>329</v>
      </c>
      <c r="B2338" t="s">
        <v>330</v>
      </c>
      <c r="C2338" t="s">
        <v>251</v>
      </c>
      <c r="D2338" t="s">
        <v>201</v>
      </c>
      <c r="E2338" t="s">
        <v>329</v>
      </c>
      <c r="F2338" t="s">
        <v>330</v>
      </c>
      <c r="G2338" t="s">
        <v>331</v>
      </c>
      <c r="H2338" s="4"/>
      <c r="I2338" s="1">
        <f t="shared" ca="1" si="147"/>
        <v>1487</v>
      </c>
      <c r="J2338" s="1" t="str">
        <f t="shared" ca="1" si="148"/>
        <v>3. Mayor a 6 meses</v>
      </c>
      <c r="K2338" t="str">
        <f t="shared" si="149"/>
        <v>NO</v>
      </c>
      <c r="L2338" t="s">
        <v>251</v>
      </c>
      <c r="M2338" t="s">
        <v>416</v>
      </c>
      <c r="N2338" t="s">
        <v>411</v>
      </c>
      <c r="O2338" t="s">
        <v>411</v>
      </c>
      <c r="P2338" t="str">
        <f t="shared" si="150"/>
        <v>KEVIN JUNIOR MOGOLLÓN CALLEIncident ManagementAUTOEVALUACION</v>
      </c>
      <c r="Q2338" t="str">
        <f>BASE[[#This Row],[NombresCalificado]]&amp;BASE[[#This Row],[TipoEvaluacion]]</f>
        <v>KEVIN JUNIOR MOGOLLÓN CALLEAUTOEVALUACION</v>
      </c>
      <c r="R2338">
        <v>3</v>
      </c>
      <c r="S2338" t="s">
        <v>5</v>
      </c>
      <c r="T2338" t="s">
        <v>439</v>
      </c>
      <c r="U2338" s="13">
        <v>2</v>
      </c>
      <c r="V2338" s="13" t="str" cm="1">
        <f t="array" ref="V2338">_xlfn.IFS(U2338=0,"Prenovato",U2338=1,"Novato",U2338=2,"Principiante avanzado",U2338=3,"Competente",U2338=4,"Proficiente",U2338=5,"Master")</f>
        <v>Principiante avanzado</v>
      </c>
      <c r="W2338" s="13">
        <v>3</v>
      </c>
      <c r="X2338" s="13" t="str" cm="1">
        <f t="array" ref="X2338">_xlfn.IFS(W2338=0,"No evidenciado",W2338=1,"Novato",W2338=2,"Principiante avanzado",W2338=3,"Competente",W2338=4,"Proficiente",W2338=5,"Master")</f>
        <v>Competente</v>
      </c>
      <c r="Y2338" s="13">
        <v>3</v>
      </c>
      <c r="Z2338" s="13" t="str" cm="1">
        <f t="array" ref="Z2338">_xlfn.IFS(Y2338=0,"No evidenciado",Y2338=1,"Novato",Y2338=2,"Principiante avanzado",Y2338=3,"Competente",Y2338=4,"Proficiente",Y2338=5,"Master")</f>
        <v>Competente</v>
      </c>
      <c r="AA2338" s="13">
        <v>4</v>
      </c>
      <c r="AB2338" s="13" t="str" cm="1">
        <f t="array" ref="AB2338">_xlfn.IFS(AA2338=0,"No evidenciado",AA2338=1,"Novato",AA2338=2,"Principiante avanzado",AA2338=3,"Competente",AA2338=4,"Proficiente",AA2338=5,"Master")</f>
        <v>Proficiente</v>
      </c>
      <c r="AC2338" s="13">
        <v>2</v>
      </c>
      <c r="AD2338" s="13" t="str" cm="1">
        <f t="array" ref="AD2338">_xlfn.IFS(AC2338=0,"Prenovato",AC2338=1,"Novato",AC2338=2,"Principiante avanzado",AC2338=3,"Competente",AC2338=4,"Proficiente",AC2338=5,"Master")</f>
        <v>Principiante avanzado</v>
      </c>
      <c r="AE2338" s="13" t="s">
        <v>443</v>
      </c>
    </row>
    <row r="2339" spans="1:31" x14ac:dyDescent="0.25">
      <c r="A2339" t="s">
        <v>329</v>
      </c>
      <c r="B2339" t="s">
        <v>330</v>
      </c>
      <c r="C2339" t="s">
        <v>251</v>
      </c>
      <c r="D2339" t="s">
        <v>201</v>
      </c>
      <c r="E2339" t="s">
        <v>329</v>
      </c>
      <c r="F2339" t="s">
        <v>330</v>
      </c>
      <c r="G2339" t="s">
        <v>331</v>
      </c>
      <c r="H2339" s="4"/>
      <c r="I2339" s="1">
        <f t="shared" ca="1" si="147"/>
        <v>1487</v>
      </c>
      <c r="J2339" s="1" t="str">
        <f t="shared" ca="1" si="148"/>
        <v>3. Mayor a 6 meses</v>
      </c>
      <c r="K2339" t="str">
        <f t="shared" si="149"/>
        <v>NO</v>
      </c>
      <c r="L2339" t="s">
        <v>251</v>
      </c>
      <c r="M2339" t="s">
        <v>417</v>
      </c>
      <c r="N2339" t="s">
        <v>407</v>
      </c>
      <c r="O2339" t="s">
        <v>407</v>
      </c>
      <c r="P2339" t="str">
        <f t="shared" si="150"/>
        <v>KEVIN JUNIOR MOGOLLÓN CALLEDefensive SecurityAUTOEVALUACION</v>
      </c>
      <c r="Q2339" t="str">
        <f>BASE[[#This Row],[NombresCalificado]]&amp;BASE[[#This Row],[TipoEvaluacion]]</f>
        <v>KEVIN JUNIOR MOGOLLÓN CALLEAUTOEVALUACION</v>
      </c>
      <c r="R2339">
        <v>3</v>
      </c>
      <c r="S2339" t="s">
        <v>5</v>
      </c>
      <c r="T2339" t="s">
        <v>439</v>
      </c>
      <c r="U2339" s="13">
        <v>2</v>
      </c>
      <c r="V2339" s="13" t="str" cm="1">
        <f t="array" ref="V2339">_xlfn.IFS(U2339=0,"Prenovato",U2339=1,"Novato",U2339=2,"Principiante avanzado",U2339=3,"Competente",U2339=4,"Proficiente",U2339=5,"Master")</f>
        <v>Principiante avanzado</v>
      </c>
      <c r="W2339" s="13">
        <v>3</v>
      </c>
      <c r="X2339" s="13" t="str" cm="1">
        <f t="array" ref="X2339">_xlfn.IFS(W2339=0,"No evidenciado",W2339=1,"Novato",W2339=2,"Principiante avanzado",W2339=3,"Competente",W2339=4,"Proficiente",W2339=5,"Master")</f>
        <v>Competente</v>
      </c>
      <c r="Y2339" s="13">
        <v>3</v>
      </c>
      <c r="Z2339" s="13" t="str" cm="1">
        <f t="array" ref="Z2339">_xlfn.IFS(Y2339=0,"No evidenciado",Y2339=1,"Novato",Y2339=2,"Principiante avanzado",Y2339=3,"Competente",Y2339=4,"Proficiente",Y2339=5,"Master")</f>
        <v>Competente</v>
      </c>
      <c r="AA2339" s="13">
        <v>4</v>
      </c>
      <c r="AB2339" s="13" t="str" cm="1">
        <f t="array" ref="AB2339">_xlfn.IFS(AA2339=0,"No evidenciado",AA2339=1,"Novato",AA2339=2,"Principiante avanzado",AA2339=3,"Competente",AA2339=4,"Proficiente",AA2339=5,"Master")</f>
        <v>Proficiente</v>
      </c>
      <c r="AC2339" s="13">
        <v>2</v>
      </c>
      <c r="AD2339" s="13" t="str" cm="1">
        <f t="array" ref="AD2339">_xlfn.IFS(AC2339=0,"Prenovato",AC2339=1,"Novato",AC2339=2,"Principiante avanzado",AC2339=3,"Competente",AC2339=4,"Proficiente",AC2339=5,"Master")</f>
        <v>Principiante avanzado</v>
      </c>
      <c r="AE2339" s="13" t="s">
        <v>443</v>
      </c>
    </row>
    <row r="2340" spans="1:31" x14ac:dyDescent="0.25">
      <c r="A2340" t="s">
        <v>341</v>
      </c>
      <c r="B2340" t="s">
        <v>342</v>
      </c>
      <c r="C2340" t="s">
        <v>250</v>
      </c>
      <c r="D2340" t="s">
        <v>201</v>
      </c>
      <c r="E2340" t="s">
        <v>341</v>
      </c>
      <c r="F2340" t="s">
        <v>342</v>
      </c>
      <c r="G2340" t="s">
        <v>343</v>
      </c>
      <c r="H2340" s="4"/>
      <c r="I2340" s="1">
        <f t="shared" ca="1" si="147"/>
        <v>1487</v>
      </c>
      <c r="J2340" s="1" t="str">
        <f t="shared" ca="1" si="148"/>
        <v>3. Mayor a 6 meses</v>
      </c>
      <c r="K2340" t="str">
        <f t="shared" si="149"/>
        <v>NO</v>
      </c>
      <c r="L2340" t="s">
        <v>250</v>
      </c>
      <c r="M2340" t="s">
        <v>429</v>
      </c>
      <c r="N2340" t="s">
        <v>425</v>
      </c>
      <c r="O2340" t="s">
        <v>425</v>
      </c>
      <c r="P2340" t="str">
        <f t="shared" si="150"/>
        <v>CHRISTIAN OMAR DELGADO RIVERASeguridad DefensivaEVALUACION ANTERIOR</v>
      </c>
      <c r="Q2340" t="str">
        <f>BASE[[#This Row],[NombresCalificado]]&amp;BASE[[#This Row],[TipoEvaluacion]]</f>
        <v>CHRISTIAN OMAR DELGADO RIVERAEVALUACION ANTERIOR</v>
      </c>
      <c r="R2340">
        <v>3</v>
      </c>
      <c r="S2340" t="s">
        <v>5</v>
      </c>
      <c r="T2340" t="s">
        <v>439</v>
      </c>
      <c r="U2340" s="13">
        <v>3</v>
      </c>
      <c r="V2340" s="13" t="str" cm="1">
        <f t="array" ref="V2340">_xlfn.IFS(U2340=0,"Prenovato",U2340=1,"Novato",U2340=2,"Principiante avanzado",U2340=3,"Competente",U2340=4,"Proficiente",U2340=5,"Master")</f>
        <v>Competente</v>
      </c>
      <c r="W2340" s="13">
        <v>3</v>
      </c>
      <c r="X2340" s="13" t="str" cm="1">
        <f t="array" ref="X2340">_xlfn.IFS(W2340=0,"No evidenciado",W2340=1,"Novato",W2340=2,"Principiante avanzado",W2340=3,"Competente",W2340=4,"Proficiente",W2340=5,"Master")</f>
        <v>Competente</v>
      </c>
      <c r="Y2340" s="13">
        <v>4</v>
      </c>
      <c r="Z2340" s="13" t="str" cm="1">
        <f t="array" ref="Z2340">_xlfn.IFS(Y2340=0,"No evidenciado",Y2340=1,"Novato",Y2340=2,"Principiante avanzado",Y2340=3,"Competente",Y2340=4,"Proficiente",Y2340=5,"Master")</f>
        <v>Proficiente</v>
      </c>
      <c r="AA2340" s="13">
        <v>3</v>
      </c>
      <c r="AB2340" s="13" t="str" cm="1">
        <f t="array" ref="AB2340">_xlfn.IFS(AA2340=0,"No evidenciado",AA2340=1,"Novato",AA2340=2,"Principiante avanzado",AA2340=3,"Competente",AA2340=4,"Proficiente",AA2340=5,"Master")</f>
        <v>Competente</v>
      </c>
      <c r="AC2340" s="13">
        <v>3</v>
      </c>
      <c r="AD2340" s="13" t="str" cm="1">
        <f t="array" ref="AD2340">_xlfn.IFS(AC2340=0,"Prenovato",AC2340=1,"Novato",AC2340=2,"Principiante avanzado",AC2340=3,"Competente",AC2340=4,"Proficiente",AC2340=5,"Master")</f>
        <v>Competente</v>
      </c>
      <c r="AE2340" s="13" t="s">
        <v>442</v>
      </c>
    </row>
    <row r="2341" spans="1:31" x14ac:dyDescent="0.25">
      <c r="A2341" t="s">
        <v>341</v>
      </c>
      <c r="B2341" t="s">
        <v>342</v>
      </c>
      <c r="C2341" t="s">
        <v>250</v>
      </c>
      <c r="D2341" t="s">
        <v>201</v>
      </c>
      <c r="E2341" t="s">
        <v>341</v>
      </c>
      <c r="F2341" t="s">
        <v>342</v>
      </c>
      <c r="G2341" t="s">
        <v>343</v>
      </c>
      <c r="H2341" s="4"/>
      <c r="I2341" s="1">
        <f t="shared" ca="1" si="147"/>
        <v>1487</v>
      </c>
      <c r="J2341" s="1" t="str">
        <f t="shared" ca="1" si="148"/>
        <v>3. Mayor a 6 meses</v>
      </c>
      <c r="K2341" t="str">
        <f t="shared" si="149"/>
        <v>NO</v>
      </c>
      <c r="L2341" t="s">
        <v>250</v>
      </c>
      <c r="M2341" t="s">
        <v>430</v>
      </c>
      <c r="N2341" t="s">
        <v>425</v>
      </c>
      <c r="O2341" t="s">
        <v>425</v>
      </c>
      <c r="P2341" t="str">
        <f t="shared" si="150"/>
        <v>CHRISTIAN OMAR DELGADO RIVERASeguridad OfensivaEVALUACION ANTERIOR</v>
      </c>
      <c r="Q2341" t="str">
        <f>BASE[[#This Row],[NombresCalificado]]&amp;BASE[[#This Row],[TipoEvaluacion]]</f>
        <v>CHRISTIAN OMAR DELGADO RIVERAEVALUACION ANTERIOR</v>
      </c>
      <c r="R2341">
        <v>2</v>
      </c>
      <c r="S2341" t="s">
        <v>4</v>
      </c>
      <c r="T2341" t="s">
        <v>439</v>
      </c>
      <c r="U2341" s="13">
        <v>3</v>
      </c>
      <c r="V2341" s="13" t="str" cm="1">
        <f t="array" ref="V2341">_xlfn.IFS(U2341=0,"Prenovato",U2341=1,"Novato",U2341=2,"Principiante avanzado",U2341=3,"Competente",U2341=4,"Proficiente",U2341=5,"Master")</f>
        <v>Competente</v>
      </c>
      <c r="W2341" s="13">
        <v>3</v>
      </c>
      <c r="X2341" s="13" t="str" cm="1">
        <f t="array" ref="X2341">_xlfn.IFS(W2341=0,"No evidenciado",W2341=1,"Novato",W2341=2,"Principiante avanzado",W2341=3,"Competente",W2341=4,"Proficiente",W2341=5,"Master")</f>
        <v>Competente</v>
      </c>
      <c r="Y2341" s="13">
        <v>4</v>
      </c>
      <c r="Z2341" s="13" t="str" cm="1">
        <f t="array" ref="Z2341">_xlfn.IFS(Y2341=0,"No evidenciado",Y2341=1,"Novato",Y2341=2,"Principiante avanzado",Y2341=3,"Competente",Y2341=4,"Proficiente",Y2341=5,"Master")</f>
        <v>Proficiente</v>
      </c>
      <c r="AA2341" s="13">
        <v>3</v>
      </c>
      <c r="AB2341" s="13" t="str" cm="1">
        <f t="array" ref="AB2341">_xlfn.IFS(AA2341=0,"No evidenciado",AA2341=1,"Novato",AA2341=2,"Principiante avanzado",AA2341=3,"Competente",AA2341=4,"Proficiente",AA2341=5,"Master")</f>
        <v>Competente</v>
      </c>
      <c r="AC2341" s="13">
        <v>3</v>
      </c>
      <c r="AD2341" s="13" t="str" cm="1">
        <f t="array" ref="AD2341">_xlfn.IFS(AC2341=0,"Prenovato",AC2341=1,"Novato",AC2341=2,"Principiante avanzado",AC2341=3,"Competente",AC2341=4,"Proficiente",AC2341=5,"Master")</f>
        <v>Competente</v>
      </c>
      <c r="AE2341" s="13" t="s">
        <v>442</v>
      </c>
    </row>
    <row r="2342" spans="1:31" x14ac:dyDescent="0.25">
      <c r="A2342" t="s">
        <v>341</v>
      </c>
      <c r="B2342" t="s">
        <v>342</v>
      </c>
      <c r="C2342" t="s">
        <v>250</v>
      </c>
      <c r="D2342" t="s">
        <v>201</v>
      </c>
      <c r="E2342" t="s">
        <v>341</v>
      </c>
      <c r="F2342" t="s">
        <v>342</v>
      </c>
      <c r="G2342" t="s">
        <v>343</v>
      </c>
      <c r="H2342" s="4"/>
      <c r="I2342" s="1">
        <f t="shared" ca="1" si="147"/>
        <v>1487</v>
      </c>
      <c r="J2342" s="1" t="str">
        <f t="shared" ca="1" si="148"/>
        <v>3. Mayor a 6 meses</v>
      </c>
      <c r="K2342" t="str">
        <f t="shared" si="149"/>
        <v>NO</v>
      </c>
      <c r="L2342" t="s">
        <v>250</v>
      </c>
      <c r="M2342" t="s">
        <v>431</v>
      </c>
      <c r="N2342" t="s">
        <v>425</v>
      </c>
      <c r="O2342" t="s">
        <v>425</v>
      </c>
      <c r="P2342" t="str">
        <f t="shared" si="150"/>
        <v>CHRISTIAN OMAR DELGADO RIVERASeguridad PerimetralEVALUACION ANTERIOR</v>
      </c>
      <c r="Q2342" t="str">
        <f>BASE[[#This Row],[NombresCalificado]]&amp;BASE[[#This Row],[TipoEvaluacion]]</f>
        <v>CHRISTIAN OMAR DELGADO RIVERAEVALUACION ANTERIOR</v>
      </c>
      <c r="R2342">
        <v>3</v>
      </c>
      <c r="S2342" t="s">
        <v>5</v>
      </c>
      <c r="T2342" t="s">
        <v>439</v>
      </c>
      <c r="U2342" s="13">
        <v>3</v>
      </c>
      <c r="V2342" s="13" t="str" cm="1">
        <f t="array" ref="V2342">_xlfn.IFS(U2342=0,"Prenovato",U2342=1,"Novato",U2342=2,"Principiante avanzado",U2342=3,"Competente",U2342=4,"Proficiente",U2342=5,"Master")</f>
        <v>Competente</v>
      </c>
      <c r="W2342" s="13">
        <v>3</v>
      </c>
      <c r="X2342" s="13" t="str" cm="1">
        <f t="array" ref="X2342">_xlfn.IFS(W2342=0,"No evidenciado",W2342=1,"Novato",W2342=2,"Principiante avanzado",W2342=3,"Competente",W2342=4,"Proficiente",W2342=5,"Master")</f>
        <v>Competente</v>
      </c>
      <c r="Y2342" s="13">
        <v>4</v>
      </c>
      <c r="Z2342" s="13" t="str" cm="1">
        <f t="array" ref="Z2342">_xlfn.IFS(Y2342=0,"No evidenciado",Y2342=1,"Novato",Y2342=2,"Principiante avanzado",Y2342=3,"Competente",Y2342=4,"Proficiente",Y2342=5,"Master")</f>
        <v>Proficiente</v>
      </c>
      <c r="AA2342" s="13">
        <v>3</v>
      </c>
      <c r="AB2342" s="13" t="str" cm="1">
        <f t="array" ref="AB2342">_xlfn.IFS(AA2342=0,"No evidenciado",AA2342=1,"Novato",AA2342=2,"Principiante avanzado",AA2342=3,"Competente",AA2342=4,"Proficiente",AA2342=5,"Master")</f>
        <v>Competente</v>
      </c>
      <c r="AC2342" s="13">
        <v>3</v>
      </c>
      <c r="AD2342" s="13" t="str" cm="1">
        <f t="array" ref="AD2342">_xlfn.IFS(AC2342=0,"Prenovato",AC2342=1,"Novato",AC2342=2,"Principiante avanzado",AC2342=3,"Competente",AC2342=4,"Proficiente",AC2342=5,"Master")</f>
        <v>Competente</v>
      </c>
      <c r="AE2342" s="13" t="s">
        <v>442</v>
      </c>
    </row>
    <row r="2343" spans="1:31" x14ac:dyDescent="0.25">
      <c r="A2343" t="s">
        <v>341</v>
      </c>
      <c r="B2343" t="s">
        <v>342</v>
      </c>
      <c r="C2343" t="s">
        <v>250</v>
      </c>
      <c r="D2343" t="s">
        <v>201</v>
      </c>
      <c r="E2343" t="s">
        <v>341</v>
      </c>
      <c r="F2343" t="s">
        <v>342</v>
      </c>
      <c r="G2343" t="s">
        <v>343</v>
      </c>
      <c r="H2343" s="4"/>
      <c r="I2343" s="1">
        <f t="shared" ca="1" si="147"/>
        <v>1487</v>
      </c>
      <c r="J2343" s="1" t="str">
        <f t="shared" ca="1" si="148"/>
        <v>3. Mayor a 6 meses</v>
      </c>
      <c r="K2343" t="str">
        <f t="shared" si="149"/>
        <v>NO</v>
      </c>
      <c r="L2343" t="s">
        <v>250</v>
      </c>
      <c r="M2343" t="s">
        <v>424</v>
      </c>
      <c r="N2343" t="s">
        <v>425</v>
      </c>
      <c r="O2343" t="s">
        <v>425</v>
      </c>
      <c r="P2343" t="str">
        <f t="shared" si="150"/>
        <v>CHRISTIAN OMAR DELGADO RIVERASistemas Operativos y CloudEVALUACION ANTERIOR</v>
      </c>
      <c r="Q2343" t="str">
        <f>BASE[[#This Row],[NombresCalificado]]&amp;BASE[[#This Row],[TipoEvaluacion]]</f>
        <v>CHRISTIAN OMAR DELGADO RIVERAEVALUACION ANTERIOR</v>
      </c>
      <c r="R2343">
        <v>4</v>
      </c>
      <c r="S2343" t="s">
        <v>7</v>
      </c>
      <c r="T2343" t="s">
        <v>439</v>
      </c>
      <c r="U2343" s="13">
        <v>3</v>
      </c>
      <c r="V2343" s="13" t="str" cm="1">
        <f t="array" ref="V2343">_xlfn.IFS(U2343=0,"Prenovato",U2343=1,"Novato",U2343=2,"Principiante avanzado",U2343=3,"Competente",U2343=4,"Proficiente",U2343=5,"Master")</f>
        <v>Competente</v>
      </c>
      <c r="W2343" s="13">
        <v>3</v>
      </c>
      <c r="X2343" s="13" t="str" cm="1">
        <f t="array" ref="X2343">_xlfn.IFS(W2343=0,"No evidenciado",W2343=1,"Novato",W2343=2,"Principiante avanzado",W2343=3,"Competente",W2343=4,"Proficiente",W2343=5,"Master")</f>
        <v>Competente</v>
      </c>
      <c r="Y2343" s="13">
        <v>4</v>
      </c>
      <c r="Z2343" s="13" t="str" cm="1">
        <f t="array" ref="Z2343">_xlfn.IFS(Y2343=0,"No evidenciado",Y2343=1,"Novato",Y2343=2,"Principiante avanzado",Y2343=3,"Competente",Y2343=4,"Proficiente",Y2343=5,"Master")</f>
        <v>Proficiente</v>
      </c>
      <c r="AA2343" s="13">
        <v>3</v>
      </c>
      <c r="AB2343" s="13" t="str" cm="1">
        <f t="array" ref="AB2343">_xlfn.IFS(AA2343=0,"No evidenciado",AA2343=1,"Novato",AA2343=2,"Principiante avanzado",AA2343=3,"Competente",AA2343=4,"Proficiente",AA2343=5,"Master")</f>
        <v>Competente</v>
      </c>
      <c r="AC2343" s="13">
        <v>3</v>
      </c>
      <c r="AD2343" s="13" t="str" cm="1">
        <f t="array" ref="AD2343">_xlfn.IFS(AC2343=0,"Prenovato",AC2343=1,"Novato",AC2343=2,"Principiante avanzado",AC2343=3,"Competente",AC2343=4,"Proficiente",AC2343=5,"Master")</f>
        <v>Competente</v>
      </c>
      <c r="AE2343" s="13" t="s">
        <v>442</v>
      </c>
    </row>
    <row r="2344" spans="1:31" x14ac:dyDescent="0.25">
      <c r="A2344" t="s">
        <v>341</v>
      </c>
      <c r="B2344" t="s">
        <v>342</v>
      </c>
      <c r="C2344" t="s">
        <v>250</v>
      </c>
      <c r="D2344" t="s">
        <v>201</v>
      </c>
      <c r="E2344" t="s">
        <v>341</v>
      </c>
      <c r="F2344" t="s">
        <v>342</v>
      </c>
      <c r="G2344" t="s">
        <v>343</v>
      </c>
      <c r="H2344" s="4"/>
      <c r="I2344" s="1">
        <f t="shared" ca="1" si="147"/>
        <v>1487</v>
      </c>
      <c r="J2344" s="1" t="str">
        <f t="shared" ca="1" si="148"/>
        <v>3. Mayor a 6 meses</v>
      </c>
      <c r="K2344" t="str">
        <f t="shared" si="149"/>
        <v>NO</v>
      </c>
      <c r="L2344" t="s">
        <v>250</v>
      </c>
      <c r="M2344" t="s">
        <v>435</v>
      </c>
      <c r="N2344" t="s">
        <v>425</v>
      </c>
      <c r="O2344" t="s">
        <v>425</v>
      </c>
      <c r="P2344" t="str">
        <f t="shared" si="150"/>
        <v>CHRISTIAN OMAR DELGADO RIVERAIdentificación temprana de riesgosEVALUACION ANTERIOR</v>
      </c>
      <c r="Q2344" t="str">
        <f>BASE[[#This Row],[NombresCalificado]]&amp;BASE[[#This Row],[TipoEvaluacion]]</f>
        <v>CHRISTIAN OMAR DELGADO RIVERAEVALUACION ANTERIOR</v>
      </c>
      <c r="R2344">
        <v>3</v>
      </c>
      <c r="S2344" t="s">
        <v>5</v>
      </c>
      <c r="T2344" t="s">
        <v>439</v>
      </c>
      <c r="U2344" s="13">
        <v>3</v>
      </c>
      <c r="V2344" s="13" t="str" cm="1">
        <f t="array" ref="V2344">_xlfn.IFS(U2344=0,"Prenovato",U2344=1,"Novato",U2344=2,"Principiante avanzado",U2344=3,"Competente",U2344=4,"Proficiente",U2344=5,"Master")</f>
        <v>Competente</v>
      </c>
      <c r="W2344" s="13">
        <v>3</v>
      </c>
      <c r="X2344" s="13" t="str" cm="1">
        <f t="array" ref="X2344">_xlfn.IFS(W2344=0,"No evidenciado",W2344=1,"Novato",W2344=2,"Principiante avanzado",W2344=3,"Competente",W2344=4,"Proficiente",W2344=5,"Master")</f>
        <v>Competente</v>
      </c>
      <c r="Y2344" s="13">
        <v>4</v>
      </c>
      <c r="Z2344" s="13" t="str" cm="1">
        <f t="array" ref="Z2344">_xlfn.IFS(Y2344=0,"No evidenciado",Y2344=1,"Novato",Y2344=2,"Principiante avanzado",Y2344=3,"Competente",Y2344=4,"Proficiente",Y2344=5,"Master")</f>
        <v>Proficiente</v>
      </c>
      <c r="AA2344" s="13">
        <v>3</v>
      </c>
      <c r="AB2344" s="13" t="str" cm="1">
        <f t="array" ref="AB2344">_xlfn.IFS(AA2344=0,"No evidenciado",AA2344=1,"Novato",AA2344=2,"Principiante avanzado",AA2344=3,"Competente",AA2344=4,"Proficiente",AA2344=5,"Master")</f>
        <v>Competente</v>
      </c>
      <c r="AC2344" s="13">
        <v>3</v>
      </c>
      <c r="AD2344" s="13" t="str" cm="1">
        <f t="array" ref="AD2344">_xlfn.IFS(AC2344=0,"Prenovato",AC2344=1,"Novato",AC2344=2,"Principiante avanzado",AC2344=3,"Competente",AC2344=4,"Proficiente",AC2344=5,"Master")</f>
        <v>Competente</v>
      </c>
      <c r="AE2344" s="13" t="s">
        <v>442</v>
      </c>
    </row>
    <row r="2345" spans="1:31" x14ac:dyDescent="0.25">
      <c r="A2345" t="s">
        <v>341</v>
      </c>
      <c r="B2345" t="s">
        <v>342</v>
      </c>
      <c r="C2345" t="s">
        <v>250</v>
      </c>
      <c r="D2345" t="s">
        <v>201</v>
      </c>
      <c r="E2345" t="s">
        <v>341</v>
      </c>
      <c r="F2345" t="s">
        <v>342</v>
      </c>
      <c r="G2345" t="s">
        <v>343</v>
      </c>
      <c r="H2345" s="4"/>
      <c r="I2345" s="1">
        <f t="shared" ca="1" si="147"/>
        <v>1487</v>
      </c>
      <c r="J2345" s="1" t="str">
        <f t="shared" ca="1" si="148"/>
        <v>3. Mayor a 6 meses</v>
      </c>
      <c r="K2345" t="str">
        <f t="shared" si="149"/>
        <v>NO</v>
      </c>
      <c r="L2345" t="s">
        <v>250</v>
      </c>
      <c r="M2345" t="s">
        <v>436</v>
      </c>
      <c r="N2345" t="s">
        <v>425</v>
      </c>
      <c r="O2345" t="s">
        <v>425</v>
      </c>
      <c r="P2345" t="str">
        <f t="shared" si="150"/>
        <v>CHRISTIAN OMAR DELGADO RIVERAInteligencia de AmenazasEVALUACION ANTERIOR</v>
      </c>
      <c r="Q2345" t="str">
        <f>BASE[[#This Row],[NombresCalificado]]&amp;BASE[[#This Row],[TipoEvaluacion]]</f>
        <v>CHRISTIAN OMAR DELGADO RIVERAEVALUACION ANTERIOR</v>
      </c>
      <c r="R2345">
        <v>3</v>
      </c>
      <c r="S2345" t="s">
        <v>5</v>
      </c>
      <c r="T2345" t="s">
        <v>439</v>
      </c>
      <c r="U2345" s="13">
        <v>3</v>
      </c>
      <c r="V2345" s="13" t="str" cm="1">
        <f t="array" ref="V2345">_xlfn.IFS(U2345=0,"Prenovato",U2345=1,"Novato",U2345=2,"Principiante avanzado",U2345=3,"Competente",U2345=4,"Proficiente",U2345=5,"Master")</f>
        <v>Competente</v>
      </c>
      <c r="W2345" s="13">
        <v>3</v>
      </c>
      <c r="X2345" s="13" t="str" cm="1">
        <f t="array" ref="X2345">_xlfn.IFS(W2345=0,"No evidenciado",W2345=1,"Novato",W2345=2,"Principiante avanzado",W2345=3,"Competente",W2345=4,"Proficiente",W2345=5,"Master")</f>
        <v>Competente</v>
      </c>
      <c r="Y2345" s="13">
        <v>4</v>
      </c>
      <c r="Z2345" s="13" t="str" cm="1">
        <f t="array" ref="Z2345">_xlfn.IFS(Y2345=0,"No evidenciado",Y2345=1,"Novato",Y2345=2,"Principiante avanzado",Y2345=3,"Competente",Y2345=4,"Proficiente",Y2345=5,"Master")</f>
        <v>Proficiente</v>
      </c>
      <c r="AA2345" s="13">
        <v>3</v>
      </c>
      <c r="AB2345" s="13" t="str" cm="1">
        <f t="array" ref="AB2345">_xlfn.IFS(AA2345=0,"No evidenciado",AA2345=1,"Novato",AA2345=2,"Principiante avanzado",AA2345=3,"Competente",AA2345=4,"Proficiente",AA2345=5,"Master")</f>
        <v>Competente</v>
      </c>
      <c r="AC2345" s="13">
        <v>3</v>
      </c>
      <c r="AD2345" s="13" t="str" cm="1">
        <f t="array" ref="AD2345">_xlfn.IFS(AC2345=0,"Prenovato",AC2345=1,"Novato",AC2345=2,"Principiante avanzado",AC2345=3,"Competente",AC2345=4,"Proficiente",AC2345=5,"Master")</f>
        <v>Competente</v>
      </c>
      <c r="AE2345" s="13" t="s">
        <v>442</v>
      </c>
    </row>
    <row r="2346" spans="1:31" x14ac:dyDescent="0.25">
      <c r="A2346" t="s">
        <v>341</v>
      </c>
      <c r="B2346" t="s">
        <v>342</v>
      </c>
      <c r="C2346" t="s">
        <v>250</v>
      </c>
      <c r="D2346" t="s">
        <v>201</v>
      </c>
      <c r="E2346" t="s">
        <v>341</v>
      </c>
      <c r="F2346" t="s">
        <v>342</v>
      </c>
      <c r="G2346" t="s">
        <v>343</v>
      </c>
      <c r="H2346" s="4"/>
      <c r="I2346" s="1">
        <f t="shared" ca="1" si="147"/>
        <v>1487</v>
      </c>
      <c r="J2346" s="1" t="str">
        <f t="shared" ca="1" si="148"/>
        <v>3. Mayor a 6 meses</v>
      </c>
      <c r="K2346" t="str">
        <f t="shared" si="149"/>
        <v>NO</v>
      </c>
      <c r="L2346" t="s">
        <v>250</v>
      </c>
      <c r="M2346" t="s">
        <v>437</v>
      </c>
      <c r="N2346" t="s">
        <v>425</v>
      </c>
      <c r="O2346" t="s">
        <v>425</v>
      </c>
      <c r="P2346" t="str">
        <f t="shared" si="150"/>
        <v>CHRISTIAN OMAR DELGADO RIVERAInvestigación Forense DigitalEVALUACION ANTERIOR</v>
      </c>
      <c r="Q2346" t="str">
        <f>BASE[[#This Row],[NombresCalificado]]&amp;BASE[[#This Row],[TipoEvaluacion]]</f>
        <v>CHRISTIAN OMAR DELGADO RIVERAEVALUACION ANTERIOR</v>
      </c>
      <c r="R2346">
        <v>2</v>
      </c>
      <c r="S2346" t="s">
        <v>4</v>
      </c>
      <c r="T2346" t="s">
        <v>439</v>
      </c>
      <c r="U2346" s="13">
        <v>3</v>
      </c>
      <c r="V2346" s="13" t="str" cm="1">
        <f t="array" ref="V2346">_xlfn.IFS(U2346=0,"Prenovato",U2346=1,"Novato",U2346=2,"Principiante avanzado",U2346=3,"Competente",U2346=4,"Proficiente",U2346=5,"Master")</f>
        <v>Competente</v>
      </c>
      <c r="W2346" s="13">
        <v>3</v>
      </c>
      <c r="X2346" s="13" t="str" cm="1">
        <f t="array" ref="X2346">_xlfn.IFS(W2346=0,"No evidenciado",W2346=1,"Novato",W2346=2,"Principiante avanzado",W2346=3,"Competente",W2346=4,"Proficiente",W2346=5,"Master")</f>
        <v>Competente</v>
      </c>
      <c r="Y2346" s="13">
        <v>4</v>
      </c>
      <c r="Z2346" s="13" t="str" cm="1">
        <f t="array" ref="Z2346">_xlfn.IFS(Y2346=0,"No evidenciado",Y2346=1,"Novato",Y2346=2,"Principiante avanzado",Y2346=3,"Competente",Y2346=4,"Proficiente",Y2346=5,"Master")</f>
        <v>Proficiente</v>
      </c>
      <c r="AA2346" s="13">
        <v>3</v>
      </c>
      <c r="AB2346" s="13" t="str" cm="1">
        <f t="array" ref="AB2346">_xlfn.IFS(AA2346=0,"No evidenciado",AA2346=1,"Novato",AA2346=2,"Principiante avanzado",AA2346=3,"Competente",AA2346=4,"Proficiente",AA2346=5,"Master")</f>
        <v>Competente</v>
      </c>
      <c r="AC2346" s="13">
        <v>3</v>
      </c>
      <c r="AD2346" s="13" t="str" cm="1">
        <f t="array" ref="AD2346">_xlfn.IFS(AC2346=0,"Prenovato",AC2346=1,"Novato",AC2346=2,"Principiante avanzado",AC2346=3,"Competente",AC2346=4,"Proficiente",AC2346=5,"Master")</f>
        <v>Competente</v>
      </c>
      <c r="AE2346" s="13" t="s">
        <v>442</v>
      </c>
    </row>
    <row r="2347" spans="1:31" x14ac:dyDescent="0.25">
      <c r="A2347" t="s">
        <v>341</v>
      </c>
      <c r="B2347" t="s">
        <v>342</v>
      </c>
      <c r="C2347" t="s">
        <v>250</v>
      </c>
      <c r="D2347" t="s">
        <v>201</v>
      </c>
      <c r="E2347" t="s">
        <v>341</v>
      </c>
      <c r="F2347" t="s">
        <v>342</v>
      </c>
      <c r="G2347" t="s">
        <v>343</v>
      </c>
      <c r="H2347" s="4"/>
      <c r="I2347" s="1">
        <f t="shared" ca="1" si="147"/>
        <v>1487</v>
      </c>
      <c r="J2347" s="1" t="str">
        <f t="shared" ca="1" si="148"/>
        <v>3. Mayor a 6 meses</v>
      </c>
      <c r="K2347" t="str">
        <f t="shared" si="149"/>
        <v>NO</v>
      </c>
      <c r="L2347" t="s">
        <v>250</v>
      </c>
      <c r="M2347" t="s">
        <v>426</v>
      </c>
      <c r="N2347" t="s">
        <v>425</v>
      </c>
      <c r="O2347" t="s">
        <v>425</v>
      </c>
      <c r="P2347" t="str">
        <f t="shared" si="150"/>
        <v>CHRISTIAN OMAR DELGADO RIVERAManejo de IncidentesEVALUACION ANTERIOR</v>
      </c>
      <c r="Q2347" t="str">
        <f>BASE[[#This Row],[NombresCalificado]]&amp;BASE[[#This Row],[TipoEvaluacion]]</f>
        <v>CHRISTIAN OMAR DELGADO RIVERAEVALUACION ANTERIOR</v>
      </c>
      <c r="R2347">
        <v>3</v>
      </c>
      <c r="S2347" t="s">
        <v>5</v>
      </c>
      <c r="T2347" t="s">
        <v>439</v>
      </c>
      <c r="U2347" s="13">
        <v>3</v>
      </c>
      <c r="V2347" s="13" t="str" cm="1">
        <f t="array" ref="V2347">_xlfn.IFS(U2347=0,"Prenovato",U2347=1,"Novato",U2347=2,"Principiante avanzado",U2347=3,"Competente",U2347=4,"Proficiente",U2347=5,"Master")</f>
        <v>Competente</v>
      </c>
      <c r="W2347" s="13">
        <v>3</v>
      </c>
      <c r="X2347" s="13" t="str" cm="1">
        <f t="array" ref="X2347">_xlfn.IFS(W2347=0,"No evidenciado",W2347=1,"Novato",W2347=2,"Principiante avanzado",W2347=3,"Competente",W2347=4,"Proficiente",W2347=5,"Master")</f>
        <v>Competente</v>
      </c>
      <c r="Y2347" s="13">
        <v>4</v>
      </c>
      <c r="Z2347" s="13" t="str" cm="1">
        <f t="array" ref="Z2347">_xlfn.IFS(Y2347=0,"No evidenciado",Y2347=1,"Novato",Y2347=2,"Principiante avanzado",Y2347=3,"Competente",Y2347=4,"Proficiente",Y2347=5,"Master")</f>
        <v>Proficiente</v>
      </c>
      <c r="AA2347" s="13">
        <v>3</v>
      </c>
      <c r="AB2347" s="13" t="str" cm="1">
        <f t="array" ref="AB2347">_xlfn.IFS(AA2347=0,"No evidenciado",AA2347=1,"Novato",AA2347=2,"Principiante avanzado",AA2347=3,"Competente",AA2347=4,"Proficiente",AA2347=5,"Master")</f>
        <v>Competente</v>
      </c>
      <c r="AC2347" s="13">
        <v>3</v>
      </c>
      <c r="AD2347" s="13" t="str" cm="1">
        <f t="array" ref="AD2347">_xlfn.IFS(AC2347=0,"Prenovato",AC2347=1,"Novato",AC2347=2,"Principiante avanzado",AC2347=3,"Competente",AC2347=4,"Proficiente",AC2347=5,"Master")</f>
        <v>Competente</v>
      </c>
      <c r="AE2347" s="13" t="s">
        <v>442</v>
      </c>
    </row>
    <row r="2348" spans="1:31" x14ac:dyDescent="0.25">
      <c r="A2348" t="s">
        <v>341</v>
      </c>
      <c r="B2348" t="s">
        <v>342</v>
      </c>
      <c r="C2348" t="s">
        <v>250</v>
      </c>
      <c r="D2348" t="s">
        <v>201</v>
      </c>
      <c r="E2348" t="s">
        <v>341</v>
      </c>
      <c r="F2348" t="s">
        <v>342</v>
      </c>
      <c r="G2348" t="s">
        <v>343</v>
      </c>
      <c r="H2348" s="4"/>
      <c r="I2348" s="1">
        <f t="shared" ca="1" si="147"/>
        <v>1487</v>
      </c>
      <c r="J2348" s="1" t="str">
        <f t="shared" ca="1" si="148"/>
        <v>3. Mayor a 6 meses</v>
      </c>
      <c r="K2348" t="str">
        <f t="shared" si="149"/>
        <v>NO</v>
      </c>
      <c r="L2348" t="s">
        <v>250</v>
      </c>
      <c r="M2348" t="s">
        <v>427</v>
      </c>
      <c r="N2348" t="s">
        <v>425</v>
      </c>
      <c r="O2348" t="s">
        <v>425</v>
      </c>
      <c r="P2348" t="str">
        <f t="shared" si="150"/>
        <v>CHRISTIAN OMAR DELGADO RIVERAProtección de datosEVALUACION ANTERIOR</v>
      </c>
      <c r="Q2348" t="str">
        <f>BASE[[#This Row],[NombresCalificado]]&amp;BASE[[#This Row],[TipoEvaluacion]]</f>
        <v>CHRISTIAN OMAR DELGADO RIVERAEVALUACION ANTERIOR</v>
      </c>
      <c r="R2348">
        <v>4</v>
      </c>
      <c r="S2348" t="s">
        <v>7</v>
      </c>
      <c r="T2348" t="s">
        <v>439</v>
      </c>
      <c r="U2348" s="13">
        <v>3</v>
      </c>
      <c r="V2348" s="13" t="str" cm="1">
        <f t="array" ref="V2348">_xlfn.IFS(U2348=0,"Prenovato",U2348=1,"Novato",U2348=2,"Principiante avanzado",U2348=3,"Competente",U2348=4,"Proficiente",U2348=5,"Master")</f>
        <v>Competente</v>
      </c>
      <c r="W2348" s="13">
        <v>3</v>
      </c>
      <c r="X2348" s="13" t="str" cm="1">
        <f t="array" ref="X2348">_xlfn.IFS(W2348=0,"No evidenciado",W2348=1,"Novato",W2348=2,"Principiante avanzado",W2348=3,"Competente",W2348=4,"Proficiente",W2348=5,"Master")</f>
        <v>Competente</v>
      </c>
      <c r="Y2348" s="13">
        <v>4</v>
      </c>
      <c r="Z2348" s="13" t="str" cm="1">
        <f t="array" ref="Z2348">_xlfn.IFS(Y2348=0,"No evidenciado",Y2348=1,"Novato",Y2348=2,"Principiante avanzado",Y2348=3,"Competente",Y2348=4,"Proficiente",Y2348=5,"Master")</f>
        <v>Proficiente</v>
      </c>
      <c r="AA2348" s="13">
        <v>3</v>
      </c>
      <c r="AB2348" s="13" t="str" cm="1">
        <f t="array" ref="AB2348">_xlfn.IFS(AA2348=0,"No evidenciado",AA2348=1,"Novato",AA2348=2,"Principiante avanzado",AA2348=3,"Competente",AA2348=4,"Proficiente",AA2348=5,"Master")</f>
        <v>Competente</v>
      </c>
      <c r="AC2348" s="13">
        <v>3</v>
      </c>
      <c r="AD2348" s="13" t="str" cm="1">
        <f t="array" ref="AD2348">_xlfn.IFS(AC2348=0,"Prenovato",AC2348=1,"Novato",AC2348=2,"Principiante avanzado",AC2348=3,"Competente",AC2348=4,"Proficiente",AC2348=5,"Master")</f>
        <v>Competente</v>
      </c>
      <c r="AE2348" s="13" t="s">
        <v>442</v>
      </c>
    </row>
    <row r="2349" spans="1:31" x14ac:dyDescent="0.25">
      <c r="A2349" t="s">
        <v>341</v>
      </c>
      <c r="B2349" t="s">
        <v>342</v>
      </c>
      <c r="C2349" t="s">
        <v>250</v>
      </c>
      <c r="D2349" t="s">
        <v>201</v>
      </c>
      <c r="E2349" t="s">
        <v>341</v>
      </c>
      <c r="F2349" t="s">
        <v>342</v>
      </c>
      <c r="G2349" t="s">
        <v>343</v>
      </c>
      <c r="H2349" s="4"/>
      <c r="I2349" s="1">
        <f t="shared" ca="1" si="147"/>
        <v>1487</v>
      </c>
      <c r="J2349" s="1" t="str">
        <f t="shared" ca="1" si="148"/>
        <v>3. Mayor a 6 meses</v>
      </c>
      <c r="K2349" t="str">
        <f t="shared" si="149"/>
        <v>NO</v>
      </c>
      <c r="L2349" t="s">
        <v>250</v>
      </c>
      <c r="M2349" t="s">
        <v>428</v>
      </c>
      <c r="N2349" t="s">
        <v>425</v>
      </c>
      <c r="O2349" t="s">
        <v>425</v>
      </c>
      <c r="P2349" t="str">
        <f t="shared" si="150"/>
        <v>CHRISTIAN OMAR DELGADO RIVERASeguridad de OperacionesEVALUACION ANTERIOR</v>
      </c>
      <c r="Q2349" t="str">
        <f>BASE[[#This Row],[NombresCalificado]]&amp;BASE[[#This Row],[TipoEvaluacion]]</f>
        <v>CHRISTIAN OMAR DELGADO RIVERAEVALUACION ANTERIOR</v>
      </c>
      <c r="R2349">
        <v>3</v>
      </c>
      <c r="S2349" t="s">
        <v>5</v>
      </c>
      <c r="T2349" t="s">
        <v>439</v>
      </c>
      <c r="U2349" s="13">
        <v>3</v>
      </c>
      <c r="V2349" s="13" t="str" cm="1">
        <f t="array" ref="V2349">_xlfn.IFS(U2349=0,"Prenovato",U2349=1,"Novato",U2349=2,"Principiante avanzado",U2349=3,"Competente",U2349=4,"Proficiente",U2349=5,"Master")</f>
        <v>Competente</v>
      </c>
      <c r="W2349" s="13">
        <v>3</v>
      </c>
      <c r="X2349" s="13" t="str" cm="1">
        <f t="array" ref="X2349">_xlfn.IFS(W2349=0,"No evidenciado",W2349=1,"Novato",W2349=2,"Principiante avanzado",W2349=3,"Competente",W2349=4,"Proficiente",W2349=5,"Master")</f>
        <v>Competente</v>
      </c>
      <c r="Y2349" s="13">
        <v>4</v>
      </c>
      <c r="Z2349" s="13" t="str" cm="1">
        <f t="array" ref="Z2349">_xlfn.IFS(Y2349=0,"No evidenciado",Y2349=1,"Novato",Y2349=2,"Principiante avanzado",Y2349=3,"Competente",Y2349=4,"Proficiente",Y2349=5,"Master")</f>
        <v>Proficiente</v>
      </c>
      <c r="AA2349" s="13">
        <v>3</v>
      </c>
      <c r="AB2349" s="13" t="str" cm="1">
        <f t="array" ref="AB2349">_xlfn.IFS(AA2349=0,"No evidenciado",AA2349=1,"Novato",AA2349=2,"Principiante avanzado",AA2349=3,"Competente",AA2349=4,"Proficiente",AA2349=5,"Master")</f>
        <v>Competente</v>
      </c>
      <c r="AC2349" s="13">
        <v>3</v>
      </c>
      <c r="AD2349" s="13" t="str" cm="1">
        <f t="array" ref="AD2349">_xlfn.IFS(AC2349=0,"Prenovato",AC2349=1,"Novato",AC2349=2,"Principiante avanzado",AC2349=3,"Competente",AC2349=4,"Proficiente",AC2349=5,"Master")</f>
        <v>Competente</v>
      </c>
      <c r="AE2349" s="13" t="s">
        <v>442</v>
      </c>
    </row>
    <row r="2350" spans="1:31" x14ac:dyDescent="0.25">
      <c r="A2350" t="s">
        <v>341</v>
      </c>
      <c r="B2350" t="s">
        <v>342</v>
      </c>
      <c r="C2350" t="s">
        <v>250</v>
      </c>
      <c r="D2350" t="s">
        <v>201</v>
      </c>
      <c r="E2350" t="s">
        <v>341</v>
      </c>
      <c r="F2350" t="s">
        <v>342</v>
      </c>
      <c r="G2350" t="s">
        <v>343</v>
      </c>
      <c r="H2350" s="4"/>
      <c r="I2350" s="1">
        <f t="shared" ca="1" si="147"/>
        <v>1487</v>
      </c>
      <c r="J2350" s="1" t="str">
        <f t="shared" ca="1" si="148"/>
        <v>3. Mayor a 6 meses</v>
      </c>
      <c r="K2350" t="str">
        <f t="shared" si="149"/>
        <v>NO</v>
      </c>
      <c r="L2350" t="s">
        <v>250</v>
      </c>
      <c r="M2350" t="s">
        <v>438</v>
      </c>
      <c r="N2350" t="s">
        <v>425</v>
      </c>
      <c r="O2350" t="s">
        <v>425</v>
      </c>
      <c r="P2350" t="str">
        <f t="shared" si="150"/>
        <v>CHRISTIAN OMAR DELGADO RIVERADesarrollo SeguroEVALUACION ANTERIOR</v>
      </c>
      <c r="Q2350" t="str">
        <f>BASE[[#This Row],[NombresCalificado]]&amp;BASE[[#This Row],[TipoEvaluacion]]</f>
        <v>CHRISTIAN OMAR DELGADO RIVERAEVALUACION ANTERIOR</v>
      </c>
      <c r="R2350">
        <v>2</v>
      </c>
      <c r="S2350" t="s">
        <v>4</v>
      </c>
      <c r="T2350" t="s">
        <v>439</v>
      </c>
      <c r="U2350" s="13">
        <v>3</v>
      </c>
      <c r="V2350" s="13" t="str" cm="1">
        <f t="array" ref="V2350">_xlfn.IFS(U2350=0,"Prenovato",U2350=1,"Novato",U2350=2,"Principiante avanzado",U2350=3,"Competente",U2350=4,"Proficiente",U2350=5,"Master")</f>
        <v>Competente</v>
      </c>
      <c r="W2350" s="13">
        <v>3</v>
      </c>
      <c r="X2350" s="13" t="str" cm="1">
        <f t="array" ref="X2350">_xlfn.IFS(W2350=0,"No evidenciado",W2350=1,"Novato",W2350=2,"Principiante avanzado",W2350=3,"Competente",W2350=4,"Proficiente",W2350=5,"Master")</f>
        <v>Competente</v>
      </c>
      <c r="Y2350" s="13">
        <v>4</v>
      </c>
      <c r="Z2350" s="13" t="str" cm="1">
        <f t="array" ref="Z2350">_xlfn.IFS(Y2350=0,"No evidenciado",Y2350=1,"Novato",Y2350=2,"Principiante avanzado",Y2350=3,"Competente",Y2350=4,"Proficiente",Y2350=5,"Master")</f>
        <v>Proficiente</v>
      </c>
      <c r="AA2350" s="13">
        <v>3</v>
      </c>
      <c r="AB2350" s="13" t="str" cm="1">
        <f t="array" ref="AB2350">_xlfn.IFS(AA2350=0,"No evidenciado",AA2350=1,"Novato",AA2350=2,"Principiante avanzado",AA2350=3,"Competente",AA2350=4,"Proficiente",AA2350=5,"Master")</f>
        <v>Competente</v>
      </c>
      <c r="AC2350" s="13">
        <v>3</v>
      </c>
      <c r="AD2350" s="13" t="str" cm="1">
        <f t="array" ref="AD2350">_xlfn.IFS(AC2350=0,"Prenovato",AC2350=1,"Novato",AC2350=2,"Principiante avanzado",AC2350=3,"Competente",AC2350=4,"Proficiente",AC2350=5,"Master")</f>
        <v>Competente</v>
      </c>
      <c r="AE2350" s="13" t="s">
        <v>442</v>
      </c>
    </row>
    <row r="2351" spans="1:31" x14ac:dyDescent="0.25">
      <c r="A2351" t="s">
        <v>341</v>
      </c>
      <c r="B2351" t="s">
        <v>342</v>
      </c>
      <c r="C2351" t="s">
        <v>250</v>
      </c>
      <c r="D2351" t="s">
        <v>201</v>
      </c>
      <c r="E2351" t="s">
        <v>341</v>
      </c>
      <c r="F2351" t="s">
        <v>342</v>
      </c>
      <c r="G2351" t="s">
        <v>343</v>
      </c>
      <c r="H2351" s="4"/>
      <c r="I2351" s="1">
        <f t="shared" ca="1" si="147"/>
        <v>1487</v>
      </c>
      <c r="J2351" s="1" t="str">
        <f t="shared" ca="1" si="148"/>
        <v>3. Mayor a 6 meses</v>
      </c>
      <c r="K2351" t="str">
        <f t="shared" si="149"/>
        <v>NO</v>
      </c>
      <c r="L2351" t="s">
        <v>250</v>
      </c>
      <c r="M2351" t="s">
        <v>432</v>
      </c>
      <c r="N2351" t="s">
        <v>425</v>
      </c>
      <c r="O2351" t="s">
        <v>425</v>
      </c>
      <c r="P2351" t="str">
        <f t="shared" si="150"/>
        <v>CHRISTIAN OMAR DELGADO RIVERAFrameworks de CiberseguridadEVALUACION ANTERIOR</v>
      </c>
      <c r="Q2351" t="str">
        <f>BASE[[#This Row],[NombresCalificado]]&amp;BASE[[#This Row],[TipoEvaluacion]]</f>
        <v>CHRISTIAN OMAR DELGADO RIVERAEVALUACION ANTERIOR</v>
      </c>
      <c r="R2351">
        <v>3</v>
      </c>
      <c r="S2351" t="s">
        <v>5</v>
      </c>
      <c r="T2351" t="s">
        <v>439</v>
      </c>
      <c r="U2351" s="13">
        <v>3</v>
      </c>
      <c r="V2351" s="13" t="str" cm="1">
        <f t="array" ref="V2351">_xlfn.IFS(U2351=0,"Prenovato",U2351=1,"Novato",U2351=2,"Principiante avanzado",U2351=3,"Competente",U2351=4,"Proficiente",U2351=5,"Master")</f>
        <v>Competente</v>
      </c>
      <c r="W2351" s="13">
        <v>3</v>
      </c>
      <c r="X2351" s="13" t="str" cm="1">
        <f t="array" ref="X2351">_xlfn.IFS(W2351=0,"No evidenciado",W2351=1,"Novato",W2351=2,"Principiante avanzado",W2351=3,"Competente",W2351=4,"Proficiente",W2351=5,"Master")</f>
        <v>Competente</v>
      </c>
      <c r="Y2351" s="13">
        <v>4</v>
      </c>
      <c r="Z2351" s="13" t="str" cm="1">
        <f t="array" ref="Z2351">_xlfn.IFS(Y2351=0,"No evidenciado",Y2351=1,"Novato",Y2351=2,"Principiante avanzado",Y2351=3,"Competente",Y2351=4,"Proficiente",Y2351=5,"Master")</f>
        <v>Proficiente</v>
      </c>
      <c r="AA2351" s="13">
        <v>3</v>
      </c>
      <c r="AB2351" s="13" t="str" cm="1">
        <f t="array" ref="AB2351">_xlfn.IFS(AA2351=0,"No evidenciado",AA2351=1,"Novato",AA2351=2,"Principiante avanzado",AA2351=3,"Competente",AA2351=4,"Proficiente",AA2351=5,"Master")</f>
        <v>Competente</v>
      </c>
      <c r="AC2351" s="13">
        <v>3</v>
      </c>
      <c r="AD2351" s="13" t="str" cm="1">
        <f t="array" ref="AD2351">_xlfn.IFS(AC2351=0,"Prenovato",AC2351=1,"Novato",AC2351=2,"Principiante avanzado",AC2351=3,"Competente",AC2351=4,"Proficiente",AC2351=5,"Master")</f>
        <v>Competente</v>
      </c>
      <c r="AE2351" s="13" t="s">
        <v>442</v>
      </c>
    </row>
    <row r="2352" spans="1:31" x14ac:dyDescent="0.25">
      <c r="A2352" t="s">
        <v>341</v>
      </c>
      <c r="B2352" t="s">
        <v>342</v>
      </c>
      <c r="C2352" t="s">
        <v>250</v>
      </c>
      <c r="D2352" t="s">
        <v>201</v>
      </c>
      <c r="E2352" t="s">
        <v>341</v>
      </c>
      <c r="F2352" t="s">
        <v>342</v>
      </c>
      <c r="G2352" t="s">
        <v>343</v>
      </c>
      <c r="H2352" s="4"/>
      <c r="I2352" s="1">
        <f t="shared" ca="1" si="147"/>
        <v>1487</v>
      </c>
      <c r="J2352" s="1" t="str">
        <f t="shared" ca="1" si="148"/>
        <v>3. Mayor a 6 meses</v>
      </c>
      <c r="K2352" t="str">
        <f t="shared" si="149"/>
        <v>NO</v>
      </c>
      <c r="L2352" t="s">
        <v>250</v>
      </c>
      <c r="M2352" t="s">
        <v>433</v>
      </c>
      <c r="N2352" t="s">
        <v>425</v>
      </c>
      <c r="O2352" t="s">
        <v>425</v>
      </c>
      <c r="P2352" t="str">
        <f t="shared" si="150"/>
        <v>CHRISTIAN OMAR DELGADO RIVERAGestión de IdentidadesEVALUACION ANTERIOR</v>
      </c>
      <c r="Q2352" t="str">
        <f>BASE[[#This Row],[NombresCalificado]]&amp;BASE[[#This Row],[TipoEvaluacion]]</f>
        <v>CHRISTIAN OMAR DELGADO RIVERAEVALUACION ANTERIOR</v>
      </c>
      <c r="R2352">
        <v>3</v>
      </c>
      <c r="S2352" t="s">
        <v>5</v>
      </c>
      <c r="T2352" t="s">
        <v>439</v>
      </c>
      <c r="U2352" s="13">
        <v>3</v>
      </c>
      <c r="V2352" s="13" t="str" cm="1">
        <f t="array" ref="V2352">_xlfn.IFS(U2352=0,"Prenovato",U2352=1,"Novato",U2352=2,"Principiante avanzado",U2352=3,"Competente",U2352=4,"Proficiente",U2352=5,"Master")</f>
        <v>Competente</v>
      </c>
      <c r="W2352" s="13">
        <v>3</v>
      </c>
      <c r="X2352" s="13" t="str" cm="1">
        <f t="array" ref="X2352">_xlfn.IFS(W2352=0,"No evidenciado",W2352=1,"Novato",W2352=2,"Principiante avanzado",W2352=3,"Competente",W2352=4,"Proficiente",W2352=5,"Master")</f>
        <v>Competente</v>
      </c>
      <c r="Y2352" s="13">
        <v>4</v>
      </c>
      <c r="Z2352" s="13" t="str" cm="1">
        <f t="array" ref="Z2352">_xlfn.IFS(Y2352=0,"No evidenciado",Y2352=1,"Novato",Y2352=2,"Principiante avanzado",Y2352=3,"Competente",Y2352=4,"Proficiente",Y2352=5,"Master")</f>
        <v>Proficiente</v>
      </c>
      <c r="AA2352" s="13">
        <v>3</v>
      </c>
      <c r="AB2352" s="13" t="str" cm="1">
        <f t="array" ref="AB2352">_xlfn.IFS(AA2352=0,"No evidenciado",AA2352=1,"Novato",AA2352=2,"Principiante avanzado",AA2352=3,"Competente",AA2352=4,"Proficiente",AA2352=5,"Master")</f>
        <v>Competente</v>
      </c>
      <c r="AC2352" s="13">
        <v>3</v>
      </c>
      <c r="AD2352" s="13" t="str" cm="1">
        <f t="array" ref="AD2352">_xlfn.IFS(AC2352=0,"Prenovato",AC2352=1,"Novato",AC2352=2,"Principiante avanzado",AC2352=3,"Competente",AC2352=4,"Proficiente",AC2352=5,"Master")</f>
        <v>Competente</v>
      </c>
      <c r="AE2352" s="13" t="s">
        <v>442</v>
      </c>
    </row>
    <row r="2353" spans="1:31" x14ac:dyDescent="0.25">
      <c r="A2353" t="s">
        <v>341</v>
      </c>
      <c r="B2353" t="s">
        <v>342</v>
      </c>
      <c r="C2353" t="s">
        <v>250</v>
      </c>
      <c r="D2353" t="s">
        <v>201</v>
      </c>
      <c r="E2353" t="s">
        <v>341</v>
      </c>
      <c r="F2353" t="s">
        <v>342</v>
      </c>
      <c r="G2353" t="s">
        <v>343</v>
      </c>
      <c r="H2353" s="4"/>
      <c r="I2353" s="1">
        <f t="shared" ca="1" si="147"/>
        <v>1487</v>
      </c>
      <c r="J2353" s="1" t="str">
        <f t="shared" ca="1" si="148"/>
        <v>3. Mayor a 6 meses</v>
      </c>
      <c r="K2353" t="str">
        <f t="shared" si="149"/>
        <v>NO</v>
      </c>
      <c r="L2353" t="s">
        <v>250</v>
      </c>
      <c r="M2353" t="s">
        <v>434</v>
      </c>
      <c r="N2353" t="s">
        <v>425</v>
      </c>
      <c r="O2353" t="s">
        <v>425</v>
      </c>
      <c r="P2353" t="str">
        <f t="shared" si="150"/>
        <v>CHRISTIAN OMAR DELGADO RIVERAGestión de VulnerabilidadesEVALUACION ANTERIOR</v>
      </c>
      <c r="Q2353" t="str">
        <f>BASE[[#This Row],[NombresCalificado]]&amp;BASE[[#This Row],[TipoEvaluacion]]</f>
        <v>CHRISTIAN OMAR DELGADO RIVERAEVALUACION ANTERIOR</v>
      </c>
      <c r="R2353">
        <v>3</v>
      </c>
      <c r="S2353" t="s">
        <v>5</v>
      </c>
      <c r="T2353" t="s">
        <v>439</v>
      </c>
      <c r="U2353" s="13">
        <v>3</v>
      </c>
      <c r="V2353" s="13" t="str" cm="1">
        <f t="array" ref="V2353">_xlfn.IFS(U2353=0,"Prenovato",U2353=1,"Novato",U2353=2,"Principiante avanzado",U2353=3,"Competente",U2353=4,"Proficiente",U2353=5,"Master")</f>
        <v>Competente</v>
      </c>
      <c r="W2353" s="13">
        <v>3</v>
      </c>
      <c r="X2353" s="13" t="str" cm="1">
        <f t="array" ref="X2353">_xlfn.IFS(W2353=0,"No evidenciado",W2353=1,"Novato",W2353=2,"Principiante avanzado",W2353=3,"Competente",W2353=4,"Proficiente",W2353=5,"Master")</f>
        <v>Competente</v>
      </c>
      <c r="Y2353" s="13">
        <v>4</v>
      </c>
      <c r="Z2353" s="13" t="str" cm="1">
        <f t="array" ref="Z2353">_xlfn.IFS(Y2353=0,"No evidenciado",Y2353=1,"Novato",Y2353=2,"Principiante avanzado",Y2353=3,"Competente",Y2353=4,"Proficiente",Y2353=5,"Master")</f>
        <v>Proficiente</v>
      </c>
      <c r="AA2353" s="13">
        <v>3</v>
      </c>
      <c r="AB2353" s="13" t="str" cm="1">
        <f t="array" ref="AB2353">_xlfn.IFS(AA2353=0,"No evidenciado",AA2353=1,"Novato",AA2353=2,"Principiante avanzado",AA2353=3,"Competente",AA2353=4,"Proficiente",AA2353=5,"Master")</f>
        <v>Competente</v>
      </c>
      <c r="AC2353" s="13">
        <v>3</v>
      </c>
      <c r="AD2353" s="13" t="str" cm="1">
        <f t="array" ref="AD2353">_xlfn.IFS(AC2353=0,"Prenovato",AC2353=1,"Novato",AC2353=2,"Principiante avanzado",AC2353=3,"Competente",AC2353=4,"Proficiente",AC2353=5,"Master")</f>
        <v>Competente</v>
      </c>
      <c r="AE2353" s="13" t="s">
        <v>442</v>
      </c>
    </row>
    <row r="2354" spans="1:31" x14ac:dyDescent="0.25">
      <c r="A2354" t="s">
        <v>247</v>
      </c>
      <c r="B2354" t="s">
        <v>248</v>
      </c>
      <c r="C2354" t="s">
        <v>251</v>
      </c>
      <c r="D2354" t="s">
        <v>201</v>
      </c>
      <c r="E2354" t="s">
        <v>247</v>
      </c>
      <c r="F2354" t="s">
        <v>248</v>
      </c>
      <c r="G2354" t="s">
        <v>249</v>
      </c>
      <c r="H2354" s="4"/>
      <c r="I2354" s="1">
        <f t="shared" ca="1" si="147"/>
        <v>1487</v>
      </c>
      <c r="J2354" s="1" t="str">
        <f t="shared" ca="1" si="148"/>
        <v>3. Mayor a 6 meses</v>
      </c>
      <c r="K2354" t="str">
        <f t="shared" si="149"/>
        <v>NO</v>
      </c>
      <c r="L2354" t="s">
        <v>251</v>
      </c>
      <c r="M2354" t="s">
        <v>423</v>
      </c>
      <c r="N2354" t="s">
        <v>411</v>
      </c>
      <c r="O2354" t="s">
        <v>411</v>
      </c>
      <c r="P2354" t="str">
        <f t="shared" si="150"/>
        <v>CÉSAR ABRAHAM BURGOS CAMACHOSecurity AssessmentAUTOEVALUACION</v>
      </c>
      <c r="Q2354" t="str">
        <f>BASE[[#This Row],[NombresCalificado]]&amp;BASE[[#This Row],[TipoEvaluacion]]</f>
        <v>CÉSAR ABRAHAM BURGOS CAMACHOAUTOEVALUACION</v>
      </c>
      <c r="R2354">
        <v>3</v>
      </c>
      <c r="S2354" t="s">
        <v>5</v>
      </c>
      <c r="T2354" t="s">
        <v>439</v>
      </c>
      <c r="U2354" s="13">
        <v>3</v>
      </c>
      <c r="V2354" s="13" t="str" cm="1">
        <f t="array" ref="V2354">_xlfn.IFS(U2354=0,"Prenovato",U2354=1,"Novato",U2354=2,"Principiante avanzado",U2354=3,"Competente",U2354=4,"Proficiente",U2354=5,"Master")</f>
        <v>Competente</v>
      </c>
      <c r="W2354" s="13">
        <v>3</v>
      </c>
      <c r="X2354" s="13" t="str" cm="1">
        <f t="array" ref="X2354">_xlfn.IFS(W2354=0,"No evidenciado",W2354=1,"Novato",W2354=2,"Principiante avanzado",W2354=3,"Competente",W2354=4,"Proficiente",W2354=5,"Master")</f>
        <v>Competente</v>
      </c>
      <c r="Y2354" s="13">
        <v>3</v>
      </c>
      <c r="Z2354" s="13" t="str" cm="1">
        <f t="array" ref="Z2354">_xlfn.IFS(Y2354=0,"No evidenciado",Y2354=1,"Novato",Y2354=2,"Principiante avanzado",Y2354=3,"Competente",Y2354=4,"Proficiente",Y2354=5,"Master")</f>
        <v>Competente</v>
      </c>
      <c r="AA2354" s="13">
        <v>3</v>
      </c>
      <c r="AB2354" s="13" t="str" cm="1">
        <f t="array" ref="AB2354">_xlfn.IFS(AA2354=0,"No evidenciado",AA2354=1,"Novato",AA2354=2,"Principiante avanzado",AA2354=3,"Competente",AA2354=4,"Proficiente",AA2354=5,"Master")</f>
        <v>Competente</v>
      </c>
      <c r="AC2354" s="13">
        <v>3</v>
      </c>
      <c r="AD2354" s="13" t="str" cm="1">
        <f t="array" ref="AD2354">_xlfn.IFS(AC2354=0,"Prenovato",AC2354=1,"Novato",AC2354=2,"Principiante avanzado",AC2354=3,"Competente",AC2354=4,"Proficiente",AC2354=5,"Master")</f>
        <v>Competente</v>
      </c>
      <c r="AE2354" s="13" t="s">
        <v>443</v>
      </c>
    </row>
    <row r="2355" spans="1:31" x14ac:dyDescent="0.25">
      <c r="A2355" t="s">
        <v>247</v>
      </c>
      <c r="B2355" t="s">
        <v>248</v>
      </c>
      <c r="C2355" t="s">
        <v>251</v>
      </c>
      <c r="D2355" t="s">
        <v>201</v>
      </c>
      <c r="E2355" t="s">
        <v>247</v>
      </c>
      <c r="F2355" t="s">
        <v>248</v>
      </c>
      <c r="G2355" t="s">
        <v>249</v>
      </c>
      <c r="H2355" s="4"/>
      <c r="I2355" s="1">
        <f t="shared" ca="1" si="147"/>
        <v>1487</v>
      </c>
      <c r="J2355" s="1" t="str">
        <f t="shared" ca="1" si="148"/>
        <v>3. Mayor a 6 meses</v>
      </c>
      <c r="K2355" t="str">
        <f t="shared" si="149"/>
        <v>NO</v>
      </c>
      <c r="L2355" t="s">
        <v>251</v>
      </c>
      <c r="M2355" t="s">
        <v>415</v>
      </c>
      <c r="N2355" t="s">
        <v>413</v>
      </c>
      <c r="O2355" t="s">
        <v>411</v>
      </c>
      <c r="P2355" t="str">
        <f t="shared" si="150"/>
        <v>CÉSAR ABRAHAM BURGOS CAMACHOSecurity Process AutomationAUTOEVALUACION</v>
      </c>
      <c r="Q2355" t="str">
        <f>BASE[[#This Row],[NombresCalificado]]&amp;BASE[[#This Row],[TipoEvaluacion]]</f>
        <v>CÉSAR ABRAHAM BURGOS CAMACHOAUTOEVALUACION</v>
      </c>
      <c r="R2355">
        <v>3</v>
      </c>
      <c r="S2355" t="s">
        <v>5</v>
      </c>
      <c r="T2355" t="s">
        <v>439</v>
      </c>
      <c r="U2355" s="13">
        <v>3</v>
      </c>
      <c r="V2355" s="13" t="str" cm="1">
        <f t="array" ref="V2355">_xlfn.IFS(U2355=0,"Prenovato",U2355=1,"Novato",U2355=2,"Principiante avanzado",U2355=3,"Competente",U2355=4,"Proficiente",U2355=5,"Master")</f>
        <v>Competente</v>
      </c>
      <c r="W2355" s="13">
        <v>3</v>
      </c>
      <c r="X2355" s="13" t="str" cm="1">
        <f t="array" ref="X2355">_xlfn.IFS(W2355=0,"No evidenciado",W2355=1,"Novato",W2355=2,"Principiante avanzado",W2355=3,"Competente",W2355=4,"Proficiente",W2355=5,"Master")</f>
        <v>Competente</v>
      </c>
      <c r="Y2355" s="13">
        <v>3</v>
      </c>
      <c r="Z2355" s="13" t="str" cm="1">
        <f t="array" ref="Z2355">_xlfn.IFS(Y2355=0,"No evidenciado",Y2355=1,"Novato",Y2355=2,"Principiante avanzado",Y2355=3,"Competente",Y2355=4,"Proficiente",Y2355=5,"Master")</f>
        <v>Competente</v>
      </c>
      <c r="AA2355" s="13">
        <v>3</v>
      </c>
      <c r="AB2355" s="13" t="str" cm="1">
        <f t="array" ref="AB2355">_xlfn.IFS(AA2355=0,"No evidenciado",AA2355=1,"Novato",AA2355=2,"Principiante avanzado",AA2355=3,"Competente",AA2355=4,"Proficiente",AA2355=5,"Master")</f>
        <v>Competente</v>
      </c>
      <c r="AC2355" s="13">
        <v>3</v>
      </c>
      <c r="AD2355" s="13" t="str" cm="1">
        <f t="array" ref="AD2355">_xlfn.IFS(AC2355=0,"Prenovato",AC2355=1,"Novato",AC2355=2,"Principiante avanzado",AC2355=3,"Competente",AC2355=4,"Proficiente",AC2355=5,"Master")</f>
        <v>Competente</v>
      </c>
      <c r="AE2355" s="13" t="s">
        <v>443</v>
      </c>
    </row>
    <row r="2356" spans="1:31" x14ac:dyDescent="0.25">
      <c r="A2356" t="s">
        <v>247</v>
      </c>
      <c r="B2356" t="s">
        <v>248</v>
      </c>
      <c r="C2356" t="s">
        <v>251</v>
      </c>
      <c r="D2356" t="s">
        <v>201</v>
      </c>
      <c r="E2356" t="s">
        <v>247</v>
      </c>
      <c r="F2356" t="s">
        <v>248</v>
      </c>
      <c r="G2356" t="s">
        <v>249</v>
      </c>
      <c r="H2356" s="4"/>
      <c r="I2356" s="1">
        <f t="shared" ca="1" si="147"/>
        <v>1487</v>
      </c>
      <c r="J2356" s="1" t="str">
        <f t="shared" ca="1" si="148"/>
        <v>3. Mayor a 6 meses</v>
      </c>
      <c r="K2356" t="str">
        <f t="shared" si="149"/>
        <v>NO</v>
      </c>
      <c r="L2356" t="s">
        <v>251</v>
      </c>
      <c r="M2356" t="s">
        <v>416</v>
      </c>
      <c r="N2356" t="s">
        <v>411</v>
      </c>
      <c r="O2356" t="s">
        <v>411</v>
      </c>
      <c r="P2356" t="str">
        <f t="shared" si="150"/>
        <v>CÉSAR ABRAHAM BURGOS CAMACHOIncident ManagementAUTOEVALUACION</v>
      </c>
      <c r="Q2356" t="str">
        <f>BASE[[#This Row],[NombresCalificado]]&amp;BASE[[#This Row],[TipoEvaluacion]]</f>
        <v>CÉSAR ABRAHAM BURGOS CAMACHOAUTOEVALUACION</v>
      </c>
      <c r="R2356">
        <v>3</v>
      </c>
      <c r="S2356" t="s">
        <v>5</v>
      </c>
      <c r="T2356" t="s">
        <v>439</v>
      </c>
      <c r="U2356" s="13">
        <v>3</v>
      </c>
      <c r="V2356" s="13" t="str" cm="1">
        <f t="array" ref="V2356">_xlfn.IFS(U2356=0,"Prenovato",U2356=1,"Novato",U2356=2,"Principiante avanzado",U2356=3,"Competente",U2356=4,"Proficiente",U2356=5,"Master")</f>
        <v>Competente</v>
      </c>
      <c r="W2356" s="13">
        <v>3</v>
      </c>
      <c r="X2356" s="13" t="str" cm="1">
        <f t="array" ref="X2356">_xlfn.IFS(W2356=0,"No evidenciado",W2356=1,"Novato",W2356=2,"Principiante avanzado",W2356=3,"Competente",W2356=4,"Proficiente",W2356=5,"Master")</f>
        <v>Competente</v>
      </c>
      <c r="Y2356" s="13">
        <v>3</v>
      </c>
      <c r="Z2356" s="13" t="str" cm="1">
        <f t="array" ref="Z2356">_xlfn.IFS(Y2356=0,"No evidenciado",Y2356=1,"Novato",Y2356=2,"Principiante avanzado",Y2356=3,"Competente",Y2356=4,"Proficiente",Y2356=5,"Master")</f>
        <v>Competente</v>
      </c>
      <c r="AA2356" s="13">
        <v>3</v>
      </c>
      <c r="AB2356" s="13" t="str" cm="1">
        <f t="array" ref="AB2356">_xlfn.IFS(AA2356=0,"No evidenciado",AA2356=1,"Novato",AA2356=2,"Principiante avanzado",AA2356=3,"Competente",AA2356=4,"Proficiente",AA2356=5,"Master")</f>
        <v>Competente</v>
      </c>
      <c r="AC2356" s="13">
        <v>3</v>
      </c>
      <c r="AD2356" s="13" t="str" cm="1">
        <f t="array" ref="AD2356">_xlfn.IFS(AC2356=0,"Prenovato",AC2356=1,"Novato",AC2356=2,"Principiante avanzado",AC2356=3,"Competente",AC2356=4,"Proficiente",AC2356=5,"Master")</f>
        <v>Competente</v>
      </c>
      <c r="AE2356" s="13" t="s">
        <v>443</v>
      </c>
    </row>
    <row r="2357" spans="1:31" x14ac:dyDescent="0.25">
      <c r="A2357" t="s">
        <v>247</v>
      </c>
      <c r="B2357" t="s">
        <v>248</v>
      </c>
      <c r="C2357" t="s">
        <v>251</v>
      </c>
      <c r="D2357" t="s">
        <v>201</v>
      </c>
      <c r="E2357" t="s">
        <v>247</v>
      </c>
      <c r="F2357" t="s">
        <v>248</v>
      </c>
      <c r="G2357" t="s">
        <v>249</v>
      </c>
      <c r="H2357" s="4"/>
      <c r="I2357" s="1">
        <f t="shared" ca="1" si="147"/>
        <v>1487</v>
      </c>
      <c r="J2357" s="1" t="str">
        <f t="shared" ca="1" si="148"/>
        <v>3. Mayor a 6 meses</v>
      </c>
      <c r="K2357" t="str">
        <f t="shared" si="149"/>
        <v>NO</v>
      </c>
      <c r="L2357" t="s">
        <v>251</v>
      </c>
      <c r="M2357" t="s">
        <v>417</v>
      </c>
      <c r="N2357" t="s">
        <v>407</v>
      </c>
      <c r="O2357" t="s">
        <v>407</v>
      </c>
      <c r="P2357" t="str">
        <f t="shared" si="150"/>
        <v>CÉSAR ABRAHAM BURGOS CAMACHODefensive SecurityAUTOEVALUACION</v>
      </c>
      <c r="Q2357" t="str">
        <f>BASE[[#This Row],[NombresCalificado]]&amp;BASE[[#This Row],[TipoEvaluacion]]</f>
        <v>CÉSAR ABRAHAM BURGOS CAMACHOAUTOEVALUACION</v>
      </c>
      <c r="R2357">
        <v>3</v>
      </c>
      <c r="S2357" t="s">
        <v>5</v>
      </c>
      <c r="T2357" t="s">
        <v>439</v>
      </c>
      <c r="U2357" s="13">
        <v>3</v>
      </c>
      <c r="V2357" s="13" t="str" cm="1">
        <f t="array" ref="V2357">_xlfn.IFS(U2357=0,"Prenovato",U2357=1,"Novato",U2357=2,"Principiante avanzado",U2357=3,"Competente",U2357=4,"Proficiente",U2357=5,"Master")</f>
        <v>Competente</v>
      </c>
      <c r="W2357" s="13">
        <v>3</v>
      </c>
      <c r="X2357" s="13" t="str" cm="1">
        <f t="array" ref="X2357">_xlfn.IFS(W2357=0,"No evidenciado",W2357=1,"Novato",W2357=2,"Principiante avanzado",W2357=3,"Competente",W2357=4,"Proficiente",W2357=5,"Master")</f>
        <v>Competente</v>
      </c>
      <c r="Y2357" s="13">
        <v>3</v>
      </c>
      <c r="Z2357" s="13" t="str" cm="1">
        <f t="array" ref="Z2357">_xlfn.IFS(Y2357=0,"No evidenciado",Y2357=1,"Novato",Y2357=2,"Principiante avanzado",Y2357=3,"Competente",Y2357=4,"Proficiente",Y2357=5,"Master")</f>
        <v>Competente</v>
      </c>
      <c r="AA2357" s="13">
        <v>3</v>
      </c>
      <c r="AB2357" s="13" t="str" cm="1">
        <f t="array" ref="AB2357">_xlfn.IFS(AA2357=0,"No evidenciado",AA2357=1,"Novato",AA2357=2,"Principiante avanzado",AA2357=3,"Competente",AA2357=4,"Proficiente",AA2357=5,"Master")</f>
        <v>Competente</v>
      </c>
      <c r="AC2357" s="13">
        <v>3</v>
      </c>
      <c r="AD2357" s="13" t="str" cm="1">
        <f t="array" ref="AD2357">_xlfn.IFS(AC2357=0,"Prenovato",AC2357=1,"Novato",AC2357=2,"Principiante avanzado",AC2357=3,"Competente",AC2357=4,"Proficiente",AC2357=5,"Master")</f>
        <v>Competente</v>
      </c>
      <c r="AE2357" s="13" t="s">
        <v>443</v>
      </c>
    </row>
    <row r="2358" spans="1:31" x14ac:dyDescent="0.25">
      <c r="A2358" t="s">
        <v>247</v>
      </c>
      <c r="B2358" t="s">
        <v>248</v>
      </c>
      <c r="C2358" t="s">
        <v>250</v>
      </c>
      <c r="D2358" t="s">
        <v>201</v>
      </c>
      <c r="E2358" t="s">
        <v>247</v>
      </c>
      <c r="F2358" t="s">
        <v>248</v>
      </c>
      <c r="G2358" t="s">
        <v>249</v>
      </c>
      <c r="H2358" s="4"/>
      <c r="I2358" s="1">
        <f t="shared" ca="1" si="147"/>
        <v>1487</v>
      </c>
      <c r="J2358" s="1" t="str">
        <f t="shared" ca="1" si="148"/>
        <v>3. Mayor a 6 meses</v>
      </c>
      <c r="K2358" t="str">
        <f t="shared" si="149"/>
        <v>NO</v>
      </c>
      <c r="L2358" t="s">
        <v>250</v>
      </c>
      <c r="M2358" t="s">
        <v>437</v>
      </c>
      <c r="N2358" t="s">
        <v>425</v>
      </c>
      <c r="O2358" t="s">
        <v>425</v>
      </c>
      <c r="P2358" t="str">
        <f t="shared" si="150"/>
        <v>CÉSAR ABRAHAM BURGOS CAMACHOInvestigación Forense DigitalEVALUACION ANTERIOR</v>
      </c>
      <c r="Q2358" t="str">
        <f>BASE[[#This Row],[NombresCalificado]]&amp;BASE[[#This Row],[TipoEvaluacion]]</f>
        <v>CÉSAR ABRAHAM BURGOS CAMACHOEVALUACION ANTERIOR</v>
      </c>
      <c r="R2358">
        <v>3</v>
      </c>
      <c r="S2358" t="s">
        <v>5</v>
      </c>
      <c r="T2358" t="s">
        <v>439</v>
      </c>
      <c r="U2358" s="13">
        <v>3</v>
      </c>
      <c r="V2358" s="13" t="str" cm="1">
        <f t="array" ref="V2358">_xlfn.IFS(U2358=0,"Prenovato",U2358=1,"Novato",U2358=2,"Principiante avanzado",U2358=3,"Competente",U2358=4,"Proficiente",U2358=5,"Master")</f>
        <v>Competente</v>
      </c>
      <c r="W2358" s="13">
        <v>3</v>
      </c>
      <c r="X2358" s="13" t="str" cm="1">
        <f t="array" ref="X2358">_xlfn.IFS(W2358=0,"No evidenciado",W2358=1,"Novato",W2358=2,"Principiante avanzado",W2358=3,"Competente",W2358=4,"Proficiente",W2358=5,"Master")</f>
        <v>Competente</v>
      </c>
      <c r="Y2358" s="13">
        <v>3</v>
      </c>
      <c r="Z2358" s="13" t="str" cm="1">
        <f t="array" ref="Z2358">_xlfn.IFS(Y2358=0,"No evidenciado",Y2358=1,"Novato",Y2358=2,"Principiante avanzado",Y2358=3,"Competente",Y2358=4,"Proficiente",Y2358=5,"Master")</f>
        <v>Competente</v>
      </c>
      <c r="AA2358" s="13">
        <v>3</v>
      </c>
      <c r="AB2358" s="13" t="str" cm="1">
        <f t="array" ref="AB2358">_xlfn.IFS(AA2358=0,"No evidenciado",AA2358=1,"Novato",AA2358=2,"Principiante avanzado",AA2358=3,"Competente",AA2358=4,"Proficiente",AA2358=5,"Master")</f>
        <v>Competente</v>
      </c>
      <c r="AC2358" s="13">
        <v>3</v>
      </c>
      <c r="AD2358" s="13" t="str" cm="1">
        <f t="array" ref="AD2358">_xlfn.IFS(AC2358=0,"Prenovato",AC2358=1,"Novato",AC2358=2,"Principiante avanzado",AC2358=3,"Competente",AC2358=4,"Proficiente",AC2358=5,"Master")</f>
        <v>Competente</v>
      </c>
      <c r="AE2358" s="13" t="s">
        <v>442</v>
      </c>
    </row>
    <row r="2359" spans="1:31" x14ac:dyDescent="0.25">
      <c r="A2359" t="s">
        <v>247</v>
      </c>
      <c r="B2359" t="s">
        <v>248</v>
      </c>
      <c r="C2359" t="s">
        <v>250</v>
      </c>
      <c r="D2359" t="s">
        <v>201</v>
      </c>
      <c r="E2359" t="s">
        <v>247</v>
      </c>
      <c r="F2359" t="s">
        <v>248</v>
      </c>
      <c r="G2359" t="s">
        <v>249</v>
      </c>
      <c r="H2359" s="4"/>
      <c r="I2359" s="1">
        <f t="shared" ca="1" si="147"/>
        <v>1487</v>
      </c>
      <c r="J2359" s="1" t="str">
        <f t="shared" ca="1" si="148"/>
        <v>3. Mayor a 6 meses</v>
      </c>
      <c r="K2359" t="str">
        <f t="shared" si="149"/>
        <v>NO</v>
      </c>
      <c r="L2359" t="s">
        <v>250</v>
      </c>
      <c r="M2359" t="s">
        <v>426</v>
      </c>
      <c r="N2359" t="s">
        <v>425</v>
      </c>
      <c r="O2359" t="s">
        <v>425</v>
      </c>
      <c r="P2359" t="str">
        <f t="shared" si="150"/>
        <v>CÉSAR ABRAHAM BURGOS CAMACHOManejo de IncidentesEVALUACION ANTERIOR</v>
      </c>
      <c r="Q2359" t="str">
        <f>BASE[[#This Row],[NombresCalificado]]&amp;BASE[[#This Row],[TipoEvaluacion]]</f>
        <v>CÉSAR ABRAHAM BURGOS CAMACHOEVALUACION ANTERIOR</v>
      </c>
      <c r="R2359">
        <v>3</v>
      </c>
      <c r="S2359" t="s">
        <v>5</v>
      </c>
      <c r="T2359" t="s">
        <v>439</v>
      </c>
      <c r="U2359" s="13">
        <v>3</v>
      </c>
      <c r="V2359" s="13" t="str" cm="1">
        <f t="array" ref="V2359">_xlfn.IFS(U2359=0,"Prenovato",U2359=1,"Novato",U2359=2,"Principiante avanzado",U2359=3,"Competente",U2359=4,"Proficiente",U2359=5,"Master")</f>
        <v>Competente</v>
      </c>
      <c r="W2359" s="13">
        <v>3</v>
      </c>
      <c r="X2359" s="13" t="str" cm="1">
        <f t="array" ref="X2359">_xlfn.IFS(W2359=0,"No evidenciado",W2359=1,"Novato",W2359=2,"Principiante avanzado",W2359=3,"Competente",W2359=4,"Proficiente",W2359=5,"Master")</f>
        <v>Competente</v>
      </c>
      <c r="Y2359" s="13">
        <v>3</v>
      </c>
      <c r="Z2359" s="13" t="str" cm="1">
        <f t="array" ref="Z2359">_xlfn.IFS(Y2359=0,"No evidenciado",Y2359=1,"Novato",Y2359=2,"Principiante avanzado",Y2359=3,"Competente",Y2359=4,"Proficiente",Y2359=5,"Master")</f>
        <v>Competente</v>
      </c>
      <c r="AA2359" s="13">
        <v>3</v>
      </c>
      <c r="AB2359" s="13" t="str" cm="1">
        <f t="array" ref="AB2359">_xlfn.IFS(AA2359=0,"No evidenciado",AA2359=1,"Novato",AA2359=2,"Principiante avanzado",AA2359=3,"Competente",AA2359=4,"Proficiente",AA2359=5,"Master")</f>
        <v>Competente</v>
      </c>
      <c r="AC2359" s="13">
        <v>3</v>
      </c>
      <c r="AD2359" s="13" t="str" cm="1">
        <f t="array" ref="AD2359">_xlfn.IFS(AC2359=0,"Prenovato",AC2359=1,"Novato",AC2359=2,"Principiante avanzado",AC2359=3,"Competente",AC2359=4,"Proficiente",AC2359=5,"Master")</f>
        <v>Competente</v>
      </c>
      <c r="AE2359" s="13" t="s">
        <v>442</v>
      </c>
    </row>
    <row r="2360" spans="1:31" x14ac:dyDescent="0.25">
      <c r="A2360" t="s">
        <v>247</v>
      </c>
      <c r="B2360" t="s">
        <v>248</v>
      </c>
      <c r="C2360" t="s">
        <v>250</v>
      </c>
      <c r="D2360" t="s">
        <v>201</v>
      </c>
      <c r="E2360" t="s">
        <v>247</v>
      </c>
      <c r="F2360" t="s">
        <v>248</v>
      </c>
      <c r="G2360" t="s">
        <v>249</v>
      </c>
      <c r="H2360" s="4"/>
      <c r="I2360" s="1">
        <f t="shared" ca="1" si="147"/>
        <v>1487</v>
      </c>
      <c r="J2360" s="1" t="str">
        <f t="shared" ca="1" si="148"/>
        <v>3. Mayor a 6 meses</v>
      </c>
      <c r="K2360" t="str">
        <f t="shared" si="149"/>
        <v>NO</v>
      </c>
      <c r="L2360" t="s">
        <v>250</v>
      </c>
      <c r="M2360" t="s">
        <v>427</v>
      </c>
      <c r="N2360" t="s">
        <v>425</v>
      </c>
      <c r="O2360" t="s">
        <v>425</v>
      </c>
      <c r="P2360" t="str">
        <f t="shared" si="150"/>
        <v>CÉSAR ABRAHAM BURGOS CAMACHOProtección de datosEVALUACION ANTERIOR</v>
      </c>
      <c r="Q2360" t="str">
        <f>BASE[[#This Row],[NombresCalificado]]&amp;BASE[[#This Row],[TipoEvaluacion]]</f>
        <v>CÉSAR ABRAHAM BURGOS CAMACHOEVALUACION ANTERIOR</v>
      </c>
      <c r="R2360">
        <v>4</v>
      </c>
      <c r="S2360" t="s">
        <v>7</v>
      </c>
      <c r="T2360" t="s">
        <v>439</v>
      </c>
      <c r="U2360" s="13">
        <v>3</v>
      </c>
      <c r="V2360" s="13" t="str" cm="1">
        <f t="array" ref="V2360">_xlfn.IFS(U2360=0,"Prenovato",U2360=1,"Novato",U2360=2,"Principiante avanzado",U2360=3,"Competente",U2360=4,"Proficiente",U2360=5,"Master")</f>
        <v>Competente</v>
      </c>
      <c r="W2360" s="13">
        <v>3</v>
      </c>
      <c r="X2360" s="13" t="str" cm="1">
        <f t="array" ref="X2360">_xlfn.IFS(W2360=0,"No evidenciado",W2360=1,"Novato",W2360=2,"Principiante avanzado",W2360=3,"Competente",W2360=4,"Proficiente",W2360=5,"Master")</f>
        <v>Competente</v>
      </c>
      <c r="Y2360" s="13">
        <v>3</v>
      </c>
      <c r="Z2360" s="13" t="str" cm="1">
        <f t="array" ref="Z2360">_xlfn.IFS(Y2360=0,"No evidenciado",Y2360=1,"Novato",Y2360=2,"Principiante avanzado",Y2360=3,"Competente",Y2360=4,"Proficiente",Y2360=5,"Master")</f>
        <v>Competente</v>
      </c>
      <c r="AA2360" s="13">
        <v>3</v>
      </c>
      <c r="AB2360" s="13" t="str" cm="1">
        <f t="array" ref="AB2360">_xlfn.IFS(AA2360=0,"No evidenciado",AA2360=1,"Novato",AA2360=2,"Principiante avanzado",AA2360=3,"Competente",AA2360=4,"Proficiente",AA2360=5,"Master")</f>
        <v>Competente</v>
      </c>
      <c r="AC2360" s="13">
        <v>3</v>
      </c>
      <c r="AD2360" s="13" t="str" cm="1">
        <f t="array" ref="AD2360">_xlfn.IFS(AC2360=0,"Prenovato",AC2360=1,"Novato",AC2360=2,"Principiante avanzado",AC2360=3,"Competente",AC2360=4,"Proficiente",AC2360=5,"Master")</f>
        <v>Competente</v>
      </c>
      <c r="AE2360" s="13" t="s">
        <v>442</v>
      </c>
    </row>
    <row r="2361" spans="1:31" x14ac:dyDescent="0.25">
      <c r="A2361" t="s">
        <v>247</v>
      </c>
      <c r="B2361" t="s">
        <v>248</v>
      </c>
      <c r="C2361" t="s">
        <v>250</v>
      </c>
      <c r="D2361" t="s">
        <v>201</v>
      </c>
      <c r="E2361" t="s">
        <v>247</v>
      </c>
      <c r="F2361" t="s">
        <v>248</v>
      </c>
      <c r="G2361" t="s">
        <v>249</v>
      </c>
      <c r="H2361" s="4"/>
      <c r="I2361" s="1">
        <f t="shared" ca="1" si="147"/>
        <v>1487</v>
      </c>
      <c r="J2361" s="1" t="str">
        <f t="shared" ca="1" si="148"/>
        <v>3. Mayor a 6 meses</v>
      </c>
      <c r="K2361" t="str">
        <f t="shared" si="149"/>
        <v>NO</v>
      </c>
      <c r="L2361" t="s">
        <v>250</v>
      </c>
      <c r="M2361" t="s">
        <v>428</v>
      </c>
      <c r="N2361" t="s">
        <v>425</v>
      </c>
      <c r="O2361" t="s">
        <v>425</v>
      </c>
      <c r="P2361" t="str">
        <f t="shared" si="150"/>
        <v>CÉSAR ABRAHAM BURGOS CAMACHOSeguridad de OperacionesEVALUACION ANTERIOR</v>
      </c>
      <c r="Q2361" t="str">
        <f>BASE[[#This Row],[NombresCalificado]]&amp;BASE[[#This Row],[TipoEvaluacion]]</f>
        <v>CÉSAR ABRAHAM BURGOS CAMACHOEVALUACION ANTERIOR</v>
      </c>
      <c r="R2361">
        <v>3</v>
      </c>
      <c r="S2361" t="s">
        <v>5</v>
      </c>
      <c r="T2361" t="s">
        <v>439</v>
      </c>
      <c r="U2361" s="13">
        <v>3</v>
      </c>
      <c r="V2361" s="13" t="str" cm="1">
        <f t="array" ref="V2361">_xlfn.IFS(U2361=0,"Prenovato",U2361=1,"Novato",U2361=2,"Principiante avanzado",U2361=3,"Competente",U2361=4,"Proficiente",U2361=5,"Master")</f>
        <v>Competente</v>
      </c>
      <c r="W2361" s="13">
        <v>3</v>
      </c>
      <c r="X2361" s="13" t="str" cm="1">
        <f t="array" ref="X2361">_xlfn.IFS(W2361=0,"No evidenciado",W2361=1,"Novato",W2361=2,"Principiante avanzado",W2361=3,"Competente",W2361=4,"Proficiente",W2361=5,"Master")</f>
        <v>Competente</v>
      </c>
      <c r="Y2361" s="13">
        <v>3</v>
      </c>
      <c r="Z2361" s="13" t="str" cm="1">
        <f t="array" ref="Z2361">_xlfn.IFS(Y2361=0,"No evidenciado",Y2361=1,"Novato",Y2361=2,"Principiante avanzado",Y2361=3,"Competente",Y2361=4,"Proficiente",Y2361=5,"Master")</f>
        <v>Competente</v>
      </c>
      <c r="AA2361" s="13">
        <v>3</v>
      </c>
      <c r="AB2361" s="13" t="str" cm="1">
        <f t="array" ref="AB2361">_xlfn.IFS(AA2361=0,"No evidenciado",AA2361=1,"Novato",AA2361=2,"Principiante avanzado",AA2361=3,"Competente",AA2361=4,"Proficiente",AA2361=5,"Master")</f>
        <v>Competente</v>
      </c>
      <c r="AC2361" s="13">
        <v>3</v>
      </c>
      <c r="AD2361" s="13" t="str" cm="1">
        <f t="array" ref="AD2361">_xlfn.IFS(AC2361=0,"Prenovato",AC2361=1,"Novato",AC2361=2,"Principiante avanzado",AC2361=3,"Competente",AC2361=4,"Proficiente",AC2361=5,"Master")</f>
        <v>Competente</v>
      </c>
      <c r="AE2361" s="13" t="s">
        <v>442</v>
      </c>
    </row>
    <row r="2362" spans="1:31" x14ac:dyDescent="0.25">
      <c r="A2362" t="s">
        <v>247</v>
      </c>
      <c r="B2362" t="s">
        <v>248</v>
      </c>
      <c r="C2362" t="s">
        <v>250</v>
      </c>
      <c r="D2362" t="s">
        <v>201</v>
      </c>
      <c r="E2362" t="s">
        <v>247</v>
      </c>
      <c r="F2362" t="s">
        <v>248</v>
      </c>
      <c r="G2362" t="s">
        <v>249</v>
      </c>
      <c r="H2362" s="4"/>
      <c r="I2362" s="1">
        <f t="shared" ca="1" si="147"/>
        <v>1487</v>
      </c>
      <c r="J2362" s="1" t="str">
        <f t="shared" ca="1" si="148"/>
        <v>3. Mayor a 6 meses</v>
      </c>
      <c r="K2362" t="str">
        <f t="shared" si="149"/>
        <v>NO</v>
      </c>
      <c r="L2362" t="s">
        <v>250</v>
      </c>
      <c r="M2362" t="s">
        <v>429</v>
      </c>
      <c r="N2362" t="s">
        <v>425</v>
      </c>
      <c r="O2362" t="s">
        <v>425</v>
      </c>
      <c r="P2362" t="str">
        <f t="shared" si="150"/>
        <v>CÉSAR ABRAHAM BURGOS CAMACHOSeguridad DefensivaEVALUACION ANTERIOR</v>
      </c>
      <c r="Q2362" t="str">
        <f>BASE[[#This Row],[NombresCalificado]]&amp;BASE[[#This Row],[TipoEvaluacion]]</f>
        <v>CÉSAR ABRAHAM BURGOS CAMACHOEVALUACION ANTERIOR</v>
      </c>
      <c r="R2362">
        <v>3</v>
      </c>
      <c r="S2362" t="s">
        <v>5</v>
      </c>
      <c r="T2362" t="s">
        <v>439</v>
      </c>
      <c r="U2362" s="13">
        <v>3</v>
      </c>
      <c r="V2362" s="13" t="str" cm="1">
        <f t="array" ref="V2362">_xlfn.IFS(U2362=0,"Prenovato",U2362=1,"Novato",U2362=2,"Principiante avanzado",U2362=3,"Competente",U2362=4,"Proficiente",U2362=5,"Master")</f>
        <v>Competente</v>
      </c>
      <c r="W2362" s="13">
        <v>3</v>
      </c>
      <c r="X2362" s="13" t="str" cm="1">
        <f t="array" ref="X2362">_xlfn.IFS(W2362=0,"No evidenciado",W2362=1,"Novato",W2362=2,"Principiante avanzado",W2362=3,"Competente",W2362=4,"Proficiente",W2362=5,"Master")</f>
        <v>Competente</v>
      </c>
      <c r="Y2362" s="13">
        <v>3</v>
      </c>
      <c r="Z2362" s="13" t="str" cm="1">
        <f t="array" ref="Z2362">_xlfn.IFS(Y2362=0,"No evidenciado",Y2362=1,"Novato",Y2362=2,"Principiante avanzado",Y2362=3,"Competente",Y2362=4,"Proficiente",Y2362=5,"Master")</f>
        <v>Competente</v>
      </c>
      <c r="AA2362" s="13">
        <v>3</v>
      </c>
      <c r="AB2362" s="13" t="str" cm="1">
        <f t="array" ref="AB2362">_xlfn.IFS(AA2362=0,"No evidenciado",AA2362=1,"Novato",AA2362=2,"Principiante avanzado",AA2362=3,"Competente",AA2362=4,"Proficiente",AA2362=5,"Master")</f>
        <v>Competente</v>
      </c>
      <c r="AC2362" s="13">
        <v>3</v>
      </c>
      <c r="AD2362" s="13" t="str" cm="1">
        <f t="array" ref="AD2362">_xlfn.IFS(AC2362=0,"Prenovato",AC2362=1,"Novato",AC2362=2,"Principiante avanzado",AC2362=3,"Competente",AC2362=4,"Proficiente",AC2362=5,"Master")</f>
        <v>Competente</v>
      </c>
      <c r="AE2362" s="13" t="s">
        <v>442</v>
      </c>
    </row>
    <row r="2363" spans="1:31" x14ac:dyDescent="0.25">
      <c r="A2363" t="s">
        <v>247</v>
      </c>
      <c r="B2363" t="s">
        <v>248</v>
      </c>
      <c r="C2363" t="s">
        <v>250</v>
      </c>
      <c r="D2363" t="s">
        <v>201</v>
      </c>
      <c r="E2363" t="s">
        <v>247</v>
      </c>
      <c r="F2363" t="s">
        <v>248</v>
      </c>
      <c r="G2363" t="s">
        <v>249</v>
      </c>
      <c r="H2363" s="4"/>
      <c r="I2363" s="1">
        <f t="shared" ca="1" si="147"/>
        <v>1487</v>
      </c>
      <c r="J2363" s="1" t="str">
        <f t="shared" ca="1" si="148"/>
        <v>3. Mayor a 6 meses</v>
      </c>
      <c r="K2363" t="str">
        <f t="shared" si="149"/>
        <v>NO</v>
      </c>
      <c r="L2363" t="s">
        <v>250</v>
      </c>
      <c r="M2363" t="s">
        <v>430</v>
      </c>
      <c r="N2363" t="s">
        <v>425</v>
      </c>
      <c r="O2363" t="s">
        <v>425</v>
      </c>
      <c r="P2363" t="str">
        <f t="shared" si="150"/>
        <v>CÉSAR ABRAHAM BURGOS CAMACHOSeguridad OfensivaEVALUACION ANTERIOR</v>
      </c>
      <c r="Q2363" t="str">
        <f>BASE[[#This Row],[NombresCalificado]]&amp;BASE[[#This Row],[TipoEvaluacion]]</f>
        <v>CÉSAR ABRAHAM BURGOS CAMACHOEVALUACION ANTERIOR</v>
      </c>
      <c r="R2363">
        <v>3</v>
      </c>
      <c r="S2363" t="s">
        <v>5</v>
      </c>
      <c r="T2363" t="s">
        <v>439</v>
      </c>
      <c r="U2363" s="13">
        <v>3</v>
      </c>
      <c r="V2363" s="13" t="str" cm="1">
        <f t="array" ref="V2363">_xlfn.IFS(U2363=0,"Prenovato",U2363=1,"Novato",U2363=2,"Principiante avanzado",U2363=3,"Competente",U2363=4,"Proficiente",U2363=5,"Master")</f>
        <v>Competente</v>
      </c>
      <c r="W2363" s="13">
        <v>3</v>
      </c>
      <c r="X2363" s="13" t="str" cm="1">
        <f t="array" ref="X2363">_xlfn.IFS(W2363=0,"No evidenciado",W2363=1,"Novato",W2363=2,"Principiante avanzado",W2363=3,"Competente",W2363=4,"Proficiente",W2363=5,"Master")</f>
        <v>Competente</v>
      </c>
      <c r="Y2363" s="13">
        <v>3</v>
      </c>
      <c r="Z2363" s="13" t="str" cm="1">
        <f t="array" ref="Z2363">_xlfn.IFS(Y2363=0,"No evidenciado",Y2363=1,"Novato",Y2363=2,"Principiante avanzado",Y2363=3,"Competente",Y2363=4,"Proficiente",Y2363=5,"Master")</f>
        <v>Competente</v>
      </c>
      <c r="AA2363" s="13">
        <v>3</v>
      </c>
      <c r="AB2363" s="13" t="str" cm="1">
        <f t="array" ref="AB2363">_xlfn.IFS(AA2363=0,"No evidenciado",AA2363=1,"Novato",AA2363=2,"Principiante avanzado",AA2363=3,"Competente",AA2363=4,"Proficiente",AA2363=5,"Master")</f>
        <v>Competente</v>
      </c>
      <c r="AC2363" s="13">
        <v>3</v>
      </c>
      <c r="AD2363" s="13" t="str" cm="1">
        <f t="array" ref="AD2363">_xlfn.IFS(AC2363=0,"Prenovato",AC2363=1,"Novato",AC2363=2,"Principiante avanzado",AC2363=3,"Competente",AC2363=4,"Proficiente",AC2363=5,"Master")</f>
        <v>Competente</v>
      </c>
      <c r="AE2363" s="13" t="s">
        <v>442</v>
      </c>
    </row>
    <row r="2364" spans="1:31" x14ac:dyDescent="0.25">
      <c r="A2364" t="s">
        <v>247</v>
      </c>
      <c r="B2364" t="s">
        <v>248</v>
      </c>
      <c r="C2364" t="s">
        <v>250</v>
      </c>
      <c r="D2364" t="s">
        <v>201</v>
      </c>
      <c r="E2364" t="s">
        <v>247</v>
      </c>
      <c r="F2364" t="s">
        <v>248</v>
      </c>
      <c r="G2364" t="s">
        <v>249</v>
      </c>
      <c r="H2364" s="4"/>
      <c r="I2364" s="1">
        <f t="shared" ca="1" si="147"/>
        <v>1487</v>
      </c>
      <c r="J2364" s="1" t="str">
        <f t="shared" ca="1" si="148"/>
        <v>3. Mayor a 6 meses</v>
      </c>
      <c r="K2364" t="str">
        <f t="shared" si="149"/>
        <v>NO</v>
      </c>
      <c r="L2364" t="s">
        <v>250</v>
      </c>
      <c r="M2364" t="s">
        <v>438</v>
      </c>
      <c r="N2364" t="s">
        <v>425</v>
      </c>
      <c r="O2364" t="s">
        <v>425</v>
      </c>
      <c r="P2364" t="str">
        <f t="shared" si="150"/>
        <v>CÉSAR ABRAHAM BURGOS CAMACHODesarrollo SeguroEVALUACION ANTERIOR</v>
      </c>
      <c r="Q2364" t="str">
        <f>BASE[[#This Row],[NombresCalificado]]&amp;BASE[[#This Row],[TipoEvaluacion]]</f>
        <v>CÉSAR ABRAHAM BURGOS CAMACHOEVALUACION ANTERIOR</v>
      </c>
      <c r="R2364">
        <v>2</v>
      </c>
      <c r="S2364" t="s">
        <v>4</v>
      </c>
      <c r="T2364" t="s">
        <v>439</v>
      </c>
      <c r="U2364" s="13">
        <v>3</v>
      </c>
      <c r="V2364" s="13" t="str" cm="1">
        <f t="array" ref="V2364">_xlfn.IFS(U2364=0,"Prenovato",U2364=1,"Novato",U2364=2,"Principiante avanzado",U2364=3,"Competente",U2364=4,"Proficiente",U2364=5,"Master")</f>
        <v>Competente</v>
      </c>
      <c r="W2364" s="13">
        <v>3</v>
      </c>
      <c r="X2364" s="13" t="str" cm="1">
        <f t="array" ref="X2364">_xlfn.IFS(W2364=0,"No evidenciado",W2364=1,"Novato",W2364=2,"Principiante avanzado",W2364=3,"Competente",W2364=4,"Proficiente",W2364=5,"Master")</f>
        <v>Competente</v>
      </c>
      <c r="Y2364" s="13">
        <v>3</v>
      </c>
      <c r="Z2364" s="13" t="str" cm="1">
        <f t="array" ref="Z2364">_xlfn.IFS(Y2364=0,"No evidenciado",Y2364=1,"Novato",Y2364=2,"Principiante avanzado",Y2364=3,"Competente",Y2364=4,"Proficiente",Y2364=5,"Master")</f>
        <v>Competente</v>
      </c>
      <c r="AA2364" s="13">
        <v>3</v>
      </c>
      <c r="AB2364" s="13" t="str" cm="1">
        <f t="array" ref="AB2364">_xlfn.IFS(AA2364=0,"No evidenciado",AA2364=1,"Novato",AA2364=2,"Principiante avanzado",AA2364=3,"Competente",AA2364=4,"Proficiente",AA2364=5,"Master")</f>
        <v>Competente</v>
      </c>
      <c r="AC2364" s="13">
        <v>3</v>
      </c>
      <c r="AD2364" s="13" t="str" cm="1">
        <f t="array" ref="AD2364">_xlfn.IFS(AC2364=0,"Prenovato",AC2364=1,"Novato",AC2364=2,"Principiante avanzado",AC2364=3,"Competente",AC2364=4,"Proficiente",AC2364=5,"Master")</f>
        <v>Competente</v>
      </c>
      <c r="AE2364" s="13" t="s">
        <v>442</v>
      </c>
    </row>
    <row r="2365" spans="1:31" x14ac:dyDescent="0.25">
      <c r="A2365" t="s">
        <v>247</v>
      </c>
      <c r="B2365" t="s">
        <v>248</v>
      </c>
      <c r="C2365" t="s">
        <v>250</v>
      </c>
      <c r="D2365" t="s">
        <v>201</v>
      </c>
      <c r="E2365" t="s">
        <v>247</v>
      </c>
      <c r="F2365" t="s">
        <v>248</v>
      </c>
      <c r="G2365" t="s">
        <v>249</v>
      </c>
      <c r="H2365" s="4"/>
      <c r="I2365" s="1">
        <f t="shared" ca="1" si="147"/>
        <v>1487</v>
      </c>
      <c r="J2365" s="1" t="str">
        <f t="shared" ca="1" si="148"/>
        <v>3. Mayor a 6 meses</v>
      </c>
      <c r="K2365" t="str">
        <f t="shared" si="149"/>
        <v>NO</v>
      </c>
      <c r="L2365" t="s">
        <v>250</v>
      </c>
      <c r="M2365" t="s">
        <v>432</v>
      </c>
      <c r="N2365" t="s">
        <v>425</v>
      </c>
      <c r="O2365" t="s">
        <v>425</v>
      </c>
      <c r="P2365" t="str">
        <f t="shared" si="150"/>
        <v>CÉSAR ABRAHAM BURGOS CAMACHOFrameworks de CiberseguridadEVALUACION ANTERIOR</v>
      </c>
      <c r="Q2365" t="str">
        <f>BASE[[#This Row],[NombresCalificado]]&amp;BASE[[#This Row],[TipoEvaluacion]]</f>
        <v>CÉSAR ABRAHAM BURGOS CAMACHOEVALUACION ANTERIOR</v>
      </c>
      <c r="R2365">
        <v>4</v>
      </c>
      <c r="S2365" t="s">
        <v>7</v>
      </c>
      <c r="T2365" t="s">
        <v>439</v>
      </c>
      <c r="U2365" s="13">
        <v>3</v>
      </c>
      <c r="V2365" s="13" t="str" cm="1">
        <f t="array" ref="V2365">_xlfn.IFS(U2365=0,"Prenovato",U2365=1,"Novato",U2365=2,"Principiante avanzado",U2365=3,"Competente",U2365=4,"Proficiente",U2365=5,"Master")</f>
        <v>Competente</v>
      </c>
      <c r="W2365" s="13">
        <v>3</v>
      </c>
      <c r="X2365" s="13" t="str" cm="1">
        <f t="array" ref="X2365">_xlfn.IFS(W2365=0,"No evidenciado",W2365=1,"Novato",W2365=2,"Principiante avanzado",W2365=3,"Competente",W2365=4,"Proficiente",W2365=5,"Master")</f>
        <v>Competente</v>
      </c>
      <c r="Y2365" s="13">
        <v>3</v>
      </c>
      <c r="Z2365" s="13" t="str" cm="1">
        <f t="array" ref="Z2365">_xlfn.IFS(Y2365=0,"No evidenciado",Y2365=1,"Novato",Y2365=2,"Principiante avanzado",Y2365=3,"Competente",Y2365=4,"Proficiente",Y2365=5,"Master")</f>
        <v>Competente</v>
      </c>
      <c r="AA2365" s="13">
        <v>3</v>
      </c>
      <c r="AB2365" s="13" t="str" cm="1">
        <f t="array" ref="AB2365">_xlfn.IFS(AA2365=0,"No evidenciado",AA2365=1,"Novato",AA2365=2,"Principiante avanzado",AA2365=3,"Competente",AA2365=4,"Proficiente",AA2365=5,"Master")</f>
        <v>Competente</v>
      </c>
      <c r="AC2365" s="13">
        <v>3</v>
      </c>
      <c r="AD2365" s="13" t="str" cm="1">
        <f t="array" ref="AD2365">_xlfn.IFS(AC2365=0,"Prenovato",AC2365=1,"Novato",AC2365=2,"Principiante avanzado",AC2365=3,"Competente",AC2365=4,"Proficiente",AC2365=5,"Master")</f>
        <v>Competente</v>
      </c>
      <c r="AE2365" s="13" t="s">
        <v>442</v>
      </c>
    </row>
    <row r="2366" spans="1:31" x14ac:dyDescent="0.25">
      <c r="A2366" t="s">
        <v>247</v>
      </c>
      <c r="B2366" t="s">
        <v>248</v>
      </c>
      <c r="C2366" t="s">
        <v>250</v>
      </c>
      <c r="D2366" t="s">
        <v>201</v>
      </c>
      <c r="E2366" t="s">
        <v>247</v>
      </c>
      <c r="F2366" t="s">
        <v>248</v>
      </c>
      <c r="G2366" t="s">
        <v>249</v>
      </c>
      <c r="H2366" s="4"/>
      <c r="I2366" s="1">
        <f t="shared" ca="1" si="147"/>
        <v>1487</v>
      </c>
      <c r="J2366" s="1" t="str">
        <f t="shared" ca="1" si="148"/>
        <v>3. Mayor a 6 meses</v>
      </c>
      <c r="K2366" t="str">
        <f t="shared" si="149"/>
        <v>NO</v>
      </c>
      <c r="L2366" t="s">
        <v>250</v>
      </c>
      <c r="M2366" t="s">
        <v>433</v>
      </c>
      <c r="N2366" t="s">
        <v>425</v>
      </c>
      <c r="O2366" t="s">
        <v>425</v>
      </c>
      <c r="P2366" t="str">
        <f t="shared" si="150"/>
        <v>CÉSAR ABRAHAM BURGOS CAMACHOGestión de IdentidadesEVALUACION ANTERIOR</v>
      </c>
      <c r="Q2366" t="str">
        <f>BASE[[#This Row],[NombresCalificado]]&amp;BASE[[#This Row],[TipoEvaluacion]]</f>
        <v>CÉSAR ABRAHAM BURGOS CAMACHOEVALUACION ANTERIOR</v>
      </c>
      <c r="R2366">
        <v>3</v>
      </c>
      <c r="S2366" t="s">
        <v>5</v>
      </c>
      <c r="T2366" t="s">
        <v>439</v>
      </c>
      <c r="U2366" s="13">
        <v>3</v>
      </c>
      <c r="V2366" s="13" t="str" cm="1">
        <f t="array" ref="V2366">_xlfn.IFS(U2366=0,"Prenovato",U2366=1,"Novato",U2366=2,"Principiante avanzado",U2366=3,"Competente",U2366=4,"Proficiente",U2366=5,"Master")</f>
        <v>Competente</v>
      </c>
      <c r="W2366" s="13">
        <v>3</v>
      </c>
      <c r="X2366" s="13" t="str" cm="1">
        <f t="array" ref="X2366">_xlfn.IFS(W2366=0,"No evidenciado",W2366=1,"Novato",W2366=2,"Principiante avanzado",W2366=3,"Competente",W2366=4,"Proficiente",W2366=5,"Master")</f>
        <v>Competente</v>
      </c>
      <c r="Y2366" s="13">
        <v>3</v>
      </c>
      <c r="Z2366" s="13" t="str" cm="1">
        <f t="array" ref="Z2366">_xlfn.IFS(Y2366=0,"No evidenciado",Y2366=1,"Novato",Y2366=2,"Principiante avanzado",Y2366=3,"Competente",Y2366=4,"Proficiente",Y2366=5,"Master")</f>
        <v>Competente</v>
      </c>
      <c r="AA2366" s="13">
        <v>3</v>
      </c>
      <c r="AB2366" s="13" t="str" cm="1">
        <f t="array" ref="AB2366">_xlfn.IFS(AA2366=0,"No evidenciado",AA2366=1,"Novato",AA2366=2,"Principiante avanzado",AA2366=3,"Competente",AA2366=4,"Proficiente",AA2366=5,"Master")</f>
        <v>Competente</v>
      </c>
      <c r="AC2366" s="13">
        <v>3</v>
      </c>
      <c r="AD2366" s="13" t="str" cm="1">
        <f t="array" ref="AD2366">_xlfn.IFS(AC2366=0,"Prenovato",AC2366=1,"Novato",AC2366=2,"Principiante avanzado",AC2366=3,"Competente",AC2366=4,"Proficiente",AC2366=5,"Master")</f>
        <v>Competente</v>
      </c>
      <c r="AE2366" s="13" t="s">
        <v>442</v>
      </c>
    </row>
    <row r="2367" spans="1:31" x14ac:dyDescent="0.25">
      <c r="A2367" t="s">
        <v>247</v>
      </c>
      <c r="B2367" t="s">
        <v>248</v>
      </c>
      <c r="C2367" t="s">
        <v>250</v>
      </c>
      <c r="D2367" t="s">
        <v>201</v>
      </c>
      <c r="E2367" t="s">
        <v>247</v>
      </c>
      <c r="F2367" t="s">
        <v>248</v>
      </c>
      <c r="G2367" t="s">
        <v>249</v>
      </c>
      <c r="H2367" s="4"/>
      <c r="I2367" s="1">
        <f t="shared" ca="1" si="147"/>
        <v>1487</v>
      </c>
      <c r="J2367" s="1" t="str">
        <f t="shared" ca="1" si="148"/>
        <v>3. Mayor a 6 meses</v>
      </c>
      <c r="K2367" t="str">
        <f t="shared" si="149"/>
        <v>NO</v>
      </c>
      <c r="L2367" t="s">
        <v>250</v>
      </c>
      <c r="M2367" t="s">
        <v>434</v>
      </c>
      <c r="N2367" t="s">
        <v>425</v>
      </c>
      <c r="O2367" t="s">
        <v>425</v>
      </c>
      <c r="P2367" t="str">
        <f t="shared" si="150"/>
        <v>CÉSAR ABRAHAM BURGOS CAMACHOGestión de VulnerabilidadesEVALUACION ANTERIOR</v>
      </c>
      <c r="Q2367" t="str">
        <f>BASE[[#This Row],[NombresCalificado]]&amp;BASE[[#This Row],[TipoEvaluacion]]</f>
        <v>CÉSAR ABRAHAM BURGOS CAMACHOEVALUACION ANTERIOR</v>
      </c>
      <c r="R2367">
        <v>4</v>
      </c>
      <c r="S2367" t="s">
        <v>7</v>
      </c>
      <c r="T2367" t="s">
        <v>439</v>
      </c>
      <c r="U2367" s="13">
        <v>3</v>
      </c>
      <c r="V2367" s="13" t="str" cm="1">
        <f t="array" ref="V2367">_xlfn.IFS(U2367=0,"Prenovato",U2367=1,"Novato",U2367=2,"Principiante avanzado",U2367=3,"Competente",U2367=4,"Proficiente",U2367=5,"Master")</f>
        <v>Competente</v>
      </c>
      <c r="W2367" s="13">
        <v>3</v>
      </c>
      <c r="X2367" s="13" t="str" cm="1">
        <f t="array" ref="X2367">_xlfn.IFS(W2367=0,"No evidenciado",W2367=1,"Novato",W2367=2,"Principiante avanzado",W2367=3,"Competente",W2367=4,"Proficiente",W2367=5,"Master")</f>
        <v>Competente</v>
      </c>
      <c r="Y2367" s="13">
        <v>3</v>
      </c>
      <c r="Z2367" s="13" t="str" cm="1">
        <f t="array" ref="Z2367">_xlfn.IFS(Y2367=0,"No evidenciado",Y2367=1,"Novato",Y2367=2,"Principiante avanzado",Y2367=3,"Competente",Y2367=4,"Proficiente",Y2367=5,"Master")</f>
        <v>Competente</v>
      </c>
      <c r="AA2367" s="13">
        <v>3</v>
      </c>
      <c r="AB2367" s="13" t="str" cm="1">
        <f t="array" ref="AB2367">_xlfn.IFS(AA2367=0,"No evidenciado",AA2367=1,"Novato",AA2367=2,"Principiante avanzado",AA2367=3,"Competente",AA2367=4,"Proficiente",AA2367=5,"Master")</f>
        <v>Competente</v>
      </c>
      <c r="AC2367" s="13">
        <v>3</v>
      </c>
      <c r="AD2367" s="13" t="str" cm="1">
        <f t="array" ref="AD2367">_xlfn.IFS(AC2367=0,"Prenovato",AC2367=1,"Novato",AC2367=2,"Principiante avanzado",AC2367=3,"Competente",AC2367=4,"Proficiente",AC2367=5,"Master")</f>
        <v>Competente</v>
      </c>
      <c r="AE2367" s="13" t="s">
        <v>442</v>
      </c>
    </row>
    <row r="2368" spans="1:31" x14ac:dyDescent="0.25">
      <c r="A2368" t="s">
        <v>247</v>
      </c>
      <c r="B2368" t="s">
        <v>248</v>
      </c>
      <c r="C2368" t="s">
        <v>250</v>
      </c>
      <c r="D2368" t="s">
        <v>201</v>
      </c>
      <c r="E2368" t="s">
        <v>247</v>
      </c>
      <c r="F2368" t="s">
        <v>248</v>
      </c>
      <c r="G2368" t="s">
        <v>249</v>
      </c>
      <c r="H2368" s="4"/>
      <c r="I2368" s="1">
        <f t="shared" ca="1" si="147"/>
        <v>1487</v>
      </c>
      <c r="J2368" s="1" t="str">
        <f t="shared" ca="1" si="148"/>
        <v>3. Mayor a 6 meses</v>
      </c>
      <c r="K2368" t="str">
        <f t="shared" si="149"/>
        <v>NO</v>
      </c>
      <c r="L2368" t="s">
        <v>250</v>
      </c>
      <c r="M2368" t="s">
        <v>435</v>
      </c>
      <c r="N2368" t="s">
        <v>425</v>
      </c>
      <c r="O2368" t="s">
        <v>425</v>
      </c>
      <c r="P2368" t="str">
        <f t="shared" si="150"/>
        <v>CÉSAR ABRAHAM BURGOS CAMACHOIdentificación temprana de riesgosEVALUACION ANTERIOR</v>
      </c>
      <c r="Q2368" t="str">
        <f>BASE[[#This Row],[NombresCalificado]]&amp;BASE[[#This Row],[TipoEvaluacion]]</f>
        <v>CÉSAR ABRAHAM BURGOS CAMACHOEVALUACION ANTERIOR</v>
      </c>
      <c r="R2368">
        <v>3</v>
      </c>
      <c r="S2368" t="s">
        <v>5</v>
      </c>
      <c r="T2368" t="s">
        <v>439</v>
      </c>
      <c r="U2368" s="13">
        <v>3</v>
      </c>
      <c r="V2368" s="13" t="str" cm="1">
        <f t="array" ref="V2368">_xlfn.IFS(U2368=0,"Prenovato",U2368=1,"Novato",U2368=2,"Principiante avanzado",U2368=3,"Competente",U2368=4,"Proficiente",U2368=5,"Master")</f>
        <v>Competente</v>
      </c>
      <c r="W2368" s="13">
        <v>3</v>
      </c>
      <c r="X2368" s="13" t="str" cm="1">
        <f t="array" ref="X2368">_xlfn.IFS(W2368=0,"No evidenciado",W2368=1,"Novato",W2368=2,"Principiante avanzado",W2368=3,"Competente",W2368=4,"Proficiente",W2368=5,"Master")</f>
        <v>Competente</v>
      </c>
      <c r="Y2368" s="13">
        <v>3</v>
      </c>
      <c r="Z2368" s="13" t="str" cm="1">
        <f t="array" ref="Z2368">_xlfn.IFS(Y2368=0,"No evidenciado",Y2368=1,"Novato",Y2368=2,"Principiante avanzado",Y2368=3,"Competente",Y2368=4,"Proficiente",Y2368=5,"Master")</f>
        <v>Competente</v>
      </c>
      <c r="AA2368" s="13">
        <v>3</v>
      </c>
      <c r="AB2368" s="13" t="str" cm="1">
        <f t="array" ref="AB2368">_xlfn.IFS(AA2368=0,"No evidenciado",AA2368=1,"Novato",AA2368=2,"Principiante avanzado",AA2368=3,"Competente",AA2368=4,"Proficiente",AA2368=5,"Master")</f>
        <v>Competente</v>
      </c>
      <c r="AC2368" s="13">
        <v>3</v>
      </c>
      <c r="AD2368" s="13" t="str" cm="1">
        <f t="array" ref="AD2368">_xlfn.IFS(AC2368=0,"Prenovato",AC2368=1,"Novato",AC2368=2,"Principiante avanzado",AC2368=3,"Competente",AC2368=4,"Proficiente",AC2368=5,"Master")</f>
        <v>Competente</v>
      </c>
      <c r="AE2368" s="13" t="s">
        <v>442</v>
      </c>
    </row>
    <row r="2369" spans="1:31" x14ac:dyDescent="0.25">
      <c r="A2369" t="s">
        <v>247</v>
      </c>
      <c r="B2369" t="s">
        <v>248</v>
      </c>
      <c r="C2369" t="s">
        <v>250</v>
      </c>
      <c r="D2369" t="s">
        <v>201</v>
      </c>
      <c r="E2369" t="s">
        <v>247</v>
      </c>
      <c r="F2369" t="s">
        <v>248</v>
      </c>
      <c r="G2369" t="s">
        <v>249</v>
      </c>
      <c r="H2369" s="4"/>
      <c r="I2369" s="1">
        <f t="shared" ca="1" si="147"/>
        <v>1487</v>
      </c>
      <c r="J2369" s="1" t="str">
        <f t="shared" ca="1" si="148"/>
        <v>3. Mayor a 6 meses</v>
      </c>
      <c r="K2369" t="str">
        <f t="shared" si="149"/>
        <v>NO</v>
      </c>
      <c r="L2369" t="s">
        <v>250</v>
      </c>
      <c r="M2369" t="s">
        <v>436</v>
      </c>
      <c r="N2369" t="s">
        <v>425</v>
      </c>
      <c r="O2369" t="s">
        <v>425</v>
      </c>
      <c r="P2369" t="str">
        <f t="shared" si="150"/>
        <v>CÉSAR ABRAHAM BURGOS CAMACHOInteligencia de AmenazasEVALUACION ANTERIOR</v>
      </c>
      <c r="Q2369" t="str">
        <f>BASE[[#This Row],[NombresCalificado]]&amp;BASE[[#This Row],[TipoEvaluacion]]</f>
        <v>CÉSAR ABRAHAM BURGOS CAMACHOEVALUACION ANTERIOR</v>
      </c>
      <c r="R2369">
        <v>3</v>
      </c>
      <c r="S2369" t="s">
        <v>5</v>
      </c>
      <c r="T2369" t="s">
        <v>439</v>
      </c>
      <c r="U2369" s="13">
        <v>3</v>
      </c>
      <c r="V2369" s="13" t="str" cm="1">
        <f t="array" ref="V2369">_xlfn.IFS(U2369=0,"Prenovato",U2369=1,"Novato",U2369=2,"Principiante avanzado",U2369=3,"Competente",U2369=4,"Proficiente",U2369=5,"Master")</f>
        <v>Competente</v>
      </c>
      <c r="W2369" s="13">
        <v>3</v>
      </c>
      <c r="X2369" s="13" t="str" cm="1">
        <f t="array" ref="X2369">_xlfn.IFS(W2369=0,"No evidenciado",W2369=1,"Novato",W2369=2,"Principiante avanzado",W2369=3,"Competente",W2369=4,"Proficiente",W2369=5,"Master")</f>
        <v>Competente</v>
      </c>
      <c r="Y2369" s="13">
        <v>3</v>
      </c>
      <c r="Z2369" s="13" t="str" cm="1">
        <f t="array" ref="Z2369">_xlfn.IFS(Y2369=0,"No evidenciado",Y2369=1,"Novato",Y2369=2,"Principiante avanzado",Y2369=3,"Competente",Y2369=4,"Proficiente",Y2369=5,"Master")</f>
        <v>Competente</v>
      </c>
      <c r="AA2369" s="13">
        <v>3</v>
      </c>
      <c r="AB2369" s="13" t="str" cm="1">
        <f t="array" ref="AB2369">_xlfn.IFS(AA2369=0,"No evidenciado",AA2369=1,"Novato",AA2369=2,"Principiante avanzado",AA2369=3,"Competente",AA2369=4,"Proficiente",AA2369=5,"Master")</f>
        <v>Competente</v>
      </c>
      <c r="AC2369" s="13">
        <v>3</v>
      </c>
      <c r="AD2369" s="13" t="str" cm="1">
        <f t="array" ref="AD2369">_xlfn.IFS(AC2369=0,"Prenovato",AC2369=1,"Novato",AC2369=2,"Principiante avanzado",AC2369=3,"Competente",AC2369=4,"Proficiente",AC2369=5,"Master")</f>
        <v>Competente</v>
      </c>
      <c r="AE2369" s="13" t="s">
        <v>442</v>
      </c>
    </row>
    <row r="2370" spans="1:31" x14ac:dyDescent="0.25">
      <c r="A2370" t="s">
        <v>247</v>
      </c>
      <c r="B2370" t="s">
        <v>248</v>
      </c>
      <c r="C2370" t="s">
        <v>250</v>
      </c>
      <c r="D2370" t="s">
        <v>201</v>
      </c>
      <c r="E2370" t="s">
        <v>247</v>
      </c>
      <c r="F2370" t="s">
        <v>248</v>
      </c>
      <c r="G2370" t="s">
        <v>249</v>
      </c>
      <c r="H2370" s="4"/>
      <c r="I2370" s="1">
        <f t="shared" ca="1" si="147"/>
        <v>1487</v>
      </c>
      <c r="J2370" s="1" t="str">
        <f t="shared" ca="1" si="148"/>
        <v>3. Mayor a 6 meses</v>
      </c>
      <c r="K2370" t="str">
        <f t="shared" si="149"/>
        <v>NO</v>
      </c>
      <c r="L2370" t="s">
        <v>250</v>
      </c>
      <c r="M2370" t="s">
        <v>431</v>
      </c>
      <c r="N2370" t="s">
        <v>425</v>
      </c>
      <c r="O2370" t="s">
        <v>425</v>
      </c>
      <c r="P2370" t="str">
        <f t="shared" si="150"/>
        <v>CÉSAR ABRAHAM BURGOS CAMACHOSeguridad PerimetralEVALUACION ANTERIOR</v>
      </c>
      <c r="Q2370" t="str">
        <f>BASE[[#This Row],[NombresCalificado]]&amp;BASE[[#This Row],[TipoEvaluacion]]</f>
        <v>CÉSAR ABRAHAM BURGOS CAMACHOEVALUACION ANTERIOR</v>
      </c>
      <c r="R2370">
        <v>4</v>
      </c>
      <c r="S2370" t="s">
        <v>7</v>
      </c>
      <c r="T2370" t="s">
        <v>439</v>
      </c>
      <c r="U2370" s="13">
        <v>3</v>
      </c>
      <c r="V2370" s="13" t="str" cm="1">
        <f t="array" ref="V2370">_xlfn.IFS(U2370=0,"Prenovato",U2370=1,"Novato",U2370=2,"Principiante avanzado",U2370=3,"Competente",U2370=4,"Proficiente",U2370=5,"Master")</f>
        <v>Competente</v>
      </c>
      <c r="W2370" s="13">
        <v>3</v>
      </c>
      <c r="X2370" s="13" t="str" cm="1">
        <f t="array" ref="X2370">_xlfn.IFS(W2370=0,"No evidenciado",W2370=1,"Novato",W2370=2,"Principiante avanzado",W2370=3,"Competente",W2370=4,"Proficiente",W2370=5,"Master")</f>
        <v>Competente</v>
      </c>
      <c r="Y2370" s="13">
        <v>3</v>
      </c>
      <c r="Z2370" s="13" t="str" cm="1">
        <f t="array" ref="Z2370">_xlfn.IFS(Y2370=0,"No evidenciado",Y2370=1,"Novato",Y2370=2,"Principiante avanzado",Y2370=3,"Competente",Y2370=4,"Proficiente",Y2370=5,"Master")</f>
        <v>Competente</v>
      </c>
      <c r="AA2370" s="13">
        <v>3</v>
      </c>
      <c r="AB2370" s="13" t="str" cm="1">
        <f t="array" ref="AB2370">_xlfn.IFS(AA2370=0,"No evidenciado",AA2370=1,"Novato",AA2370=2,"Principiante avanzado",AA2370=3,"Competente",AA2370=4,"Proficiente",AA2370=5,"Master")</f>
        <v>Competente</v>
      </c>
      <c r="AC2370" s="13">
        <v>3</v>
      </c>
      <c r="AD2370" s="13" t="str" cm="1">
        <f t="array" ref="AD2370">_xlfn.IFS(AC2370=0,"Prenovato",AC2370=1,"Novato",AC2370=2,"Principiante avanzado",AC2370=3,"Competente",AC2370=4,"Proficiente",AC2370=5,"Master")</f>
        <v>Competente</v>
      </c>
      <c r="AE2370" s="13" t="s">
        <v>442</v>
      </c>
    </row>
    <row r="2371" spans="1:31" x14ac:dyDescent="0.25">
      <c r="A2371" t="s">
        <v>247</v>
      </c>
      <c r="B2371" t="s">
        <v>248</v>
      </c>
      <c r="C2371" t="s">
        <v>250</v>
      </c>
      <c r="D2371" t="s">
        <v>201</v>
      </c>
      <c r="E2371" t="s">
        <v>247</v>
      </c>
      <c r="F2371" t="s">
        <v>248</v>
      </c>
      <c r="G2371" t="s">
        <v>249</v>
      </c>
      <c r="H2371" s="4"/>
      <c r="I2371" s="1">
        <f t="shared" ref="I2371:I2434" ca="1" si="151">DATEDIF(H2371,TODAY(),"m")</f>
        <v>1487</v>
      </c>
      <c r="J2371" s="1" t="str">
        <f t="shared" ref="J2371:J2434" ca="1" si="152">IF(I2371&lt;=3,"1. Menor o igual a 3 meses",IF(I2371&lt;=6,"2. Entre 4 - 6 meses","3. Mayor a 6 meses"))</f>
        <v>3. Mayor a 6 meses</v>
      </c>
      <c r="K2371" t="str">
        <f t="shared" ref="K2371:K2434" si="153">IF(COUNTIFS($E$2:$E$2700,E2371,$O$2:$O$2700,"PRINCIPAL",$R$2:$R$2700,0)&gt;0,"SI","NO")</f>
        <v>NO</v>
      </c>
      <c r="L2371" t="s">
        <v>250</v>
      </c>
      <c r="M2371" t="s">
        <v>424</v>
      </c>
      <c r="N2371" t="s">
        <v>425</v>
      </c>
      <c r="O2371" t="s">
        <v>425</v>
      </c>
      <c r="P2371" t="str">
        <f t="shared" ref="P2371:P2434" si="154">F2371&amp;M2371&amp;AE2371</f>
        <v>CÉSAR ABRAHAM BURGOS CAMACHOSistemas Operativos y CloudEVALUACION ANTERIOR</v>
      </c>
      <c r="Q2371" t="str">
        <f>BASE[[#This Row],[NombresCalificado]]&amp;BASE[[#This Row],[TipoEvaluacion]]</f>
        <v>CÉSAR ABRAHAM BURGOS CAMACHOEVALUACION ANTERIOR</v>
      </c>
      <c r="R2371">
        <v>3</v>
      </c>
      <c r="S2371" t="s">
        <v>5</v>
      </c>
      <c r="T2371" t="s">
        <v>439</v>
      </c>
      <c r="U2371" s="13">
        <v>3</v>
      </c>
      <c r="V2371" s="13" t="str" cm="1">
        <f t="array" ref="V2371">_xlfn.IFS(U2371=0,"Prenovato",U2371=1,"Novato",U2371=2,"Principiante avanzado",U2371=3,"Competente",U2371=4,"Proficiente",U2371=5,"Master")</f>
        <v>Competente</v>
      </c>
      <c r="W2371" s="13">
        <v>3</v>
      </c>
      <c r="X2371" s="13" t="str" cm="1">
        <f t="array" ref="X2371">_xlfn.IFS(W2371=0,"No evidenciado",W2371=1,"Novato",W2371=2,"Principiante avanzado",W2371=3,"Competente",W2371=4,"Proficiente",W2371=5,"Master")</f>
        <v>Competente</v>
      </c>
      <c r="Y2371" s="13">
        <v>3</v>
      </c>
      <c r="Z2371" s="13" t="str" cm="1">
        <f t="array" ref="Z2371">_xlfn.IFS(Y2371=0,"No evidenciado",Y2371=1,"Novato",Y2371=2,"Principiante avanzado",Y2371=3,"Competente",Y2371=4,"Proficiente",Y2371=5,"Master")</f>
        <v>Competente</v>
      </c>
      <c r="AA2371" s="13">
        <v>3</v>
      </c>
      <c r="AB2371" s="13" t="str" cm="1">
        <f t="array" ref="AB2371">_xlfn.IFS(AA2371=0,"No evidenciado",AA2371=1,"Novato",AA2371=2,"Principiante avanzado",AA2371=3,"Competente",AA2371=4,"Proficiente",AA2371=5,"Master")</f>
        <v>Competente</v>
      </c>
      <c r="AC2371" s="13">
        <v>3</v>
      </c>
      <c r="AD2371" s="13" t="str" cm="1">
        <f t="array" ref="AD2371">_xlfn.IFS(AC2371=0,"Prenovato",AC2371=1,"Novato",AC2371=2,"Principiante avanzado",AC2371=3,"Competente",AC2371=4,"Proficiente",AC2371=5,"Master")</f>
        <v>Competente</v>
      </c>
      <c r="AE2371" s="13" t="s">
        <v>442</v>
      </c>
    </row>
    <row r="2372" spans="1:31" x14ac:dyDescent="0.25">
      <c r="A2372" t="s">
        <v>247</v>
      </c>
      <c r="B2372" t="s">
        <v>248</v>
      </c>
      <c r="C2372" t="s">
        <v>251</v>
      </c>
      <c r="D2372" t="s">
        <v>201</v>
      </c>
      <c r="E2372" t="s">
        <v>247</v>
      </c>
      <c r="F2372" t="s">
        <v>248</v>
      </c>
      <c r="G2372" t="s">
        <v>249</v>
      </c>
      <c r="H2372" s="4"/>
      <c r="I2372" s="1">
        <f t="shared" ca="1" si="151"/>
        <v>1487</v>
      </c>
      <c r="J2372" s="1" t="str">
        <f t="shared" ca="1" si="152"/>
        <v>3. Mayor a 6 meses</v>
      </c>
      <c r="K2372" t="str">
        <f t="shared" si="153"/>
        <v>NO</v>
      </c>
      <c r="L2372" t="s">
        <v>251</v>
      </c>
      <c r="M2372" t="s">
        <v>406</v>
      </c>
      <c r="N2372" t="s">
        <v>407</v>
      </c>
      <c r="O2372" t="s">
        <v>407</v>
      </c>
      <c r="P2372" t="str">
        <f t="shared" si="154"/>
        <v>CÉSAR ABRAHAM BURGOS CAMACHONetwork SecurityAUTOEVALUACION</v>
      </c>
      <c r="Q2372" t="str">
        <f>BASE[[#This Row],[NombresCalificado]]&amp;BASE[[#This Row],[TipoEvaluacion]]</f>
        <v>CÉSAR ABRAHAM BURGOS CAMACHOAUTOEVALUACION</v>
      </c>
      <c r="R2372">
        <v>3</v>
      </c>
      <c r="S2372" t="s">
        <v>5</v>
      </c>
      <c r="T2372" t="s">
        <v>439</v>
      </c>
      <c r="U2372" s="13">
        <v>3</v>
      </c>
      <c r="V2372" s="13" t="str" cm="1">
        <f t="array" ref="V2372">_xlfn.IFS(U2372=0,"Prenovato",U2372=1,"Novato",U2372=2,"Principiante avanzado",U2372=3,"Competente",U2372=4,"Proficiente",U2372=5,"Master")</f>
        <v>Competente</v>
      </c>
      <c r="W2372" s="13">
        <v>3</v>
      </c>
      <c r="X2372" s="13" t="str" cm="1">
        <f t="array" ref="X2372">_xlfn.IFS(W2372=0,"No evidenciado",W2372=1,"Novato",W2372=2,"Principiante avanzado",W2372=3,"Competente",W2372=4,"Proficiente",W2372=5,"Master")</f>
        <v>Competente</v>
      </c>
      <c r="Y2372" s="13">
        <v>3</v>
      </c>
      <c r="Z2372" s="13" t="str" cm="1">
        <f t="array" ref="Z2372">_xlfn.IFS(Y2372=0,"No evidenciado",Y2372=1,"Novato",Y2372=2,"Principiante avanzado",Y2372=3,"Competente",Y2372=4,"Proficiente",Y2372=5,"Master")</f>
        <v>Competente</v>
      </c>
      <c r="AA2372" s="13">
        <v>3</v>
      </c>
      <c r="AB2372" s="13" t="str" cm="1">
        <f t="array" ref="AB2372">_xlfn.IFS(AA2372=0,"No evidenciado",AA2372=1,"Novato",AA2372=2,"Principiante avanzado",AA2372=3,"Competente",AA2372=4,"Proficiente",AA2372=5,"Master")</f>
        <v>Competente</v>
      </c>
      <c r="AC2372" s="13">
        <v>3</v>
      </c>
      <c r="AD2372" s="13" t="str" cm="1">
        <f t="array" ref="AD2372">_xlfn.IFS(AC2372=0,"Prenovato",AC2372=1,"Novato",AC2372=2,"Principiante avanzado",AC2372=3,"Competente",AC2372=4,"Proficiente",AC2372=5,"Master")</f>
        <v>Competente</v>
      </c>
      <c r="AE2372" s="13" t="s">
        <v>443</v>
      </c>
    </row>
    <row r="2373" spans="1:31" x14ac:dyDescent="0.25">
      <c r="A2373" t="s">
        <v>247</v>
      </c>
      <c r="B2373" t="s">
        <v>248</v>
      </c>
      <c r="C2373" t="s">
        <v>251</v>
      </c>
      <c r="D2373" t="s">
        <v>201</v>
      </c>
      <c r="E2373" t="s">
        <v>247</v>
      </c>
      <c r="F2373" t="s">
        <v>248</v>
      </c>
      <c r="G2373" t="s">
        <v>249</v>
      </c>
      <c r="H2373" s="4"/>
      <c r="I2373" s="1">
        <f t="shared" ca="1" si="151"/>
        <v>1487</v>
      </c>
      <c r="J2373" s="1" t="str">
        <f t="shared" ca="1" si="152"/>
        <v>3. Mayor a 6 meses</v>
      </c>
      <c r="K2373" t="str">
        <f t="shared" si="153"/>
        <v>NO</v>
      </c>
      <c r="L2373" t="s">
        <v>251</v>
      </c>
      <c r="M2373" t="s">
        <v>408</v>
      </c>
      <c r="N2373" t="s">
        <v>407</v>
      </c>
      <c r="O2373" t="s">
        <v>407</v>
      </c>
      <c r="P2373" t="str">
        <f t="shared" si="154"/>
        <v>CÉSAR ABRAHAM BURGOS CAMACHOCloud &amp; Operation SystemAUTOEVALUACION</v>
      </c>
      <c r="Q2373" t="str">
        <f>BASE[[#This Row],[NombresCalificado]]&amp;BASE[[#This Row],[TipoEvaluacion]]</f>
        <v>CÉSAR ABRAHAM BURGOS CAMACHOAUTOEVALUACION</v>
      </c>
      <c r="R2373">
        <v>3</v>
      </c>
      <c r="S2373" t="s">
        <v>5</v>
      </c>
      <c r="T2373" t="s">
        <v>439</v>
      </c>
      <c r="U2373" s="13">
        <v>3</v>
      </c>
      <c r="V2373" s="13" t="str" cm="1">
        <f t="array" ref="V2373">_xlfn.IFS(U2373=0,"Prenovato",U2373=1,"Novato",U2373=2,"Principiante avanzado",U2373=3,"Competente",U2373=4,"Proficiente",U2373=5,"Master")</f>
        <v>Competente</v>
      </c>
      <c r="W2373" s="13">
        <v>3</v>
      </c>
      <c r="X2373" s="13" t="str" cm="1">
        <f t="array" ref="X2373">_xlfn.IFS(W2373=0,"No evidenciado",W2373=1,"Novato",W2373=2,"Principiante avanzado",W2373=3,"Competente",W2373=4,"Proficiente",W2373=5,"Master")</f>
        <v>Competente</v>
      </c>
      <c r="Y2373" s="13">
        <v>3</v>
      </c>
      <c r="Z2373" s="13" t="str" cm="1">
        <f t="array" ref="Z2373">_xlfn.IFS(Y2373=0,"No evidenciado",Y2373=1,"Novato",Y2373=2,"Principiante avanzado",Y2373=3,"Competente",Y2373=4,"Proficiente",Y2373=5,"Master")</f>
        <v>Competente</v>
      </c>
      <c r="AA2373" s="13">
        <v>3</v>
      </c>
      <c r="AB2373" s="13" t="str" cm="1">
        <f t="array" ref="AB2373">_xlfn.IFS(AA2373=0,"No evidenciado",AA2373=1,"Novato",AA2373=2,"Principiante avanzado",AA2373=3,"Competente",AA2373=4,"Proficiente",AA2373=5,"Master")</f>
        <v>Competente</v>
      </c>
      <c r="AC2373" s="13">
        <v>3</v>
      </c>
      <c r="AD2373" s="13" t="str" cm="1">
        <f t="array" ref="AD2373">_xlfn.IFS(AC2373=0,"Prenovato",AC2373=1,"Novato",AC2373=2,"Principiante avanzado",AC2373=3,"Competente",AC2373=4,"Proficiente",AC2373=5,"Master")</f>
        <v>Competente</v>
      </c>
      <c r="AE2373" s="13" t="s">
        <v>443</v>
      </c>
    </row>
    <row r="2374" spans="1:31" x14ac:dyDescent="0.25">
      <c r="A2374" t="s">
        <v>247</v>
      </c>
      <c r="B2374" t="s">
        <v>248</v>
      </c>
      <c r="C2374" t="s">
        <v>251</v>
      </c>
      <c r="D2374" t="s">
        <v>201</v>
      </c>
      <c r="E2374" t="s">
        <v>247</v>
      </c>
      <c r="F2374" t="s">
        <v>248</v>
      </c>
      <c r="G2374" t="s">
        <v>249</v>
      </c>
      <c r="H2374" s="4"/>
      <c r="I2374" s="1">
        <f t="shared" ca="1" si="151"/>
        <v>1487</v>
      </c>
      <c r="J2374" s="1" t="str">
        <f t="shared" ca="1" si="152"/>
        <v>3. Mayor a 6 meses</v>
      </c>
      <c r="K2374" t="str">
        <f t="shared" si="153"/>
        <v>NO</v>
      </c>
      <c r="L2374" t="s">
        <v>251</v>
      </c>
      <c r="M2374" t="s">
        <v>409</v>
      </c>
      <c r="N2374" t="s">
        <v>407</v>
      </c>
      <c r="O2374" t="s">
        <v>407</v>
      </c>
      <c r="P2374" t="str">
        <f t="shared" si="154"/>
        <v>CÉSAR ABRAHAM BURGOS CAMACHOSecurity Program ManagementAUTOEVALUACION</v>
      </c>
      <c r="Q2374" t="str">
        <f>BASE[[#This Row],[NombresCalificado]]&amp;BASE[[#This Row],[TipoEvaluacion]]</f>
        <v>CÉSAR ABRAHAM BURGOS CAMACHOAUTOEVALUACION</v>
      </c>
      <c r="R2374">
        <v>3</v>
      </c>
      <c r="S2374" t="s">
        <v>5</v>
      </c>
      <c r="T2374" t="s">
        <v>439</v>
      </c>
      <c r="U2374" s="13">
        <v>3</v>
      </c>
      <c r="V2374" s="13" t="str" cm="1">
        <f t="array" ref="V2374">_xlfn.IFS(U2374=0,"Prenovato",U2374=1,"Novato",U2374=2,"Principiante avanzado",U2374=3,"Competente",U2374=4,"Proficiente",U2374=5,"Master")</f>
        <v>Competente</v>
      </c>
      <c r="W2374" s="13">
        <v>3</v>
      </c>
      <c r="X2374" s="13" t="str" cm="1">
        <f t="array" ref="X2374">_xlfn.IFS(W2374=0,"No evidenciado",W2374=1,"Novato",W2374=2,"Principiante avanzado",W2374=3,"Competente",W2374=4,"Proficiente",W2374=5,"Master")</f>
        <v>Competente</v>
      </c>
      <c r="Y2374" s="13">
        <v>3</v>
      </c>
      <c r="Z2374" s="13" t="str" cm="1">
        <f t="array" ref="Z2374">_xlfn.IFS(Y2374=0,"No evidenciado",Y2374=1,"Novato",Y2374=2,"Principiante avanzado",Y2374=3,"Competente",Y2374=4,"Proficiente",Y2374=5,"Master")</f>
        <v>Competente</v>
      </c>
      <c r="AA2374" s="13">
        <v>3</v>
      </c>
      <c r="AB2374" s="13" t="str" cm="1">
        <f t="array" ref="AB2374">_xlfn.IFS(AA2374=0,"No evidenciado",AA2374=1,"Novato",AA2374=2,"Principiante avanzado",AA2374=3,"Competente",AA2374=4,"Proficiente",AA2374=5,"Master")</f>
        <v>Competente</v>
      </c>
      <c r="AC2374" s="13">
        <v>3</v>
      </c>
      <c r="AD2374" s="13" t="str" cm="1">
        <f t="array" ref="AD2374">_xlfn.IFS(AC2374=0,"Prenovato",AC2374=1,"Novato",AC2374=2,"Principiante avanzado",AC2374=3,"Competente",AC2374=4,"Proficiente",AC2374=5,"Master")</f>
        <v>Competente</v>
      </c>
      <c r="AE2374" s="13" t="s">
        <v>443</v>
      </c>
    </row>
    <row r="2375" spans="1:31" x14ac:dyDescent="0.25">
      <c r="A2375" t="s">
        <v>247</v>
      </c>
      <c r="B2375" t="s">
        <v>248</v>
      </c>
      <c r="C2375" t="s">
        <v>251</v>
      </c>
      <c r="D2375" t="s">
        <v>201</v>
      </c>
      <c r="E2375" t="s">
        <v>247</v>
      </c>
      <c r="F2375" t="s">
        <v>248</v>
      </c>
      <c r="G2375" t="s">
        <v>249</v>
      </c>
      <c r="H2375" s="4"/>
      <c r="I2375" s="1">
        <f t="shared" ca="1" si="151"/>
        <v>1487</v>
      </c>
      <c r="J2375" s="1" t="str">
        <f t="shared" ca="1" si="152"/>
        <v>3. Mayor a 6 meses</v>
      </c>
      <c r="K2375" t="str">
        <f t="shared" si="153"/>
        <v>NO</v>
      </c>
      <c r="L2375" t="s">
        <v>251</v>
      </c>
      <c r="M2375" t="s">
        <v>410</v>
      </c>
      <c r="N2375" t="s">
        <v>411</v>
      </c>
      <c r="O2375" t="s">
        <v>411</v>
      </c>
      <c r="P2375" t="str">
        <f t="shared" si="154"/>
        <v>CÉSAR ABRAHAM BURGOS CAMACHOThreat IntelligenceAUTOEVALUACION</v>
      </c>
      <c r="Q2375" t="str">
        <f>BASE[[#This Row],[NombresCalificado]]&amp;BASE[[#This Row],[TipoEvaluacion]]</f>
        <v>CÉSAR ABRAHAM BURGOS CAMACHOAUTOEVALUACION</v>
      </c>
      <c r="R2375">
        <v>3</v>
      </c>
      <c r="S2375" t="s">
        <v>5</v>
      </c>
      <c r="T2375" t="s">
        <v>439</v>
      </c>
      <c r="U2375" s="13">
        <v>3</v>
      </c>
      <c r="V2375" s="13" t="str" cm="1">
        <f t="array" ref="V2375">_xlfn.IFS(U2375=0,"Prenovato",U2375=1,"Novato",U2375=2,"Principiante avanzado",U2375=3,"Competente",U2375=4,"Proficiente",U2375=5,"Master")</f>
        <v>Competente</v>
      </c>
      <c r="W2375" s="13">
        <v>3</v>
      </c>
      <c r="X2375" s="13" t="str" cm="1">
        <f t="array" ref="X2375">_xlfn.IFS(W2375=0,"No evidenciado",W2375=1,"Novato",W2375=2,"Principiante avanzado",W2375=3,"Competente",W2375=4,"Proficiente",W2375=5,"Master")</f>
        <v>Competente</v>
      </c>
      <c r="Y2375" s="13">
        <v>3</v>
      </c>
      <c r="Z2375" s="13" t="str" cm="1">
        <f t="array" ref="Z2375">_xlfn.IFS(Y2375=0,"No evidenciado",Y2375=1,"Novato",Y2375=2,"Principiante avanzado",Y2375=3,"Competente",Y2375=4,"Proficiente",Y2375=5,"Master")</f>
        <v>Competente</v>
      </c>
      <c r="AA2375" s="13">
        <v>3</v>
      </c>
      <c r="AB2375" s="13" t="str" cm="1">
        <f t="array" ref="AB2375">_xlfn.IFS(AA2375=0,"No evidenciado",AA2375=1,"Novato",AA2375=2,"Principiante avanzado",AA2375=3,"Competente",AA2375=4,"Proficiente",AA2375=5,"Master")</f>
        <v>Competente</v>
      </c>
      <c r="AC2375" s="13">
        <v>3</v>
      </c>
      <c r="AD2375" s="13" t="str" cm="1">
        <f t="array" ref="AD2375">_xlfn.IFS(AC2375=0,"Prenovato",AC2375=1,"Novato",AC2375=2,"Principiante avanzado",AC2375=3,"Competente",AC2375=4,"Proficiente",AC2375=5,"Master")</f>
        <v>Competente</v>
      </c>
      <c r="AE2375" s="13" t="s">
        <v>443</v>
      </c>
    </row>
    <row r="2376" spans="1:31" x14ac:dyDescent="0.25">
      <c r="A2376" t="s">
        <v>247</v>
      </c>
      <c r="B2376" t="s">
        <v>248</v>
      </c>
      <c r="C2376" t="s">
        <v>251</v>
      </c>
      <c r="D2376" t="s">
        <v>201</v>
      </c>
      <c r="E2376" t="s">
        <v>247</v>
      </c>
      <c r="F2376" t="s">
        <v>248</v>
      </c>
      <c r="G2376" t="s">
        <v>249</v>
      </c>
      <c r="H2376" s="4"/>
      <c r="I2376" s="1">
        <f t="shared" ca="1" si="151"/>
        <v>1487</v>
      </c>
      <c r="J2376" s="1" t="str">
        <f t="shared" ca="1" si="152"/>
        <v>3. Mayor a 6 meses</v>
      </c>
      <c r="K2376" t="str">
        <f t="shared" si="153"/>
        <v>NO</v>
      </c>
      <c r="L2376" t="s">
        <v>251</v>
      </c>
      <c r="M2376" t="s">
        <v>412</v>
      </c>
      <c r="N2376" t="s">
        <v>413</v>
      </c>
      <c r="O2376" t="s">
        <v>411</v>
      </c>
      <c r="P2376" t="str">
        <f t="shared" si="154"/>
        <v>CÉSAR ABRAHAM BURGOS CAMACHOForensic AnalysisAUTOEVALUACION</v>
      </c>
      <c r="Q2376" t="str">
        <f>BASE[[#This Row],[NombresCalificado]]&amp;BASE[[#This Row],[TipoEvaluacion]]</f>
        <v>CÉSAR ABRAHAM BURGOS CAMACHOAUTOEVALUACION</v>
      </c>
      <c r="R2376">
        <v>2</v>
      </c>
      <c r="S2376" t="s">
        <v>4</v>
      </c>
      <c r="T2376" t="s">
        <v>439</v>
      </c>
      <c r="U2376" s="13">
        <v>3</v>
      </c>
      <c r="V2376" s="13" t="str" cm="1">
        <f t="array" ref="V2376">_xlfn.IFS(U2376=0,"Prenovato",U2376=1,"Novato",U2376=2,"Principiante avanzado",U2376=3,"Competente",U2376=4,"Proficiente",U2376=5,"Master")</f>
        <v>Competente</v>
      </c>
      <c r="W2376" s="13">
        <v>3</v>
      </c>
      <c r="X2376" s="13" t="str" cm="1">
        <f t="array" ref="X2376">_xlfn.IFS(W2376=0,"No evidenciado",W2376=1,"Novato",W2376=2,"Principiante avanzado",W2376=3,"Competente",W2376=4,"Proficiente",W2376=5,"Master")</f>
        <v>Competente</v>
      </c>
      <c r="Y2376" s="13">
        <v>3</v>
      </c>
      <c r="Z2376" s="13" t="str" cm="1">
        <f t="array" ref="Z2376">_xlfn.IFS(Y2376=0,"No evidenciado",Y2376=1,"Novato",Y2376=2,"Principiante avanzado",Y2376=3,"Competente",Y2376=4,"Proficiente",Y2376=5,"Master")</f>
        <v>Competente</v>
      </c>
      <c r="AA2376" s="13">
        <v>3</v>
      </c>
      <c r="AB2376" s="13" t="str" cm="1">
        <f t="array" ref="AB2376">_xlfn.IFS(AA2376=0,"No evidenciado",AA2376=1,"Novato",AA2376=2,"Principiante avanzado",AA2376=3,"Competente",AA2376=4,"Proficiente",AA2376=5,"Master")</f>
        <v>Competente</v>
      </c>
      <c r="AC2376" s="13">
        <v>3</v>
      </c>
      <c r="AD2376" s="13" t="str" cm="1">
        <f t="array" ref="AD2376">_xlfn.IFS(AC2376=0,"Prenovato",AC2376=1,"Novato",AC2376=2,"Principiante avanzado",AC2376=3,"Competente",AC2376=4,"Proficiente",AC2376=5,"Master")</f>
        <v>Competente</v>
      </c>
      <c r="AE2376" s="13" t="s">
        <v>443</v>
      </c>
    </row>
    <row r="2377" spans="1:31" x14ac:dyDescent="0.25">
      <c r="A2377" t="s">
        <v>247</v>
      </c>
      <c r="B2377" t="s">
        <v>248</v>
      </c>
      <c r="C2377" t="s">
        <v>251</v>
      </c>
      <c r="D2377" t="s">
        <v>201</v>
      </c>
      <c r="E2377" t="s">
        <v>247</v>
      </c>
      <c r="F2377" t="s">
        <v>248</v>
      </c>
      <c r="G2377" t="s">
        <v>249</v>
      </c>
      <c r="H2377" s="4"/>
      <c r="I2377" s="1">
        <f t="shared" ca="1" si="151"/>
        <v>1487</v>
      </c>
      <c r="J2377" s="1" t="str">
        <f t="shared" ca="1" si="152"/>
        <v>3. Mayor a 6 meses</v>
      </c>
      <c r="K2377" t="str">
        <f t="shared" si="153"/>
        <v>NO</v>
      </c>
      <c r="L2377" t="s">
        <v>251</v>
      </c>
      <c r="M2377" t="s">
        <v>414</v>
      </c>
      <c r="N2377" t="s">
        <v>411</v>
      </c>
      <c r="O2377" t="s">
        <v>411</v>
      </c>
      <c r="P2377" t="str">
        <f t="shared" si="154"/>
        <v>CÉSAR ABRAHAM BURGOS CAMACHOOfensive SecurityAUTOEVALUACION</v>
      </c>
      <c r="Q2377" t="str">
        <f>BASE[[#This Row],[NombresCalificado]]&amp;BASE[[#This Row],[TipoEvaluacion]]</f>
        <v>CÉSAR ABRAHAM BURGOS CAMACHOAUTOEVALUACION</v>
      </c>
      <c r="R2377">
        <v>3</v>
      </c>
      <c r="S2377" t="s">
        <v>5</v>
      </c>
      <c r="T2377" t="s">
        <v>439</v>
      </c>
      <c r="U2377" s="13">
        <v>3</v>
      </c>
      <c r="V2377" s="13" t="str" cm="1">
        <f t="array" ref="V2377">_xlfn.IFS(U2377=0,"Prenovato",U2377=1,"Novato",U2377=2,"Principiante avanzado",U2377=3,"Competente",U2377=4,"Proficiente",U2377=5,"Master")</f>
        <v>Competente</v>
      </c>
      <c r="W2377" s="13">
        <v>3</v>
      </c>
      <c r="X2377" s="13" t="str" cm="1">
        <f t="array" ref="X2377">_xlfn.IFS(W2377=0,"No evidenciado",W2377=1,"Novato",W2377=2,"Principiante avanzado",W2377=3,"Competente",W2377=4,"Proficiente",W2377=5,"Master")</f>
        <v>Competente</v>
      </c>
      <c r="Y2377" s="13">
        <v>3</v>
      </c>
      <c r="Z2377" s="13" t="str" cm="1">
        <f t="array" ref="Z2377">_xlfn.IFS(Y2377=0,"No evidenciado",Y2377=1,"Novato",Y2377=2,"Principiante avanzado",Y2377=3,"Competente",Y2377=4,"Proficiente",Y2377=5,"Master")</f>
        <v>Competente</v>
      </c>
      <c r="AA2377" s="13">
        <v>3</v>
      </c>
      <c r="AB2377" s="13" t="str" cm="1">
        <f t="array" ref="AB2377">_xlfn.IFS(AA2377=0,"No evidenciado",AA2377=1,"Novato",AA2377=2,"Principiante avanzado",AA2377=3,"Competente",AA2377=4,"Proficiente",AA2377=5,"Master")</f>
        <v>Competente</v>
      </c>
      <c r="AC2377" s="13">
        <v>3</v>
      </c>
      <c r="AD2377" s="13" t="str" cm="1">
        <f t="array" ref="AD2377">_xlfn.IFS(AC2377=0,"Prenovato",AC2377=1,"Novato",AC2377=2,"Principiante avanzado",AC2377=3,"Competente",AC2377=4,"Proficiente",AC2377=5,"Master")</f>
        <v>Competente</v>
      </c>
      <c r="AE2377" s="13" t="s">
        <v>443</v>
      </c>
    </row>
    <row r="2378" spans="1:31" x14ac:dyDescent="0.25">
      <c r="A2378" t="s">
        <v>247</v>
      </c>
      <c r="B2378" t="s">
        <v>248</v>
      </c>
      <c r="C2378" t="s">
        <v>251</v>
      </c>
      <c r="D2378" t="s">
        <v>201</v>
      </c>
      <c r="E2378" t="s">
        <v>247</v>
      </c>
      <c r="F2378" t="s">
        <v>248</v>
      </c>
      <c r="G2378" t="s">
        <v>249</v>
      </c>
      <c r="H2378" s="4"/>
      <c r="I2378" s="1">
        <f t="shared" ca="1" si="151"/>
        <v>1487</v>
      </c>
      <c r="J2378" s="1" t="str">
        <f t="shared" ca="1" si="152"/>
        <v>3. Mayor a 6 meses</v>
      </c>
      <c r="K2378" t="str">
        <f t="shared" si="153"/>
        <v>NO</v>
      </c>
      <c r="L2378" t="s">
        <v>251</v>
      </c>
      <c r="M2378" t="s">
        <v>422</v>
      </c>
      <c r="N2378" t="s">
        <v>407</v>
      </c>
      <c r="O2378" t="s">
        <v>407</v>
      </c>
      <c r="P2378" t="str">
        <f t="shared" si="154"/>
        <v>CÉSAR ABRAHAM BURGOS CAMACHOVulnerability ManagementAUTOEVALUACION</v>
      </c>
      <c r="Q2378" t="str">
        <f>BASE[[#This Row],[NombresCalificado]]&amp;BASE[[#This Row],[TipoEvaluacion]]</f>
        <v>CÉSAR ABRAHAM BURGOS CAMACHOAUTOEVALUACION</v>
      </c>
      <c r="R2378">
        <v>3</v>
      </c>
      <c r="S2378" t="s">
        <v>5</v>
      </c>
      <c r="T2378" t="s">
        <v>439</v>
      </c>
      <c r="U2378" s="13">
        <v>3</v>
      </c>
      <c r="V2378" s="13" t="str" cm="1">
        <f t="array" ref="V2378">_xlfn.IFS(U2378=0,"Prenovato",U2378=1,"Novato",U2378=2,"Principiante avanzado",U2378=3,"Competente",U2378=4,"Proficiente",U2378=5,"Master")</f>
        <v>Competente</v>
      </c>
      <c r="W2378" s="13">
        <v>3</v>
      </c>
      <c r="X2378" s="13" t="str" cm="1">
        <f t="array" ref="X2378">_xlfn.IFS(W2378=0,"No evidenciado",W2378=1,"Novato",W2378=2,"Principiante avanzado",W2378=3,"Competente",W2378=4,"Proficiente",W2378=5,"Master")</f>
        <v>Competente</v>
      </c>
      <c r="Y2378" s="13">
        <v>3</v>
      </c>
      <c r="Z2378" s="13" t="str" cm="1">
        <f t="array" ref="Z2378">_xlfn.IFS(Y2378=0,"No evidenciado",Y2378=1,"Novato",Y2378=2,"Principiante avanzado",Y2378=3,"Competente",Y2378=4,"Proficiente",Y2378=5,"Master")</f>
        <v>Competente</v>
      </c>
      <c r="AA2378" s="13">
        <v>3</v>
      </c>
      <c r="AB2378" s="13" t="str" cm="1">
        <f t="array" ref="AB2378">_xlfn.IFS(AA2378=0,"No evidenciado",AA2378=1,"Novato",AA2378=2,"Principiante avanzado",AA2378=3,"Competente",AA2378=4,"Proficiente",AA2378=5,"Master")</f>
        <v>Competente</v>
      </c>
      <c r="AC2378" s="13">
        <v>3</v>
      </c>
      <c r="AD2378" s="13" t="str" cm="1">
        <f t="array" ref="AD2378">_xlfn.IFS(AC2378=0,"Prenovato",AC2378=1,"Novato",AC2378=2,"Principiante avanzado",AC2378=3,"Competente",AC2378=4,"Proficiente",AC2378=5,"Master")</f>
        <v>Competente</v>
      </c>
      <c r="AE2378" s="13" t="s">
        <v>443</v>
      </c>
    </row>
    <row r="2379" spans="1:31" x14ac:dyDescent="0.25">
      <c r="A2379" t="s">
        <v>247</v>
      </c>
      <c r="B2379" t="s">
        <v>248</v>
      </c>
      <c r="C2379" t="s">
        <v>251</v>
      </c>
      <c r="D2379" t="s">
        <v>201</v>
      </c>
      <c r="E2379" t="s">
        <v>247</v>
      </c>
      <c r="F2379" t="s">
        <v>248</v>
      </c>
      <c r="G2379" t="s">
        <v>249</v>
      </c>
      <c r="H2379" s="4"/>
      <c r="I2379" s="1">
        <f t="shared" ca="1" si="151"/>
        <v>1487</v>
      </c>
      <c r="J2379" s="1" t="str">
        <f t="shared" ca="1" si="152"/>
        <v>3. Mayor a 6 meses</v>
      </c>
      <c r="K2379" t="str">
        <f t="shared" si="153"/>
        <v>NO</v>
      </c>
      <c r="L2379" t="s">
        <v>251</v>
      </c>
      <c r="M2379" t="s">
        <v>418</v>
      </c>
      <c r="N2379" t="s">
        <v>407</v>
      </c>
      <c r="O2379" t="s">
        <v>407</v>
      </c>
      <c r="P2379" t="str">
        <f t="shared" si="154"/>
        <v>CÉSAR ABRAHAM BURGOS CAMACHOSDLC Y DevSecOpsAUTOEVALUACION</v>
      </c>
      <c r="Q2379" t="str">
        <f>BASE[[#This Row],[NombresCalificado]]&amp;BASE[[#This Row],[TipoEvaluacion]]</f>
        <v>CÉSAR ABRAHAM BURGOS CAMACHOAUTOEVALUACION</v>
      </c>
      <c r="R2379">
        <v>3</v>
      </c>
      <c r="S2379" t="s">
        <v>5</v>
      </c>
      <c r="T2379" t="s">
        <v>439</v>
      </c>
      <c r="U2379" s="13">
        <v>3</v>
      </c>
      <c r="V2379" s="13" t="str" cm="1">
        <f t="array" ref="V2379">_xlfn.IFS(U2379=0,"Prenovato",U2379=1,"Novato",U2379=2,"Principiante avanzado",U2379=3,"Competente",U2379=4,"Proficiente",U2379=5,"Master")</f>
        <v>Competente</v>
      </c>
      <c r="W2379" s="13">
        <v>3</v>
      </c>
      <c r="X2379" s="13" t="str" cm="1">
        <f t="array" ref="X2379">_xlfn.IFS(W2379=0,"No evidenciado",W2379=1,"Novato",W2379=2,"Principiante avanzado",W2379=3,"Competente",W2379=4,"Proficiente",W2379=5,"Master")</f>
        <v>Competente</v>
      </c>
      <c r="Y2379" s="13">
        <v>3</v>
      </c>
      <c r="Z2379" s="13" t="str" cm="1">
        <f t="array" ref="Z2379">_xlfn.IFS(Y2379=0,"No evidenciado",Y2379=1,"Novato",Y2379=2,"Principiante avanzado",Y2379=3,"Competente",Y2379=4,"Proficiente",Y2379=5,"Master")</f>
        <v>Competente</v>
      </c>
      <c r="AA2379" s="13">
        <v>3</v>
      </c>
      <c r="AB2379" s="13" t="str" cm="1">
        <f t="array" ref="AB2379">_xlfn.IFS(AA2379=0,"No evidenciado",AA2379=1,"Novato",AA2379=2,"Principiante avanzado",AA2379=3,"Competente",AA2379=4,"Proficiente",AA2379=5,"Master")</f>
        <v>Competente</v>
      </c>
      <c r="AC2379" s="13">
        <v>3</v>
      </c>
      <c r="AD2379" s="13" t="str" cm="1">
        <f t="array" ref="AD2379">_xlfn.IFS(AC2379=0,"Prenovato",AC2379=1,"Novato",AC2379=2,"Principiante avanzado",AC2379=3,"Competente",AC2379=4,"Proficiente",AC2379=5,"Master")</f>
        <v>Competente</v>
      </c>
      <c r="AE2379" s="13" t="s">
        <v>443</v>
      </c>
    </row>
    <row r="2380" spans="1:31" x14ac:dyDescent="0.25">
      <c r="A2380" t="s">
        <v>247</v>
      </c>
      <c r="B2380" t="s">
        <v>248</v>
      </c>
      <c r="C2380" t="s">
        <v>251</v>
      </c>
      <c r="D2380" t="s">
        <v>201</v>
      </c>
      <c r="E2380" t="s">
        <v>247</v>
      </c>
      <c r="F2380" t="s">
        <v>248</v>
      </c>
      <c r="G2380" t="s">
        <v>249</v>
      </c>
      <c r="H2380" s="4"/>
      <c r="I2380" s="1">
        <f t="shared" ca="1" si="151"/>
        <v>1487</v>
      </c>
      <c r="J2380" s="1" t="str">
        <f t="shared" ca="1" si="152"/>
        <v>3. Mayor a 6 meses</v>
      </c>
      <c r="K2380" t="str">
        <f t="shared" si="153"/>
        <v>NO</v>
      </c>
      <c r="L2380" t="s">
        <v>251</v>
      </c>
      <c r="M2380" t="s">
        <v>419</v>
      </c>
      <c r="N2380" t="s">
        <v>413</v>
      </c>
      <c r="O2380" t="s">
        <v>411</v>
      </c>
      <c r="P2380" t="str">
        <f t="shared" si="154"/>
        <v>CÉSAR ABRAHAM BURGOS CAMACHOCryptography &amp; Data ProtectionAUTOEVALUACION</v>
      </c>
      <c r="Q2380" t="str">
        <f>BASE[[#This Row],[NombresCalificado]]&amp;BASE[[#This Row],[TipoEvaluacion]]</f>
        <v>CÉSAR ABRAHAM BURGOS CAMACHOAUTOEVALUACION</v>
      </c>
      <c r="R2380">
        <v>3</v>
      </c>
      <c r="S2380" t="s">
        <v>5</v>
      </c>
      <c r="T2380" t="s">
        <v>439</v>
      </c>
      <c r="U2380" s="13">
        <v>3</v>
      </c>
      <c r="V2380" s="13" t="str" cm="1">
        <f t="array" ref="V2380">_xlfn.IFS(U2380=0,"Prenovato",U2380=1,"Novato",U2380=2,"Principiante avanzado",U2380=3,"Competente",U2380=4,"Proficiente",U2380=5,"Master")</f>
        <v>Competente</v>
      </c>
      <c r="W2380" s="13">
        <v>3</v>
      </c>
      <c r="X2380" s="13" t="str" cm="1">
        <f t="array" ref="X2380">_xlfn.IFS(W2380=0,"No evidenciado",W2380=1,"Novato",W2380=2,"Principiante avanzado",W2380=3,"Competente",W2380=4,"Proficiente",W2380=5,"Master")</f>
        <v>Competente</v>
      </c>
      <c r="Y2380" s="13">
        <v>3</v>
      </c>
      <c r="Z2380" s="13" t="str" cm="1">
        <f t="array" ref="Z2380">_xlfn.IFS(Y2380=0,"No evidenciado",Y2380=1,"Novato",Y2380=2,"Principiante avanzado",Y2380=3,"Competente",Y2380=4,"Proficiente",Y2380=5,"Master")</f>
        <v>Competente</v>
      </c>
      <c r="AA2380" s="13">
        <v>3</v>
      </c>
      <c r="AB2380" s="13" t="str" cm="1">
        <f t="array" ref="AB2380">_xlfn.IFS(AA2380=0,"No evidenciado",AA2380=1,"Novato",AA2380=2,"Principiante avanzado",AA2380=3,"Competente",AA2380=4,"Proficiente",AA2380=5,"Master")</f>
        <v>Competente</v>
      </c>
      <c r="AC2380" s="13">
        <v>3</v>
      </c>
      <c r="AD2380" s="13" t="str" cm="1">
        <f t="array" ref="AD2380">_xlfn.IFS(AC2380=0,"Prenovato",AC2380=1,"Novato",AC2380=2,"Principiante avanzado",AC2380=3,"Competente",AC2380=4,"Proficiente",AC2380=5,"Master")</f>
        <v>Competente</v>
      </c>
      <c r="AE2380" s="13" t="s">
        <v>443</v>
      </c>
    </row>
    <row r="2381" spans="1:31" x14ac:dyDescent="0.25">
      <c r="A2381" t="s">
        <v>247</v>
      </c>
      <c r="B2381" t="s">
        <v>248</v>
      </c>
      <c r="C2381" t="s">
        <v>251</v>
      </c>
      <c r="D2381" t="s">
        <v>201</v>
      </c>
      <c r="E2381" t="s">
        <v>247</v>
      </c>
      <c r="F2381" t="s">
        <v>248</v>
      </c>
      <c r="G2381" t="s">
        <v>249</v>
      </c>
      <c r="H2381" s="4"/>
      <c r="I2381" s="1">
        <f t="shared" ca="1" si="151"/>
        <v>1487</v>
      </c>
      <c r="J2381" s="1" t="str">
        <f t="shared" ca="1" si="152"/>
        <v>3. Mayor a 6 meses</v>
      </c>
      <c r="K2381" t="str">
        <f t="shared" si="153"/>
        <v>NO</v>
      </c>
      <c r="L2381" t="s">
        <v>251</v>
      </c>
      <c r="M2381" t="s">
        <v>420</v>
      </c>
      <c r="N2381" t="s">
        <v>413</v>
      </c>
      <c r="O2381" t="s">
        <v>411</v>
      </c>
      <c r="P2381" t="str">
        <f t="shared" si="154"/>
        <v>CÉSAR ABRAHAM BURGOS CAMACHOIdentity &amp; Access ManagementAUTOEVALUACION</v>
      </c>
      <c r="Q2381" t="str">
        <f>BASE[[#This Row],[NombresCalificado]]&amp;BASE[[#This Row],[TipoEvaluacion]]</f>
        <v>CÉSAR ABRAHAM BURGOS CAMACHOAUTOEVALUACION</v>
      </c>
      <c r="R2381">
        <v>4</v>
      </c>
      <c r="S2381" t="s">
        <v>7</v>
      </c>
      <c r="T2381" t="s">
        <v>439</v>
      </c>
      <c r="U2381" s="13">
        <v>3</v>
      </c>
      <c r="V2381" s="13" t="str" cm="1">
        <f t="array" ref="V2381">_xlfn.IFS(U2381=0,"Prenovato",U2381=1,"Novato",U2381=2,"Principiante avanzado",U2381=3,"Competente",U2381=4,"Proficiente",U2381=5,"Master")</f>
        <v>Competente</v>
      </c>
      <c r="W2381" s="13">
        <v>3</v>
      </c>
      <c r="X2381" s="13" t="str" cm="1">
        <f t="array" ref="X2381">_xlfn.IFS(W2381=0,"No evidenciado",W2381=1,"Novato",W2381=2,"Principiante avanzado",W2381=3,"Competente",W2381=4,"Proficiente",W2381=5,"Master")</f>
        <v>Competente</v>
      </c>
      <c r="Y2381" s="13">
        <v>3</v>
      </c>
      <c r="Z2381" s="13" t="str" cm="1">
        <f t="array" ref="Z2381">_xlfn.IFS(Y2381=0,"No evidenciado",Y2381=1,"Novato",Y2381=2,"Principiante avanzado",Y2381=3,"Competente",Y2381=4,"Proficiente",Y2381=5,"Master")</f>
        <v>Competente</v>
      </c>
      <c r="AA2381" s="13">
        <v>3</v>
      </c>
      <c r="AB2381" s="13" t="str" cm="1">
        <f t="array" ref="AB2381">_xlfn.IFS(AA2381=0,"No evidenciado",AA2381=1,"Novato",AA2381=2,"Principiante avanzado",AA2381=3,"Competente",AA2381=4,"Proficiente",AA2381=5,"Master")</f>
        <v>Competente</v>
      </c>
      <c r="AC2381" s="13">
        <v>3</v>
      </c>
      <c r="AD2381" s="13" t="str" cm="1">
        <f t="array" ref="AD2381">_xlfn.IFS(AC2381=0,"Prenovato",AC2381=1,"Novato",AC2381=2,"Principiante avanzado",AC2381=3,"Competente",AC2381=4,"Proficiente",AC2381=5,"Master")</f>
        <v>Competente</v>
      </c>
      <c r="AE2381" s="13" t="s">
        <v>443</v>
      </c>
    </row>
    <row r="2382" spans="1:31" x14ac:dyDescent="0.25">
      <c r="A2382" t="s">
        <v>247</v>
      </c>
      <c r="B2382" t="s">
        <v>248</v>
      </c>
      <c r="C2382" t="s">
        <v>251</v>
      </c>
      <c r="D2382" t="s">
        <v>201</v>
      </c>
      <c r="E2382" t="s">
        <v>247</v>
      </c>
      <c r="F2382" t="s">
        <v>248</v>
      </c>
      <c r="G2382" t="s">
        <v>249</v>
      </c>
      <c r="H2382" s="4"/>
      <c r="I2382" s="1">
        <f t="shared" ca="1" si="151"/>
        <v>1487</v>
      </c>
      <c r="J2382" s="1" t="str">
        <f t="shared" ca="1" si="152"/>
        <v>3. Mayor a 6 meses</v>
      </c>
      <c r="K2382" t="str">
        <f t="shared" si="153"/>
        <v>NO</v>
      </c>
      <c r="L2382" t="s">
        <v>251</v>
      </c>
      <c r="M2382" t="s">
        <v>421</v>
      </c>
      <c r="N2382" t="s">
        <v>411</v>
      </c>
      <c r="O2382" t="s">
        <v>411</v>
      </c>
      <c r="P2382" t="str">
        <f t="shared" si="154"/>
        <v>CÉSAR ABRAHAM BURGOS CAMACHOFrameworks &amp; Security ArchitectureAUTOEVALUACION</v>
      </c>
      <c r="Q2382" t="str">
        <f>BASE[[#This Row],[NombresCalificado]]&amp;BASE[[#This Row],[TipoEvaluacion]]</f>
        <v>CÉSAR ABRAHAM BURGOS CAMACHOAUTOEVALUACION</v>
      </c>
      <c r="R2382">
        <v>3</v>
      </c>
      <c r="S2382" t="s">
        <v>5</v>
      </c>
      <c r="T2382" t="s">
        <v>439</v>
      </c>
      <c r="U2382" s="13">
        <v>3</v>
      </c>
      <c r="V2382" s="13" t="str" cm="1">
        <f t="array" ref="V2382">_xlfn.IFS(U2382=0,"Prenovato",U2382=1,"Novato",U2382=2,"Principiante avanzado",U2382=3,"Competente",U2382=4,"Proficiente",U2382=5,"Master")</f>
        <v>Competente</v>
      </c>
      <c r="W2382" s="13">
        <v>3</v>
      </c>
      <c r="X2382" s="13" t="str" cm="1">
        <f t="array" ref="X2382">_xlfn.IFS(W2382=0,"No evidenciado",W2382=1,"Novato",W2382=2,"Principiante avanzado",W2382=3,"Competente",W2382=4,"Proficiente",W2382=5,"Master")</f>
        <v>Competente</v>
      </c>
      <c r="Y2382" s="13">
        <v>3</v>
      </c>
      <c r="Z2382" s="13" t="str" cm="1">
        <f t="array" ref="Z2382">_xlfn.IFS(Y2382=0,"No evidenciado",Y2382=1,"Novato",Y2382=2,"Principiante avanzado",Y2382=3,"Competente",Y2382=4,"Proficiente",Y2382=5,"Master")</f>
        <v>Competente</v>
      </c>
      <c r="AA2382" s="13">
        <v>3</v>
      </c>
      <c r="AB2382" s="13" t="str" cm="1">
        <f t="array" ref="AB2382">_xlfn.IFS(AA2382=0,"No evidenciado",AA2382=1,"Novato",AA2382=2,"Principiante avanzado",AA2382=3,"Competente",AA2382=4,"Proficiente",AA2382=5,"Master")</f>
        <v>Competente</v>
      </c>
      <c r="AC2382" s="13">
        <v>3</v>
      </c>
      <c r="AD2382" s="13" t="str" cm="1">
        <f t="array" ref="AD2382">_xlfn.IFS(AC2382=0,"Prenovato",AC2382=1,"Novato",AC2382=2,"Principiante avanzado",AC2382=3,"Competente",AC2382=4,"Proficiente",AC2382=5,"Master")</f>
        <v>Competente</v>
      </c>
      <c r="AE2382" s="13" t="s">
        <v>443</v>
      </c>
    </row>
    <row r="2383" spans="1:31" x14ac:dyDescent="0.25">
      <c r="A2383" t="s">
        <v>257</v>
      </c>
      <c r="B2383" t="s">
        <v>258</v>
      </c>
      <c r="C2383" t="s">
        <v>362</v>
      </c>
      <c r="D2383" t="s">
        <v>201</v>
      </c>
      <c r="E2383" t="s">
        <v>257</v>
      </c>
      <c r="F2383" t="s">
        <v>258</v>
      </c>
      <c r="G2383" t="s">
        <v>259</v>
      </c>
      <c r="H2383" s="4"/>
      <c r="I2383" s="1">
        <f t="shared" ca="1" si="151"/>
        <v>1487</v>
      </c>
      <c r="J2383" s="1" t="str">
        <f t="shared" ca="1" si="152"/>
        <v>3. Mayor a 6 meses</v>
      </c>
      <c r="K2383" t="str">
        <f t="shared" si="153"/>
        <v>NO</v>
      </c>
      <c r="L2383" t="s">
        <v>362</v>
      </c>
      <c r="M2383" t="s">
        <v>422</v>
      </c>
      <c r="N2383" t="s">
        <v>413</v>
      </c>
      <c r="O2383" t="s">
        <v>411</v>
      </c>
      <c r="P2383" t="str">
        <f t="shared" si="154"/>
        <v>BENJI SANTOS QUISPEVulnerability ManagementAUTOEVALUACION</v>
      </c>
      <c r="Q2383" t="str">
        <f>BASE[[#This Row],[NombresCalificado]]&amp;BASE[[#This Row],[TipoEvaluacion]]</f>
        <v>BENJI SANTOS QUISPEAUTOEVALUACION</v>
      </c>
      <c r="R2383">
        <v>4</v>
      </c>
      <c r="S2383" t="s">
        <v>7</v>
      </c>
      <c r="T2383" t="s">
        <v>439</v>
      </c>
      <c r="U2383" s="13">
        <v>3</v>
      </c>
      <c r="V2383" s="13" t="str" cm="1">
        <f t="array" ref="V2383">_xlfn.IFS(U2383=0,"Prenovato",U2383=1,"Novato",U2383=2,"Principiante avanzado",U2383=3,"Competente",U2383=4,"Proficiente",U2383=5,"Master")</f>
        <v>Competente</v>
      </c>
      <c r="W2383" s="13">
        <v>5</v>
      </c>
      <c r="X2383" s="13" t="str" cm="1">
        <f t="array" ref="X2383">_xlfn.IFS(W2383=0,"No evidenciado",W2383=1,"Novato",W2383=2,"Principiante avanzado",W2383=3,"Competente",W2383=4,"Proficiente",W2383=5,"Master")</f>
        <v>Master</v>
      </c>
      <c r="Y2383" s="13">
        <v>5</v>
      </c>
      <c r="Z2383" s="13" t="str" cm="1">
        <f t="array" ref="Z2383">_xlfn.IFS(Y2383=0,"No evidenciado",Y2383=1,"Novato",Y2383=2,"Principiante avanzado",Y2383=3,"Competente",Y2383=4,"Proficiente",Y2383=5,"Master")</f>
        <v>Master</v>
      </c>
      <c r="AA2383" s="13">
        <v>5</v>
      </c>
      <c r="AB2383" s="13" t="str" cm="1">
        <f t="array" ref="AB2383">_xlfn.IFS(AA2383=0,"No evidenciado",AA2383=1,"Novato",AA2383=2,"Principiante avanzado",AA2383=3,"Competente",AA2383=4,"Proficiente",AA2383=5,"Master")</f>
        <v>Master</v>
      </c>
      <c r="AC2383" s="13">
        <v>3</v>
      </c>
      <c r="AD2383" s="13" t="str" cm="1">
        <f t="array" ref="AD2383">_xlfn.IFS(AC2383=0,"Prenovato",AC2383=1,"Novato",AC2383=2,"Principiante avanzado",AC2383=3,"Competente",AC2383=4,"Proficiente",AC2383=5,"Master")</f>
        <v>Competente</v>
      </c>
      <c r="AE2383" s="13" t="s">
        <v>443</v>
      </c>
    </row>
    <row r="2384" spans="1:31" x14ac:dyDescent="0.25">
      <c r="A2384" t="s">
        <v>257</v>
      </c>
      <c r="B2384" t="s">
        <v>258</v>
      </c>
      <c r="C2384" t="s">
        <v>362</v>
      </c>
      <c r="D2384" t="s">
        <v>201</v>
      </c>
      <c r="E2384" t="s">
        <v>257</v>
      </c>
      <c r="F2384" t="s">
        <v>258</v>
      </c>
      <c r="G2384" t="s">
        <v>259</v>
      </c>
      <c r="H2384" s="4"/>
      <c r="I2384" s="1">
        <f t="shared" ca="1" si="151"/>
        <v>1487</v>
      </c>
      <c r="J2384" s="1" t="str">
        <f t="shared" ca="1" si="152"/>
        <v>3. Mayor a 6 meses</v>
      </c>
      <c r="K2384" t="str">
        <f t="shared" si="153"/>
        <v>NO</v>
      </c>
      <c r="L2384" t="s">
        <v>362</v>
      </c>
      <c r="M2384" t="s">
        <v>423</v>
      </c>
      <c r="N2384" t="s">
        <v>411</v>
      </c>
      <c r="O2384" t="s">
        <v>411</v>
      </c>
      <c r="P2384" t="str">
        <f t="shared" si="154"/>
        <v>BENJI SANTOS QUISPESecurity AssessmentAUTOEVALUACION</v>
      </c>
      <c r="Q2384" t="str">
        <f>BASE[[#This Row],[NombresCalificado]]&amp;BASE[[#This Row],[TipoEvaluacion]]</f>
        <v>BENJI SANTOS QUISPEAUTOEVALUACION</v>
      </c>
      <c r="R2384">
        <v>3</v>
      </c>
      <c r="S2384" t="s">
        <v>5</v>
      </c>
      <c r="T2384" t="s">
        <v>439</v>
      </c>
      <c r="U2384" s="13">
        <v>3</v>
      </c>
      <c r="V2384" s="13" t="str" cm="1">
        <f t="array" ref="V2384">_xlfn.IFS(U2384=0,"Prenovato",U2384=1,"Novato",U2384=2,"Principiante avanzado",U2384=3,"Competente",U2384=4,"Proficiente",U2384=5,"Master")</f>
        <v>Competente</v>
      </c>
      <c r="W2384" s="13">
        <v>5</v>
      </c>
      <c r="X2384" s="13" t="str" cm="1">
        <f t="array" ref="X2384">_xlfn.IFS(W2384=0,"No evidenciado",W2384=1,"Novato",W2384=2,"Principiante avanzado",W2384=3,"Competente",W2384=4,"Proficiente",W2384=5,"Master")</f>
        <v>Master</v>
      </c>
      <c r="Y2384" s="13">
        <v>5</v>
      </c>
      <c r="Z2384" s="13" t="str" cm="1">
        <f t="array" ref="Z2384">_xlfn.IFS(Y2384=0,"No evidenciado",Y2384=1,"Novato",Y2384=2,"Principiante avanzado",Y2384=3,"Competente",Y2384=4,"Proficiente",Y2384=5,"Master")</f>
        <v>Master</v>
      </c>
      <c r="AA2384" s="13">
        <v>5</v>
      </c>
      <c r="AB2384" s="13" t="str" cm="1">
        <f t="array" ref="AB2384">_xlfn.IFS(AA2384=0,"No evidenciado",AA2384=1,"Novato",AA2384=2,"Principiante avanzado",AA2384=3,"Competente",AA2384=4,"Proficiente",AA2384=5,"Master")</f>
        <v>Master</v>
      </c>
      <c r="AC2384" s="13">
        <v>3</v>
      </c>
      <c r="AD2384" s="13" t="str" cm="1">
        <f t="array" ref="AD2384">_xlfn.IFS(AC2384=0,"Prenovato",AC2384=1,"Novato",AC2384=2,"Principiante avanzado",AC2384=3,"Competente",AC2384=4,"Proficiente",AC2384=5,"Master")</f>
        <v>Competente</v>
      </c>
      <c r="AE2384" s="13" t="s">
        <v>443</v>
      </c>
    </row>
    <row r="2385" spans="1:31" x14ac:dyDescent="0.25">
      <c r="A2385" t="s">
        <v>257</v>
      </c>
      <c r="B2385" t="s">
        <v>258</v>
      </c>
      <c r="C2385" t="s">
        <v>362</v>
      </c>
      <c r="D2385" t="s">
        <v>201</v>
      </c>
      <c r="E2385" t="s">
        <v>257</v>
      </c>
      <c r="F2385" t="s">
        <v>258</v>
      </c>
      <c r="G2385" t="s">
        <v>259</v>
      </c>
      <c r="H2385" s="4"/>
      <c r="I2385" s="1">
        <f t="shared" ca="1" si="151"/>
        <v>1487</v>
      </c>
      <c r="J2385" s="1" t="str">
        <f t="shared" ca="1" si="152"/>
        <v>3. Mayor a 6 meses</v>
      </c>
      <c r="K2385" t="str">
        <f t="shared" si="153"/>
        <v>NO</v>
      </c>
      <c r="L2385" t="s">
        <v>362</v>
      </c>
      <c r="M2385" t="s">
        <v>415</v>
      </c>
      <c r="N2385" t="s">
        <v>413</v>
      </c>
      <c r="O2385" t="s">
        <v>411</v>
      </c>
      <c r="P2385" t="str">
        <f t="shared" si="154"/>
        <v>BENJI SANTOS QUISPESecurity Process AutomationAUTOEVALUACION</v>
      </c>
      <c r="Q2385" t="str">
        <f>BASE[[#This Row],[NombresCalificado]]&amp;BASE[[#This Row],[TipoEvaluacion]]</f>
        <v>BENJI SANTOS QUISPEAUTOEVALUACION</v>
      </c>
      <c r="R2385">
        <v>2</v>
      </c>
      <c r="S2385" t="s">
        <v>4</v>
      </c>
      <c r="T2385" t="s">
        <v>439</v>
      </c>
      <c r="U2385" s="13">
        <v>3</v>
      </c>
      <c r="V2385" s="13" t="str" cm="1">
        <f t="array" ref="V2385">_xlfn.IFS(U2385=0,"Prenovato",U2385=1,"Novato",U2385=2,"Principiante avanzado",U2385=3,"Competente",U2385=4,"Proficiente",U2385=5,"Master")</f>
        <v>Competente</v>
      </c>
      <c r="W2385" s="13">
        <v>5</v>
      </c>
      <c r="X2385" s="13" t="str" cm="1">
        <f t="array" ref="X2385">_xlfn.IFS(W2385=0,"No evidenciado",W2385=1,"Novato",W2385=2,"Principiante avanzado",W2385=3,"Competente",W2385=4,"Proficiente",W2385=5,"Master")</f>
        <v>Master</v>
      </c>
      <c r="Y2385" s="13">
        <v>5</v>
      </c>
      <c r="Z2385" s="13" t="str" cm="1">
        <f t="array" ref="Z2385">_xlfn.IFS(Y2385=0,"No evidenciado",Y2385=1,"Novato",Y2385=2,"Principiante avanzado",Y2385=3,"Competente",Y2385=4,"Proficiente",Y2385=5,"Master")</f>
        <v>Master</v>
      </c>
      <c r="AA2385" s="13">
        <v>5</v>
      </c>
      <c r="AB2385" s="13" t="str" cm="1">
        <f t="array" ref="AB2385">_xlfn.IFS(AA2385=0,"No evidenciado",AA2385=1,"Novato",AA2385=2,"Principiante avanzado",AA2385=3,"Competente",AA2385=4,"Proficiente",AA2385=5,"Master")</f>
        <v>Master</v>
      </c>
      <c r="AC2385" s="13">
        <v>3</v>
      </c>
      <c r="AD2385" s="13" t="str" cm="1">
        <f t="array" ref="AD2385">_xlfn.IFS(AC2385=0,"Prenovato",AC2385=1,"Novato",AC2385=2,"Principiante avanzado",AC2385=3,"Competente",AC2385=4,"Proficiente",AC2385=5,"Master")</f>
        <v>Competente</v>
      </c>
      <c r="AE2385" s="13" t="s">
        <v>443</v>
      </c>
    </row>
    <row r="2386" spans="1:31" x14ac:dyDescent="0.25">
      <c r="A2386" t="s">
        <v>257</v>
      </c>
      <c r="B2386" t="s">
        <v>258</v>
      </c>
      <c r="C2386" t="s">
        <v>362</v>
      </c>
      <c r="D2386" t="s">
        <v>201</v>
      </c>
      <c r="E2386" t="s">
        <v>257</v>
      </c>
      <c r="F2386" t="s">
        <v>258</v>
      </c>
      <c r="G2386" t="s">
        <v>259</v>
      </c>
      <c r="H2386" s="4"/>
      <c r="I2386" s="1">
        <f t="shared" ca="1" si="151"/>
        <v>1487</v>
      </c>
      <c r="J2386" s="1" t="str">
        <f t="shared" ca="1" si="152"/>
        <v>3. Mayor a 6 meses</v>
      </c>
      <c r="K2386" t="str">
        <f t="shared" si="153"/>
        <v>NO</v>
      </c>
      <c r="L2386" t="s">
        <v>362</v>
      </c>
      <c r="M2386" t="s">
        <v>416</v>
      </c>
      <c r="N2386" t="s">
        <v>413</v>
      </c>
      <c r="O2386" t="s">
        <v>411</v>
      </c>
      <c r="P2386" t="str">
        <f t="shared" si="154"/>
        <v>BENJI SANTOS QUISPEIncident ManagementAUTOEVALUACION</v>
      </c>
      <c r="Q2386" t="str">
        <f>BASE[[#This Row],[NombresCalificado]]&amp;BASE[[#This Row],[TipoEvaluacion]]</f>
        <v>BENJI SANTOS QUISPEAUTOEVALUACION</v>
      </c>
      <c r="R2386">
        <v>4</v>
      </c>
      <c r="S2386" t="s">
        <v>7</v>
      </c>
      <c r="T2386" t="s">
        <v>439</v>
      </c>
      <c r="U2386" s="13">
        <v>3</v>
      </c>
      <c r="V2386" s="13" t="str" cm="1">
        <f t="array" ref="V2386">_xlfn.IFS(U2386=0,"Prenovato",U2386=1,"Novato",U2386=2,"Principiante avanzado",U2386=3,"Competente",U2386=4,"Proficiente",U2386=5,"Master")</f>
        <v>Competente</v>
      </c>
      <c r="W2386" s="13">
        <v>5</v>
      </c>
      <c r="X2386" s="13" t="str" cm="1">
        <f t="array" ref="X2386">_xlfn.IFS(W2386=0,"No evidenciado",W2386=1,"Novato",W2386=2,"Principiante avanzado",W2386=3,"Competente",W2386=4,"Proficiente",W2386=5,"Master")</f>
        <v>Master</v>
      </c>
      <c r="Y2386" s="13">
        <v>5</v>
      </c>
      <c r="Z2386" s="13" t="str" cm="1">
        <f t="array" ref="Z2386">_xlfn.IFS(Y2386=0,"No evidenciado",Y2386=1,"Novato",Y2386=2,"Principiante avanzado",Y2386=3,"Competente",Y2386=4,"Proficiente",Y2386=5,"Master")</f>
        <v>Master</v>
      </c>
      <c r="AA2386" s="13">
        <v>5</v>
      </c>
      <c r="AB2386" s="13" t="str" cm="1">
        <f t="array" ref="AB2386">_xlfn.IFS(AA2386=0,"No evidenciado",AA2386=1,"Novato",AA2386=2,"Principiante avanzado",AA2386=3,"Competente",AA2386=4,"Proficiente",AA2386=5,"Master")</f>
        <v>Master</v>
      </c>
      <c r="AC2386" s="13">
        <v>3</v>
      </c>
      <c r="AD2386" s="13" t="str" cm="1">
        <f t="array" ref="AD2386">_xlfn.IFS(AC2386=0,"Prenovato",AC2386=1,"Novato",AC2386=2,"Principiante avanzado",AC2386=3,"Competente",AC2386=4,"Proficiente",AC2386=5,"Master")</f>
        <v>Competente</v>
      </c>
      <c r="AE2386" s="13" t="s">
        <v>443</v>
      </c>
    </row>
    <row r="2387" spans="1:31" x14ac:dyDescent="0.25">
      <c r="A2387" t="s">
        <v>257</v>
      </c>
      <c r="B2387" t="s">
        <v>258</v>
      </c>
      <c r="C2387" t="s">
        <v>362</v>
      </c>
      <c r="D2387" t="s">
        <v>201</v>
      </c>
      <c r="E2387" t="s">
        <v>257</v>
      </c>
      <c r="F2387" t="s">
        <v>258</v>
      </c>
      <c r="G2387" t="s">
        <v>259</v>
      </c>
      <c r="H2387" s="4"/>
      <c r="I2387" s="1">
        <f t="shared" ca="1" si="151"/>
        <v>1487</v>
      </c>
      <c r="J2387" s="1" t="str">
        <f t="shared" ca="1" si="152"/>
        <v>3. Mayor a 6 meses</v>
      </c>
      <c r="K2387" t="str">
        <f t="shared" si="153"/>
        <v>NO</v>
      </c>
      <c r="L2387" t="s">
        <v>362</v>
      </c>
      <c r="M2387" t="s">
        <v>417</v>
      </c>
      <c r="N2387" t="s">
        <v>407</v>
      </c>
      <c r="O2387" t="s">
        <v>407</v>
      </c>
      <c r="P2387" t="str">
        <f t="shared" si="154"/>
        <v>BENJI SANTOS QUISPEDefensive SecurityAUTOEVALUACION</v>
      </c>
      <c r="Q2387" t="str">
        <f>BASE[[#This Row],[NombresCalificado]]&amp;BASE[[#This Row],[TipoEvaluacion]]</f>
        <v>BENJI SANTOS QUISPEAUTOEVALUACION</v>
      </c>
      <c r="R2387">
        <v>4</v>
      </c>
      <c r="S2387" t="s">
        <v>7</v>
      </c>
      <c r="T2387" t="s">
        <v>439</v>
      </c>
      <c r="U2387" s="13">
        <v>3</v>
      </c>
      <c r="V2387" s="13" t="str" cm="1">
        <f t="array" ref="V2387">_xlfn.IFS(U2387=0,"Prenovato",U2387=1,"Novato",U2387=2,"Principiante avanzado",U2387=3,"Competente",U2387=4,"Proficiente",U2387=5,"Master")</f>
        <v>Competente</v>
      </c>
      <c r="W2387" s="13">
        <v>5</v>
      </c>
      <c r="X2387" s="13" t="str" cm="1">
        <f t="array" ref="X2387">_xlfn.IFS(W2387=0,"No evidenciado",W2387=1,"Novato",W2387=2,"Principiante avanzado",W2387=3,"Competente",W2387=4,"Proficiente",W2387=5,"Master")</f>
        <v>Master</v>
      </c>
      <c r="Y2387" s="13">
        <v>5</v>
      </c>
      <c r="Z2387" s="13" t="str" cm="1">
        <f t="array" ref="Z2387">_xlfn.IFS(Y2387=0,"No evidenciado",Y2387=1,"Novato",Y2387=2,"Principiante avanzado",Y2387=3,"Competente",Y2387=4,"Proficiente",Y2387=5,"Master")</f>
        <v>Master</v>
      </c>
      <c r="AA2387" s="13">
        <v>5</v>
      </c>
      <c r="AB2387" s="13" t="str" cm="1">
        <f t="array" ref="AB2387">_xlfn.IFS(AA2387=0,"No evidenciado",AA2387=1,"Novato",AA2387=2,"Principiante avanzado",AA2387=3,"Competente",AA2387=4,"Proficiente",AA2387=5,"Master")</f>
        <v>Master</v>
      </c>
      <c r="AC2387" s="13">
        <v>3</v>
      </c>
      <c r="AD2387" s="13" t="str" cm="1">
        <f t="array" ref="AD2387">_xlfn.IFS(AC2387=0,"Prenovato",AC2387=1,"Novato",AC2387=2,"Principiante avanzado",AC2387=3,"Competente",AC2387=4,"Proficiente",AC2387=5,"Master")</f>
        <v>Competente</v>
      </c>
      <c r="AE2387" s="13" t="s">
        <v>443</v>
      </c>
    </row>
    <row r="2388" spans="1:31" x14ac:dyDescent="0.25">
      <c r="A2388" t="s">
        <v>257</v>
      </c>
      <c r="B2388" t="s">
        <v>258</v>
      </c>
      <c r="C2388" t="s">
        <v>362</v>
      </c>
      <c r="D2388" t="s">
        <v>201</v>
      </c>
      <c r="E2388" t="s">
        <v>257</v>
      </c>
      <c r="F2388" t="s">
        <v>258</v>
      </c>
      <c r="G2388" t="s">
        <v>259</v>
      </c>
      <c r="H2388" s="4"/>
      <c r="I2388" s="1">
        <f t="shared" ca="1" si="151"/>
        <v>1487</v>
      </c>
      <c r="J2388" s="1" t="str">
        <f t="shared" ca="1" si="152"/>
        <v>3. Mayor a 6 meses</v>
      </c>
      <c r="K2388" t="str">
        <f t="shared" si="153"/>
        <v>NO</v>
      </c>
      <c r="L2388" t="s">
        <v>362</v>
      </c>
      <c r="M2388" t="s">
        <v>419</v>
      </c>
      <c r="N2388" t="s">
        <v>413</v>
      </c>
      <c r="O2388" t="s">
        <v>411</v>
      </c>
      <c r="P2388" t="str">
        <f t="shared" si="154"/>
        <v>BENJI SANTOS QUISPECryptography &amp; Data ProtectionAUTOEVALUACION</v>
      </c>
      <c r="Q2388" t="str">
        <f>BASE[[#This Row],[NombresCalificado]]&amp;BASE[[#This Row],[TipoEvaluacion]]</f>
        <v>BENJI SANTOS QUISPEAUTOEVALUACION</v>
      </c>
      <c r="R2388">
        <v>3</v>
      </c>
      <c r="S2388" t="s">
        <v>5</v>
      </c>
      <c r="T2388" t="s">
        <v>439</v>
      </c>
      <c r="U2388" s="13">
        <v>3</v>
      </c>
      <c r="V2388" s="13" t="str" cm="1">
        <f t="array" ref="V2388">_xlfn.IFS(U2388=0,"Prenovato",U2388=1,"Novato",U2388=2,"Principiante avanzado",U2388=3,"Competente",U2388=4,"Proficiente",U2388=5,"Master")</f>
        <v>Competente</v>
      </c>
      <c r="W2388" s="13">
        <v>5</v>
      </c>
      <c r="X2388" s="13" t="str" cm="1">
        <f t="array" ref="X2388">_xlfn.IFS(W2388=0,"No evidenciado",W2388=1,"Novato",W2388=2,"Principiante avanzado",W2388=3,"Competente",W2388=4,"Proficiente",W2388=5,"Master")</f>
        <v>Master</v>
      </c>
      <c r="Y2388" s="13">
        <v>5</v>
      </c>
      <c r="Z2388" s="13" t="str" cm="1">
        <f t="array" ref="Z2388">_xlfn.IFS(Y2388=0,"No evidenciado",Y2388=1,"Novato",Y2388=2,"Principiante avanzado",Y2388=3,"Competente",Y2388=4,"Proficiente",Y2388=5,"Master")</f>
        <v>Master</v>
      </c>
      <c r="AA2388" s="13">
        <v>5</v>
      </c>
      <c r="AB2388" s="13" t="str" cm="1">
        <f t="array" ref="AB2388">_xlfn.IFS(AA2388=0,"No evidenciado",AA2388=1,"Novato",AA2388=2,"Principiante avanzado",AA2388=3,"Competente",AA2388=4,"Proficiente",AA2388=5,"Master")</f>
        <v>Master</v>
      </c>
      <c r="AC2388" s="13">
        <v>3</v>
      </c>
      <c r="AD2388" s="13" t="str" cm="1">
        <f t="array" ref="AD2388">_xlfn.IFS(AC2388=0,"Prenovato",AC2388=1,"Novato",AC2388=2,"Principiante avanzado",AC2388=3,"Competente",AC2388=4,"Proficiente",AC2388=5,"Master")</f>
        <v>Competente</v>
      </c>
      <c r="AE2388" s="13" t="s">
        <v>443</v>
      </c>
    </row>
    <row r="2389" spans="1:31" x14ac:dyDescent="0.25">
      <c r="A2389" t="s">
        <v>257</v>
      </c>
      <c r="B2389" t="s">
        <v>258</v>
      </c>
      <c r="C2389" t="s">
        <v>362</v>
      </c>
      <c r="D2389" t="s">
        <v>201</v>
      </c>
      <c r="E2389" t="s">
        <v>257</v>
      </c>
      <c r="F2389" t="s">
        <v>258</v>
      </c>
      <c r="G2389" t="s">
        <v>259</v>
      </c>
      <c r="H2389" s="4"/>
      <c r="I2389" s="1">
        <f t="shared" ca="1" si="151"/>
        <v>1487</v>
      </c>
      <c r="J2389" s="1" t="str">
        <f t="shared" ca="1" si="152"/>
        <v>3. Mayor a 6 meses</v>
      </c>
      <c r="K2389" t="str">
        <f t="shared" si="153"/>
        <v>NO</v>
      </c>
      <c r="L2389" t="s">
        <v>362</v>
      </c>
      <c r="M2389" t="s">
        <v>414</v>
      </c>
      <c r="N2389" t="s">
        <v>407</v>
      </c>
      <c r="O2389" t="s">
        <v>407</v>
      </c>
      <c r="P2389" t="str">
        <f t="shared" si="154"/>
        <v>BENJI SANTOS QUISPEOfensive SecurityAUTOEVALUACION</v>
      </c>
      <c r="Q2389" t="str">
        <f>BASE[[#This Row],[NombresCalificado]]&amp;BASE[[#This Row],[TipoEvaluacion]]</f>
        <v>BENJI SANTOS QUISPEAUTOEVALUACION</v>
      </c>
      <c r="R2389">
        <v>5</v>
      </c>
      <c r="S2389" t="s">
        <v>177</v>
      </c>
      <c r="T2389" t="s">
        <v>439</v>
      </c>
      <c r="U2389" s="13">
        <v>3</v>
      </c>
      <c r="V2389" s="13" t="str" cm="1">
        <f t="array" ref="V2389">_xlfn.IFS(U2389=0,"Prenovato",U2389=1,"Novato",U2389=2,"Principiante avanzado",U2389=3,"Competente",U2389=4,"Proficiente",U2389=5,"Master")</f>
        <v>Competente</v>
      </c>
      <c r="W2389" s="13">
        <v>5</v>
      </c>
      <c r="X2389" s="13" t="str" cm="1">
        <f t="array" ref="X2389">_xlfn.IFS(W2389=0,"No evidenciado",W2389=1,"Novato",W2389=2,"Principiante avanzado",W2389=3,"Competente",W2389=4,"Proficiente",W2389=5,"Master")</f>
        <v>Master</v>
      </c>
      <c r="Y2389" s="13">
        <v>5</v>
      </c>
      <c r="Z2389" s="13" t="str" cm="1">
        <f t="array" ref="Z2389">_xlfn.IFS(Y2389=0,"No evidenciado",Y2389=1,"Novato",Y2389=2,"Principiante avanzado",Y2389=3,"Competente",Y2389=4,"Proficiente",Y2389=5,"Master")</f>
        <v>Master</v>
      </c>
      <c r="AA2389" s="13">
        <v>5</v>
      </c>
      <c r="AB2389" s="13" t="str" cm="1">
        <f t="array" ref="AB2389">_xlfn.IFS(AA2389=0,"No evidenciado",AA2389=1,"Novato",AA2389=2,"Principiante avanzado",AA2389=3,"Competente",AA2389=4,"Proficiente",AA2389=5,"Master")</f>
        <v>Master</v>
      </c>
      <c r="AC2389" s="13">
        <v>3</v>
      </c>
      <c r="AD2389" s="13" t="str" cm="1">
        <f t="array" ref="AD2389">_xlfn.IFS(AC2389=0,"Prenovato",AC2389=1,"Novato",AC2389=2,"Principiante avanzado",AC2389=3,"Competente",AC2389=4,"Proficiente",AC2389=5,"Master")</f>
        <v>Competente</v>
      </c>
      <c r="AE2389" s="13" t="s">
        <v>443</v>
      </c>
    </row>
    <row r="2390" spans="1:31" x14ac:dyDescent="0.25">
      <c r="A2390" t="s">
        <v>257</v>
      </c>
      <c r="B2390" t="s">
        <v>258</v>
      </c>
      <c r="C2390" t="s">
        <v>362</v>
      </c>
      <c r="D2390" t="s">
        <v>201</v>
      </c>
      <c r="E2390" t="s">
        <v>257</v>
      </c>
      <c r="F2390" t="s">
        <v>258</v>
      </c>
      <c r="G2390" t="s">
        <v>259</v>
      </c>
      <c r="H2390" s="4"/>
      <c r="I2390" s="1">
        <f t="shared" ca="1" si="151"/>
        <v>1487</v>
      </c>
      <c r="J2390" s="1" t="str">
        <f t="shared" ca="1" si="152"/>
        <v>3. Mayor a 6 meses</v>
      </c>
      <c r="K2390" t="str">
        <f t="shared" si="153"/>
        <v>NO</v>
      </c>
      <c r="L2390" t="s">
        <v>362</v>
      </c>
      <c r="M2390" t="s">
        <v>412</v>
      </c>
      <c r="N2390" t="s">
        <v>407</v>
      </c>
      <c r="O2390" t="s">
        <v>407</v>
      </c>
      <c r="P2390" t="str">
        <f t="shared" si="154"/>
        <v>BENJI SANTOS QUISPEForensic AnalysisAUTOEVALUACION</v>
      </c>
      <c r="Q2390" t="str">
        <f>BASE[[#This Row],[NombresCalificado]]&amp;BASE[[#This Row],[TipoEvaluacion]]</f>
        <v>BENJI SANTOS QUISPEAUTOEVALUACION</v>
      </c>
      <c r="R2390">
        <v>3</v>
      </c>
      <c r="S2390" t="s">
        <v>5</v>
      </c>
      <c r="T2390" t="s">
        <v>439</v>
      </c>
      <c r="U2390" s="13">
        <v>3</v>
      </c>
      <c r="V2390" s="13" t="str" cm="1">
        <f t="array" ref="V2390">_xlfn.IFS(U2390=0,"Prenovato",U2390=1,"Novato",U2390=2,"Principiante avanzado",U2390=3,"Competente",U2390=4,"Proficiente",U2390=5,"Master")</f>
        <v>Competente</v>
      </c>
      <c r="W2390" s="13">
        <v>5</v>
      </c>
      <c r="X2390" s="13" t="str" cm="1">
        <f t="array" ref="X2390">_xlfn.IFS(W2390=0,"No evidenciado",W2390=1,"Novato",W2390=2,"Principiante avanzado",W2390=3,"Competente",W2390=4,"Proficiente",W2390=5,"Master")</f>
        <v>Master</v>
      </c>
      <c r="Y2390" s="13">
        <v>5</v>
      </c>
      <c r="Z2390" s="13" t="str" cm="1">
        <f t="array" ref="Z2390">_xlfn.IFS(Y2390=0,"No evidenciado",Y2390=1,"Novato",Y2390=2,"Principiante avanzado",Y2390=3,"Competente",Y2390=4,"Proficiente",Y2390=5,"Master")</f>
        <v>Master</v>
      </c>
      <c r="AA2390" s="13">
        <v>5</v>
      </c>
      <c r="AB2390" s="13" t="str" cm="1">
        <f t="array" ref="AB2390">_xlfn.IFS(AA2390=0,"No evidenciado",AA2390=1,"Novato",AA2390=2,"Principiante avanzado",AA2390=3,"Competente",AA2390=4,"Proficiente",AA2390=5,"Master")</f>
        <v>Master</v>
      </c>
      <c r="AC2390" s="13">
        <v>3</v>
      </c>
      <c r="AD2390" s="13" t="str" cm="1">
        <f t="array" ref="AD2390">_xlfn.IFS(AC2390=0,"Prenovato",AC2390=1,"Novato",AC2390=2,"Principiante avanzado",AC2390=3,"Competente",AC2390=4,"Proficiente",AC2390=5,"Master")</f>
        <v>Competente</v>
      </c>
      <c r="AE2390" s="13" t="s">
        <v>443</v>
      </c>
    </row>
    <row r="2391" spans="1:31" x14ac:dyDescent="0.25">
      <c r="A2391" t="s">
        <v>257</v>
      </c>
      <c r="B2391" t="s">
        <v>258</v>
      </c>
      <c r="C2391" t="s">
        <v>362</v>
      </c>
      <c r="D2391" t="s">
        <v>201</v>
      </c>
      <c r="E2391" t="s">
        <v>257</v>
      </c>
      <c r="F2391" t="s">
        <v>258</v>
      </c>
      <c r="G2391" t="s">
        <v>259</v>
      </c>
      <c r="H2391" s="4"/>
      <c r="I2391" s="1">
        <f t="shared" ca="1" si="151"/>
        <v>1487</v>
      </c>
      <c r="J2391" s="1" t="str">
        <f t="shared" ca="1" si="152"/>
        <v>3. Mayor a 6 meses</v>
      </c>
      <c r="K2391" t="str">
        <f t="shared" si="153"/>
        <v>NO</v>
      </c>
      <c r="L2391" t="s">
        <v>362</v>
      </c>
      <c r="M2391" t="s">
        <v>418</v>
      </c>
      <c r="N2391" t="s">
        <v>411</v>
      </c>
      <c r="O2391" t="s">
        <v>411</v>
      </c>
      <c r="P2391" t="str">
        <f t="shared" si="154"/>
        <v>BENJI SANTOS QUISPESDLC Y DevSecOpsAUTOEVALUACION</v>
      </c>
      <c r="Q2391" t="str">
        <f>BASE[[#This Row],[NombresCalificado]]&amp;BASE[[#This Row],[TipoEvaluacion]]</f>
        <v>BENJI SANTOS QUISPEAUTOEVALUACION</v>
      </c>
      <c r="R2391">
        <v>4</v>
      </c>
      <c r="S2391" t="s">
        <v>7</v>
      </c>
      <c r="T2391" t="s">
        <v>439</v>
      </c>
      <c r="U2391" s="13">
        <v>3</v>
      </c>
      <c r="V2391" s="13" t="str" cm="1">
        <f t="array" ref="V2391">_xlfn.IFS(U2391=0,"Prenovato",U2391=1,"Novato",U2391=2,"Principiante avanzado",U2391=3,"Competente",U2391=4,"Proficiente",U2391=5,"Master")</f>
        <v>Competente</v>
      </c>
      <c r="W2391" s="13">
        <v>5</v>
      </c>
      <c r="X2391" s="13" t="str" cm="1">
        <f t="array" ref="X2391">_xlfn.IFS(W2391=0,"No evidenciado",W2391=1,"Novato",W2391=2,"Principiante avanzado",W2391=3,"Competente",W2391=4,"Proficiente",W2391=5,"Master")</f>
        <v>Master</v>
      </c>
      <c r="Y2391" s="13">
        <v>5</v>
      </c>
      <c r="Z2391" s="13" t="str" cm="1">
        <f t="array" ref="Z2391">_xlfn.IFS(Y2391=0,"No evidenciado",Y2391=1,"Novato",Y2391=2,"Principiante avanzado",Y2391=3,"Competente",Y2391=4,"Proficiente",Y2391=5,"Master")</f>
        <v>Master</v>
      </c>
      <c r="AA2391" s="13">
        <v>5</v>
      </c>
      <c r="AB2391" s="13" t="str" cm="1">
        <f t="array" ref="AB2391">_xlfn.IFS(AA2391=0,"No evidenciado",AA2391=1,"Novato",AA2391=2,"Principiante avanzado",AA2391=3,"Competente",AA2391=4,"Proficiente",AA2391=5,"Master")</f>
        <v>Master</v>
      </c>
      <c r="AC2391" s="13">
        <v>3</v>
      </c>
      <c r="AD2391" s="13" t="str" cm="1">
        <f t="array" ref="AD2391">_xlfn.IFS(AC2391=0,"Prenovato",AC2391=1,"Novato",AC2391=2,"Principiante avanzado",AC2391=3,"Competente",AC2391=4,"Proficiente",AC2391=5,"Master")</f>
        <v>Competente</v>
      </c>
      <c r="AE2391" s="13" t="s">
        <v>443</v>
      </c>
    </row>
    <row r="2392" spans="1:31" x14ac:dyDescent="0.25">
      <c r="A2392" t="s">
        <v>257</v>
      </c>
      <c r="B2392" t="s">
        <v>258</v>
      </c>
      <c r="C2392" t="s">
        <v>362</v>
      </c>
      <c r="D2392" t="s">
        <v>201</v>
      </c>
      <c r="E2392" t="s">
        <v>257</v>
      </c>
      <c r="F2392" t="s">
        <v>258</v>
      </c>
      <c r="G2392" t="s">
        <v>259</v>
      </c>
      <c r="H2392" s="4"/>
      <c r="I2392" s="1">
        <f t="shared" ca="1" si="151"/>
        <v>1487</v>
      </c>
      <c r="J2392" s="1" t="str">
        <f t="shared" ca="1" si="152"/>
        <v>3. Mayor a 6 meses</v>
      </c>
      <c r="K2392" t="str">
        <f t="shared" si="153"/>
        <v>NO</v>
      </c>
      <c r="L2392" t="s">
        <v>362</v>
      </c>
      <c r="M2392" t="s">
        <v>420</v>
      </c>
      <c r="N2392" t="s">
        <v>413</v>
      </c>
      <c r="O2392" t="s">
        <v>411</v>
      </c>
      <c r="P2392" t="str">
        <f t="shared" si="154"/>
        <v>BENJI SANTOS QUISPEIdentity &amp; Access ManagementAUTOEVALUACION</v>
      </c>
      <c r="Q2392" t="str">
        <f>BASE[[#This Row],[NombresCalificado]]&amp;BASE[[#This Row],[TipoEvaluacion]]</f>
        <v>BENJI SANTOS QUISPEAUTOEVALUACION</v>
      </c>
      <c r="R2392">
        <v>3</v>
      </c>
      <c r="S2392" t="s">
        <v>5</v>
      </c>
      <c r="T2392" t="s">
        <v>439</v>
      </c>
      <c r="U2392" s="13">
        <v>3</v>
      </c>
      <c r="V2392" s="13" t="str" cm="1">
        <f t="array" ref="V2392">_xlfn.IFS(U2392=0,"Prenovato",U2392=1,"Novato",U2392=2,"Principiante avanzado",U2392=3,"Competente",U2392=4,"Proficiente",U2392=5,"Master")</f>
        <v>Competente</v>
      </c>
      <c r="W2392" s="13">
        <v>5</v>
      </c>
      <c r="X2392" s="13" t="str" cm="1">
        <f t="array" ref="X2392">_xlfn.IFS(W2392=0,"No evidenciado",W2392=1,"Novato",W2392=2,"Principiante avanzado",W2392=3,"Competente",W2392=4,"Proficiente",W2392=5,"Master")</f>
        <v>Master</v>
      </c>
      <c r="Y2392" s="13">
        <v>5</v>
      </c>
      <c r="Z2392" s="13" t="str" cm="1">
        <f t="array" ref="Z2392">_xlfn.IFS(Y2392=0,"No evidenciado",Y2392=1,"Novato",Y2392=2,"Principiante avanzado",Y2392=3,"Competente",Y2392=4,"Proficiente",Y2392=5,"Master")</f>
        <v>Master</v>
      </c>
      <c r="AA2392" s="13">
        <v>5</v>
      </c>
      <c r="AB2392" s="13" t="str" cm="1">
        <f t="array" ref="AB2392">_xlfn.IFS(AA2392=0,"No evidenciado",AA2392=1,"Novato",AA2392=2,"Principiante avanzado",AA2392=3,"Competente",AA2392=4,"Proficiente",AA2392=5,"Master")</f>
        <v>Master</v>
      </c>
      <c r="AC2392" s="13">
        <v>3</v>
      </c>
      <c r="AD2392" s="13" t="str" cm="1">
        <f t="array" ref="AD2392">_xlfn.IFS(AC2392=0,"Prenovato",AC2392=1,"Novato",AC2392=2,"Principiante avanzado",AC2392=3,"Competente",AC2392=4,"Proficiente",AC2392=5,"Master")</f>
        <v>Competente</v>
      </c>
      <c r="AE2392" s="13" t="s">
        <v>443</v>
      </c>
    </row>
    <row r="2393" spans="1:31" x14ac:dyDescent="0.25">
      <c r="A2393" t="s">
        <v>257</v>
      </c>
      <c r="B2393" t="s">
        <v>258</v>
      </c>
      <c r="C2393" t="s">
        <v>362</v>
      </c>
      <c r="D2393" t="s">
        <v>201</v>
      </c>
      <c r="E2393" t="s">
        <v>257</v>
      </c>
      <c r="F2393" t="s">
        <v>258</v>
      </c>
      <c r="G2393" t="s">
        <v>259</v>
      </c>
      <c r="H2393" s="4"/>
      <c r="I2393" s="1">
        <f t="shared" ca="1" si="151"/>
        <v>1487</v>
      </c>
      <c r="J2393" s="1" t="str">
        <f t="shared" ca="1" si="152"/>
        <v>3. Mayor a 6 meses</v>
      </c>
      <c r="K2393" t="str">
        <f t="shared" si="153"/>
        <v>NO</v>
      </c>
      <c r="L2393" t="s">
        <v>362</v>
      </c>
      <c r="M2393" t="s">
        <v>421</v>
      </c>
      <c r="N2393" t="s">
        <v>413</v>
      </c>
      <c r="O2393" t="s">
        <v>411</v>
      </c>
      <c r="P2393" t="str">
        <f t="shared" si="154"/>
        <v>BENJI SANTOS QUISPEFrameworks &amp; Security ArchitectureAUTOEVALUACION</v>
      </c>
      <c r="Q2393" t="str">
        <f>BASE[[#This Row],[NombresCalificado]]&amp;BASE[[#This Row],[TipoEvaluacion]]</f>
        <v>BENJI SANTOS QUISPEAUTOEVALUACION</v>
      </c>
      <c r="R2393">
        <v>4</v>
      </c>
      <c r="S2393" t="s">
        <v>7</v>
      </c>
      <c r="T2393" t="s">
        <v>439</v>
      </c>
      <c r="U2393" s="13">
        <v>3</v>
      </c>
      <c r="V2393" s="13" t="str" cm="1">
        <f t="array" ref="V2393">_xlfn.IFS(U2393=0,"Prenovato",U2393=1,"Novato",U2393=2,"Principiante avanzado",U2393=3,"Competente",U2393=4,"Proficiente",U2393=5,"Master")</f>
        <v>Competente</v>
      </c>
      <c r="W2393" s="13">
        <v>5</v>
      </c>
      <c r="X2393" s="13" t="str" cm="1">
        <f t="array" ref="X2393">_xlfn.IFS(W2393=0,"No evidenciado",W2393=1,"Novato",W2393=2,"Principiante avanzado",W2393=3,"Competente",W2393=4,"Proficiente",W2393=5,"Master")</f>
        <v>Master</v>
      </c>
      <c r="Y2393" s="13">
        <v>5</v>
      </c>
      <c r="Z2393" s="13" t="str" cm="1">
        <f t="array" ref="Z2393">_xlfn.IFS(Y2393=0,"No evidenciado",Y2393=1,"Novato",Y2393=2,"Principiante avanzado",Y2393=3,"Competente",Y2393=4,"Proficiente",Y2393=5,"Master")</f>
        <v>Master</v>
      </c>
      <c r="AA2393" s="13">
        <v>5</v>
      </c>
      <c r="AB2393" s="13" t="str" cm="1">
        <f t="array" ref="AB2393">_xlfn.IFS(AA2393=0,"No evidenciado",AA2393=1,"Novato",AA2393=2,"Principiante avanzado",AA2393=3,"Competente",AA2393=4,"Proficiente",AA2393=5,"Master")</f>
        <v>Master</v>
      </c>
      <c r="AC2393" s="13">
        <v>3</v>
      </c>
      <c r="AD2393" s="13" t="str" cm="1">
        <f t="array" ref="AD2393">_xlfn.IFS(AC2393=0,"Prenovato",AC2393=1,"Novato",AC2393=2,"Principiante avanzado",AC2393=3,"Competente",AC2393=4,"Proficiente",AC2393=5,"Master")</f>
        <v>Competente</v>
      </c>
      <c r="AE2393" s="13" t="s">
        <v>443</v>
      </c>
    </row>
    <row r="2394" spans="1:31" x14ac:dyDescent="0.25">
      <c r="A2394" t="s">
        <v>257</v>
      </c>
      <c r="B2394" t="s">
        <v>258</v>
      </c>
      <c r="C2394" t="s">
        <v>362</v>
      </c>
      <c r="D2394" t="s">
        <v>201</v>
      </c>
      <c r="E2394" t="s">
        <v>257</v>
      </c>
      <c r="F2394" t="s">
        <v>258</v>
      </c>
      <c r="G2394" t="s">
        <v>259</v>
      </c>
      <c r="H2394" s="4"/>
      <c r="I2394" s="1">
        <f t="shared" ca="1" si="151"/>
        <v>1487</v>
      </c>
      <c r="J2394" s="1" t="str">
        <f t="shared" ca="1" si="152"/>
        <v>3. Mayor a 6 meses</v>
      </c>
      <c r="K2394" t="str">
        <f t="shared" si="153"/>
        <v>NO</v>
      </c>
      <c r="L2394" t="s">
        <v>362</v>
      </c>
      <c r="M2394" t="s">
        <v>406</v>
      </c>
      <c r="N2394" t="s">
        <v>407</v>
      </c>
      <c r="O2394" t="s">
        <v>407</v>
      </c>
      <c r="P2394" t="str">
        <f t="shared" si="154"/>
        <v>BENJI SANTOS QUISPENetwork SecurityAUTOEVALUACION</v>
      </c>
      <c r="Q2394" t="str">
        <f>BASE[[#This Row],[NombresCalificado]]&amp;BASE[[#This Row],[TipoEvaluacion]]</f>
        <v>BENJI SANTOS QUISPEAUTOEVALUACION</v>
      </c>
      <c r="R2394">
        <v>4</v>
      </c>
      <c r="S2394" t="s">
        <v>7</v>
      </c>
      <c r="T2394" t="s">
        <v>439</v>
      </c>
      <c r="U2394" s="13">
        <v>3</v>
      </c>
      <c r="V2394" s="13" t="str" cm="1">
        <f t="array" ref="V2394">_xlfn.IFS(U2394=0,"Prenovato",U2394=1,"Novato",U2394=2,"Principiante avanzado",U2394=3,"Competente",U2394=4,"Proficiente",U2394=5,"Master")</f>
        <v>Competente</v>
      </c>
      <c r="W2394" s="13">
        <v>5</v>
      </c>
      <c r="X2394" s="13" t="str" cm="1">
        <f t="array" ref="X2394">_xlfn.IFS(W2394=0,"No evidenciado",W2394=1,"Novato",W2394=2,"Principiante avanzado",W2394=3,"Competente",W2394=4,"Proficiente",W2394=5,"Master")</f>
        <v>Master</v>
      </c>
      <c r="Y2394" s="13">
        <v>5</v>
      </c>
      <c r="Z2394" s="13" t="str" cm="1">
        <f t="array" ref="Z2394">_xlfn.IFS(Y2394=0,"No evidenciado",Y2394=1,"Novato",Y2394=2,"Principiante avanzado",Y2394=3,"Competente",Y2394=4,"Proficiente",Y2394=5,"Master")</f>
        <v>Master</v>
      </c>
      <c r="AA2394" s="13">
        <v>5</v>
      </c>
      <c r="AB2394" s="13" t="str" cm="1">
        <f t="array" ref="AB2394">_xlfn.IFS(AA2394=0,"No evidenciado",AA2394=1,"Novato",AA2394=2,"Principiante avanzado",AA2394=3,"Competente",AA2394=4,"Proficiente",AA2394=5,"Master")</f>
        <v>Master</v>
      </c>
      <c r="AC2394" s="13">
        <v>3</v>
      </c>
      <c r="AD2394" s="13" t="str" cm="1">
        <f t="array" ref="AD2394">_xlfn.IFS(AC2394=0,"Prenovato",AC2394=1,"Novato",AC2394=2,"Principiante avanzado",AC2394=3,"Competente",AC2394=4,"Proficiente",AC2394=5,"Master")</f>
        <v>Competente</v>
      </c>
      <c r="AE2394" s="13" t="s">
        <v>443</v>
      </c>
    </row>
    <row r="2395" spans="1:31" x14ac:dyDescent="0.25">
      <c r="A2395" t="s">
        <v>257</v>
      </c>
      <c r="B2395" t="s">
        <v>258</v>
      </c>
      <c r="C2395" t="s">
        <v>362</v>
      </c>
      <c r="D2395" t="s">
        <v>201</v>
      </c>
      <c r="E2395" t="s">
        <v>257</v>
      </c>
      <c r="F2395" t="s">
        <v>258</v>
      </c>
      <c r="G2395" t="s">
        <v>259</v>
      </c>
      <c r="H2395" s="4"/>
      <c r="I2395" s="1">
        <f t="shared" ca="1" si="151"/>
        <v>1487</v>
      </c>
      <c r="J2395" s="1" t="str">
        <f t="shared" ca="1" si="152"/>
        <v>3. Mayor a 6 meses</v>
      </c>
      <c r="K2395" t="str">
        <f t="shared" si="153"/>
        <v>NO</v>
      </c>
      <c r="L2395" t="s">
        <v>362</v>
      </c>
      <c r="M2395" t="s">
        <v>408</v>
      </c>
      <c r="N2395" t="s">
        <v>407</v>
      </c>
      <c r="O2395" t="s">
        <v>407</v>
      </c>
      <c r="P2395" t="str">
        <f t="shared" si="154"/>
        <v>BENJI SANTOS QUISPECloud &amp; Operation SystemAUTOEVALUACION</v>
      </c>
      <c r="Q2395" t="str">
        <f>BASE[[#This Row],[NombresCalificado]]&amp;BASE[[#This Row],[TipoEvaluacion]]</f>
        <v>BENJI SANTOS QUISPEAUTOEVALUACION</v>
      </c>
      <c r="R2395">
        <v>3</v>
      </c>
      <c r="S2395" t="s">
        <v>5</v>
      </c>
      <c r="T2395" t="s">
        <v>439</v>
      </c>
      <c r="U2395" s="13">
        <v>3</v>
      </c>
      <c r="V2395" s="13" t="str" cm="1">
        <f t="array" ref="V2395">_xlfn.IFS(U2395=0,"Prenovato",U2395=1,"Novato",U2395=2,"Principiante avanzado",U2395=3,"Competente",U2395=4,"Proficiente",U2395=5,"Master")</f>
        <v>Competente</v>
      </c>
      <c r="W2395" s="13">
        <v>5</v>
      </c>
      <c r="X2395" s="13" t="str" cm="1">
        <f t="array" ref="X2395">_xlfn.IFS(W2395=0,"No evidenciado",W2395=1,"Novato",W2395=2,"Principiante avanzado",W2395=3,"Competente",W2395=4,"Proficiente",W2395=5,"Master")</f>
        <v>Master</v>
      </c>
      <c r="Y2395" s="13">
        <v>5</v>
      </c>
      <c r="Z2395" s="13" t="str" cm="1">
        <f t="array" ref="Z2395">_xlfn.IFS(Y2395=0,"No evidenciado",Y2395=1,"Novato",Y2395=2,"Principiante avanzado",Y2395=3,"Competente",Y2395=4,"Proficiente",Y2395=5,"Master")</f>
        <v>Master</v>
      </c>
      <c r="AA2395" s="13">
        <v>5</v>
      </c>
      <c r="AB2395" s="13" t="str" cm="1">
        <f t="array" ref="AB2395">_xlfn.IFS(AA2395=0,"No evidenciado",AA2395=1,"Novato",AA2395=2,"Principiante avanzado",AA2395=3,"Competente",AA2395=4,"Proficiente",AA2395=5,"Master")</f>
        <v>Master</v>
      </c>
      <c r="AC2395" s="13">
        <v>3</v>
      </c>
      <c r="AD2395" s="13" t="str" cm="1">
        <f t="array" ref="AD2395">_xlfn.IFS(AC2395=0,"Prenovato",AC2395=1,"Novato",AC2395=2,"Principiante avanzado",AC2395=3,"Competente",AC2395=4,"Proficiente",AC2395=5,"Master")</f>
        <v>Competente</v>
      </c>
      <c r="AE2395" s="13" t="s">
        <v>443</v>
      </c>
    </row>
    <row r="2396" spans="1:31" x14ac:dyDescent="0.25">
      <c r="A2396" t="s">
        <v>257</v>
      </c>
      <c r="B2396" t="s">
        <v>258</v>
      </c>
      <c r="C2396" t="s">
        <v>362</v>
      </c>
      <c r="D2396" t="s">
        <v>201</v>
      </c>
      <c r="E2396" t="s">
        <v>257</v>
      </c>
      <c r="F2396" t="s">
        <v>258</v>
      </c>
      <c r="G2396" t="s">
        <v>259</v>
      </c>
      <c r="H2396" s="4"/>
      <c r="I2396" s="1">
        <f t="shared" ca="1" si="151"/>
        <v>1487</v>
      </c>
      <c r="J2396" s="1" t="str">
        <f t="shared" ca="1" si="152"/>
        <v>3. Mayor a 6 meses</v>
      </c>
      <c r="K2396" t="str">
        <f t="shared" si="153"/>
        <v>NO</v>
      </c>
      <c r="L2396" t="s">
        <v>362</v>
      </c>
      <c r="M2396" t="s">
        <v>410</v>
      </c>
      <c r="N2396" t="s">
        <v>407</v>
      </c>
      <c r="O2396" t="s">
        <v>407</v>
      </c>
      <c r="P2396" t="str">
        <f t="shared" si="154"/>
        <v>BENJI SANTOS QUISPEThreat IntelligenceAUTOEVALUACION</v>
      </c>
      <c r="Q2396" t="str">
        <f>BASE[[#This Row],[NombresCalificado]]&amp;BASE[[#This Row],[TipoEvaluacion]]</f>
        <v>BENJI SANTOS QUISPEAUTOEVALUACION</v>
      </c>
      <c r="R2396">
        <v>5</v>
      </c>
      <c r="S2396" t="s">
        <v>177</v>
      </c>
      <c r="T2396" t="s">
        <v>439</v>
      </c>
      <c r="U2396" s="13">
        <v>3</v>
      </c>
      <c r="V2396" s="13" t="str" cm="1">
        <f t="array" ref="V2396">_xlfn.IFS(U2396=0,"Prenovato",U2396=1,"Novato",U2396=2,"Principiante avanzado",U2396=3,"Competente",U2396=4,"Proficiente",U2396=5,"Master")</f>
        <v>Competente</v>
      </c>
      <c r="W2396" s="13">
        <v>5</v>
      </c>
      <c r="X2396" s="13" t="str" cm="1">
        <f t="array" ref="X2396">_xlfn.IFS(W2396=0,"No evidenciado",W2396=1,"Novato",W2396=2,"Principiante avanzado",W2396=3,"Competente",W2396=4,"Proficiente",W2396=5,"Master")</f>
        <v>Master</v>
      </c>
      <c r="Y2396" s="13">
        <v>5</v>
      </c>
      <c r="Z2396" s="13" t="str" cm="1">
        <f t="array" ref="Z2396">_xlfn.IFS(Y2396=0,"No evidenciado",Y2396=1,"Novato",Y2396=2,"Principiante avanzado",Y2396=3,"Competente",Y2396=4,"Proficiente",Y2396=5,"Master")</f>
        <v>Master</v>
      </c>
      <c r="AA2396" s="13">
        <v>5</v>
      </c>
      <c r="AB2396" s="13" t="str" cm="1">
        <f t="array" ref="AB2396">_xlfn.IFS(AA2396=0,"No evidenciado",AA2396=1,"Novato",AA2396=2,"Principiante avanzado",AA2396=3,"Competente",AA2396=4,"Proficiente",AA2396=5,"Master")</f>
        <v>Master</v>
      </c>
      <c r="AC2396" s="13">
        <v>3</v>
      </c>
      <c r="AD2396" s="13" t="str" cm="1">
        <f t="array" ref="AD2396">_xlfn.IFS(AC2396=0,"Prenovato",AC2396=1,"Novato",AC2396=2,"Principiante avanzado",AC2396=3,"Competente",AC2396=4,"Proficiente",AC2396=5,"Master")</f>
        <v>Competente</v>
      </c>
      <c r="AE2396" s="13" t="s">
        <v>443</v>
      </c>
    </row>
    <row r="2397" spans="1:31" x14ac:dyDescent="0.25">
      <c r="A2397" t="s">
        <v>257</v>
      </c>
      <c r="B2397" t="s">
        <v>258</v>
      </c>
      <c r="C2397" t="s">
        <v>362</v>
      </c>
      <c r="D2397" t="s">
        <v>201</v>
      </c>
      <c r="E2397" t="s">
        <v>257</v>
      </c>
      <c r="F2397" t="s">
        <v>258</v>
      </c>
      <c r="G2397" t="s">
        <v>259</v>
      </c>
      <c r="H2397" s="4"/>
      <c r="I2397" s="1">
        <f t="shared" ca="1" si="151"/>
        <v>1487</v>
      </c>
      <c r="J2397" s="1" t="str">
        <f t="shared" ca="1" si="152"/>
        <v>3. Mayor a 6 meses</v>
      </c>
      <c r="K2397" t="str">
        <f t="shared" si="153"/>
        <v>NO</v>
      </c>
      <c r="L2397" t="s">
        <v>362</v>
      </c>
      <c r="M2397" t="s">
        <v>409</v>
      </c>
      <c r="N2397" t="s">
        <v>411</v>
      </c>
      <c r="O2397" t="s">
        <v>411</v>
      </c>
      <c r="P2397" t="str">
        <f t="shared" si="154"/>
        <v>BENJI SANTOS QUISPESecurity Program ManagementAUTOEVALUACION</v>
      </c>
      <c r="Q2397" t="str">
        <f>BASE[[#This Row],[NombresCalificado]]&amp;BASE[[#This Row],[TipoEvaluacion]]</f>
        <v>BENJI SANTOS QUISPEAUTOEVALUACION</v>
      </c>
      <c r="R2397">
        <v>5</v>
      </c>
      <c r="S2397" t="s">
        <v>177</v>
      </c>
      <c r="T2397" t="s">
        <v>439</v>
      </c>
      <c r="U2397" s="13">
        <v>3</v>
      </c>
      <c r="V2397" s="13" t="str" cm="1">
        <f t="array" ref="V2397">_xlfn.IFS(U2397=0,"Prenovato",U2397=1,"Novato",U2397=2,"Principiante avanzado",U2397=3,"Competente",U2397=4,"Proficiente",U2397=5,"Master")</f>
        <v>Competente</v>
      </c>
      <c r="W2397" s="13">
        <v>5</v>
      </c>
      <c r="X2397" s="13" t="str" cm="1">
        <f t="array" ref="X2397">_xlfn.IFS(W2397=0,"No evidenciado",W2397=1,"Novato",W2397=2,"Principiante avanzado",W2397=3,"Competente",W2397=4,"Proficiente",W2397=5,"Master")</f>
        <v>Master</v>
      </c>
      <c r="Y2397" s="13">
        <v>5</v>
      </c>
      <c r="Z2397" s="13" t="str" cm="1">
        <f t="array" ref="Z2397">_xlfn.IFS(Y2397=0,"No evidenciado",Y2397=1,"Novato",Y2397=2,"Principiante avanzado",Y2397=3,"Competente",Y2397=4,"Proficiente",Y2397=5,"Master")</f>
        <v>Master</v>
      </c>
      <c r="AA2397" s="13">
        <v>5</v>
      </c>
      <c r="AB2397" s="13" t="str" cm="1">
        <f t="array" ref="AB2397">_xlfn.IFS(AA2397=0,"No evidenciado",AA2397=1,"Novato",AA2397=2,"Principiante avanzado",AA2397=3,"Competente",AA2397=4,"Proficiente",AA2397=5,"Master")</f>
        <v>Master</v>
      </c>
      <c r="AC2397" s="13">
        <v>3</v>
      </c>
      <c r="AD2397" s="13" t="str" cm="1">
        <f t="array" ref="AD2397">_xlfn.IFS(AC2397=0,"Prenovato",AC2397=1,"Novato",AC2397=2,"Principiante avanzado",AC2397=3,"Competente",AC2397=4,"Proficiente",AC2397=5,"Master")</f>
        <v>Competente</v>
      </c>
      <c r="AE2397" s="13" t="s">
        <v>443</v>
      </c>
    </row>
    <row r="2398" spans="1:31" x14ac:dyDescent="0.25">
      <c r="A2398" t="s">
        <v>353</v>
      </c>
      <c r="B2398" t="s">
        <v>354</v>
      </c>
      <c r="C2398" t="s">
        <v>251</v>
      </c>
      <c r="D2398" t="s">
        <v>201</v>
      </c>
      <c r="E2398" t="s">
        <v>353</v>
      </c>
      <c r="F2398" t="s">
        <v>354</v>
      </c>
      <c r="G2398" t="s">
        <v>355</v>
      </c>
      <c r="H2398" s="4"/>
      <c r="I2398" s="1">
        <f t="shared" ca="1" si="151"/>
        <v>1487</v>
      </c>
      <c r="J2398" s="1" t="str">
        <f t="shared" ca="1" si="152"/>
        <v>3. Mayor a 6 meses</v>
      </c>
      <c r="K2398" t="str">
        <f t="shared" si="153"/>
        <v>NO</v>
      </c>
      <c r="L2398" t="s">
        <v>251</v>
      </c>
      <c r="M2398" t="s">
        <v>414</v>
      </c>
      <c r="N2398" t="s">
        <v>411</v>
      </c>
      <c r="O2398" t="s">
        <v>411</v>
      </c>
      <c r="P2398" t="str">
        <f t="shared" si="154"/>
        <v>CHRISTIAN ANDRES CUEVA CONTRERASOfensive SecurityAUTOEVALUACION</v>
      </c>
      <c r="Q2398" t="str">
        <f>BASE[[#This Row],[NombresCalificado]]&amp;BASE[[#This Row],[TipoEvaluacion]]</f>
        <v>CHRISTIAN ANDRES CUEVA CONTRERASAUTOEVALUACION</v>
      </c>
      <c r="R2398">
        <v>1</v>
      </c>
      <c r="S2398" t="s">
        <v>6</v>
      </c>
      <c r="T2398" t="s">
        <v>439</v>
      </c>
      <c r="U2398" s="13">
        <v>1</v>
      </c>
      <c r="V2398" s="13" t="str" cm="1">
        <f t="array" ref="V2398">_xlfn.IFS(U2398=0,"Prenovato",U2398=1,"Novato",U2398=2,"Principiante avanzado",U2398=3,"Competente",U2398=4,"Proficiente",U2398=5,"Master")</f>
        <v>Novato</v>
      </c>
      <c r="W2398" s="13">
        <v>3</v>
      </c>
      <c r="X2398" s="13" t="str" cm="1">
        <f t="array" ref="X2398">_xlfn.IFS(W2398=0,"No evidenciado",W2398=1,"Novato",W2398=2,"Principiante avanzado",W2398=3,"Competente",W2398=4,"Proficiente",W2398=5,"Master")</f>
        <v>Competente</v>
      </c>
      <c r="Y2398" s="13">
        <v>2</v>
      </c>
      <c r="Z2398" s="13" t="str" cm="1">
        <f t="array" ref="Z2398">_xlfn.IFS(Y2398=0,"No evidenciado",Y2398=1,"Novato",Y2398=2,"Principiante avanzado",Y2398=3,"Competente",Y2398=4,"Proficiente",Y2398=5,"Master")</f>
        <v>Principiante avanzado</v>
      </c>
      <c r="AA2398" s="13">
        <v>3</v>
      </c>
      <c r="AB2398" s="13" t="str" cm="1">
        <f t="array" ref="AB2398">_xlfn.IFS(AA2398=0,"No evidenciado",AA2398=1,"Novato",AA2398=2,"Principiante avanzado",AA2398=3,"Competente",AA2398=4,"Proficiente",AA2398=5,"Master")</f>
        <v>Competente</v>
      </c>
      <c r="AC2398" s="13">
        <v>1</v>
      </c>
      <c r="AD2398" s="13" t="str" cm="1">
        <f t="array" ref="AD2398">_xlfn.IFS(AC2398=0,"Prenovato",AC2398=1,"Novato",AC2398=2,"Principiante avanzado",AC2398=3,"Competente",AC2398=4,"Proficiente",AC2398=5,"Master")</f>
        <v>Novato</v>
      </c>
      <c r="AE2398" s="13" t="s">
        <v>443</v>
      </c>
    </row>
    <row r="2399" spans="1:31" x14ac:dyDescent="0.25">
      <c r="A2399" t="s">
        <v>353</v>
      </c>
      <c r="B2399" t="s">
        <v>354</v>
      </c>
      <c r="C2399" t="s">
        <v>251</v>
      </c>
      <c r="D2399" t="s">
        <v>201</v>
      </c>
      <c r="E2399" t="s">
        <v>353</v>
      </c>
      <c r="F2399" t="s">
        <v>354</v>
      </c>
      <c r="G2399" t="s">
        <v>355</v>
      </c>
      <c r="H2399" s="4"/>
      <c r="I2399" s="1">
        <f t="shared" ca="1" si="151"/>
        <v>1487</v>
      </c>
      <c r="J2399" s="1" t="str">
        <f t="shared" ca="1" si="152"/>
        <v>3. Mayor a 6 meses</v>
      </c>
      <c r="K2399" t="str">
        <f t="shared" si="153"/>
        <v>NO</v>
      </c>
      <c r="L2399" t="s">
        <v>251</v>
      </c>
      <c r="M2399" t="s">
        <v>418</v>
      </c>
      <c r="N2399" t="s">
        <v>407</v>
      </c>
      <c r="O2399" t="s">
        <v>407</v>
      </c>
      <c r="P2399" t="str">
        <f t="shared" si="154"/>
        <v>CHRISTIAN ANDRES CUEVA CONTRERASSDLC Y DevSecOpsAUTOEVALUACION</v>
      </c>
      <c r="Q2399" t="str">
        <f>BASE[[#This Row],[NombresCalificado]]&amp;BASE[[#This Row],[TipoEvaluacion]]</f>
        <v>CHRISTIAN ANDRES CUEVA CONTRERASAUTOEVALUACION</v>
      </c>
      <c r="R2399">
        <v>1</v>
      </c>
      <c r="S2399" t="s">
        <v>6</v>
      </c>
      <c r="T2399" t="s">
        <v>439</v>
      </c>
      <c r="U2399" s="13">
        <v>1</v>
      </c>
      <c r="V2399" s="13" t="str" cm="1">
        <f t="array" ref="V2399">_xlfn.IFS(U2399=0,"Prenovato",U2399=1,"Novato",U2399=2,"Principiante avanzado",U2399=3,"Competente",U2399=4,"Proficiente",U2399=5,"Master")</f>
        <v>Novato</v>
      </c>
      <c r="W2399" s="13">
        <v>3</v>
      </c>
      <c r="X2399" s="13" t="str" cm="1">
        <f t="array" ref="X2399">_xlfn.IFS(W2399=0,"No evidenciado",W2399=1,"Novato",W2399=2,"Principiante avanzado",W2399=3,"Competente",W2399=4,"Proficiente",W2399=5,"Master")</f>
        <v>Competente</v>
      </c>
      <c r="Y2399" s="13">
        <v>2</v>
      </c>
      <c r="Z2399" s="13" t="str" cm="1">
        <f t="array" ref="Z2399">_xlfn.IFS(Y2399=0,"No evidenciado",Y2399=1,"Novato",Y2399=2,"Principiante avanzado",Y2399=3,"Competente",Y2399=4,"Proficiente",Y2399=5,"Master")</f>
        <v>Principiante avanzado</v>
      </c>
      <c r="AA2399" s="13">
        <v>3</v>
      </c>
      <c r="AB2399" s="13" t="str" cm="1">
        <f t="array" ref="AB2399">_xlfn.IFS(AA2399=0,"No evidenciado",AA2399=1,"Novato",AA2399=2,"Principiante avanzado",AA2399=3,"Competente",AA2399=4,"Proficiente",AA2399=5,"Master")</f>
        <v>Competente</v>
      </c>
      <c r="AC2399" s="13">
        <v>1</v>
      </c>
      <c r="AD2399" s="13" t="str" cm="1">
        <f t="array" ref="AD2399">_xlfn.IFS(AC2399=0,"Prenovato",AC2399=1,"Novato",AC2399=2,"Principiante avanzado",AC2399=3,"Competente",AC2399=4,"Proficiente",AC2399=5,"Master")</f>
        <v>Novato</v>
      </c>
      <c r="AE2399" s="13" t="s">
        <v>443</v>
      </c>
    </row>
    <row r="2400" spans="1:31" x14ac:dyDescent="0.25">
      <c r="A2400" t="s">
        <v>353</v>
      </c>
      <c r="B2400" t="s">
        <v>354</v>
      </c>
      <c r="C2400" t="s">
        <v>251</v>
      </c>
      <c r="D2400" t="s">
        <v>201</v>
      </c>
      <c r="E2400" t="s">
        <v>353</v>
      </c>
      <c r="F2400" t="s">
        <v>354</v>
      </c>
      <c r="G2400" t="s">
        <v>355</v>
      </c>
      <c r="H2400" s="4"/>
      <c r="I2400" s="1">
        <f t="shared" ca="1" si="151"/>
        <v>1487</v>
      </c>
      <c r="J2400" s="1" t="str">
        <f t="shared" ca="1" si="152"/>
        <v>3. Mayor a 6 meses</v>
      </c>
      <c r="K2400" t="str">
        <f t="shared" si="153"/>
        <v>NO</v>
      </c>
      <c r="L2400" t="s">
        <v>251</v>
      </c>
      <c r="M2400" t="s">
        <v>419</v>
      </c>
      <c r="N2400" t="s">
        <v>413</v>
      </c>
      <c r="O2400" t="s">
        <v>411</v>
      </c>
      <c r="P2400" t="str">
        <f t="shared" si="154"/>
        <v>CHRISTIAN ANDRES CUEVA CONTRERASCryptography &amp; Data ProtectionAUTOEVALUACION</v>
      </c>
      <c r="Q2400" t="str">
        <f>BASE[[#This Row],[NombresCalificado]]&amp;BASE[[#This Row],[TipoEvaluacion]]</f>
        <v>CHRISTIAN ANDRES CUEVA CONTRERASAUTOEVALUACION</v>
      </c>
      <c r="R2400">
        <v>2</v>
      </c>
      <c r="S2400" t="s">
        <v>4</v>
      </c>
      <c r="T2400" t="s">
        <v>439</v>
      </c>
      <c r="U2400" s="13">
        <v>1</v>
      </c>
      <c r="V2400" s="13" t="str" cm="1">
        <f t="array" ref="V2400">_xlfn.IFS(U2400=0,"Prenovato",U2400=1,"Novato",U2400=2,"Principiante avanzado",U2400=3,"Competente",U2400=4,"Proficiente",U2400=5,"Master")</f>
        <v>Novato</v>
      </c>
      <c r="W2400" s="13">
        <v>3</v>
      </c>
      <c r="X2400" s="13" t="str" cm="1">
        <f t="array" ref="X2400">_xlfn.IFS(W2400=0,"No evidenciado",W2400=1,"Novato",W2400=2,"Principiante avanzado",W2400=3,"Competente",W2400=4,"Proficiente",W2400=5,"Master")</f>
        <v>Competente</v>
      </c>
      <c r="Y2400" s="13">
        <v>2</v>
      </c>
      <c r="Z2400" s="13" t="str" cm="1">
        <f t="array" ref="Z2400">_xlfn.IFS(Y2400=0,"No evidenciado",Y2400=1,"Novato",Y2400=2,"Principiante avanzado",Y2400=3,"Competente",Y2400=4,"Proficiente",Y2400=5,"Master")</f>
        <v>Principiante avanzado</v>
      </c>
      <c r="AA2400" s="13">
        <v>3</v>
      </c>
      <c r="AB2400" s="13" t="str" cm="1">
        <f t="array" ref="AB2400">_xlfn.IFS(AA2400=0,"No evidenciado",AA2400=1,"Novato",AA2400=2,"Principiante avanzado",AA2400=3,"Competente",AA2400=4,"Proficiente",AA2400=5,"Master")</f>
        <v>Competente</v>
      </c>
      <c r="AC2400" s="13">
        <v>1</v>
      </c>
      <c r="AD2400" s="13" t="str" cm="1">
        <f t="array" ref="AD2400">_xlfn.IFS(AC2400=0,"Prenovato",AC2400=1,"Novato",AC2400=2,"Principiante avanzado",AC2400=3,"Competente",AC2400=4,"Proficiente",AC2400=5,"Master")</f>
        <v>Novato</v>
      </c>
      <c r="AE2400" s="13" t="s">
        <v>443</v>
      </c>
    </row>
    <row r="2401" spans="1:31" x14ac:dyDescent="0.25">
      <c r="A2401" t="s">
        <v>353</v>
      </c>
      <c r="B2401" t="s">
        <v>354</v>
      </c>
      <c r="C2401" t="s">
        <v>251</v>
      </c>
      <c r="D2401" t="s">
        <v>201</v>
      </c>
      <c r="E2401" t="s">
        <v>353</v>
      </c>
      <c r="F2401" t="s">
        <v>354</v>
      </c>
      <c r="G2401" t="s">
        <v>355</v>
      </c>
      <c r="H2401" s="4"/>
      <c r="I2401" s="1">
        <f t="shared" ca="1" si="151"/>
        <v>1487</v>
      </c>
      <c r="J2401" s="1" t="str">
        <f t="shared" ca="1" si="152"/>
        <v>3. Mayor a 6 meses</v>
      </c>
      <c r="K2401" t="str">
        <f t="shared" si="153"/>
        <v>NO</v>
      </c>
      <c r="L2401" t="s">
        <v>251</v>
      </c>
      <c r="M2401" t="s">
        <v>420</v>
      </c>
      <c r="N2401" t="s">
        <v>413</v>
      </c>
      <c r="O2401" t="s">
        <v>411</v>
      </c>
      <c r="P2401" t="str">
        <f t="shared" si="154"/>
        <v>CHRISTIAN ANDRES CUEVA CONTRERASIdentity &amp; Access ManagementAUTOEVALUACION</v>
      </c>
      <c r="Q2401" t="str">
        <f>BASE[[#This Row],[NombresCalificado]]&amp;BASE[[#This Row],[TipoEvaluacion]]</f>
        <v>CHRISTIAN ANDRES CUEVA CONTRERASAUTOEVALUACION</v>
      </c>
      <c r="R2401">
        <v>3</v>
      </c>
      <c r="S2401" t="s">
        <v>5</v>
      </c>
      <c r="T2401" t="s">
        <v>439</v>
      </c>
      <c r="U2401" s="13">
        <v>1</v>
      </c>
      <c r="V2401" s="13" t="str" cm="1">
        <f t="array" ref="V2401">_xlfn.IFS(U2401=0,"Prenovato",U2401=1,"Novato",U2401=2,"Principiante avanzado",U2401=3,"Competente",U2401=4,"Proficiente",U2401=5,"Master")</f>
        <v>Novato</v>
      </c>
      <c r="W2401" s="13">
        <v>3</v>
      </c>
      <c r="X2401" s="13" t="str" cm="1">
        <f t="array" ref="X2401">_xlfn.IFS(W2401=0,"No evidenciado",W2401=1,"Novato",W2401=2,"Principiante avanzado",W2401=3,"Competente",W2401=4,"Proficiente",W2401=5,"Master")</f>
        <v>Competente</v>
      </c>
      <c r="Y2401" s="13">
        <v>2</v>
      </c>
      <c r="Z2401" s="13" t="str" cm="1">
        <f t="array" ref="Z2401">_xlfn.IFS(Y2401=0,"No evidenciado",Y2401=1,"Novato",Y2401=2,"Principiante avanzado",Y2401=3,"Competente",Y2401=4,"Proficiente",Y2401=5,"Master")</f>
        <v>Principiante avanzado</v>
      </c>
      <c r="AA2401" s="13">
        <v>3</v>
      </c>
      <c r="AB2401" s="13" t="str" cm="1">
        <f t="array" ref="AB2401">_xlfn.IFS(AA2401=0,"No evidenciado",AA2401=1,"Novato",AA2401=2,"Principiante avanzado",AA2401=3,"Competente",AA2401=4,"Proficiente",AA2401=5,"Master")</f>
        <v>Competente</v>
      </c>
      <c r="AC2401" s="13">
        <v>1</v>
      </c>
      <c r="AD2401" s="13" t="str" cm="1">
        <f t="array" ref="AD2401">_xlfn.IFS(AC2401=0,"Prenovato",AC2401=1,"Novato",AC2401=2,"Principiante avanzado",AC2401=3,"Competente",AC2401=4,"Proficiente",AC2401=5,"Master")</f>
        <v>Novato</v>
      </c>
      <c r="AE2401" s="13" t="s">
        <v>443</v>
      </c>
    </row>
    <row r="2402" spans="1:31" x14ac:dyDescent="0.25">
      <c r="A2402" t="s">
        <v>353</v>
      </c>
      <c r="B2402" t="s">
        <v>354</v>
      </c>
      <c r="C2402" t="s">
        <v>251</v>
      </c>
      <c r="D2402" t="s">
        <v>201</v>
      </c>
      <c r="E2402" t="s">
        <v>353</v>
      </c>
      <c r="F2402" t="s">
        <v>354</v>
      </c>
      <c r="G2402" t="s">
        <v>355</v>
      </c>
      <c r="H2402" s="4"/>
      <c r="I2402" s="1">
        <f t="shared" ca="1" si="151"/>
        <v>1487</v>
      </c>
      <c r="J2402" s="1" t="str">
        <f t="shared" ca="1" si="152"/>
        <v>3. Mayor a 6 meses</v>
      </c>
      <c r="K2402" t="str">
        <f t="shared" si="153"/>
        <v>NO</v>
      </c>
      <c r="L2402" t="s">
        <v>251</v>
      </c>
      <c r="M2402" t="s">
        <v>421</v>
      </c>
      <c r="N2402" t="s">
        <v>411</v>
      </c>
      <c r="O2402" t="s">
        <v>411</v>
      </c>
      <c r="P2402" t="str">
        <f t="shared" si="154"/>
        <v>CHRISTIAN ANDRES CUEVA CONTRERASFrameworks &amp; Security ArchitectureAUTOEVALUACION</v>
      </c>
      <c r="Q2402" t="str">
        <f>BASE[[#This Row],[NombresCalificado]]&amp;BASE[[#This Row],[TipoEvaluacion]]</f>
        <v>CHRISTIAN ANDRES CUEVA CONTRERASAUTOEVALUACION</v>
      </c>
      <c r="R2402">
        <v>1</v>
      </c>
      <c r="S2402" t="s">
        <v>6</v>
      </c>
      <c r="T2402" t="s">
        <v>439</v>
      </c>
      <c r="U2402" s="13">
        <v>1</v>
      </c>
      <c r="V2402" s="13" t="str" cm="1">
        <f t="array" ref="V2402">_xlfn.IFS(U2402=0,"Prenovato",U2402=1,"Novato",U2402=2,"Principiante avanzado",U2402=3,"Competente",U2402=4,"Proficiente",U2402=5,"Master")</f>
        <v>Novato</v>
      </c>
      <c r="W2402" s="13">
        <v>3</v>
      </c>
      <c r="X2402" s="13" t="str" cm="1">
        <f t="array" ref="X2402">_xlfn.IFS(W2402=0,"No evidenciado",W2402=1,"Novato",W2402=2,"Principiante avanzado",W2402=3,"Competente",W2402=4,"Proficiente",W2402=5,"Master")</f>
        <v>Competente</v>
      </c>
      <c r="Y2402" s="13">
        <v>2</v>
      </c>
      <c r="Z2402" s="13" t="str" cm="1">
        <f t="array" ref="Z2402">_xlfn.IFS(Y2402=0,"No evidenciado",Y2402=1,"Novato",Y2402=2,"Principiante avanzado",Y2402=3,"Competente",Y2402=4,"Proficiente",Y2402=5,"Master")</f>
        <v>Principiante avanzado</v>
      </c>
      <c r="AA2402" s="13">
        <v>3</v>
      </c>
      <c r="AB2402" s="13" t="str" cm="1">
        <f t="array" ref="AB2402">_xlfn.IFS(AA2402=0,"No evidenciado",AA2402=1,"Novato",AA2402=2,"Principiante avanzado",AA2402=3,"Competente",AA2402=4,"Proficiente",AA2402=5,"Master")</f>
        <v>Competente</v>
      </c>
      <c r="AC2402" s="13">
        <v>1</v>
      </c>
      <c r="AD2402" s="13" t="str" cm="1">
        <f t="array" ref="AD2402">_xlfn.IFS(AC2402=0,"Prenovato",AC2402=1,"Novato",AC2402=2,"Principiante avanzado",AC2402=3,"Competente",AC2402=4,"Proficiente",AC2402=5,"Master")</f>
        <v>Novato</v>
      </c>
      <c r="AE2402" s="13" t="s">
        <v>443</v>
      </c>
    </row>
    <row r="2403" spans="1:31" x14ac:dyDescent="0.25">
      <c r="A2403" t="s">
        <v>353</v>
      </c>
      <c r="B2403" t="s">
        <v>354</v>
      </c>
      <c r="C2403" t="s">
        <v>251</v>
      </c>
      <c r="D2403" t="s">
        <v>201</v>
      </c>
      <c r="E2403" t="s">
        <v>353</v>
      </c>
      <c r="F2403" t="s">
        <v>354</v>
      </c>
      <c r="G2403" t="s">
        <v>355</v>
      </c>
      <c r="H2403" s="4"/>
      <c r="I2403" s="1">
        <f t="shared" ca="1" si="151"/>
        <v>1487</v>
      </c>
      <c r="J2403" s="1" t="str">
        <f t="shared" ca="1" si="152"/>
        <v>3. Mayor a 6 meses</v>
      </c>
      <c r="K2403" t="str">
        <f t="shared" si="153"/>
        <v>NO</v>
      </c>
      <c r="L2403" t="s">
        <v>251</v>
      </c>
      <c r="M2403" t="s">
        <v>422</v>
      </c>
      <c r="N2403" t="s">
        <v>407</v>
      </c>
      <c r="O2403" t="s">
        <v>407</v>
      </c>
      <c r="P2403" t="str">
        <f t="shared" si="154"/>
        <v>CHRISTIAN ANDRES CUEVA CONTRERASVulnerability ManagementAUTOEVALUACION</v>
      </c>
      <c r="Q2403" t="str">
        <f>BASE[[#This Row],[NombresCalificado]]&amp;BASE[[#This Row],[TipoEvaluacion]]</f>
        <v>CHRISTIAN ANDRES CUEVA CONTRERASAUTOEVALUACION</v>
      </c>
      <c r="R2403">
        <v>2</v>
      </c>
      <c r="S2403" t="s">
        <v>4</v>
      </c>
      <c r="T2403" t="s">
        <v>439</v>
      </c>
      <c r="U2403" s="13">
        <v>1</v>
      </c>
      <c r="V2403" s="13" t="str" cm="1">
        <f t="array" ref="V2403">_xlfn.IFS(U2403=0,"Prenovato",U2403=1,"Novato",U2403=2,"Principiante avanzado",U2403=3,"Competente",U2403=4,"Proficiente",U2403=5,"Master")</f>
        <v>Novato</v>
      </c>
      <c r="W2403" s="13">
        <v>3</v>
      </c>
      <c r="X2403" s="13" t="str" cm="1">
        <f t="array" ref="X2403">_xlfn.IFS(W2403=0,"No evidenciado",W2403=1,"Novato",W2403=2,"Principiante avanzado",W2403=3,"Competente",W2403=4,"Proficiente",W2403=5,"Master")</f>
        <v>Competente</v>
      </c>
      <c r="Y2403" s="13">
        <v>2</v>
      </c>
      <c r="Z2403" s="13" t="str" cm="1">
        <f t="array" ref="Z2403">_xlfn.IFS(Y2403=0,"No evidenciado",Y2403=1,"Novato",Y2403=2,"Principiante avanzado",Y2403=3,"Competente",Y2403=4,"Proficiente",Y2403=5,"Master")</f>
        <v>Principiante avanzado</v>
      </c>
      <c r="AA2403" s="13">
        <v>3</v>
      </c>
      <c r="AB2403" s="13" t="str" cm="1">
        <f t="array" ref="AB2403">_xlfn.IFS(AA2403=0,"No evidenciado",AA2403=1,"Novato",AA2403=2,"Principiante avanzado",AA2403=3,"Competente",AA2403=4,"Proficiente",AA2403=5,"Master")</f>
        <v>Competente</v>
      </c>
      <c r="AC2403" s="13">
        <v>1</v>
      </c>
      <c r="AD2403" s="13" t="str" cm="1">
        <f t="array" ref="AD2403">_xlfn.IFS(AC2403=0,"Prenovato",AC2403=1,"Novato",AC2403=2,"Principiante avanzado",AC2403=3,"Competente",AC2403=4,"Proficiente",AC2403=5,"Master")</f>
        <v>Novato</v>
      </c>
      <c r="AE2403" s="13" t="s">
        <v>443</v>
      </c>
    </row>
    <row r="2404" spans="1:31" x14ac:dyDescent="0.25">
      <c r="A2404" t="s">
        <v>353</v>
      </c>
      <c r="B2404" t="s">
        <v>354</v>
      </c>
      <c r="C2404" t="s">
        <v>251</v>
      </c>
      <c r="D2404" t="s">
        <v>201</v>
      </c>
      <c r="E2404" t="s">
        <v>353</v>
      </c>
      <c r="F2404" t="s">
        <v>354</v>
      </c>
      <c r="G2404" t="s">
        <v>355</v>
      </c>
      <c r="H2404" s="4"/>
      <c r="I2404" s="1">
        <f t="shared" ca="1" si="151"/>
        <v>1487</v>
      </c>
      <c r="J2404" s="1" t="str">
        <f t="shared" ca="1" si="152"/>
        <v>3. Mayor a 6 meses</v>
      </c>
      <c r="K2404" t="str">
        <f t="shared" si="153"/>
        <v>NO</v>
      </c>
      <c r="L2404" t="s">
        <v>251</v>
      </c>
      <c r="M2404" t="s">
        <v>415</v>
      </c>
      <c r="N2404" t="s">
        <v>413</v>
      </c>
      <c r="O2404" t="s">
        <v>411</v>
      </c>
      <c r="P2404" t="str">
        <f t="shared" si="154"/>
        <v>CHRISTIAN ANDRES CUEVA CONTRERASSecurity Process AutomationAUTOEVALUACION</v>
      </c>
      <c r="Q2404" t="str">
        <f>BASE[[#This Row],[NombresCalificado]]&amp;BASE[[#This Row],[TipoEvaluacion]]</f>
        <v>CHRISTIAN ANDRES CUEVA CONTRERASAUTOEVALUACION</v>
      </c>
      <c r="R2404">
        <v>2</v>
      </c>
      <c r="S2404" t="s">
        <v>4</v>
      </c>
      <c r="T2404" t="s">
        <v>439</v>
      </c>
      <c r="U2404" s="13">
        <v>1</v>
      </c>
      <c r="V2404" s="13" t="str" cm="1">
        <f t="array" ref="V2404">_xlfn.IFS(U2404=0,"Prenovato",U2404=1,"Novato",U2404=2,"Principiante avanzado",U2404=3,"Competente",U2404=4,"Proficiente",U2404=5,"Master")</f>
        <v>Novato</v>
      </c>
      <c r="W2404" s="13">
        <v>3</v>
      </c>
      <c r="X2404" s="13" t="str" cm="1">
        <f t="array" ref="X2404">_xlfn.IFS(W2404=0,"No evidenciado",W2404=1,"Novato",W2404=2,"Principiante avanzado",W2404=3,"Competente",W2404=4,"Proficiente",W2404=5,"Master")</f>
        <v>Competente</v>
      </c>
      <c r="Y2404" s="13">
        <v>2</v>
      </c>
      <c r="Z2404" s="13" t="str" cm="1">
        <f t="array" ref="Z2404">_xlfn.IFS(Y2404=0,"No evidenciado",Y2404=1,"Novato",Y2404=2,"Principiante avanzado",Y2404=3,"Competente",Y2404=4,"Proficiente",Y2404=5,"Master")</f>
        <v>Principiante avanzado</v>
      </c>
      <c r="AA2404" s="13">
        <v>3</v>
      </c>
      <c r="AB2404" s="13" t="str" cm="1">
        <f t="array" ref="AB2404">_xlfn.IFS(AA2404=0,"No evidenciado",AA2404=1,"Novato",AA2404=2,"Principiante avanzado",AA2404=3,"Competente",AA2404=4,"Proficiente",AA2404=5,"Master")</f>
        <v>Competente</v>
      </c>
      <c r="AC2404" s="13">
        <v>1</v>
      </c>
      <c r="AD2404" s="13" t="str" cm="1">
        <f t="array" ref="AD2404">_xlfn.IFS(AC2404=0,"Prenovato",AC2404=1,"Novato",AC2404=2,"Principiante avanzado",AC2404=3,"Competente",AC2404=4,"Proficiente",AC2404=5,"Master")</f>
        <v>Novato</v>
      </c>
      <c r="AE2404" s="13" t="s">
        <v>443</v>
      </c>
    </row>
    <row r="2405" spans="1:31" x14ac:dyDescent="0.25">
      <c r="A2405" t="s">
        <v>353</v>
      </c>
      <c r="B2405" t="s">
        <v>354</v>
      </c>
      <c r="C2405" t="s">
        <v>251</v>
      </c>
      <c r="D2405" t="s">
        <v>201</v>
      </c>
      <c r="E2405" t="s">
        <v>353</v>
      </c>
      <c r="F2405" t="s">
        <v>354</v>
      </c>
      <c r="G2405" t="s">
        <v>355</v>
      </c>
      <c r="H2405" s="4"/>
      <c r="I2405" s="1">
        <f t="shared" ca="1" si="151"/>
        <v>1487</v>
      </c>
      <c r="J2405" s="1" t="str">
        <f t="shared" ca="1" si="152"/>
        <v>3. Mayor a 6 meses</v>
      </c>
      <c r="K2405" t="str">
        <f t="shared" si="153"/>
        <v>NO</v>
      </c>
      <c r="L2405" t="s">
        <v>251</v>
      </c>
      <c r="M2405" t="s">
        <v>423</v>
      </c>
      <c r="N2405" t="s">
        <v>411</v>
      </c>
      <c r="O2405" t="s">
        <v>411</v>
      </c>
      <c r="P2405" t="str">
        <f t="shared" si="154"/>
        <v>CHRISTIAN ANDRES CUEVA CONTRERASSecurity AssessmentAUTOEVALUACION</v>
      </c>
      <c r="Q2405" t="str">
        <f>BASE[[#This Row],[NombresCalificado]]&amp;BASE[[#This Row],[TipoEvaluacion]]</f>
        <v>CHRISTIAN ANDRES CUEVA CONTRERASAUTOEVALUACION</v>
      </c>
      <c r="R2405">
        <v>2</v>
      </c>
      <c r="S2405" t="s">
        <v>4</v>
      </c>
      <c r="T2405" t="s">
        <v>439</v>
      </c>
      <c r="U2405" s="13">
        <v>1</v>
      </c>
      <c r="V2405" s="13" t="str" cm="1">
        <f t="array" ref="V2405">_xlfn.IFS(U2405=0,"Prenovato",U2405=1,"Novato",U2405=2,"Principiante avanzado",U2405=3,"Competente",U2405=4,"Proficiente",U2405=5,"Master")</f>
        <v>Novato</v>
      </c>
      <c r="W2405" s="13">
        <v>3</v>
      </c>
      <c r="X2405" s="13" t="str" cm="1">
        <f t="array" ref="X2405">_xlfn.IFS(W2405=0,"No evidenciado",W2405=1,"Novato",W2405=2,"Principiante avanzado",W2405=3,"Competente",W2405=4,"Proficiente",W2405=5,"Master")</f>
        <v>Competente</v>
      </c>
      <c r="Y2405" s="13">
        <v>2</v>
      </c>
      <c r="Z2405" s="13" t="str" cm="1">
        <f t="array" ref="Z2405">_xlfn.IFS(Y2405=0,"No evidenciado",Y2405=1,"Novato",Y2405=2,"Principiante avanzado",Y2405=3,"Competente",Y2405=4,"Proficiente",Y2405=5,"Master")</f>
        <v>Principiante avanzado</v>
      </c>
      <c r="AA2405" s="13">
        <v>3</v>
      </c>
      <c r="AB2405" s="13" t="str" cm="1">
        <f t="array" ref="AB2405">_xlfn.IFS(AA2405=0,"No evidenciado",AA2405=1,"Novato",AA2405=2,"Principiante avanzado",AA2405=3,"Competente",AA2405=4,"Proficiente",AA2405=5,"Master")</f>
        <v>Competente</v>
      </c>
      <c r="AC2405" s="13">
        <v>1</v>
      </c>
      <c r="AD2405" s="13" t="str" cm="1">
        <f t="array" ref="AD2405">_xlfn.IFS(AC2405=0,"Prenovato",AC2405=1,"Novato",AC2405=2,"Principiante avanzado",AC2405=3,"Competente",AC2405=4,"Proficiente",AC2405=5,"Master")</f>
        <v>Novato</v>
      </c>
      <c r="AE2405" s="13" t="s">
        <v>443</v>
      </c>
    </row>
    <row r="2406" spans="1:31" x14ac:dyDescent="0.25">
      <c r="A2406" t="s">
        <v>353</v>
      </c>
      <c r="B2406" t="s">
        <v>354</v>
      </c>
      <c r="C2406" t="s">
        <v>251</v>
      </c>
      <c r="D2406" t="s">
        <v>201</v>
      </c>
      <c r="E2406" t="s">
        <v>353</v>
      </c>
      <c r="F2406" t="s">
        <v>354</v>
      </c>
      <c r="G2406" t="s">
        <v>355</v>
      </c>
      <c r="H2406" s="4"/>
      <c r="I2406" s="1">
        <f t="shared" ca="1" si="151"/>
        <v>1487</v>
      </c>
      <c r="J2406" s="1" t="str">
        <f t="shared" ca="1" si="152"/>
        <v>3. Mayor a 6 meses</v>
      </c>
      <c r="K2406" t="str">
        <f t="shared" si="153"/>
        <v>NO</v>
      </c>
      <c r="L2406" t="s">
        <v>251</v>
      </c>
      <c r="M2406" t="s">
        <v>416</v>
      </c>
      <c r="N2406" t="s">
        <v>411</v>
      </c>
      <c r="O2406" t="s">
        <v>411</v>
      </c>
      <c r="P2406" t="str">
        <f t="shared" si="154"/>
        <v>CHRISTIAN ANDRES CUEVA CONTRERASIncident ManagementAUTOEVALUACION</v>
      </c>
      <c r="Q2406" t="str">
        <f>BASE[[#This Row],[NombresCalificado]]&amp;BASE[[#This Row],[TipoEvaluacion]]</f>
        <v>CHRISTIAN ANDRES CUEVA CONTRERASAUTOEVALUACION</v>
      </c>
      <c r="R2406">
        <v>2</v>
      </c>
      <c r="S2406" t="s">
        <v>4</v>
      </c>
      <c r="T2406" t="s">
        <v>439</v>
      </c>
      <c r="U2406" s="13">
        <v>1</v>
      </c>
      <c r="V2406" s="13" t="str" cm="1">
        <f t="array" ref="V2406">_xlfn.IFS(U2406=0,"Prenovato",U2406=1,"Novato",U2406=2,"Principiante avanzado",U2406=3,"Competente",U2406=4,"Proficiente",U2406=5,"Master")</f>
        <v>Novato</v>
      </c>
      <c r="W2406" s="13">
        <v>3</v>
      </c>
      <c r="X2406" s="13" t="str" cm="1">
        <f t="array" ref="X2406">_xlfn.IFS(W2406=0,"No evidenciado",W2406=1,"Novato",W2406=2,"Principiante avanzado",W2406=3,"Competente",W2406=4,"Proficiente",W2406=5,"Master")</f>
        <v>Competente</v>
      </c>
      <c r="Y2406" s="13">
        <v>2</v>
      </c>
      <c r="Z2406" s="13" t="str" cm="1">
        <f t="array" ref="Z2406">_xlfn.IFS(Y2406=0,"No evidenciado",Y2406=1,"Novato",Y2406=2,"Principiante avanzado",Y2406=3,"Competente",Y2406=4,"Proficiente",Y2406=5,"Master")</f>
        <v>Principiante avanzado</v>
      </c>
      <c r="AA2406" s="13">
        <v>3</v>
      </c>
      <c r="AB2406" s="13" t="str" cm="1">
        <f t="array" ref="AB2406">_xlfn.IFS(AA2406=0,"No evidenciado",AA2406=1,"Novato",AA2406=2,"Principiante avanzado",AA2406=3,"Competente",AA2406=4,"Proficiente",AA2406=5,"Master")</f>
        <v>Competente</v>
      </c>
      <c r="AC2406" s="13">
        <v>1</v>
      </c>
      <c r="AD2406" s="13" t="str" cm="1">
        <f t="array" ref="AD2406">_xlfn.IFS(AC2406=0,"Prenovato",AC2406=1,"Novato",AC2406=2,"Principiante avanzado",AC2406=3,"Competente",AC2406=4,"Proficiente",AC2406=5,"Master")</f>
        <v>Novato</v>
      </c>
      <c r="AE2406" s="13" t="s">
        <v>443</v>
      </c>
    </row>
    <row r="2407" spans="1:31" x14ac:dyDescent="0.25">
      <c r="A2407" t="s">
        <v>353</v>
      </c>
      <c r="B2407" t="s">
        <v>354</v>
      </c>
      <c r="C2407" t="s">
        <v>251</v>
      </c>
      <c r="D2407" t="s">
        <v>201</v>
      </c>
      <c r="E2407" t="s">
        <v>353</v>
      </c>
      <c r="F2407" t="s">
        <v>354</v>
      </c>
      <c r="G2407" t="s">
        <v>355</v>
      </c>
      <c r="H2407" s="4"/>
      <c r="I2407" s="1">
        <f t="shared" ca="1" si="151"/>
        <v>1487</v>
      </c>
      <c r="J2407" s="1" t="str">
        <f t="shared" ca="1" si="152"/>
        <v>3. Mayor a 6 meses</v>
      </c>
      <c r="K2407" t="str">
        <f t="shared" si="153"/>
        <v>NO</v>
      </c>
      <c r="L2407" t="s">
        <v>251</v>
      </c>
      <c r="M2407" t="s">
        <v>417</v>
      </c>
      <c r="N2407" t="s">
        <v>407</v>
      </c>
      <c r="O2407" t="s">
        <v>407</v>
      </c>
      <c r="P2407" t="str">
        <f t="shared" si="154"/>
        <v>CHRISTIAN ANDRES CUEVA CONTRERASDefensive SecurityAUTOEVALUACION</v>
      </c>
      <c r="Q2407" t="str">
        <f>BASE[[#This Row],[NombresCalificado]]&amp;BASE[[#This Row],[TipoEvaluacion]]</f>
        <v>CHRISTIAN ANDRES CUEVA CONTRERASAUTOEVALUACION</v>
      </c>
      <c r="R2407">
        <v>1</v>
      </c>
      <c r="S2407" t="s">
        <v>6</v>
      </c>
      <c r="T2407" t="s">
        <v>439</v>
      </c>
      <c r="U2407" s="13">
        <v>1</v>
      </c>
      <c r="V2407" s="13" t="str" cm="1">
        <f t="array" ref="V2407">_xlfn.IFS(U2407=0,"Prenovato",U2407=1,"Novato",U2407=2,"Principiante avanzado",U2407=3,"Competente",U2407=4,"Proficiente",U2407=5,"Master")</f>
        <v>Novato</v>
      </c>
      <c r="W2407" s="13">
        <v>3</v>
      </c>
      <c r="X2407" s="13" t="str" cm="1">
        <f t="array" ref="X2407">_xlfn.IFS(W2407=0,"No evidenciado",W2407=1,"Novato",W2407=2,"Principiante avanzado",W2407=3,"Competente",W2407=4,"Proficiente",W2407=5,"Master")</f>
        <v>Competente</v>
      </c>
      <c r="Y2407" s="13">
        <v>2</v>
      </c>
      <c r="Z2407" s="13" t="str" cm="1">
        <f t="array" ref="Z2407">_xlfn.IFS(Y2407=0,"No evidenciado",Y2407=1,"Novato",Y2407=2,"Principiante avanzado",Y2407=3,"Competente",Y2407=4,"Proficiente",Y2407=5,"Master")</f>
        <v>Principiante avanzado</v>
      </c>
      <c r="AA2407" s="13">
        <v>3</v>
      </c>
      <c r="AB2407" s="13" t="str" cm="1">
        <f t="array" ref="AB2407">_xlfn.IFS(AA2407=0,"No evidenciado",AA2407=1,"Novato",AA2407=2,"Principiante avanzado",AA2407=3,"Competente",AA2407=4,"Proficiente",AA2407=5,"Master")</f>
        <v>Competente</v>
      </c>
      <c r="AC2407" s="13">
        <v>1</v>
      </c>
      <c r="AD2407" s="13" t="str" cm="1">
        <f t="array" ref="AD2407">_xlfn.IFS(AC2407=0,"Prenovato",AC2407=1,"Novato",AC2407=2,"Principiante avanzado",AC2407=3,"Competente",AC2407=4,"Proficiente",AC2407=5,"Master")</f>
        <v>Novato</v>
      </c>
      <c r="AE2407" s="13" t="s">
        <v>443</v>
      </c>
    </row>
    <row r="2408" spans="1:31" x14ac:dyDescent="0.25">
      <c r="A2408" t="s">
        <v>353</v>
      </c>
      <c r="B2408" t="s">
        <v>354</v>
      </c>
      <c r="C2408" t="s">
        <v>250</v>
      </c>
      <c r="D2408" t="s">
        <v>201</v>
      </c>
      <c r="E2408" t="s">
        <v>353</v>
      </c>
      <c r="F2408" t="s">
        <v>354</v>
      </c>
      <c r="G2408" t="s">
        <v>355</v>
      </c>
      <c r="H2408" s="4"/>
      <c r="I2408" s="1">
        <f t="shared" ca="1" si="151"/>
        <v>1487</v>
      </c>
      <c r="J2408" s="1" t="str">
        <f t="shared" ca="1" si="152"/>
        <v>3. Mayor a 6 meses</v>
      </c>
      <c r="K2408" t="str">
        <f t="shared" si="153"/>
        <v>NO</v>
      </c>
      <c r="L2408" t="s">
        <v>250</v>
      </c>
      <c r="M2408" t="s">
        <v>430</v>
      </c>
      <c r="N2408" t="s">
        <v>425</v>
      </c>
      <c r="O2408" t="s">
        <v>425</v>
      </c>
      <c r="P2408" t="str">
        <f t="shared" si="154"/>
        <v>CHRISTIAN ANDRES CUEVA CONTRERASSeguridad OfensivaEVALUACION ANTERIOR</v>
      </c>
      <c r="Q2408" t="str">
        <f>BASE[[#This Row],[NombresCalificado]]&amp;BASE[[#This Row],[TipoEvaluacion]]</f>
        <v>CHRISTIAN ANDRES CUEVA CONTRERASEVALUACION ANTERIOR</v>
      </c>
      <c r="R2408">
        <v>1</v>
      </c>
      <c r="S2408" t="s">
        <v>6</v>
      </c>
      <c r="T2408" t="s">
        <v>439</v>
      </c>
      <c r="U2408" s="13">
        <v>1</v>
      </c>
      <c r="V2408" s="13" t="str" cm="1">
        <f t="array" ref="V2408">_xlfn.IFS(U2408=0,"Prenovato",U2408=1,"Novato",U2408=2,"Principiante avanzado",U2408=3,"Competente",U2408=4,"Proficiente",U2408=5,"Master")</f>
        <v>Novato</v>
      </c>
      <c r="W2408" s="13">
        <v>2</v>
      </c>
      <c r="X2408" s="13" t="str" cm="1">
        <f t="array" ref="X2408">_xlfn.IFS(W2408=0,"No evidenciado",W2408=1,"Novato",W2408=2,"Principiante avanzado",W2408=3,"Competente",W2408=4,"Proficiente",W2408=5,"Master")</f>
        <v>Principiante avanzado</v>
      </c>
      <c r="Y2408" s="13">
        <v>3</v>
      </c>
      <c r="Z2408" s="13" t="str" cm="1">
        <f t="array" ref="Z2408">_xlfn.IFS(Y2408=0,"No evidenciado",Y2408=1,"Novato",Y2408=2,"Principiante avanzado",Y2408=3,"Competente",Y2408=4,"Proficiente",Y2408=5,"Master")</f>
        <v>Competente</v>
      </c>
      <c r="AA2408" s="13">
        <v>3</v>
      </c>
      <c r="AB2408" s="13" t="str" cm="1">
        <f t="array" ref="AB2408">_xlfn.IFS(AA2408=0,"No evidenciado",AA2408=1,"Novato",AA2408=2,"Principiante avanzado",AA2408=3,"Competente",AA2408=4,"Proficiente",AA2408=5,"Master")</f>
        <v>Competente</v>
      </c>
      <c r="AC2408" s="13">
        <v>1</v>
      </c>
      <c r="AD2408" s="13" t="str" cm="1">
        <f t="array" ref="AD2408">_xlfn.IFS(AC2408=0,"Prenovato",AC2408=1,"Novato",AC2408=2,"Principiante avanzado",AC2408=3,"Competente",AC2408=4,"Proficiente",AC2408=5,"Master")</f>
        <v>Novato</v>
      </c>
      <c r="AE2408" s="13" t="s">
        <v>442</v>
      </c>
    </row>
    <row r="2409" spans="1:31" x14ac:dyDescent="0.25">
      <c r="A2409" t="s">
        <v>353</v>
      </c>
      <c r="B2409" t="s">
        <v>354</v>
      </c>
      <c r="C2409" t="s">
        <v>250</v>
      </c>
      <c r="D2409" t="s">
        <v>201</v>
      </c>
      <c r="E2409" t="s">
        <v>353</v>
      </c>
      <c r="F2409" t="s">
        <v>354</v>
      </c>
      <c r="G2409" t="s">
        <v>355</v>
      </c>
      <c r="H2409" s="4"/>
      <c r="I2409" s="1">
        <f t="shared" ca="1" si="151"/>
        <v>1487</v>
      </c>
      <c r="J2409" s="1" t="str">
        <f t="shared" ca="1" si="152"/>
        <v>3. Mayor a 6 meses</v>
      </c>
      <c r="K2409" t="str">
        <f t="shared" si="153"/>
        <v>NO</v>
      </c>
      <c r="L2409" t="s">
        <v>250</v>
      </c>
      <c r="M2409" t="s">
        <v>431</v>
      </c>
      <c r="N2409" t="s">
        <v>425</v>
      </c>
      <c r="O2409" t="s">
        <v>425</v>
      </c>
      <c r="P2409" t="str">
        <f t="shared" si="154"/>
        <v>CHRISTIAN ANDRES CUEVA CONTRERASSeguridad PerimetralEVALUACION ANTERIOR</v>
      </c>
      <c r="Q2409" t="str">
        <f>BASE[[#This Row],[NombresCalificado]]&amp;BASE[[#This Row],[TipoEvaluacion]]</f>
        <v>CHRISTIAN ANDRES CUEVA CONTRERASEVALUACION ANTERIOR</v>
      </c>
      <c r="R2409">
        <v>1</v>
      </c>
      <c r="S2409" t="s">
        <v>6</v>
      </c>
      <c r="T2409" t="s">
        <v>439</v>
      </c>
      <c r="U2409" s="13">
        <v>1</v>
      </c>
      <c r="V2409" s="13" t="str" cm="1">
        <f t="array" ref="V2409">_xlfn.IFS(U2409=0,"Prenovato",U2409=1,"Novato",U2409=2,"Principiante avanzado",U2409=3,"Competente",U2409=4,"Proficiente",U2409=5,"Master")</f>
        <v>Novato</v>
      </c>
      <c r="W2409" s="13">
        <v>2</v>
      </c>
      <c r="X2409" s="13" t="str" cm="1">
        <f t="array" ref="X2409">_xlfn.IFS(W2409=0,"No evidenciado",W2409=1,"Novato",W2409=2,"Principiante avanzado",W2409=3,"Competente",W2409=4,"Proficiente",W2409=5,"Master")</f>
        <v>Principiante avanzado</v>
      </c>
      <c r="Y2409" s="13">
        <v>3</v>
      </c>
      <c r="Z2409" s="13" t="str" cm="1">
        <f t="array" ref="Z2409">_xlfn.IFS(Y2409=0,"No evidenciado",Y2409=1,"Novato",Y2409=2,"Principiante avanzado",Y2409=3,"Competente",Y2409=4,"Proficiente",Y2409=5,"Master")</f>
        <v>Competente</v>
      </c>
      <c r="AA2409" s="13">
        <v>3</v>
      </c>
      <c r="AB2409" s="13" t="str" cm="1">
        <f t="array" ref="AB2409">_xlfn.IFS(AA2409=0,"No evidenciado",AA2409=1,"Novato",AA2409=2,"Principiante avanzado",AA2409=3,"Competente",AA2409=4,"Proficiente",AA2409=5,"Master")</f>
        <v>Competente</v>
      </c>
      <c r="AC2409" s="13">
        <v>1</v>
      </c>
      <c r="AD2409" s="13" t="str" cm="1">
        <f t="array" ref="AD2409">_xlfn.IFS(AC2409=0,"Prenovato",AC2409=1,"Novato",AC2409=2,"Principiante avanzado",AC2409=3,"Competente",AC2409=4,"Proficiente",AC2409=5,"Master")</f>
        <v>Novato</v>
      </c>
      <c r="AE2409" s="13" t="s">
        <v>442</v>
      </c>
    </row>
    <row r="2410" spans="1:31" x14ac:dyDescent="0.25">
      <c r="A2410" t="s">
        <v>353</v>
      </c>
      <c r="B2410" t="s">
        <v>354</v>
      </c>
      <c r="C2410" t="s">
        <v>250</v>
      </c>
      <c r="D2410" t="s">
        <v>201</v>
      </c>
      <c r="E2410" t="s">
        <v>353</v>
      </c>
      <c r="F2410" t="s">
        <v>354</v>
      </c>
      <c r="G2410" t="s">
        <v>355</v>
      </c>
      <c r="H2410" s="4"/>
      <c r="I2410" s="1">
        <f t="shared" ca="1" si="151"/>
        <v>1487</v>
      </c>
      <c r="J2410" s="1" t="str">
        <f t="shared" ca="1" si="152"/>
        <v>3. Mayor a 6 meses</v>
      </c>
      <c r="K2410" t="str">
        <f t="shared" si="153"/>
        <v>NO</v>
      </c>
      <c r="L2410" t="s">
        <v>250</v>
      </c>
      <c r="M2410" t="s">
        <v>424</v>
      </c>
      <c r="N2410" t="s">
        <v>425</v>
      </c>
      <c r="O2410" t="s">
        <v>425</v>
      </c>
      <c r="P2410" t="str">
        <f t="shared" si="154"/>
        <v>CHRISTIAN ANDRES CUEVA CONTRERASSistemas Operativos y CloudEVALUACION ANTERIOR</v>
      </c>
      <c r="Q2410" t="str">
        <f>BASE[[#This Row],[NombresCalificado]]&amp;BASE[[#This Row],[TipoEvaluacion]]</f>
        <v>CHRISTIAN ANDRES CUEVA CONTRERASEVALUACION ANTERIOR</v>
      </c>
      <c r="R2410">
        <v>2</v>
      </c>
      <c r="S2410" t="s">
        <v>4</v>
      </c>
      <c r="T2410" t="s">
        <v>439</v>
      </c>
      <c r="U2410" s="13">
        <v>1</v>
      </c>
      <c r="V2410" s="13" t="str" cm="1">
        <f t="array" ref="V2410">_xlfn.IFS(U2410=0,"Prenovato",U2410=1,"Novato",U2410=2,"Principiante avanzado",U2410=3,"Competente",U2410=4,"Proficiente",U2410=5,"Master")</f>
        <v>Novato</v>
      </c>
      <c r="W2410" s="13">
        <v>2</v>
      </c>
      <c r="X2410" s="13" t="str" cm="1">
        <f t="array" ref="X2410">_xlfn.IFS(W2410=0,"No evidenciado",W2410=1,"Novato",W2410=2,"Principiante avanzado",W2410=3,"Competente",W2410=4,"Proficiente",W2410=5,"Master")</f>
        <v>Principiante avanzado</v>
      </c>
      <c r="Y2410" s="13">
        <v>3</v>
      </c>
      <c r="Z2410" s="13" t="str" cm="1">
        <f t="array" ref="Z2410">_xlfn.IFS(Y2410=0,"No evidenciado",Y2410=1,"Novato",Y2410=2,"Principiante avanzado",Y2410=3,"Competente",Y2410=4,"Proficiente",Y2410=5,"Master")</f>
        <v>Competente</v>
      </c>
      <c r="AA2410" s="13">
        <v>3</v>
      </c>
      <c r="AB2410" s="13" t="str" cm="1">
        <f t="array" ref="AB2410">_xlfn.IFS(AA2410=0,"No evidenciado",AA2410=1,"Novato",AA2410=2,"Principiante avanzado",AA2410=3,"Competente",AA2410=4,"Proficiente",AA2410=5,"Master")</f>
        <v>Competente</v>
      </c>
      <c r="AC2410" s="13">
        <v>1</v>
      </c>
      <c r="AD2410" s="13" t="str" cm="1">
        <f t="array" ref="AD2410">_xlfn.IFS(AC2410=0,"Prenovato",AC2410=1,"Novato",AC2410=2,"Principiante avanzado",AC2410=3,"Competente",AC2410=4,"Proficiente",AC2410=5,"Master")</f>
        <v>Novato</v>
      </c>
      <c r="AE2410" s="13" t="s">
        <v>442</v>
      </c>
    </row>
    <row r="2411" spans="1:31" x14ac:dyDescent="0.25">
      <c r="A2411" t="s">
        <v>353</v>
      </c>
      <c r="B2411" t="s">
        <v>354</v>
      </c>
      <c r="C2411" t="s">
        <v>250</v>
      </c>
      <c r="D2411" t="s">
        <v>201</v>
      </c>
      <c r="E2411" t="s">
        <v>353</v>
      </c>
      <c r="F2411" t="s">
        <v>354</v>
      </c>
      <c r="G2411" t="s">
        <v>355</v>
      </c>
      <c r="H2411" s="4"/>
      <c r="I2411" s="1">
        <f t="shared" ca="1" si="151"/>
        <v>1487</v>
      </c>
      <c r="J2411" s="1" t="str">
        <f t="shared" ca="1" si="152"/>
        <v>3. Mayor a 6 meses</v>
      </c>
      <c r="K2411" t="str">
        <f t="shared" si="153"/>
        <v>NO</v>
      </c>
      <c r="L2411" t="s">
        <v>250</v>
      </c>
      <c r="M2411" t="s">
        <v>438</v>
      </c>
      <c r="N2411" t="s">
        <v>425</v>
      </c>
      <c r="O2411" t="s">
        <v>425</v>
      </c>
      <c r="P2411" t="str">
        <f t="shared" si="154"/>
        <v>CHRISTIAN ANDRES CUEVA CONTRERASDesarrollo SeguroEVALUACION ANTERIOR</v>
      </c>
      <c r="Q2411" t="str">
        <f>BASE[[#This Row],[NombresCalificado]]&amp;BASE[[#This Row],[TipoEvaluacion]]</f>
        <v>CHRISTIAN ANDRES CUEVA CONTRERASEVALUACION ANTERIOR</v>
      </c>
      <c r="R2411">
        <v>1</v>
      </c>
      <c r="S2411" t="s">
        <v>6</v>
      </c>
      <c r="T2411" t="s">
        <v>439</v>
      </c>
      <c r="U2411" s="13">
        <v>1</v>
      </c>
      <c r="V2411" s="13" t="str" cm="1">
        <f t="array" ref="V2411">_xlfn.IFS(U2411=0,"Prenovato",U2411=1,"Novato",U2411=2,"Principiante avanzado",U2411=3,"Competente",U2411=4,"Proficiente",U2411=5,"Master")</f>
        <v>Novato</v>
      </c>
      <c r="W2411" s="13">
        <v>2</v>
      </c>
      <c r="X2411" s="13" t="str" cm="1">
        <f t="array" ref="X2411">_xlfn.IFS(W2411=0,"No evidenciado",W2411=1,"Novato",W2411=2,"Principiante avanzado",W2411=3,"Competente",W2411=4,"Proficiente",W2411=5,"Master")</f>
        <v>Principiante avanzado</v>
      </c>
      <c r="Y2411" s="13">
        <v>3</v>
      </c>
      <c r="Z2411" s="13" t="str" cm="1">
        <f t="array" ref="Z2411">_xlfn.IFS(Y2411=0,"No evidenciado",Y2411=1,"Novato",Y2411=2,"Principiante avanzado",Y2411=3,"Competente",Y2411=4,"Proficiente",Y2411=5,"Master")</f>
        <v>Competente</v>
      </c>
      <c r="AA2411" s="13">
        <v>3</v>
      </c>
      <c r="AB2411" s="13" t="str" cm="1">
        <f t="array" ref="AB2411">_xlfn.IFS(AA2411=0,"No evidenciado",AA2411=1,"Novato",AA2411=2,"Principiante avanzado",AA2411=3,"Competente",AA2411=4,"Proficiente",AA2411=5,"Master")</f>
        <v>Competente</v>
      </c>
      <c r="AC2411" s="13">
        <v>1</v>
      </c>
      <c r="AD2411" s="13" t="str" cm="1">
        <f t="array" ref="AD2411">_xlfn.IFS(AC2411=0,"Prenovato",AC2411=1,"Novato",AC2411=2,"Principiante avanzado",AC2411=3,"Competente",AC2411=4,"Proficiente",AC2411=5,"Master")</f>
        <v>Novato</v>
      </c>
      <c r="AE2411" s="13" t="s">
        <v>442</v>
      </c>
    </row>
    <row r="2412" spans="1:31" x14ac:dyDescent="0.25">
      <c r="A2412" t="s">
        <v>353</v>
      </c>
      <c r="B2412" t="s">
        <v>354</v>
      </c>
      <c r="C2412" t="s">
        <v>250</v>
      </c>
      <c r="D2412" t="s">
        <v>201</v>
      </c>
      <c r="E2412" t="s">
        <v>353</v>
      </c>
      <c r="F2412" t="s">
        <v>354</v>
      </c>
      <c r="G2412" t="s">
        <v>355</v>
      </c>
      <c r="H2412" s="4"/>
      <c r="I2412" s="1">
        <f t="shared" ca="1" si="151"/>
        <v>1487</v>
      </c>
      <c r="J2412" s="1" t="str">
        <f t="shared" ca="1" si="152"/>
        <v>3. Mayor a 6 meses</v>
      </c>
      <c r="K2412" t="str">
        <f t="shared" si="153"/>
        <v>NO</v>
      </c>
      <c r="L2412" t="s">
        <v>250</v>
      </c>
      <c r="M2412" t="s">
        <v>432</v>
      </c>
      <c r="N2412" t="s">
        <v>425</v>
      </c>
      <c r="O2412" t="s">
        <v>425</v>
      </c>
      <c r="P2412" t="str">
        <f t="shared" si="154"/>
        <v>CHRISTIAN ANDRES CUEVA CONTRERASFrameworks de CiberseguridadEVALUACION ANTERIOR</v>
      </c>
      <c r="Q2412" t="str">
        <f>BASE[[#This Row],[NombresCalificado]]&amp;BASE[[#This Row],[TipoEvaluacion]]</f>
        <v>CHRISTIAN ANDRES CUEVA CONTRERASEVALUACION ANTERIOR</v>
      </c>
      <c r="R2412">
        <v>1</v>
      </c>
      <c r="S2412" t="s">
        <v>6</v>
      </c>
      <c r="T2412" t="s">
        <v>439</v>
      </c>
      <c r="U2412" s="13">
        <v>1</v>
      </c>
      <c r="V2412" s="13" t="str" cm="1">
        <f t="array" ref="V2412">_xlfn.IFS(U2412=0,"Prenovato",U2412=1,"Novato",U2412=2,"Principiante avanzado",U2412=3,"Competente",U2412=4,"Proficiente",U2412=5,"Master")</f>
        <v>Novato</v>
      </c>
      <c r="W2412" s="13">
        <v>2</v>
      </c>
      <c r="X2412" s="13" t="str" cm="1">
        <f t="array" ref="X2412">_xlfn.IFS(W2412=0,"No evidenciado",W2412=1,"Novato",W2412=2,"Principiante avanzado",W2412=3,"Competente",W2412=4,"Proficiente",W2412=5,"Master")</f>
        <v>Principiante avanzado</v>
      </c>
      <c r="Y2412" s="13">
        <v>3</v>
      </c>
      <c r="Z2412" s="13" t="str" cm="1">
        <f t="array" ref="Z2412">_xlfn.IFS(Y2412=0,"No evidenciado",Y2412=1,"Novato",Y2412=2,"Principiante avanzado",Y2412=3,"Competente",Y2412=4,"Proficiente",Y2412=5,"Master")</f>
        <v>Competente</v>
      </c>
      <c r="AA2412" s="13">
        <v>3</v>
      </c>
      <c r="AB2412" s="13" t="str" cm="1">
        <f t="array" ref="AB2412">_xlfn.IFS(AA2412=0,"No evidenciado",AA2412=1,"Novato",AA2412=2,"Principiante avanzado",AA2412=3,"Competente",AA2412=4,"Proficiente",AA2412=5,"Master")</f>
        <v>Competente</v>
      </c>
      <c r="AC2412" s="13">
        <v>1</v>
      </c>
      <c r="AD2412" s="13" t="str" cm="1">
        <f t="array" ref="AD2412">_xlfn.IFS(AC2412=0,"Prenovato",AC2412=1,"Novato",AC2412=2,"Principiante avanzado",AC2412=3,"Competente",AC2412=4,"Proficiente",AC2412=5,"Master")</f>
        <v>Novato</v>
      </c>
      <c r="AE2412" s="13" t="s">
        <v>442</v>
      </c>
    </row>
    <row r="2413" spans="1:31" x14ac:dyDescent="0.25">
      <c r="A2413" t="s">
        <v>353</v>
      </c>
      <c r="B2413" t="s">
        <v>354</v>
      </c>
      <c r="C2413" t="s">
        <v>250</v>
      </c>
      <c r="D2413" t="s">
        <v>201</v>
      </c>
      <c r="E2413" t="s">
        <v>353</v>
      </c>
      <c r="F2413" t="s">
        <v>354</v>
      </c>
      <c r="G2413" t="s">
        <v>355</v>
      </c>
      <c r="H2413" s="4"/>
      <c r="I2413" s="1">
        <f t="shared" ca="1" si="151"/>
        <v>1487</v>
      </c>
      <c r="J2413" s="1" t="str">
        <f t="shared" ca="1" si="152"/>
        <v>3. Mayor a 6 meses</v>
      </c>
      <c r="K2413" t="str">
        <f t="shared" si="153"/>
        <v>NO</v>
      </c>
      <c r="L2413" t="s">
        <v>250</v>
      </c>
      <c r="M2413" t="s">
        <v>433</v>
      </c>
      <c r="N2413" t="s">
        <v>425</v>
      </c>
      <c r="O2413" t="s">
        <v>425</v>
      </c>
      <c r="P2413" t="str">
        <f t="shared" si="154"/>
        <v>CHRISTIAN ANDRES CUEVA CONTRERASGestión de IdentidadesEVALUACION ANTERIOR</v>
      </c>
      <c r="Q2413" t="str">
        <f>BASE[[#This Row],[NombresCalificado]]&amp;BASE[[#This Row],[TipoEvaluacion]]</f>
        <v>CHRISTIAN ANDRES CUEVA CONTRERASEVALUACION ANTERIOR</v>
      </c>
      <c r="R2413">
        <v>2</v>
      </c>
      <c r="S2413" t="s">
        <v>4</v>
      </c>
      <c r="T2413" t="s">
        <v>439</v>
      </c>
      <c r="U2413" s="13">
        <v>1</v>
      </c>
      <c r="V2413" s="13" t="str" cm="1">
        <f t="array" ref="V2413">_xlfn.IFS(U2413=0,"Prenovato",U2413=1,"Novato",U2413=2,"Principiante avanzado",U2413=3,"Competente",U2413=4,"Proficiente",U2413=5,"Master")</f>
        <v>Novato</v>
      </c>
      <c r="W2413" s="13">
        <v>2</v>
      </c>
      <c r="X2413" s="13" t="str" cm="1">
        <f t="array" ref="X2413">_xlfn.IFS(W2413=0,"No evidenciado",W2413=1,"Novato",W2413=2,"Principiante avanzado",W2413=3,"Competente",W2413=4,"Proficiente",W2413=5,"Master")</f>
        <v>Principiante avanzado</v>
      </c>
      <c r="Y2413" s="13">
        <v>3</v>
      </c>
      <c r="Z2413" s="13" t="str" cm="1">
        <f t="array" ref="Z2413">_xlfn.IFS(Y2413=0,"No evidenciado",Y2413=1,"Novato",Y2413=2,"Principiante avanzado",Y2413=3,"Competente",Y2413=4,"Proficiente",Y2413=5,"Master")</f>
        <v>Competente</v>
      </c>
      <c r="AA2413" s="13">
        <v>3</v>
      </c>
      <c r="AB2413" s="13" t="str" cm="1">
        <f t="array" ref="AB2413">_xlfn.IFS(AA2413=0,"No evidenciado",AA2413=1,"Novato",AA2413=2,"Principiante avanzado",AA2413=3,"Competente",AA2413=4,"Proficiente",AA2413=5,"Master")</f>
        <v>Competente</v>
      </c>
      <c r="AC2413" s="13">
        <v>1</v>
      </c>
      <c r="AD2413" s="13" t="str" cm="1">
        <f t="array" ref="AD2413">_xlfn.IFS(AC2413=0,"Prenovato",AC2413=1,"Novato",AC2413=2,"Principiante avanzado",AC2413=3,"Competente",AC2413=4,"Proficiente",AC2413=5,"Master")</f>
        <v>Novato</v>
      </c>
      <c r="AE2413" s="13" t="s">
        <v>442</v>
      </c>
    </row>
    <row r="2414" spans="1:31" x14ac:dyDescent="0.25">
      <c r="A2414" t="s">
        <v>353</v>
      </c>
      <c r="B2414" t="s">
        <v>354</v>
      </c>
      <c r="C2414" t="s">
        <v>250</v>
      </c>
      <c r="D2414" t="s">
        <v>201</v>
      </c>
      <c r="E2414" t="s">
        <v>353</v>
      </c>
      <c r="F2414" t="s">
        <v>354</v>
      </c>
      <c r="G2414" t="s">
        <v>355</v>
      </c>
      <c r="H2414" s="4"/>
      <c r="I2414" s="1">
        <f t="shared" ca="1" si="151"/>
        <v>1487</v>
      </c>
      <c r="J2414" s="1" t="str">
        <f t="shared" ca="1" si="152"/>
        <v>3. Mayor a 6 meses</v>
      </c>
      <c r="K2414" t="str">
        <f t="shared" si="153"/>
        <v>NO</v>
      </c>
      <c r="L2414" t="s">
        <v>250</v>
      </c>
      <c r="M2414" t="s">
        <v>436</v>
      </c>
      <c r="N2414" t="s">
        <v>425</v>
      </c>
      <c r="O2414" t="s">
        <v>425</v>
      </c>
      <c r="P2414" t="str">
        <f t="shared" si="154"/>
        <v>CHRISTIAN ANDRES CUEVA CONTRERASInteligencia de AmenazasEVALUACION ANTERIOR</v>
      </c>
      <c r="Q2414" t="str">
        <f>BASE[[#This Row],[NombresCalificado]]&amp;BASE[[#This Row],[TipoEvaluacion]]</f>
        <v>CHRISTIAN ANDRES CUEVA CONTRERASEVALUACION ANTERIOR</v>
      </c>
      <c r="R2414">
        <v>2</v>
      </c>
      <c r="S2414" t="s">
        <v>4</v>
      </c>
      <c r="T2414" t="s">
        <v>439</v>
      </c>
      <c r="U2414" s="13">
        <v>1</v>
      </c>
      <c r="V2414" s="13" t="str" cm="1">
        <f t="array" ref="V2414">_xlfn.IFS(U2414=0,"Prenovato",U2414=1,"Novato",U2414=2,"Principiante avanzado",U2414=3,"Competente",U2414=4,"Proficiente",U2414=5,"Master")</f>
        <v>Novato</v>
      </c>
      <c r="W2414" s="13">
        <v>2</v>
      </c>
      <c r="X2414" s="13" t="str" cm="1">
        <f t="array" ref="X2414">_xlfn.IFS(W2414=0,"No evidenciado",W2414=1,"Novato",W2414=2,"Principiante avanzado",W2414=3,"Competente",W2414=4,"Proficiente",W2414=5,"Master")</f>
        <v>Principiante avanzado</v>
      </c>
      <c r="Y2414" s="13">
        <v>3</v>
      </c>
      <c r="Z2414" s="13" t="str" cm="1">
        <f t="array" ref="Z2414">_xlfn.IFS(Y2414=0,"No evidenciado",Y2414=1,"Novato",Y2414=2,"Principiante avanzado",Y2414=3,"Competente",Y2414=4,"Proficiente",Y2414=5,"Master")</f>
        <v>Competente</v>
      </c>
      <c r="AA2414" s="13">
        <v>3</v>
      </c>
      <c r="AB2414" s="13" t="str" cm="1">
        <f t="array" ref="AB2414">_xlfn.IFS(AA2414=0,"No evidenciado",AA2414=1,"Novato",AA2414=2,"Principiante avanzado",AA2414=3,"Competente",AA2414=4,"Proficiente",AA2414=5,"Master")</f>
        <v>Competente</v>
      </c>
      <c r="AC2414" s="13">
        <v>1</v>
      </c>
      <c r="AD2414" s="13" t="str" cm="1">
        <f t="array" ref="AD2414">_xlfn.IFS(AC2414=0,"Prenovato",AC2414=1,"Novato",AC2414=2,"Principiante avanzado",AC2414=3,"Competente",AC2414=4,"Proficiente",AC2414=5,"Master")</f>
        <v>Novato</v>
      </c>
      <c r="AE2414" s="13" t="s">
        <v>442</v>
      </c>
    </row>
    <row r="2415" spans="1:31" x14ac:dyDescent="0.25">
      <c r="A2415" t="s">
        <v>353</v>
      </c>
      <c r="B2415" t="s">
        <v>354</v>
      </c>
      <c r="C2415" t="s">
        <v>250</v>
      </c>
      <c r="D2415" t="s">
        <v>201</v>
      </c>
      <c r="E2415" t="s">
        <v>353</v>
      </c>
      <c r="F2415" t="s">
        <v>354</v>
      </c>
      <c r="G2415" t="s">
        <v>355</v>
      </c>
      <c r="H2415" s="4"/>
      <c r="I2415" s="1">
        <f t="shared" ca="1" si="151"/>
        <v>1487</v>
      </c>
      <c r="J2415" s="1" t="str">
        <f t="shared" ca="1" si="152"/>
        <v>3. Mayor a 6 meses</v>
      </c>
      <c r="K2415" t="str">
        <f t="shared" si="153"/>
        <v>NO</v>
      </c>
      <c r="L2415" t="s">
        <v>250</v>
      </c>
      <c r="M2415" t="s">
        <v>437</v>
      </c>
      <c r="N2415" t="s">
        <v>425</v>
      </c>
      <c r="O2415" t="s">
        <v>425</v>
      </c>
      <c r="P2415" t="str">
        <f t="shared" si="154"/>
        <v>CHRISTIAN ANDRES CUEVA CONTRERASInvestigación Forense DigitalEVALUACION ANTERIOR</v>
      </c>
      <c r="Q2415" t="str">
        <f>BASE[[#This Row],[NombresCalificado]]&amp;BASE[[#This Row],[TipoEvaluacion]]</f>
        <v>CHRISTIAN ANDRES CUEVA CONTRERASEVALUACION ANTERIOR</v>
      </c>
      <c r="R2415">
        <v>1</v>
      </c>
      <c r="S2415" t="s">
        <v>6</v>
      </c>
      <c r="T2415" t="s">
        <v>439</v>
      </c>
      <c r="U2415" s="13">
        <v>1</v>
      </c>
      <c r="V2415" s="13" t="str" cm="1">
        <f t="array" ref="V2415">_xlfn.IFS(U2415=0,"Prenovato",U2415=1,"Novato",U2415=2,"Principiante avanzado",U2415=3,"Competente",U2415=4,"Proficiente",U2415=5,"Master")</f>
        <v>Novato</v>
      </c>
      <c r="W2415" s="13">
        <v>2</v>
      </c>
      <c r="X2415" s="13" t="str" cm="1">
        <f t="array" ref="X2415">_xlfn.IFS(W2415=0,"No evidenciado",W2415=1,"Novato",W2415=2,"Principiante avanzado",W2415=3,"Competente",W2415=4,"Proficiente",W2415=5,"Master")</f>
        <v>Principiante avanzado</v>
      </c>
      <c r="Y2415" s="13">
        <v>3</v>
      </c>
      <c r="Z2415" s="13" t="str" cm="1">
        <f t="array" ref="Z2415">_xlfn.IFS(Y2415=0,"No evidenciado",Y2415=1,"Novato",Y2415=2,"Principiante avanzado",Y2415=3,"Competente",Y2415=4,"Proficiente",Y2415=5,"Master")</f>
        <v>Competente</v>
      </c>
      <c r="AA2415" s="13">
        <v>3</v>
      </c>
      <c r="AB2415" s="13" t="str" cm="1">
        <f t="array" ref="AB2415">_xlfn.IFS(AA2415=0,"No evidenciado",AA2415=1,"Novato",AA2415=2,"Principiante avanzado",AA2415=3,"Competente",AA2415=4,"Proficiente",AA2415=5,"Master")</f>
        <v>Competente</v>
      </c>
      <c r="AC2415" s="13">
        <v>1</v>
      </c>
      <c r="AD2415" s="13" t="str" cm="1">
        <f t="array" ref="AD2415">_xlfn.IFS(AC2415=0,"Prenovato",AC2415=1,"Novato",AC2415=2,"Principiante avanzado",AC2415=3,"Competente",AC2415=4,"Proficiente",AC2415=5,"Master")</f>
        <v>Novato</v>
      </c>
      <c r="AE2415" s="13" t="s">
        <v>442</v>
      </c>
    </row>
    <row r="2416" spans="1:31" x14ac:dyDescent="0.25">
      <c r="A2416" t="s">
        <v>353</v>
      </c>
      <c r="B2416" t="s">
        <v>354</v>
      </c>
      <c r="C2416" t="s">
        <v>250</v>
      </c>
      <c r="D2416" t="s">
        <v>201</v>
      </c>
      <c r="E2416" t="s">
        <v>353</v>
      </c>
      <c r="F2416" t="s">
        <v>354</v>
      </c>
      <c r="G2416" t="s">
        <v>355</v>
      </c>
      <c r="H2416" s="4"/>
      <c r="I2416" s="1">
        <f t="shared" ca="1" si="151"/>
        <v>1487</v>
      </c>
      <c r="J2416" s="1" t="str">
        <f t="shared" ca="1" si="152"/>
        <v>3. Mayor a 6 meses</v>
      </c>
      <c r="K2416" t="str">
        <f t="shared" si="153"/>
        <v>NO</v>
      </c>
      <c r="L2416" t="s">
        <v>250</v>
      </c>
      <c r="M2416" t="s">
        <v>426</v>
      </c>
      <c r="N2416" t="s">
        <v>425</v>
      </c>
      <c r="O2416" t="s">
        <v>425</v>
      </c>
      <c r="P2416" t="str">
        <f t="shared" si="154"/>
        <v>CHRISTIAN ANDRES CUEVA CONTRERASManejo de IncidentesEVALUACION ANTERIOR</v>
      </c>
      <c r="Q2416" t="str">
        <f>BASE[[#This Row],[NombresCalificado]]&amp;BASE[[#This Row],[TipoEvaluacion]]</f>
        <v>CHRISTIAN ANDRES CUEVA CONTRERASEVALUACION ANTERIOR</v>
      </c>
      <c r="R2416">
        <v>2</v>
      </c>
      <c r="S2416" t="s">
        <v>4</v>
      </c>
      <c r="T2416" t="s">
        <v>439</v>
      </c>
      <c r="U2416" s="13">
        <v>1</v>
      </c>
      <c r="V2416" s="13" t="str" cm="1">
        <f t="array" ref="V2416">_xlfn.IFS(U2416=0,"Prenovato",U2416=1,"Novato",U2416=2,"Principiante avanzado",U2416=3,"Competente",U2416=4,"Proficiente",U2416=5,"Master")</f>
        <v>Novato</v>
      </c>
      <c r="W2416" s="13">
        <v>2</v>
      </c>
      <c r="X2416" s="13" t="str" cm="1">
        <f t="array" ref="X2416">_xlfn.IFS(W2416=0,"No evidenciado",W2416=1,"Novato",W2416=2,"Principiante avanzado",W2416=3,"Competente",W2416=4,"Proficiente",W2416=5,"Master")</f>
        <v>Principiante avanzado</v>
      </c>
      <c r="Y2416" s="13">
        <v>3</v>
      </c>
      <c r="Z2416" s="13" t="str" cm="1">
        <f t="array" ref="Z2416">_xlfn.IFS(Y2416=0,"No evidenciado",Y2416=1,"Novato",Y2416=2,"Principiante avanzado",Y2416=3,"Competente",Y2416=4,"Proficiente",Y2416=5,"Master")</f>
        <v>Competente</v>
      </c>
      <c r="AA2416" s="13">
        <v>3</v>
      </c>
      <c r="AB2416" s="13" t="str" cm="1">
        <f t="array" ref="AB2416">_xlfn.IFS(AA2416=0,"No evidenciado",AA2416=1,"Novato",AA2416=2,"Principiante avanzado",AA2416=3,"Competente",AA2416=4,"Proficiente",AA2416=5,"Master")</f>
        <v>Competente</v>
      </c>
      <c r="AC2416" s="13">
        <v>1</v>
      </c>
      <c r="AD2416" s="13" t="str" cm="1">
        <f t="array" ref="AD2416">_xlfn.IFS(AC2416=0,"Prenovato",AC2416=1,"Novato",AC2416=2,"Principiante avanzado",AC2416=3,"Competente",AC2416=4,"Proficiente",AC2416=5,"Master")</f>
        <v>Novato</v>
      </c>
      <c r="AE2416" s="13" t="s">
        <v>442</v>
      </c>
    </row>
    <row r="2417" spans="1:31" x14ac:dyDescent="0.25">
      <c r="A2417" t="s">
        <v>353</v>
      </c>
      <c r="B2417" t="s">
        <v>354</v>
      </c>
      <c r="C2417" t="s">
        <v>250</v>
      </c>
      <c r="D2417" t="s">
        <v>201</v>
      </c>
      <c r="E2417" t="s">
        <v>353</v>
      </c>
      <c r="F2417" t="s">
        <v>354</v>
      </c>
      <c r="G2417" t="s">
        <v>355</v>
      </c>
      <c r="H2417" s="4"/>
      <c r="I2417" s="1">
        <f t="shared" ca="1" si="151"/>
        <v>1487</v>
      </c>
      <c r="J2417" s="1" t="str">
        <f t="shared" ca="1" si="152"/>
        <v>3. Mayor a 6 meses</v>
      </c>
      <c r="K2417" t="str">
        <f t="shared" si="153"/>
        <v>NO</v>
      </c>
      <c r="L2417" t="s">
        <v>250</v>
      </c>
      <c r="M2417" t="s">
        <v>427</v>
      </c>
      <c r="N2417" t="s">
        <v>425</v>
      </c>
      <c r="O2417" t="s">
        <v>425</v>
      </c>
      <c r="P2417" t="str">
        <f t="shared" si="154"/>
        <v>CHRISTIAN ANDRES CUEVA CONTRERASProtección de datosEVALUACION ANTERIOR</v>
      </c>
      <c r="Q2417" t="str">
        <f>BASE[[#This Row],[NombresCalificado]]&amp;BASE[[#This Row],[TipoEvaluacion]]</f>
        <v>CHRISTIAN ANDRES CUEVA CONTRERASEVALUACION ANTERIOR</v>
      </c>
      <c r="R2417">
        <v>1</v>
      </c>
      <c r="S2417" t="s">
        <v>6</v>
      </c>
      <c r="T2417" t="s">
        <v>439</v>
      </c>
      <c r="U2417" s="13">
        <v>1</v>
      </c>
      <c r="V2417" s="13" t="str" cm="1">
        <f t="array" ref="V2417">_xlfn.IFS(U2417=0,"Prenovato",U2417=1,"Novato",U2417=2,"Principiante avanzado",U2417=3,"Competente",U2417=4,"Proficiente",U2417=5,"Master")</f>
        <v>Novato</v>
      </c>
      <c r="W2417" s="13">
        <v>2</v>
      </c>
      <c r="X2417" s="13" t="str" cm="1">
        <f t="array" ref="X2417">_xlfn.IFS(W2417=0,"No evidenciado",W2417=1,"Novato",W2417=2,"Principiante avanzado",W2417=3,"Competente",W2417=4,"Proficiente",W2417=5,"Master")</f>
        <v>Principiante avanzado</v>
      </c>
      <c r="Y2417" s="13">
        <v>3</v>
      </c>
      <c r="Z2417" s="13" t="str" cm="1">
        <f t="array" ref="Z2417">_xlfn.IFS(Y2417=0,"No evidenciado",Y2417=1,"Novato",Y2417=2,"Principiante avanzado",Y2417=3,"Competente",Y2417=4,"Proficiente",Y2417=5,"Master")</f>
        <v>Competente</v>
      </c>
      <c r="AA2417" s="13">
        <v>3</v>
      </c>
      <c r="AB2417" s="13" t="str" cm="1">
        <f t="array" ref="AB2417">_xlfn.IFS(AA2417=0,"No evidenciado",AA2417=1,"Novato",AA2417=2,"Principiante avanzado",AA2417=3,"Competente",AA2417=4,"Proficiente",AA2417=5,"Master")</f>
        <v>Competente</v>
      </c>
      <c r="AC2417" s="13">
        <v>1</v>
      </c>
      <c r="AD2417" s="13" t="str" cm="1">
        <f t="array" ref="AD2417">_xlfn.IFS(AC2417=0,"Prenovato",AC2417=1,"Novato",AC2417=2,"Principiante avanzado",AC2417=3,"Competente",AC2417=4,"Proficiente",AC2417=5,"Master")</f>
        <v>Novato</v>
      </c>
      <c r="AE2417" s="13" t="s">
        <v>442</v>
      </c>
    </row>
    <row r="2418" spans="1:31" x14ac:dyDescent="0.25">
      <c r="A2418" t="s">
        <v>353</v>
      </c>
      <c r="B2418" t="s">
        <v>354</v>
      </c>
      <c r="C2418" t="s">
        <v>250</v>
      </c>
      <c r="D2418" t="s">
        <v>201</v>
      </c>
      <c r="E2418" t="s">
        <v>353</v>
      </c>
      <c r="F2418" t="s">
        <v>354</v>
      </c>
      <c r="G2418" t="s">
        <v>355</v>
      </c>
      <c r="H2418" s="4"/>
      <c r="I2418" s="1">
        <f t="shared" ca="1" si="151"/>
        <v>1487</v>
      </c>
      <c r="J2418" s="1" t="str">
        <f t="shared" ca="1" si="152"/>
        <v>3. Mayor a 6 meses</v>
      </c>
      <c r="K2418" t="str">
        <f t="shared" si="153"/>
        <v>NO</v>
      </c>
      <c r="L2418" t="s">
        <v>250</v>
      </c>
      <c r="M2418" t="s">
        <v>428</v>
      </c>
      <c r="N2418" t="s">
        <v>425</v>
      </c>
      <c r="O2418" t="s">
        <v>425</v>
      </c>
      <c r="P2418" t="str">
        <f t="shared" si="154"/>
        <v>CHRISTIAN ANDRES CUEVA CONTRERASSeguridad de OperacionesEVALUACION ANTERIOR</v>
      </c>
      <c r="Q2418" t="str">
        <f>BASE[[#This Row],[NombresCalificado]]&amp;BASE[[#This Row],[TipoEvaluacion]]</f>
        <v>CHRISTIAN ANDRES CUEVA CONTRERASEVALUACION ANTERIOR</v>
      </c>
      <c r="R2418">
        <v>1</v>
      </c>
      <c r="S2418" t="s">
        <v>6</v>
      </c>
      <c r="T2418" t="s">
        <v>439</v>
      </c>
      <c r="U2418" s="13">
        <v>1</v>
      </c>
      <c r="V2418" s="13" t="str" cm="1">
        <f t="array" ref="V2418">_xlfn.IFS(U2418=0,"Prenovato",U2418=1,"Novato",U2418=2,"Principiante avanzado",U2418=3,"Competente",U2418=4,"Proficiente",U2418=5,"Master")</f>
        <v>Novato</v>
      </c>
      <c r="W2418" s="13">
        <v>2</v>
      </c>
      <c r="X2418" s="13" t="str" cm="1">
        <f t="array" ref="X2418">_xlfn.IFS(W2418=0,"No evidenciado",W2418=1,"Novato",W2418=2,"Principiante avanzado",W2418=3,"Competente",W2418=4,"Proficiente",W2418=5,"Master")</f>
        <v>Principiante avanzado</v>
      </c>
      <c r="Y2418" s="13">
        <v>3</v>
      </c>
      <c r="Z2418" s="13" t="str" cm="1">
        <f t="array" ref="Z2418">_xlfn.IFS(Y2418=0,"No evidenciado",Y2418=1,"Novato",Y2418=2,"Principiante avanzado",Y2418=3,"Competente",Y2418=4,"Proficiente",Y2418=5,"Master")</f>
        <v>Competente</v>
      </c>
      <c r="AA2418" s="13">
        <v>3</v>
      </c>
      <c r="AB2418" s="13" t="str" cm="1">
        <f t="array" ref="AB2418">_xlfn.IFS(AA2418=0,"No evidenciado",AA2418=1,"Novato",AA2418=2,"Principiante avanzado",AA2418=3,"Competente",AA2418=4,"Proficiente",AA2418=5,"Master")</f>
        <v>Competente</v>
      </c>
      <c r="AC2418" s="13">
        <v>1</v>
      </c>
      <c r="AD2418" s="13" t="str" cm="1">
        <f t="array" ref="AD2418">_xlfn.IFS(AC2418=0,"Prenovato",AC2418=1,"Novato",AC2418=2,"Principiante avanzado",AC2418=3,"Competente",AC2418=4,"Proficiente",AC2418=5,"Master")</f>
        <v>Novato</v>
      </c>
      <c r="AE2418" s="13" t="s">
        <v>442</v>
      </c>
    </row>
    <row r="2419" spans="1:31" x14ac:dyDescent="0.25">
      <c r="A2419" t="s">
        <v>353</v>
      </c>
      <c r="B2419" t="s">
        <v>354</v>
      </c>
      <c r="C2419" t="s">
        <v>250</v>
      </c>
      <c r="D2419" t="s">
        <v>201</v>
      </c>
      <c r="E2419" t="s">
        <v>353</v>
      </c>
      <c r="F2419" t="s">
        <v>354</v>
      </c>
      <c r="G2419" t="s">
        <v>355</v>
      </c>
      <c r="H2419" s="4"/>
      <c r="I2419" s="1">
        <f t="shared" ca="1" si="151"/>
        <v>1487</v>
      </c>
      <c r="J2419" s="1" t="str">
        <f t="shared" ca="1" si="152"/>
        <v>3. Mayor a 6 meses</v>
      </c>
      <c r="K2419" t="str">
        <f t="shared" si="153"/>
        <v>NO</v>
      </c>
      <c r="L2419" t="s">
        <v>250</v>
      </c>
      <c r="M2419" t="s">
        <v>429</v>
      </c>
      <c r="N2419" t="s">
        <v>425</v>
      </c>
      <c r="O2419" t="s">
        <v>425</v>
      </c>
      <c r="P2419" t="str">
        <f t="shared" si="154"/>
        <v>CHRISTIAN ANDRES CUEVA CONTRERASSeguridad DefensivaEVALUACION ANTERIOR</v>
      </c>
      <c r="Q2419" t="str">
        <f>BASE[[#This Row],[NombresCalificado]]&amp;BASE[[#This Row],[TipoEvaluacion]]</f>
        <v>CHRISTIAN ANDRES CUEVA CONTRERASEVALUACION ANTERIOR</v>
      </c>
      <c r="R2419">
        <v>2</v>
      </c>
      <c r="S2419" t="s">
        <v>4</v>
      </c>
      <c r="T2419" t="s">
        <v>439</v>
      </c>
      <c r="U2419" s="13">
        <v>1</v>
      </c>
      <c r="V2419" s="13" t="str" cm="1">
        <f t="array" ref="V2419">_xlfn.IFS(U2419=0,"Prenovato",U2419=1,"Novato",U2419=2,"Principiante avanzado",U2419=3,"Competente",U2419=4,"Proficiente",U2419=5,"Master")</f>
        <v>Novato</v>
      </c>
      <c r="W2419" s="13">
        <v>2</v>
      </c>
      <c r="X2419" s="13" t="str" cm="1">
        <f t="array" ref="X2419">_xlfn.IFS(W2419=0,"No evidenciado",W2419=1,"Novato",W2419=2,"Principiante avanzado",W2419=3,"Competente",W2419=4,"Proficiente",W2419=5,"Master")</f>
        <v>Principiante avanzado</v>
      </c>
      <c r="Y2419" s="13">
        <v>3</v>
      </c>
      <c r="Z2419" s="13" t="str" cm="1">
        <f t="array" ref="Z2419">_xlfn.IFS(Y2419=0,"No evidenciado",Y2419=1,"Novato",Y2419=2,"Principiante avanzado",Y2419=3,"Competente",Y2419=4,"Proficiente",Y2419=5,"Master")</f>
        <v>Competente</v>
      </c>
      <c r="AA2419" s="13">
        <v>3</v>
      </c>
      <c r="AB2419" s="13" t="str" cm="1">
        <f t="array" ref="AB2419">_xlfn.IFS(AA2419=0,"No evidenciado",AA2419=1,"Novato",AA2419=2,"Principiante avanzado",AA2419=3,"Competente",AA2419=4,"Proficiente",AA2419=5,"Master")</f>
        <v>Competente</v>
      </c>
      <c r="AC2419" s="13">
        <v>1</v>
      </c>
      <c r="AD2419" s="13" t="str" cm="1">
        <f t="array" ref="AD2419">_xlfn.IFS(AC2419=0,"Prenovato",AC2419=1,"Novato",AC2419=2,"Principiante avanzado",AC2419=3,"Competente",AC2419=4,"Proficiente",AC2419=5,"Master")</f>
        <v>Novato</v>
      </c>
      <c r="AE2419" s="13" t="s">
        <v>442</v>
      </c>
    </row>
    <row r="2420" spans="1:31" x14ac:dyDescent="0.25">
      <c r="A2420" t="s">
        <v>353</v>
      </c>
      <c r="B2420" t="s">
        <v>354</v>
      </c>
      <c r="C2420" t="s">
        <v>250</v>
      </c>
      <c r="D2420" t="s">
        <v>201</v>
      </c>
      <c r="E2420" t="s">
        <v>353</v>
      </c>
      <c r="F2420" t="s">
        <v>354</v>
      </c>
      <c r="G2420" t="s">
        <v>355</v>
      </c>
      <c r="H2420" s="4"/>
      <c r="I2420" s="1">
        <f t="shared" ca="1" si="151"/>
        <v>1487</v>
      </c>
      <c r="J2420" s="1" t="str">
        <f t="shared" ca="1" si="152"/>
        <v>3. Mayor a 6 meses</v>
      </c>
      <c r="K2420" t="str">
        <f t="shared" si="153"/>
        <v>NO</v>
      </c>
      <c r="L2420" t="s">
        <v>250</v>
      </c>
      <c r="M2420" t="s">
        <v>434</v>
      </c>
      <c r="N2420" t="s">
        <v>425</v>
      </c>
      <c r="O2420" t="s">
        <v>425</v>
      </c>
      <c r="P2420" t="str">
        <f t="shared" si="154"/>
        <v>CHRISTIAN ANDRES CUEVA CONTRERASGestión de VulnerabilidadesEVALUACION ANTERIOR</v>
      </c>
      <c r="Q2420" t="str">
        <f>BASE[[#This Row],[NombresCalificado]]&amp;BASE[[#This Row],[TipoEvaluacion]]</f>
        <v>CHRISTIAN ANDRES CUEVA CONTRERASEVALUACION ANTERIOR</v>
      </c>
      <c r="R2420">
        <v>2</v>
      </c>
      <c r="S2420" t="s">
        <v>4</v>
      </c>
      <c r="T2420" t="s">
        <v>439</v>
      </c>
      <c r="U2420" s="13">
        <v>1</v>
      </c>
      <c r="V2420" s="13" t="str" cm="1">
        <f t="array" ref="V2420">_xlfn.IFS(U2420=0,"Prenovato",U2420=1,"Novato",U2420=2,"Principiante avanzado",U2420=3,"Competente",U2420=4,"Proficiente",U2420=5,"Master")</f>
        <v>Novato</v>
      </c>
      <c r="W2420" s="13">
        <v>2</v>
      </c>
      <c r="X2420" s="13" t="str" cm="1">
        <f t="array" ref="X2420">_xlfn.IFS(W2420=0,"No evidenciado",W2420=1,"Novato",W2420=2,"Principiante avanzado",W2420=3,"Competente",W2420=4,"Proficiente",W2420=5,"Master")</f>
        <v>Principiante avanzado</v>
      </c>
      <c r="Y2420" s="13">
        <v>3</v>
      </c>
      <c r="Z2420" s="13" t="str" cm="1">
        <f t="array" ref="Z2420">_xlfn.IFS(Y2420=0,"No evidenciado",Y2420=1,"Novato",Y2420=2,"Principiante avanzado",Y2420=3,"Competente",Y2420=4,"Proficiente",Y2420=5,"Master")</f>
        <v>Competente</v>
      </c>
      <c r="AA2420" s="13">
        <v>3</v>
      </c>
      <c r="AB2420" s="13" t="str" cm="1">
        <f t="array" ref="AB2420">_xlfn.IFS(AA2420=0,"No evidenciado",AA2420=1,"Novato",AA2420=2,"Principiante avanzado",AA2420=3,"Competente",AA2420=4,"Proficiente",AA2420=5,"Master")</f>
        <v>Competente</v>
      </c>
      <c r="AC2420" s="13">
        <v>1</v>
      </c>
      <c r="AD2420" s="13" t="str" cm="1">
        <f t="array" ref="AD2420">_xlfn.IFS(AC2420=0,"Prenovato",AC2420=1,"Novato",AC2420=2,"Principiante avanzado",AC2420=3,"Competente",AC2420=4,"Proficiente",AC2420=5,"Master")</f>
        <v>Novato</v>
      </c>
      <c r="AE2420" s="13" t="s">
        <v>442</v>
      </c>
    </row>
    <row r="2421" spans="1:31" x14ac:dyDescent="0.25">
      <c r="A2421" t="s">
        <v>353</v>
      </c>
      <c r="B2421" t="s">
        <v>354</v>
      </c>
      <c r="C2421" t="s">
        <v>250</v>
      </c>
      <c r="D2421" t="s">
        <v>201</v>
      </c>
      <c r="E2421" t="s">
        <v>353</v>
      </c>
      <c r="F2421" t="s">
        <v>354</v>
      </c>
      <c r="G2421" t="s">
        <v>355</v>
      </c>
      <c r="H2421" s="4"/>
      <c r="I2421" s="1">
        <f t="shared" ca="1" si="151"/>
        <v>1487</v>
      </c>
      <c r="J2421" s="1" t="str">
        <f t="shared" ca="1" si="152"/>
        <v>3. Mayor a 6 meses</v>
      </c>
      <c r="K2421" t="str">
        <f t="shared" si="153"/>
        <v>NO</v>
      </c>
      <c r="L2421" t="s">
        <v>250</v>
      </c>
      <c r="M2421" t="s">
        <v>435</v>
      </c>
      <c r="N2421" t="s">
        <v>425</v>
      </c>
      <c r="O2421" t="s">
        <v>425</v>
      </c>
      <c r="P2421" t="str">
        <f t="shared" si="154"/>
        <v>CHRISTIAN ANDRES CUEVA CONTRERASIdentificación temprana de riesgosEVALUACION ANTERIOR</v>
      </c>
      <c r="Q2421" t="str">
        <f>BASE[[#This Row],[NombresCalificado]]&amp;BASE[[#This Row],[TipoEvaluacion]]</f>
        <v>CHRISTIAN ANDRES CUEVA CONTRERASEVALUACION ANTERIOR</v>
      </c>
      <c r="R2421">
        <v>2</v>
      </c>
      <c r="S2421" t="s">
        <v>4</v>
      </c>
      <c r="T2421" t="s">
        <v>439</v>
      </c>
      <c r="U2421" s="13">
        <v>1</v>
      </c>
      <c r="V2421" s="13" t="str" cm="1">
        <f t="array" ref="V2421">_xlfn.IFS(U2421=0,"Prenovato",U2421=1,"Novato",U2421=2,"Principiante avanzado",U2421=3,"Competente",U2421=4,"Proficiente",U2421=5,"Master")</f>
        <v>Novato</v>
      </c>
      <c r="W2421" s="13">
        <v>2</v>
      </c>
      <c r="X2421" s="13" t="str" cm="1">
        <f t="array" ref="X2421">_xlfn.IFS(W2421=0,"No evidenciado",W2421=1,"Novato",W2421=2,"Principiante avanzado",W2421=3,"Competente",W2421=4,"Proficiente",W2421=5,"Master")</f>
        <v>Principiante avanzado</v>
      </c>
      <c r="Y2421" s="13">
        <v>3</v>
      </c>
      <c r="Z2421" s="13" t="str" cm="1">
        <f t="array" ref="Z2421">_xlfn.IFS(Y2421=0,"No evidenciado",Y2421=1,"Novato",Y2421=2,"Principiante avanzado",Y2421=3,"Competente",Y2421=4,"Proficiente",Y2421=5,"Master")</f>
        <v>Competente</v>
      </c>
      <c r="AA2421" s="13">
        <v>3</v>
      </c>
      <c r="AB2421" s="13" t="str" cm="1">
        <f t="array" ref="AB2421">_xlfn.IFS(AA2421=0,"No evidenciado",AA2421=1,"Novato",AA2421=2,"Principiante avanzado",AA2421=3,"Competente",AA2421=4,"Proficiente",AA2421=5,"Master")</f>
        <v>Competente</v>
      </c>
      <c r="AC2421" s="13">
        <v>1</v>
      </c>
      <c r="AD2421" s="13" t="str" cm="1">
        <f t="array" ref="AD2421">_xlfn.IFS(AC2421=0,"Prenovato",AC2421=1,"Novato",AC2421=2,"Principiante avanzado",AC2421=3,"Competente",AC2421=4,"Proficiente",AC2421=5,"Master")</f>
        <v>Novato</v>
      </c>
      <c r="AE2421" s="13" t="s">
        <v>442</v>
      </c>
    </row>
    <row r="2422" spans="1:31" x14ac:dyDescent="0.25">
      <c r="A2422" t="s">
        <v>353</v>
      </c>
      <c r="B2422" t="s">
        <v>354</v>
      </c>
      <c r="C2422" t="s">
        <v>251</v>
      </c>
      <c r="D2422" t="s">
        <v>201</v>
      </c>
      <c r="E2422" t="s">
        <v>353</v>
      </c>
      <c r="F2422" t="s">
        <v>354</v>
      </c>
      <c r="G2422" t="s">
        <v>355</v>
      </c>
      <c r="H2422" s="4"/>
      <c r="I2422" s="1">
        <f t="shared" ca="1" si="151"/>
        <v>1487</v>
      </c>
      <c r="J2422" s="1" t="str">
        <f t="shared" ca="1" si="152"/>
        <v>3. Mayor a 6 meses</v>
      </c>
      <c r="K2422" t="str">
        <f t="shared" si="153"/>
        <v>NO</v>
      </c>
      <c r="L2422" t="s">
        <v>251</v>
      </c>
      <c r="M2422" t="s">
        <v>406</v>
      </c>
      <c r="N2422" t="s">
        <v>407</v>
      </c>
      <c r="O2422" t="s">
        <v>407</v>
      </c>
      <c r="P2422" t="str">
        <f t="shared" si="154"/>
        <v>CHRISTIAN ANDRES CUEVA CONTRERASNetwork SecurityAUTOEVALUACION</v>
      </c>
      <c r="Q2422" t="str">
        <f>BASE[[#This Row],[NombresCalificado]]&amp;BASE[[#This Row],[TipoEvaluacion]]</f>
        <v>CHRISTIAN ANDRES CUEVA CONTRERASAUTOEVALUACION</v>
      </c>
      <c r="R2422">
        <v>2</v>
      </c>
      <c r="S2422" t="s">
        <v>4</v>
      </c>
      <c r="T2422" t="s">
        <v>439</v>
      </c>
      <c r="U2422" s="13">
        <v>1</v>
      </c>
      <c r="V2422" s="13" t="str" cm="1">
        <f t="array" ref="V2422">_xlfn.IFS(U2422=0,"Prenovato",U2422=1,"Novato",U2422=2,"Principiante avanzado",U2422=3,"Competente",U2422=4,"Proficiente",U2422=5,"Master")</f>
        <v>Novato</v>
      </c>
      <c r="W2422" s="13">
        <v>3</v>
      </c>
      <c r="X2422" s="13" t="str" cm="1">
        <f t="array" ref="X2422">_xlfn.IFS(W2422=0,"No evidenciado",W2422=1,"Novato",W2422=2,"Principiante avanzado",W2422=3,"Competente",W2422=4,"Proficiente",W2422=5,"Master")</f>
        <v>Competente</v>
      </c>
      <c r="Y2422" s="13">
        <v>2</v>
      </c>
      <c r="Z2422" s="13" t="str" cm="1">
        <f t="array" ref="Z2422">_xlfn.IFS(Y2422=0,"No evidenciado",Y2422=1,"Novato",Y2422=2,"Principiante avanzado",Y2422=3,"Competente",Y2422=4,"Proficiente",Y2422=5,"Master")</f>
        <v>Principiante avanzado</v>
      </c>
      <c r="AA2422" s="13">
        <v>3</v>
      </c>
      <c r="AB2422" s="13" t="str" cm="1">
        <f t="array" ref="AB2422">_xlfn.IFS(AA2422=0,"No evidenciado",AA2422=1,"Novato",AA2422=2,"Principiante avanzado",AA2422=3,"Competente",AA2422=4,"Proficiente",AA2422=5,"Master")</f>
        <v>Competente</v>
      </c>
      <c r="AC2422" s="13">
        <v>1</v>
      </c>
      <c r="AD2422" s="13" t="str" cm="1">
        <f t="array" ref="AD2422">_xlfn.IFS(AC2422=0,"Prenovato",AC2422=1,"Novato",AC2422=2,"Principiante avanzado",AC2422=3,"Competente",AC2422=4,"Proficiente",AC2422=5,"Master")</f>
        <v>Novato</v>
      </c>
      <c r="AE2422" s="13" t="s">
        <v>443</v>
      </c>
    </row>
    <row r="2423" spans="1:31" x14ac:dyDescent="0.25">
      <c r="A2423" t="s">
        <v>353</v>
      </c>
      <c r="B2423" t="s">
        <v>354</v>
      </c>
      <c r="C2423" t="s">
        <v>251</v>
      </c>
      <c r="D2423" t="s">
        <v>201</v>
      </c>
      <c r="E2423" t="s">
        <v>353</v>
      </c>
      <c r="F2423" t="s">
        <v>354</v>
      </c>
      <c r="G2423" t="s">
        <v>355</v>
      </c>
      <c r="H2423" s="4"/>
      <c r="I2423" s="1">
        <f t="shared" ca="1" si="151"/>
        <v>1487</v>
      </c>
      <c r="J2423" s="1" t="str">
        <f t="shared" ca="1" si="152"/>
        <v>3. Mayor a 6 meses</v>
      </c>
      <c r="K2423" t="str">
        <f t="shared" si="153"/>
        <v>NO</v>
      </c>
      <c r="L2423" t="s">
        <v>251</v>
      </c>
      <c r="M2423" t="s">
        <v>408</v>
      </c>
      <c r="N2423" t="s">
        <v>407</v>
      </c>
      <c r="O2423" t="s">
        <v>407</v>
      </c>
      <c r="P2423" t="str">
        <f t="shared" si="154"/>
        <v>CHRISTIAN ANDRES CUEVA CONTRERASCloud &amp; Operation SystemAUTOEVALUACION</v>
      </c>
      <c r="Q2423" t="str">
        <f>BASE[[#This Row],[NombresCalificado]]&amp;BASE[[#This Row],[TipoEvaluacion]]</f>
        <v>CHRISTIAN ANDRES CUEVA CONTRERASAUTOEVALUACION</v>
      </c>
      <c r="R2423">
        <v>1</v>
      </c>
      <c r="S2423" t="s">
        <v>6</v>
      </c>
      <c r="T2423" t="s">
        <v>439</v>
      </c>
      <c r="U2423" s="13">
        <v>1</v>
      </c>
      <c r="V2423" s="13" t="str" cm="1">
        <f t="array" ref="V2423">_xlfn.IFS(U2423=0,"Prenovato",U2423=1,"Novato",U2423=2,"Principiante avanzado",U2423=3,"Competente",U2423=4,"Proficiente",U2423=5,"Master")</f>
        <v>Novato</v>
      </c>
      <c r="W2423" s="13">
        <v>3</v>
      </c>
      <c r="X2423" s="13" t="str" cm="1">
        <f t="array" ref="X2423">_xlfn.IFS(W2423=0,"No evidenciado",W2423=1,"Novato",W2423=2,"Principiante avanzado",W2423=3,"Competente",W2423=4,"Proficiente",W2423=5,"Master")</f>
        <v>Competente</v>
      </c>
      <c r="Y2423" s="13">
        <v>2</v>
      </c>
      <c r="Z2423" s="13" t="str" cm="1">
        <f t="array" ref="Z2423">_xlfn.IFS(Y2423=0,"No evidenciado",Y2423=1,"Novato",Y2423=2,"Principiante avanzado",Y2423=3,"Competente",Y2423=4,"Proficiente",Y2423=5,"Master")</f>
        <v>Principiante avanzado</v>
      </c>
      <c r="AA2423" s="13">
        <v>3</v>
      </c>
      <c r="AB2423" s="13" t="str" cm="1">
        <f t="array" ref="AB2423">_xlfn.IFS(AA2423=0,"No evidenciado",AA2423=1,"Novato",AA2423=2,"Principiante avanzado",AA2423=3,"Competente",AA2423=4,"Proficiente",AA2423=5,"Master")</f>
        <v>Competente</v>
      </c>
      <c r="AC2423" s="13">
        <v>1</v>
      </c>
      <c r="AD2423" s="13" t="str" cm="1">
        <f t="array" ref="AD2423">_xlfn.IFS(AC2423=0,"Prenovato",AC2423=1,"Novato",AC2423=2,"Principiante avanzado",AC2423=3,"Competente",AC2423=4,"Proficiente",AC2423=5,"Master")</f>
        <v>Novato</v>
      </c>
      <c r="AE2423" s="13" t="s">
        <v>443</v>
      </c>
    </row>
    <row r="2424" spans="1:31" x14ac:dyDescent="0.25">
      <c r="A2424" t="s">
        <v>353</v>
      </c>
      <c r="B2424" t="s">
        <v>354</v>
      </c>
      <c r="C2424" t="s">
        <v>251</v>
      </c>
      <c r="D2424" t="s">
        <v>201</v>
      </c>
      <c r="E2424" t="s">
        <v>353</v>
      </c>
      <c r="F2424" t="s">
        <v>354</v>
      </c>
      <c r="G2424" t="s">
        <v>355</v>
      </c>
      <c r="H2424" s="4"/>
      <c r="I2424" s="1">
        <f t="shared" ca="1" si="151"/>
        <v>1487</v>
      </c>
      <c r="J2424" s="1" t="str">
        <f t="shared" ca="1" si="152"/>
        <v>3. Mayor a 6 meses</v>
      </c>
      <c r="K2424" t="str">
        <f t="shared" si="153"/>
        <v>NO</v>
      </c>
      <c r="L2424" t="s">
        <v>251</v>
      </c>
      <c r="M2424" t="s">
        <v>412</v>
      </c>
      <c r="N2424" t="s">
        <v>413</v>
      </c>
      <c r="O2424" t="s">
        <v>411</v>
      </c>
      <c r="P2424" t="str">
        <f t="shared" si="154"/>
        <v>CHRISTIAN ANDRES CUEVA CONTRERASForensic AnalysisAUTOEVALUACION</v>
      </c>
      <c r="Q2424" t="str">
        <f>BASE[[#This Row],[NombresCalificado]]&amp;BASE[[#This Row],[TipoEvaluacion]]</f>
        <v>CHRISTIAN ANDRES CUEVA CONTRERASAUTOEVALUACION</v>
      </c>
      <c r="R2424">
        <v>1</v>
      </c>
      <c r="S2424" t="s">
        <v>6</v>
      </c>
      <c r="T2424" t="s">
        <v>439</v>
      </c>
      <c r="U2424" s="13">
        <v>1</v>
      </c>
      <c r="V2424" s="13" t="str" cm="1">
        <f t="array" ref="V2424">_xlfn.IFS(U2424=0,"Prenovato",U2424=1,"Novato",U2424=2,"Principiante avanzado",U2424=3,"Competente",U2424=4,"Proficiente",U2424=5,"Master")</f>
        <v>Novato</v>
      </c>
      <c r="W2424" s="13">
        <v>3</v>
      </c>
      <c r="X2424" s="13" t="str" cm="1">
        <f t="array" ref="X2424">_xlfn.IFS(W2424=0,"No evidenciado",W2424=1,"Novato",W2424=2,"Principiante avanzado",W2424=3,"Competente",W2424=4,"Proficiente",W2424=5,"Master")</f>
        <v>Competente</v>
      </c>
      <c r="Y2424" s="13">
        <v>2</v>
      </c>
      <c r="Z2424" s="13" t="str" cm="1">
        <f t="array" ref="Z2424">_xlfn.IFS(Y2424=0,"No evidenciado",Y2424=1,"Novato",Y2424=2,"Principiante avanzado",Y2424=3,"Competente",Y2424=4,"Proficiente",Y2424=5,"Master")</f>
        <v>Principiante avanzado</v>
      </c>
      <c r="AA2424" s="13">
        <v>3</v>
      </c>
      <c r="AB2424" s="13" t="str" cm="1">
        <f t="array" ref="AB2424">_xlfn.IFS(AA2424=0,"No evidenciado",AA2424=1,"Novato",AA2424=2,"Principiante avanzado",AA2424=3,"Competente",AA2424=4,"Proficiente",AA2424=5,"Master")</f>
        <v>Competente</v>
      </c>
      <c r="AC2424" s="13">
        <v>1</v>
      </c>
      <c r="AD2424" s="13" t="str" cm="1">
        <f t="array" ref="AD2424">_xlfn.IFS(AC2424=0,"Prenovato",AC2424=1,"Novato",AC2424=2,"Principiante avanzado",AC2424=3,"Competente",AC2424=4,"Proficiente",AC2424=5,"Master")</f>
        <v>Novato</v>
      </c>
      <c r="AE2424" s="13" t="s">
        <v>443</v>
      </c>
    </row>
    <row r="2425" spans="1:31" x14ac:dyDescent="0.25">
      <c r="A2425" t="s">
        <v>353</v>
      </c>
      <c r="B2425" t="s">
        <v>354</v>
      </c>
      <c r="C2425" t="s">
        <v>251</v>
      </c>
      <c r="D2425" t="s">
        <v>201</v>
      </c>
      <c r="E2425" t="s">
        <v>353</v>
      </c>
      <c r="F2425" t="s">
        <v>354</v>
      </c>
      <c r="G2425" t="s">
        <v>355</v>
      </c>
      <c r="H2425" s="4"/>
      <c r="I2425" s="1">
        <f t="shared" ca="1" si="151"/>
        <v>1487</v>
      </c>
      <c r="J2425" s="1" t="str">
        <f t="shared" ca="1" si="152"/>
        <v>3. Mayor a 6 meses</v>
      </c>
      <c r="K2425" t="str">
        <f t="shared" si="153"/>
        <v>NO</v>
      </c>
      <c r="L2425" t="s">
        <v>251</v>
      </c>
      <c r="M2425" t="s">
        <v>410</v>
      </c>
      <c r="N2425" t="s">
        <v>411</v>
      </c>
      <c r="O2425" t="s">
        <v>411</v>
      </c>
      <c r="P2425" t="str">
        <f t="shared" si="154"/>
        <v>CHRISTIAN ANDRES CUEVA CONTRERASThreat IntelligenceAUTOEVALUACION</v>
      </c>
      <c r="Q2425" t="str">
        <f>BASE[[#This Row],[NombresCalificado]]&amp;BASE[[#This Row],[TipoEvaluacion]]</f>
        <v>CHRISTIAN ANDRES CUEVA CONTRERASAUTOEVALUACION</v>
      </c>
      <c r="R2425">
        <v>2</v>
      </c>
      <c r="S2425" t="s">
        <v>4</v>
      </c>
      <c r="T2425" t="s">
        <v>439</v>
      </c>
      <c r="U2425" s="13">
        <v>1</v>
      </c>
      <c r="V2425" s="13" t="str" cm="1">
        <f t="array" ref="V2425">_xlfn.IFS(U2425=0,"Prenovato",U2425=1,"Novato",U2425=2,"Principiante avanzado",U2425=3,"Competente",U2425=4,"Proficiente",U2425=5,"Master")</f>
        <v>Novato</v>
      </c>
      <c r="W2425" s="13">
        <v>3</v>
      </c>
      <c r="X2425" s="13" t="str" cm="1">
        <f t="array" ref="X2425">_xlfn.IFS(W2425=0,"No evidenciado",W2425=1,"Novato",W2425=2,"Principiante avanzado",W2425=3,"Competente",W2425=4,"Proficiente",W2425=5,"Master")</f>
        <v>Competente</v>
      </c>
      <c r="Y2425" s="13">
        <v>2</v>
      </c>
      <c r="Z2425" s="13" t="str" cm="1">
        <f t="array" ref="Z2425">_xlfn.IFS(Y2425=0,"No evidenciado",Y2425=1,"Novato",Y2425=2,"Principiante avanzado",Y2425=3,"Competente",Y2425=4,"Proficiente",Y2425=5,"Master")</f>
        <v>Principiante avanzado</v>
      </c>
      <c r="AA2425" s="13">
        <v>3</v>
      </c>
      <c r="AB2425" s="13" t="str" cm="1">
        <f t="array" ref="AB2425">_xlfn.IFS(AA2425=0,"No evidenciado",AA2425=1,"Novato",AA2425=2,"Principiante avanzado",AA2425=3,"Competente",AA2425=4,"Proficiente",AA2425=5,"Master")</f>
        <v>Competente</v>
      </c>
      <c r="AC2425" s="13">
        <v>1</v>
      </c>
      <c r="AD2425" s="13" t="str" cm="1">
        <f t="array" ref="AD2425">_xlfn.IFS(AC2425=0,"Prenovato",AC2425=1,"Novato",AC2425=2,"Principiante avanzado",AC2425=3,"Competente",AC2425=4,"Proficiente",AC2425=5,"Master")</f>
        <v>Novato</v>
      </c>
      <c r="AE2425" s="13" t="s">
        <v>443</v>
      </c>
    </row>
    <row r="2426" spans="1:31" x14ac:dyDescent="0.25">
      <c r="A2426" t="s">
        <v>353</v>
      </c>
      <c r="B2426" t="s">
        <v>354</v>
      </c>
      <c r="C2426" t="s">
        <v>251</v>
      </c>
      <c r="D2426" t="s">
        <v>201</v>
      </c>
      <c r="E2426" t="s">
        <v>353</v>
      </c>
      <c r="F2426" t="s">
        <v>354</v>
      </c>
      <c r="G2426" t="s">
        <v>355</v>
      </c>
      <c r="H2426" s="4"/>
      <c r="I2426" s="1">
        <f t="shared" ca="1" si="151"/>
        <v>1487</v>
      </c>
      <c r="J2426" s="1" t="str">
        <f t="shared" ca="1" si="152"/>
        <v>3. Mayor a 6 meses</v>
      </c>
      <c r="K2426" t="str">
        <f t="shared" si="153"/>
        <v>NO</v>
      </c>
      <c r="L2426" t="s">
        <v>251</v>
      </c>
      <c r="M2426" t="s">
        <v>409</v>
      </c>
      <c r="N2426" t="s">
        <v>407</v>
      </c>
      <c r="O2426" t="s">
        <v>407</v>
      </c>
      <c r="P2426" t="str">
        <f t="shared" si="154"/>
        <v>CHRISTIAN ANDRES CUEVA CONTRERASSecurity Program ManagementAUTOEVALUACION</v>
      </c>
      <c r="Q2426" t="str">
        <f>BASE[[#This Row],[NombresCalificado]]&amp;BASE[[#This Row],[TipoEvaluacion]]</f>
        <v>CHRISTIAN ANDRES CUEVA CONTRERASAUTOEVALUACION</v>
      </c>
      <c r="R2426">
        <v>2</v>
      </c>
      <c r="S2426" t="s">
        <v>4</v>
      </c>
      <c r="T2426" t="s">
        <v>439</v>
      </c>
      <c r="U2426" s="13">
        <v>1</v>
      </c>
      <c r="V2426" s="13" t="str" cm="1">
        <f t="array" ref="V2426">_xlfn.IFS(U2426=0,"Prenovato",U2426=1,"Novato",U2426=2,"Principiante avanzado",U2426=3,"Competente",U2426=4,"Proficiente",U2426=5,"Master")</f>
        <v>Novato</v>
      </c>
      <c r="W2426" s="13">
        <v>3</v>
      </c>
      <c r="X2426" s="13" t="str" cm="1">
        <f t="array" ref="X2426">_xlfn.IFS(W2426=0,"No evidenciado",W2426=1,"Novato",W2426=2,"Principiante avanzado",W2426=3,"Competente",W2426=4,"Proficiente",W2426=5,"Master")</f>
        <v>Competente</v>
      </c>
      <c r="Y2426" s="13">
        <v>2</v>
      </c>
      <c r="Z2426" s="13" t="str" cm="1">
        <f t="array" ref="Z2426">_xlfn.IFS(Y2426=0,"No evidenciado",Y2426=1,"Novato",Y2426=2,"Principiante avanzado",Y2426=3,"Competente",Y2426=4,"Proficiente",Y2426=5,"Master")</f>
        <v>Principiante avanzado</v>
      </c>
      <c r="AA2426" s="13">
        <v>3</v>
      </c>
      <c r="AB2426" s="13" t="str" cm="1">
        <f t="array" ref="AB2426">_xlfn.IFS(AA2426=0,"No evidenciado",AA2426=1,"Novato",AA2426=2,"Principiante avanzado",AA2426=3,"Competente",AA2426=4,"Proficiente",AA2426=5,"Master")</f>
        <v>Competente</v>
      </c>
      <c r="AC2426" s="13">
        <v>1</v>
      </c>
      <c r="AD2426" s="13" t="str" cm="1">
        <f t="array" ref="AD2426">_xlfn.IFS(AC2426=0,"Prenovato",AC2426=1,"Novato",AC2426=2,"Principiante avanzado",AC2426=3,"Competente",AC2426=4,"Proficiente",AC2426=5,"Master")</f>
        <v>Novato</v>
      </c>
      <c r="AE2426" s="13" t="s">
        <v>443</v>
      </c>
    </row>
    <row r="2427" spans="1:31" x14ac:dyDescent="0.25">
      <c r="A2427" t="s">
        <v>224</v>
      </c>
      <c r="B2427" t="s">
        <v>225</v>
      </c>
      <c r="C2427" t="s">
        <v>250</v>
      </c>
      <c r="D2427" t="s">
        <v>201</v>
      </c>
      <c r="E2427" t="s">
        <v>224</v>
      </c>
      <c r="F2427" t="s">
        <v>225</v>
      </c>
      <c r="H2427" s="4"/>
      <c r="I2427" s="1">
        <f t="shared" ca="1" si="151"/>
        <v>1487</v>
      </c>
      <c r="J2427" s="1" t="str">
        <f t="shared" ca="1" si="152"/>
        <v>3. Mayor a 6 meses</v>
      </c>
      <c r="K2427" t="str">
        <f t="shared" si="153"/>
        <v>NO</v>
      </c>
      <c r="L2427" t="s">
        <v>250</v>
      </c>
      <c r="M2427" t="s">
        <v>431</v>
      </c>
      <c r="N2427" t="s">
        <v>425</v>
      </c>
      <c r="O2427" t="s">
        <v>425</v>
      </c>
      <c r="P2427" t="str">
        <f t="shared" si="154"/>
        <v>DANNY ALEJANDRO GARCIA MUÑOZSeguridad PerimetralEVALUACION ANTERIOR</v>
      </c>
      <c r="Q2427" t="str">
        <f>BASE[[#This Row],[NombresCalificado]]&amp;BASE[[#This Row],[TipoEvaluacion]]</f>
        <v>DANNY ALEJANDRO GARCIA MUÑOZEVALUACION ANTERIOR</v>
      </c>
      <c r="R2427">
        <v>4</v>
      </c>
      <c r="S2427" t="s">
        <v>7</v>
      </c>
      <c r="T2427" t="s">
        <v>439</v>
      </c>
      <c r="U2427" s="13">
        <v>1</v>
      </c>
      <c r="V2427" s="13" t="str" cm="1">
        <f t="array" ref="V2427">_xlfn.IFS(U2427=0,"Prenovato",U2427=1,"Novato",U2427=2,"Principiante avanzado",U2427=3,"Competente",U2427=4,"Proficiente",U2427=5,"Master")</f>
        <v>Novato</v>
      </c>
      <c r="W2427" s="13">
        <v>3</v>
      </c>
      <c r="X2427" s="13" t="str" cm="1">
        <f t="array" ref="X2427">_xlfn.IFS(W2427=0,"No evidenciado",W2427=1,"Novato",W2427=2,"Principiante avanzado",W2427=3,"Competente",W2427=4,"Proficiente",W2427=5,"Master")</f>
        <v>Competente</v>
      </c>
      <c r="Y2427" s="13">
        <v>2</v>
      </c>
      <c r="Z2427" s="13" t="str" cm="1">
        <f t="array" ref="Z2427">_xlfn.IFS(Y2427=0,"No evidenciado",Y2427=1,"Novato",Y2427=2,"Principiante avanzado",Y2427=3,"Competente",Y2427=4,"Proficiente",Y2427=5,"Master")</f>
        <v>Principiante avanzado</v>
      </c>
      <c r="AA2427" s="13">
        <v>3</v>
      </c>
      <c r="AB2427" s="13" t="str" cm="1">
        <f t="array" ref="AB2427">_xlfn.IFS(AA2427=0,"No evidenciado",AA2427=1,"Novato",AA2427=2,"Principiante avanzado",AA2427=3,"Competente",AA2427=4,"Proficiente",AA2427=5,"Master")</f>
        <v>Competente</v>
      </c>
      <c r="AC2427" s="13">
        <v>1</v>
      </c>
      <c r="AD2427" s="13" t="str" cm="1">
        <f t="array" ref="AD2427">_xlfn.IFS(AC2427=0,"Prenovato",AC2427=1,"Novato",AC2427=2,"Principiante avanzado",AC2427=3,"Competente",AC2427=4,"Proficiente",AC2427=5,"Master")</f>
        <v>Novato</v>
      </c>
      <c r="AE2427" s="13" t="s">
        <v>442</v>
      </c>
    </row>
    <row r="2428" spans="1:31" x14ac:dyDescent="0.25">
      <c r="A2428" t="s">
        <v>224</v>
      </c>
      <c r="B2428" t="s">
        <v>225</v>
      </c>
      <c r="C2428" t="s">
        <v>250</v>
      </c>
      <c r="D2428" t="s">
        <v>201</v>
      </c>
      <c r="E2428" t="s">
        <v>224</v>
      </c>
      <c r="F2428" t="s">
        <v>225</v>
      </c>
      <c r="H2428" s="4"/>
      <c r="I2428" s="1">
        <f t="shared" ca="1" si="151"/>
        <v>1487</v>
      </c>
      <c r="J2428" s="1" t="str">
        <f t="shared" ca="1" si="152"/>
        <v>3. Mayor a 6 meses</v>
      </c>
      <c r="K2428" t="str">
        <f t="shared" si="153"/>
        <v>NO</v>
      </c>
      <c r="L2428" t="s">
        <v>250</v>
      </c>
      <c r="M2428" t="s">
        <v>424</v>
      </c>
      <c r="N2428" t="s">
        <v>425</v>
      </c>
      <c r="O2428" t="s">
        <v>425</v>
      </c>
      <c r="P2428" t="str">
        <f t="shared" si="154"/>
        <v>DANNY ALEJANDRO GARCIA MUÑOZSistemas Operativos y CloudEVALUACION ANTERIOR</v>
      </c>
      <c r="Q2428" t="str">
        <f>BASE[[#This Row],[NombresCalificado]]&amp;BASE[[#This Row],[TipoEvaluacion]]</f>
        <v>DANNY ALEJANDRO GARCIA MUÑOZEVALUACION ANTERIOR</v>
      </c>
      <c r="R2428">
        <v>2</v>
      </c>
      <c r="S2428" t="s">
        <v>4</v>
      </c>
      <c r="T2428" t="s">
        <v>439</v>
      </c>
      <c r="U2428" s="13">
        <v>1</v>
      </c>
      <c r="V2428" s="13" t="str" cm="1">
        <f t="array" ref="V2428">_xlfn.IFS(U2428=0,"Prenovato",U2428=1,"Novato",U2428=2,"Principiante avanzado",U2428=3,"Competente",U2428=4,"Proficiente",U2428=5,"Master")</f>
        <v>Novato</v>
      </c>
      <c r="W2428" s="13">
        <v>3</v>
      </c>
      <c r="X2428" s="13" t="str" cm="1">
        <f t="array" ref="X2428">_xlfn.IFS(W2428=0,"No evidenciado",W2428=1,"Novato",W2428=2,"Principiante avanzado",W2428=3,"Competente",W2428=4,"Proficiente",W2428=5,"Master")</f>
        <v>Competente</v>
      </c>
      <c r="Y2428" s="13">
        <v>2</v>
      </c>
      <c r="Z2428" s="13" t="str" cm="1">
        <f t="array" ref="Z2428">_xlfn.IFS(Y2428=0,"No evidenciado",Y2428=1,"Novato",Y2428=2,"Principiante avanzado",Y2428=3,"Competente",Y2428=4,"Proficiente",Y2428=5,"Master")</f>
        <v>Principiante avanzado</v>
      </c>
      <c r="AA2428" s="13">
        <v>3</v>
      </c>
      <c r="AB2428" s="13" t="str" cm="1">
        <f t="array" ref="AB2428">_xlfn.IFS(AA2428=0,"No evidenciado",AA2428=1,"Novato",AA2428=2,"Principiante avanzado",AA2428=3,"Competente",AA2428=4,"Proficiente",AA2428=5,"Master")</f>
        <v>Competente</v>
      </c>
      <c r="AC2428" s="13">
        <v>1</v>
      </c>
      <c r="AD2428" s="13" t="str" cm="1">
        <f t="array" ref="AD2428">_xlfn.IFS(AC2428=0,"Prenovato",AC2428=1,"Novato",AC2428=2,"Principiante avanzado",AC2428=3,"Competente",AC2428=4,"Proficiente",AC2428=5,"Master")</f>
        <v>Novato</v>
      </c>
      <c r="AE2428" s="13" t="s">
        <v>442</v>
      </c>
    </row>
    <row r="2429" spans="1:31" x14ac:dyDescent="0.25">
      <c r="A2429" t="s">
        <v>224</v>
      </c>
      <c r="B2429" t="s">
        <v>225</v>
      </c>
      <c r="C2429" t="s">
        <v>250</v>
      </c>
      <c r="D2429" t="s">
        <v>201</v>
      </c>
      <c r="E2429" t="s">
        <v>224</v>
      </c>
      <c r="F2429" t="s">
        <v>225</v>
      </c>
      <c r="H2429" s="4"/>
      <c r="I2429" s="1">
        <f t="shared" ca="1" si="151"/>
        <v>1487</v>
      </c>
      <c r="J2429" s="1" t="str">
        <f t="shared" ca="1" si="152"/>
        <v>3. Mayor a 6 meses</v>
      </c>
      <c r="K2429" t="str">
        <f t="shared" si="153"/>
        <v>NO</v>
      </c>
      <c r="L2429" t="s">
        <v>250</v>
      </c>
      <c r="M2429" t="s">
        <v>438</v>
      </c>
      <c r="N2429" t="s">
        <v>425</v>
      </c>
      <c r="O2429" t="s">
        <v>425</v>
      </c>
      <c r="P2429" t="str">
        <f t="shared" si="154"/>
        <v>DANNY ALEJANDRO GARCIA MUÑOZDesarrollo SeguroEVALUACION ANTERIOR</v>
      </c>
      <c r="Q2429" t="str">
        <f>BASE[[#This Row],[NombresCalificado]]&amp;BASE[[#This Row],[TipoEvaluacion]]</f>
        <v>DANNY ALEJANDRO GARCIA MUÑOZEVALUACION ANTERIOR</v>
      </c>
      <c r="R2429">
        <v>2</v>
      </c>
      <c r="S2429" t="s">
        <v>4</v>
      </c>
      <c r="T2429" t="s">
        <v>439</v>
      </c>
      <c r="U2429" s="13">
        <v>1</v>
      </c>
      <c r="V2429" s="13" t="str" cm="1">
        <f t="array" ref="V2429">_xlfn.IFS(U2429=0,"Prenovato",U2429=1,"Novato",U2429=2,"Principiante avanzado",U2429=3,"Competente",U2429=4,"Proficiente",U2429=5,"Master")</f>
        <v>Novato</v>
      </c>
      <c r="W2429" s="13">
        <v>3</v>
      </c>
      <c r="X2429" s="13" t="str" cm="1">
        <f t="array" ref="X2429">_xlfn.IFS(W2429=0,"No evidenciado",W2429=1,"Novato",W2429=2,"Principiante avanzado",W2429=3,"Competente",W2429=4,"Proficiente",W2429=5,"Master")</f>
        <v>Competente</v>
      </c>
      <c r="Y2429" s="13">
        <v>2</v>
      </c>
      <c r="Z2429" s="13" t="str" cm="1">
        <f t="array" ref="Z2429">_xlfn.IFS(Y2429=0,"No evidenciado",Y2429=1,"Novato",Y2429=2,"Principiante avanzado",Y2429=3,"Competente",Y2429=4,"Proficiente",Y2429=5,"Master")</f>
        <v>Principiante avanzado</v>
      </c>
      <c r="AA2429" s="13">
        <v>3</v>
      </c>
      <c r="AB2429" s="13" t="str" cm="1">
        <f t="array" ref="AB2429">_xlfn.IFS(AA2429=0,"No evidenciado",AA2429=1,"Novato",AA2429=2,"Principiante avanzado",AA2429=3,"Competente",AA2429=4,"Proficiente",AA2429=5,"Master")</f>
        <v>Competente</v>
      </c>
      <c r="AC2429" s="13">
        <v>1</v>
      </c>
      <c r="AD2429" s="13" t="str" cm="1">
        <f t="array" ref="AD2429">_xlfn.IFS(AC2429=0,"Prenovato",AC2429=1,"Novato",AC2429=2,"Principiante avanzado",AC2429=3,"Competente",AC2429=4,"Proficiente",AC2429=5,"Master")</f>
        <v>Novato</v>
      </c>
      <c r="AE2429" s="13" t="s">
        <v>442</v>
      </c>
    </row>
    <row r="2430" spans="1:31" x14ac:dyDescent="0.25">
      <c r="A2430" t="s">
        <v>224</v>
      </c>
      <c r="B2430" t="s">
        <v>225</v>
      </c>
      <c r="C2430" t="s">
        <v>250</v>
      </c>
      <c r="D2430" t="s">
        <v>201</v>
      </c>
      <c r="E2430" t="s">
        <v>224</v>
      </c>
      <c r="F2430" t="s">
        <v>225</v>
      </c>
      <c r="H2430" s="4"/>
      <c r="I2430" s="1">
        <f t="shared" ca="1" si="151"/>
        <v>1487</v>
      </c>
      <c r="J2430" s="1" t="str">
        <f t="shared" ca="1" si="152"/>
        <v>3. Mayor a 6 meses</v>
      </c>
      <c r="K2430" t="str">
        <f t="shared" si="153"/>
        <v>NO</v>
      </c>
      <c r="L2430" t="s">
        <v>250</v>
      </c>
      <c r="M2430" t="s">
        <v>432</v>
      </c>
      <c r="N2430" t="s">
        <v>425</v>
      </c>
      <c r="O2430" t="s">
        <v>425</v>
      </c>
      <c r="P2430" t="str">
        <f t="shared" si="154"/>
        <v>DANNY ALEJANDRO GARCIA MUÑOZFrameworks de CiberseguridadEVALUACION ANTERIOR</v>
      </c>
      <c r="Q2430" t="str">
        <f>BASE[[#This Row],[NombresCalificado]]&amp;BASE[[#This Row],[TipoEvaluacion]]</f>
        <v>DANNY ALEJANDRO GARCIA MUÑOZEVALUACION ANTERIOR</v>
      </c>
      <c r="R2430">
        <v>2</v>
      </c>
      <c r="S2430" t="s">
        <v>4</v>
      </c>
      <c r="T2430" t="s">
        <v>439</v>
      </c>
      <c r="U2430" s="13">
        <v>1</v>
      </c>
      <c r="V2430" s="13" t="str" cm="1">
        <f t="array" ref="V2430">_xlfn.IFS(U2430=0,"Prenovato",U2430=1,"Novato",U2430=2,"Principiante avanzado",U2430=3,"Competente",U2430=4,"Proficiente",U2430=5,"Master")</f>
        <v>Novato</v>
      </c>
      <c r="W2430" s="13">
        <v>3</v>
      </c>
      <c r="X2430" s="13" t="str" cm="1">
        <f t="array" ref="X2430">_xlfn.IFS(W2430=0,"No evidenciado",W2430=1,"Novato",W2430=2,"Principiante avanzado",W2430=3,"Competente",W2430=4,"Proficiente",W2430=5,"Master")</f>
        <v>Competente</v>
      </c>
      <c r="Y2430" s="13">
        <v>2</v>
      </c>
      <c r="Z2430" s="13" t="str" cm="1">
        <f t="array" ref="Z2430">_xlfn.IFS(Y2430=0,"No evidenciado",Y2430=1,"Novato",Y2430=2,"Principiante avanzado",Y2430=3,"Competente",Y2430=4,"Proficiente",Y2430=5,"Master")</f>
        <v>Principiante avanzado</v>
      </c>
      <c r="AA2430" s="13">
        <v>3</v>
      </c>
      <c r="AB2430" s="13" t="str" cm="1">
        <f t="array" ref="AB2430">_xlfn.IFS(AA2430=0,"No evidenciado",AA2430=1,"Novato",AA2430=2,"Principiante avanzado",AA2430=3,"Competente",AA2430=4,"Proficiente",AA2430=5,"Master")</f>
        <v>Competente</v>
      </c>
      <c r="AC2430" s="13">
        <v>1</v>
      </c>
      <c r="AD2430" s="13" t="str" cm="1">
        <f t="array" ref="AD2430">_xlfn.IFS(AC2430=0,"Prenovato",AC2430=1,"Novato",AC2430=2,"Principiante avanzado",AC2430=3,"Competente",AC2430=4,"Proficiente",AC2430=5,"Master")</f>
        <v>Novato</v>
      </c>
      <c r="AE2430" s="13" t="s">
        <v>442</v>
      </c>
    </row>
    <row r="2431" spans="1:31" x14ac:dyDescent="0.25">
      <c r="A2431" t="s">
        <v>224</v>
      </c>
      <c r="B2431" t="s">
        <v>225</v>
      </c>
      <c r="C2431" t="s">
        <v>250</v>
      </c>
      <c r="D2431" t="s">
        <v>201</v>
      </c>
      <c r="E2431" t="s">
        <v>224</v>
      </c>
      <c r="F2431" t="s">
        <v>225</v>
      </c>
      <c r="H2431" s="4"/>
      <c r="I2431" s="1">
        <f t="shared" ca="1" si="151"/>
        <v>1487</v>
      </c>
      <c r="J2431" s="1" t="str">
        <f t="shared" ca="1" si="152"/>
        <v>3. Mayor a 6 meses</v>
      </c>
      <c r="K2431" t="str">
        <f t="shared" si="153"/>
        <v>NO</v>
      </c>
      <c r="L2431" t="s">
        <v>250</v>
      </c>
      <c r="M2431" t="s">
        <v>433</v>
      </c>
      <c r="N2431" t="s">
        <v>425</v>
      </c>
      <c r="O2431" t="s">
        <v>425</v>
      </c>
      <c r="P2431" t="str">
        <f t="shared" si="154"/>
        <v>DANNY ALEJANDRO GARCIA MUÑOZGestión de IdentidadesEVALUACION ANTERIOR</v>
      </c>
      <c r="Q2431" t="str">
        <f>BASE[[#This Row],[NombresCalificado]]&amp;BASE[[#This Row],[TipoEvaluacion]]</f>
        <v>DANNY ALEJANDRO GARCIA MUÑOZEVALUACION ANTERIOR</v>
      </c>
      <c r="R2431">
        <v>3</v>
      </c>
      <c r="S2431" t="s">
        <v>5</v>
      </c>
      <c r="T2431" t="s">
        <v>439</v>
      </c>
      <c r="U2431" s="13">
        <v>1</v>
      </c>
      <c r="V2431" s="13" t="str" cm="1">
        <f t="array" ref="V2431">_xlfn.IFS(U2431=0,"Prenovato",U2431=1,"Novato",U2431=2,"Principiante avanzado",U2431=3,"Competente",U2431=4,"Proficiente",U2431=5,"Master")</f>
        <v>Novato</v>
      </c>
      <c r="W2431" s="13">
        <v>3</v>
      </c>
      <c r="X2431" s="13" t="str" cm="1">
        <f t="array" ref="X2431">_xlfn.IFS(W2431=0,"No evidenciado",W2431=1,"Novato",W2431=2,"Principiante avanzado",W2431=3,"Competente",W2431=4,"Proficiente",W2431=5,"Master")</f>
        <v>Competente</v>
      </c>
      <c r="Y2431" s="13">
        <v>2</v>
      </c>
      <c r="Z2431" s="13" t="str" cm="1">
        <f t="array" ref="Z2431">_xlfn.IFS(Y2431=0,"No evidenciado",Y2431=1,"Novato",Y2431=2,"Principiante avanzado",Y2431=3,"Competente",Y2431=4,"Proficiente",Y2431=5,"Master")</f>
        <v>Principiante avanzado</v>
      </c>
      <c r="AA2431" s="13">
        <v>3</v>
      </c>
      <c r="AB2431" s="13" t="str" cm="1">
        <f t="array" ref="AB2431">_xlfn.IFS(AA2431=0,"No evidenciado",AA2431=1,"Novato",AA2431=2,"Principiante avanzado",AA2431=3,"Competente",AA2431=4,"Proficiente",AA2431=5,"Master")</f>
        <v>Competente</v>
      </c>
      <c r="AC2431" s="13">
        <v>1</v>
      </c>
      <c r="AD2431" s="13" t="str" cm="1">
        <f t="array" ref="AD2431">_xlfn.IFS(AC2431=0,"Prenovato",AC2431=1,"Novato",AC2431=2,"Principiante avanzado",AC2431=3,"Competente",AC2431=4,"Proficiente",AC2431=5,"Master")</f>
        <v>Novato</v>
      </c>
      <c r="AE2431" s="13" t="s">
        <v>442</v>
      </c>
    </row>
    <row r="2432" spans="1:31" x14ac:dyDescent="0.25">
      <c r="A2432" t="s">
        <v>224</v>
      </c>
      <c r="B2432" t="s">
        <v>225</v>
      </c>
      <c r="C2432" t="s">
        <v>250</v>
      </c>
      <c r="D2432" t="s">
        <v>201</v>
      </c>
      <c r="E2432" t="s">
        <v>224</v>
      </c>
      <c r="F2432" t="s">
        <v>225</v>
      </c>
      <c r="H2432" s="4"/>
      <c r="I2432" s="1">
        <f t="shared" ca="1" si="151"/>
        <v>1487</v>
      </c>
      <c r="J2432" s="1" t="str">
        <f t="shared" ca="1" si="152"/>
        <v>3. Mayor a 6 meses</v>
      </c>
      <c r="K2432" t="str">
        <f t="shared" si="153"/>
        <v>NO</v>
      </c>
      <c r="L2432" t="s">
        <v>250</v>
      </c>
      <c r="M2432" t="s">
        <v>434</v>
      </c>
      <c r="N2432" t="s">
        <v>425</v>
      </c>
      <c r="O2432" t="s">
        <v>425</v>
      </c>
      <c r="P2432" t="str">
        <f t="shared" si="154"/>
        <v>DANNY ALEJANDRO GARCIA MUÑOZGestión de VulnerabilidadesEVALUACION ANTERIOR</v>
      </c>
      <c r="Q2432" t="str">
        <f>BASE[[#This Row],[NombresCalificado]]&amp;BASE[[#This Row],[TipoEvaluacion]]</f>
        <v>DANNY ALEJANDRO GARCIA MUÑOZEVALUACION ANTERIOR</v>
      </c>
      <c r="R2432">
        <v>2</v>
      </c>
      <c r="S2432" t="s">
        <v>4</v>
      </c>
      <c r="T2432" t="s">
        <v>439</v>
      </c>
      <c r="U2432" s="13">
        <v>1</v>
      </c>
      <c r="V2432" s="13" t="str" cm="1">
        <f t="array" ref="V2432">_xlfn.IFS(U2432=0,"Prenovato",U2432=1,"Novato",U2432=2,"Principiante avanzado",U2432=3,"Competente",U2432=4,"Proficiente",U2432=5,"Master")</f>
        <v>Novato</v>
      </c>
      <c r="W2432" s="13">
        <v>3</v>
      </c>
      <c r="X2432" s="13" t="str" cm="1">
        <f t="array" ref="X2432">_xlfn.IFS(W2432=0,"No evidenciado",W2432=1,"Novato",W2432=2,"Principiante avanzado",W2432=3,"Competente",W2432=4,"Proficiente",W2432=5,"Master")</f>
        <v>Competente</v>
      </c>
      <c r="Y2432" s="13">
        <v>2</v>
      </c>
      <c r="Z2432" s="13" t="str" cm="1">
        <f t="array" ref="Z2432">_xlfn.IFS(Y2432=0,"No evidenciado",Y2432=1,"Novato",Y2432=2,"Principiante avanzado",Y2432=3,"Competente",Y2432=4,"Proficiente",Y2432=5,"Master")</f>
        <v>Principiante avanzado</v>
      </c>
      <c r="AA2432" s="13">
        <v>3</v>
      </c>
      <c r="AB2432" s="13" t="str" cm="1">
        <f t="array" ref="AB2432">_xlfn.IFS(AA2432=0,"No evidenciado",AA2432=1,"Novato",AA2432=2,"Principiante avanzado",AA2432=3,"Competente",AA2432=4,"Proficiente",AA2432=5,"Master")</f>
        <v>Competente</v>
      </c>
      <c r="AC2432" s="13">
        <v>1</v>
      </c>
      <c r="AD2432" s="13" t="str" cm="1">
        <f t="array" ref="AD2432">_xlfn.IFS(AC2432=0,"Prenovato",AC2432=1,"Novato",AC2432=2,"Principiante avanzado",AC2432=3,"Competente",AC2432=4,"Proficiente",AC2432=5,"Master")</f>
        <v>Novato</v>
      </c>
      <c r="AE2432" s="13" t="s">
        <v>442</v>
      </c>
    </row>
    <row r="2433" spans="1:31" x14ac:dyDescent="0.25">
      <c r="A2433" t="s">
        <v>224</v>
      </c>
      <c r="B2433" t="s">
        <v>225</v>
      </c>
      <c r="C2433" t="s">
        <v>250</v>
      </c>
      <c r="D2433" t="s">
        <v>201</v>
      </c>
      <c r="E2433" t="s">
        <v>224</v>
      </c>
      <c r="F2433" t="s">
        <v>225</v>
      </c>
      <c r="H2433" s="4"/>
      <c r="I2433" s="1">
        <f t="shared" ca="1" si="151"/>
        <v>1487</v>
      </c>
      <c r="J2433" s="1" t="str">
        <f t="shared" ca="1" si="152"/>
        <v>3. Mayor a 6 meses</v>
      </c>
      <c r="K2433" t="str">
        <f t="shared" si="153"/>
        <v>NO</v>
      </c>
      <c r="L2433" t="s">
        <v>250</v>
      </c>
      <c r="M2433" t="s">
        <v>435</v>
      </c>
      <c r="N2433" t="s">
        <v>425</v>
      </c>
      <c r="O2433" t="s">
        <v>425</v>
      </c>
      <c r="P2433" t="str">
        <f t="shared" si="154"/>
        <v>DANNY ALEJANDRO GARCIA MUÑOZIdentificación temprana de riesgosEVALUACION ANTERIOR</v>
      </c>
      <c r="Q2433" t="str">
        <f>BASE[[#This Row],[NombresCalificado]]&amp;BASE[[#This Row],[TipoEvaluacion]]</f>
        <v>DANNY ALEJANDRO GARCIA MUÑOZEVALUACION ANTERIOR</v>
      </c>
      <c r="R2433">
        <v>2</v>
      </c>
      <c r="S2433" t="s">
        <v>4</v>
      </c>
      <c r="T2433" t="s">
        <v>439</v>
      </c>
      <c r="U2433" s="13">
        <v>1</v>
      </c>
      <c r="V2433" s="13" t="str" cm="1">
        <f t="array" ref="V2433">_xlfn.IFS(U2433=0,"Prenovato",U2433=1,"Novato",U2433=2,"Principiante avanzado",U2433=3,"Competente",U2433=4,"Proficiente",U2433=5,"Master")</f>
        <v>Novato</v>
      </c>
      <c r="W2433" s="13">
        <v>3</v>
      </c>
      <c r="X2433" s="13" t="str" cm="1">
        <f t="array" ref="X2433">_xlfn.IFS(W2433=0,"No evidenciado",W2433=1,"Novato",W2433=2,"Principiante avanzado",W2433=3,"Competente",W2433=4,"Proficiente",W2433=5,"Master")</f>
        <v>Competente</v>
      </c>
      <c r="Y2433" s="13">
        <v>2</v>
      </c>
      <c r="Z2433" s="13" t="str" cm="1">
        <f t="array" ref="Z2433">_xlfn.IFS(Y2433=0,"No evidenciado",Y2433=1,"Novato",Y2433=2,"Principiante avanzado",Y2433=3,"Competente",Y2433=4,"Proficiente",Y2433=5,"Master")</f>
        <v>Principiante avanzado</v>
      </c>
      <c r="AA2433" s="13">
        <v>3</v>
      </c>
      <c r="AB2433" s="13" t="str" cm="1">
        <f t="array" ref="AB2433">_xlfn.IFS(AA2433=0,"No evidenciado",AA2433=1,"Novato",AA2433=2,"Principiante avanzado",AA2433=3,"Competente",AA2433=4,"Proficiente",AA2433=5,"Master")</f>
        <v>Competente</v>
      </c>
      <c r="AC2433" s="13">
        <v>1</v>
      </c>
      <c r="AD2433" s="13" t="str" cm="1">
        <f t="array" ref="AD2433">_xlfn.IFS(AC2433=0,"Prenovato",AC2433=1,"Novato",AC2433=2,"Principiante avanzado",AC2433=3,"Competente",AC2433=4,"Proficiente",AC2433=5,"Master")</f>
        <v>Novato</v>
      </c>
      <c r="AE2433" s="13" t="s">
        <v>442</v>
      </c>
    </row>
    <row r="2434" spans="1:31" x14ac:dyDescent="0.25">
      <c r="A2434" t="s">
        <v>224</v>
      </c>
      <c r="B2434" t="s">
        <v>225</v>
      </c>
      <c r="C2434" t="s">
        <v>250</v>
      </c>
      <c r="D2434" t="s">
        <v>201</v>
      </c>
      <c r="E2434" t="s">
        <v>224</v>
      </c>
      <c r="F2434" t="s">
        <v>225</v>
      </c>
      <c r="H2434" s="4"/>
      <c r="I2434" s="1">
        <f t="shared" ca="1" si="151"/>
        <v>1487</v>
      </c>
      <c r="J2434" s="1" t="str">
        <f t="shared" ca="1" si="152"/>
        <v>3. Mayor a 6 meses</v>
      </c>
      <c r="K2434" t="str">
        <f t="shared" si="153"/>
        <v>NO</v>
      </c>
      <c r="L2434" t="s">
        <v>250</v>
      </c>
      <c r="M2434" t="s">
        <v>436</v>
      </c>
      <c r="N2434" t="s">
        <v>425</v>
      </c>
      <c r="O2434" t="s">
        <v>425</v>
      </c>
      <c r="P2434" t="str">
        <f t="shared" si="154"/>
        <v>DANNY ALEJANDRO GARCIA MUÑOZInteligencia de AmenazasEVALUACION ANTERIOR</v>
      </c>
      <c r="Q2434" t="str">
        <f>BASE[[#This Row],[NombresCalificado]]&amp;BASE[[#This Row],[TipoEvaluacion]]</f>
        <v>DANNY ALEJANDRO GARCIA MUÑOZEVALUACION ANTERIOR</v>
      </c>
      <c r="R2434">
        <v>3</v>
      </c>
      <c r="S2434" t="s">
        <v>5</v>
      </c>
      <c r="T2434" t="s">
        <v>439</v>
      </c>
      <c r="U2434" s="13">
        <v>1</v>
      </c>
      <c r="V2434" s="13" t="str" cm="1">
        <f t="array" ref="V2434">_xlfn.IFS(U2434=0,"Prenovato",U2434=1,"Novato",U2434=2,"Principiante avanzado",U2434=3,"Competente",U2434=4,"Proficiente",U2434=5,"Master")</f>
        <v>Novato</v>
      </c>
      <c r="W2434" s="13">
        <v>3</v>
      </c>
      <c r="X2434" s="13" t="str" cm="1">
        <f t="array" ref="X2434">_xlfn.IFS(W2434=0,"No evidenciado",W2434=1,"Novato",W2434=2,"Principiante avanzado",W2434=3,"Competente",W2434=4,"Proficiente",W2434=5,"Master")</f>
        <v>Competente</v>
      </c>
      <c r="Y2434" s="13">
        <v>2</v>
      </c>
      <c r="Z2434" s="13" t="str" cm="1">
        <f t="array" ref="Z2434">_xlfn.IFS(Y2434=0,"No evidenciado",Y2434=1,"Novato",Y2434=2,"Principiante avanzado",Y2434=3,"Competente",Y2434=4,"Proficiente",Y2434=5,"Master")</f>
        <v>Principiante avanzado</v>
      </c>
      <c r="AA2434" s="13">
        <v>3</v>
      </c>
      <c r="AB2434" s="13" t="str" cm="1">
        <f t="array" ref="AB2434">_xlfn.IFS(AA2434=0,"No evidenciado",AA2434=1,"Novato",AA2434=2,"Principiante avanzado",AA2434=3,"Competente",AA2434=4,"Proficiente",AA2434=5,"Master")</f>
        <v>Competente</v>
      </c>
      <c r="AC2434" s="13">
        <v>1</v>
      </c>
      <c r="AD2434" s="13" t="str" cm="1">
        <f t="array" ref="AD2434">_xlfn.IFS(AC2434=0,"Prenovato",AC2434=1,"Novato",AC2434=2,"Principiante avanzado",AC2434=3,"Competente",AC2434=4,"Proficiente",AC2434=5,"Master")</f>
        <v>Novato</v>
      </c>
      <c r="AE2434" s="13" t="s">
        <v>442</v>
      </c>
    </row>
    <row r="2435" spans="1:31" x14ac:dyDescent="0.25">
      <c r="A2435" t="s">
        <v>224</v>
      </c>
      <c r="B2435" t="s">
        <v>225</v>
      </c>
      <c r="C2435" t="s">
        <v>250</v>
      </c>
      <c r="D2435" t="s">
        <v>201</v>
      </c>
      <c r="E2435" t="s">
        <v>224</v>
      </c>
      <c r="F2435" t="s">
        <v>225</v>
      </c>
      <c r="H2435" s="4"/>
      <c r="I2435" s="1">
        <f t="shared" ref="I2435:I2498" ca="1" si="155">DATEDIF(H2435,TODAY(),"m")</f>
        <v>1487</v>
      </c>
      <c r="J2435" s="1" t="str">
        <f t="shared" ref="J2435:J2498" ca="1" si="156">IF(I2435&lt;=3,"1. Menor o igual a 3 meses",IF(I2435&lt;=6,"2. Entre 4 - 6 meses","3. Mayor a 6 meses"))</f>
        <v>3. Mayor a 6 meses</v>
      </c>
      <c r="K2435" t="str">
        <f t="shared" ref="K2435:K2498" si="157">IF(COUNTIFS($E$2:$E$2700,E2435,$O$2:$O$2700,"PRINCIPAL",$R$2:$R$2700,0)&gt;0,"SI","NO")</f>
        <v>NO</v>
      </c>
      <c r="L2435" t="s">
        <v>250</v>
      </c>
      <c r="M2435" t="s">
        <v>437</v>
      </c>
      <c r="N2435" t="s">
        <v>425</v>
      </c>
      <c r="O2435" t="s">
        <v>425</v>
      </c>
      <c r="P2435" t="str">
        <f t="shared" ref="P2435:P2498" si="158">F2435&amp;M2435&amp;AE2435</f>
        <v>DANNY ALEJANDRO GARCIA MUÑOZInvestigación Forense DigitalEVALUACION ANTERIOR</v>
      </c>
      <c r="Q2435" t="str">
        <f>BASE[[#This Row],[NombresCalificado]]&amp;BASE[[#This Row],[TipoEvaluacion]]</f>
        <v>DANNY ALEJANDRO GARCIA MUÑOZEVALUACION ANTERIOR</v>
      </c>
      <c r="R2435">
        <v>2</v>
      </c>
      <c r="S2435" t="s">
        <v>4</v>
      </c>
      <c r="T2435" t="s">
        <v>439</v>
      </c>
      <c r="U2435" s="13">
        <v>1</v>
      </c>
      <c r="V2435" s="13" t="str" cm="1">
        <f t="array" ref="V2435">_xlfn.IFS(U2435=0,"Prenovato",U2435=1,"Novato",U2435=2,"Principiante avanzado",U2435=3,"Competente",U2435=4,"Proficiente",U2435=5,"Master")</f>
        <v>Novato</v>
      </c>
      <c r="W2435" s="13">
        <v>3</v>
      </c>
      <c r="X2435" s="13" t="str" cm="1">
        <f t="array" ref="X2435">_xlfn.IFS(W2435=0,"No evidenciado",W2435=1,"Novato",W2435=2,"Principiante avanzado",W2435=3,"Competente",W2435=4,"Proficiente",W2435=5,"Master")</f>
        <v>Competente</v>
      </c>
      <c r="Y2435" s="13">
        <v>2</v>
      </c>
      <c r="Z2435" s="13" t="str" cm="1">
        <f t="array" ref="Z2435">_xlfn.IFS(Y2435=0,"No evidenciado",Y2435=1,"Novato",Y2435=2,"Principiante avanzado",Y2435=3,"Competente",Y2435=4,"Proficiente",Y2435=5,"Master")</f>
        <v>Principiante avanzado</v>
      </c>
      <c r="AA2435" s="13">
        <v>3</v>
      </c>
      <c r="AB2435" s="13" t="str" cm="1">
        <f t="array" ref="AB2435">_xlfn.IFS(AA2435=0,"No evidenciado",AA2435=1,"Novato",AA2435=2,"Principiante avanzado",AA2435=3,"Competente",AA2435=4,"Proficiente",AA2435=5,"Master")</f>
        <v>Competente</v>
      </c>
      <c r="AC2435" s="13">
        <v>1</v>
      </c>
      <c r="AD2435" s="13" t="str" cm="1">
        <f t="array" ref="AD2435">_xlfn.IFS(AC2435=0,"Prenovato",AC2435=1,"Novato",AC2435=2,"Principiante avanzado",AC2435=3,"Competente",AC2435=4,"Proficiente",AC2435=5,"Master")</f>
        <v>Novato</v>
      </c>
      <c r="AE2435" s="13" t="s">
        <v>442</v>
      </c>
    </row>
    <row r="2436" spans="1:31" x14ac:dyDescent="0.25">
      <c r="A2436" t="s">
        <v>224</v>
      </c>
      <c r="B2436" t="s">
        <v>225</v>
      </c>
      <c r="C2436" t="s">
        <v>250</v>
      </c>
      <c r="D2436" t="s">
        <v>201</v>
      </c>
      <c r="E2436" t="s">
        <v>224</v>
      </c>
      <c r="F2436" t="s">
        <v>225</v>
      </c>
      <c r="H2436" s="4"/>
      <c r="I2436" s="1">
        <f t="shared" ca="1" si="155"/>
        <v>1487</v>
      </c>
      <c r="J2436" s="1" t="str">
        <f t="shared" ca="1" si="156"/>
        <v>3. Mayor a 6 meses</v>
      </c>
      <c r="K2436" t="str">
        <f t="shared" si="157"/>
        <v>NO</v>
      </c>
      <c r="L2436" t="s">
        <v>250</v>
      </c>
      <c r="M2436" t="s">
        <v>426</v>
      </c>
      <c r="N2436" t="s">
        <v>425</v>
      </c>
      <c r="O2436" t="s">
        <v>425</v>
      </c>
      <c r="P2436" t="str">
        <f t="shared" si="158"/>
        <v>DANNY ALEJANDRO GARCIA MUÑOZManejo de IncidentesEVALUACION ANTERIOR</v>
      </c>
      <c r="Q2436" t="str">
        <f>BASE[[#This Row],[NombresCalificado]]&amp;BASE[[#This Row],[TipoEvaluacion]]</f>
        <v>DANNY ALEJANDRO GARCIA MUÑOZEVALUACION ANTERIOR</v>
      </c>
      <c r="R2436">
        <v>2</v>
      </c>
      <c r="S2436" t="s">
        <v>4</v>
      </c>
      <c r="T2436" t="s">
        <v>439</v>
      </c>
      <c r="U2436" s="13">
        <v>1</v>
      </c>
      <c r="V2436" s="13" t="str" cm="1">
        <f t="array" ref="V2436">_xlfn.IFS(U2436=0,"Prenovato",U2436=1,"Novato",U2436=2,"Principiante avanzado",U2436=3,"Competente",U2436=4,"Proficiente",U2436=5,"Master")</f>
        <v>Novato</v>
      </c>
      <c r="W2436" s="13">
        <v>3</v>
      </c>
      <c r="X2436" s="13" t="str" cm="1">
        <f t="array" ref="X2436">_xlfn.IFS(W2436=0,"No evidenciado",W2436=1,"Novato",W2436=2,"Principiante avanzado",W2436=3,"Competente",W2436=4,"Proficiente",W2436=5,"Master")</f>
        <v>Competente</v>
      </c>
      <c r="Y2436" s="13">
        <v>2</v>
      </c>
      <c r="Z2436" s="13" t="str" cm="1">
        <f t="array" ref="Z2436">_xlfn.IFS(Y2436=0,"No evidenciado",Y2436=1,"Novato",Y2436=2,"Principiante avanzado",Y2436=3,"Competente",Y2436=4,"Proficiente",Y2436=5,"Master")</f>
        <v>Principiante avanzado</v>
      </c>
      <c r="AA2436" s="13">
        <v>3</v>
      </c>
      <c r="AB2436" s="13" t="str" cm="1">
        <f t="array" ref="AB2436">_xlfn.IFS(AA2436=0,"No evidenciado",AA2436=1,"Novato",AA2436=2,"Principiante avanzado",AA2436=3,"Competente",AA2436=4,"Proficiente",AA2436=5,"Master")</f>
        <v>Competente</v>
      </c>
      <c r="AC2436" s="13">
        <v>1</v>
      </c>
      <c r="AD2436" s="13" t="str" cm="1">
        <f t="array" ref="AD2436">_xlfn.IFS(AC2436=0,"Prenovato",AC2436=1,"Novato",AC2436=2,"Principiante avanzado",AC2436=3,"Competente",AC2436=4,"Proficiente",AC2436=5,"Master")</f>
        <v>Novato</v>
      </c>
      <c r="AE2436" s="13" t="s">
        <v>442</v>
      </c>
    </row>
    <row r="2437" spans="1:31" x14ac:dyDescent="0.25">
      <c r="A2437" t="s">
        <v>224</v>
      </c>
      <c r="B2437" t="s">
        <v>225</v>
      </c>
      <c r="C2437" t="s">
        <v>250</v>
      </c>
      <c r="D2437" t="s">
        <v>201</v>
      </c>
      <c r="E2437" t="s">
        <v>224</v>
      </c>
      <c r="F2437" t="s">
        <v>225</v>
      </c>
      <c r="H2437" s="4"/>
      <c r="I2437" s="1">
        <f t="shared" ca="1" si="155"/>
        <v>1487</v>
      </c>
      <c r="J2437" s="1" t="str">
        <f t="shared" ca="1" si="156"/>
        <v>3. Mayor a 6 meses</v>
      </c>
      <c r="K2437" t="str">
        <f t="shared" si="157"/>
        <v>NO</v>
      </c>
      <c r="L2437" t="s">
        <v>250</v>
      </c>
      <c r="M2437" t="s">
        <v>427</v>
      </c>
      <c r="N2437" t="s">
        <v>425</v>
      </c>
      <c r="O2437" t="s">
        <v>425</v>
      </c>
      <c r="P2437" t="str">
        <f t="shared" si="158"/>
        <v>DANNY ALEJANDRO GARCIA MUÑOZProtección de datosEVALUACION ANTERIOR</v>
      </c>
      <c r="Q2437" t="str">
        <f>BASE[[#This Row],[NombresCalificado]]&amp;BASE[[#This Row],[TipoEvaluacion]]</f>
        <v>DANNY ALEJANDRO GARCIA MUÑOZEVALUACION ANTERIOR</v>
      </c>
      <c r="R2437">
        <v>2</v>
      </c>
      <c r="S2437" t="s">
        <v>4</v>
      </c>
      <c r="T2437" t="s">
        <v>439</v>
      </c>
      <c r="U2437" s="13">
        <v>1</v>
      </c>
      <c r="V2437" s="13" t="str" cm="1">
        <f t="array" ref="V2437">_xlfn.IFS(U2437=0,"Prenovato",U2437=1,"Novato",U2437=2,"Principiante avanzado",U2437=3,"Competente",U2437=4,"Proficiente",U2437=5,"Master")</f>
        <v>Novato</v>
      </c>
      <c r="W2437" s="13">
        <v>3</v>
      </c>
      <c r="X2437" s="13" t="str" cm="1">
        <f t="array" ref="X2437">_xlfn.IFS(W2437=0,"No evidenciado",W2437=1,"Novato",W2437=2,"Principiante avanzado",W2437=3,"Competente",W2437=4,"Proficiente",W2437=5,"Master")</f>
        <v>Competente</v>
      </c>
      <c r="Y2437" s="13">
        <v>2</v>
      </c>
      <c r="Z2437" s="13" t="str" cm="1">
        <f t="array" ref="Z2437">_xlfn.IFS(Y2437=0,"No evidenciado",Y2437=1,"Novato",Y2437=2,"Principiante avanzado",Y2437=3,"Competente",Y2437=4,"Proficiente",Y2437=5,"Master")</f>
        <v>Principiante avanzado</v>
      </c>
      <c r="AA2437" s="13">
        <v>3</v>
      </c>
      <c r="AB2437" s="13" t="str" cm="1">
        <f t="array" ref="AB2437">_xlfn.IFS(AA2437=0,"No evidenciado",AA2437=1,"Novato",AA2437=2,"Principiante avanzado",AA2437=3,"Competente",AA2437=4,"Proficiente",AA2437=5,"Master")</f>
        <v>Competente</v>
      </c>
      <c r="AC2437" s="13">
        <v>1</v>
      </c>
      <c r="AD2437" s="13" t="str" cm="1">
        <f t="array" ref="AD2437">_xlfn.IFS(AC2437=0,"Prenovato",AC2437=1,"Novato",AC2437=2,"Principiante avanzado",AC2437=3,"Competente",AC2437=4,"Proficiente",AC2437=5,"Master")</f>
        <v>Novato</v>
      </c>
      <c r="AE2437" s="13" t="s">
        <v>442</v>
      </c>
    </row>
    <row r="2438" spans="1:31" x14ac:dyDescent="0.25">
      <c r="A2438" t="s">
        <v>224</v>
      </c>
      <c r="B2438" t="s">
        <v>225</v>
      </c>
      <c r="C2438" t="s">
        <v>250</v>
      </c>
      <c r="D2438" t="s">
        <v>201</v>
      </c>
      <c r="E2438" t="s">
        <v>224</v>
      </c>
      <c r="F2438" t="s">
        <v>225</v>
      </c>
      <c r="H2438" s="4"/>
      <c r="I2438" s="1">
        <f t="shared" ca="1" si="155"/>
        <v>1487</v>
      </c>
      <c r="J2438" s="1" t="str">
        <f t="shared" ca="1" si="156"/>
        <v>3. Mayor a 6 meses</v>
      </c>
      <c r="K2438" t="str">
        <f t="shared" si="157"/>
        <v>NO</v>
      </c>
      <c r="L2438" t="s">
        <v>250</v>
      </c>
      <c r="M2438" t="s">
        <v>428</v>
      </c>
      <c r="N2438" t="s">
        <v>425</v>
      </c>
      <c r="O2438" t="s">
        <v>425</v>
      </c>
      <c r="P2438" t="str">
        <f t="shared" si="158"/>
        <v>DANNY ALEJANDRO GARCIA MUÑOZSeguridad de OperacionesEVALUACION ANTERIOR</v>
      </c>
      <c r="Q2438" t="str">
        <f>BASE[[#This Row],[NombresCalificado]]&amp;BASE[[#This Row],[TipoEvaluacion]]</f>
        <v>DANNY ALEJANDRO GARCIA MUÑOZEVALUACION ANTERIOR</v>
      </c>
      <c r="R2438">
        <v>2</v>
      </c>
      <c r="S2438" t="s">
        <v>4</v>
      </c>
      <c r="T2438" t="s">
        <v>439</v>
      </c>
      <c r="U2438" s="13">
        <v>1</v>
      </c>
      <c r="V2438" s="13" t="str" cm="1">
        <f t="array" ref="V2438">_xlfn.IFS(U2438=0,"Prenovato",U2438=1,"Novato",U2438=2,"Principiante avanzado",U2438=3,"Competente",U2438=4,"Proficiente",U2438=5,"Master")</f>
        <v>Novato</v>
      </c>
      <c r="W2438" s="13">
        <v>3</v>
      </c>
      <c r="X2438" s="13" t="str" cm="1">
        <f t="array" ref="X2438">_xlfn.IFS(W2438=0,"No evidenciado",W2438=1,"Novato",W2438=2,"Principiante avanzado",W2438=3,"Competente",W2438=4,"Proficiente",W2438=5,"Master")</f>
        <v>Competente</v>
      </c>
      <c r="Y2438" s="13">
        <v>2</v>
      </c>
      <c r="Z2438" s="13" t="str" cm="1">
        <f t="array" ref="Z2438">_xlfn.IFS(Y2438=0,"No evidenciado",Y2438=1,"Novato",Y2438=2,"Principiante avanzado",Y2438=3,"Competente",Y2438=4,"Proficiente",Y2438=5,"Master")</f>
        <v>Principiante avanzado</v>
      </c>
      <c r="AA2438" s="13">
        <v>3</v>
      </c>
      <c r="AB2438" s="13" t="str" cm="1">
        <f t="array" ref="AB2438">_xlfn.IFS(AA2438=0,"No evidenciado",AA2438=1,"Novato",AA2438=2,"Principiante avanzado",AA2438=3,"Competente",AA2438=4,"Proficiente",AA2438=5,"Master")</f>
        <v>Competente</v>
      </c>
      <c r="AC2438" s="13">
        <v>1</v>
      </c>
      <c r="AD2438" s="13" t="str" cm="1">
        <f t="array" ref="AD2438">_xlfn.IFS(AC2438=0,"Prenovato",AC2438=1,"Novato",AC2438=2,"Principiante avanzado",AC2438=3,"Competente",AC2438=4,"Proficiente",AC2438=5,"Master")</f>
        <v>Novato</v>
      </c>
      <c r="AE2438" s="13" t="s">
        <v>442</v>
      </c>
    </row>
    <row r="2439" spans="1:31" x14ac:dyDescent="0.25">
      <c r="A2439" t="s">
        <v>224</v>
      </c>
      <c r="B2439" t="s">
        <v>225</v>
      </c>
      <c r="C2439" t="s">
        <v>250</v>
      </c>
      <c r="D2439" t="s">
        <v>201</v>
      </c>
      <c r="E2439" t="s">
        <v>224</v>
      </c>
      <c r="F2439" t="s">
        <v>225</v>
      </c>
      <c r="H2439" s="4"/>
      <c r="I2439" s="1">
        <f t="shared" ca="1" si="155"/>
        <v>1487</v>
      </c>
      <c r="J2439" s="1" t="str">
        <f t="shared" ca="1" si="156"/>
        <v>3. Mayor a 6 meses</v>
      </c>
      <c r="K2439" t="str">
        <f t="shared" si="157"/>
        <v>NO</v>
      </c>
      <c r="L2439" t="s">
        <v>250</v>
      </c>
      <c r="M2439" t="s">
        <v>429</v>
      </c>
      <c r="N2439" t="s">
        <v>425</v>
      </c>
      <c r="O2439" t="s">
        <v>425</v>
      </c>
      <c r="P2439" t="str">
        <f t="shared" si="158"/>
        <v>DANNY ALEJANDRO GARCIA MUÑOZSeguridad DefensivaEVALUACION ANTERIOR</v>
      </c>
      <c r="Q2439" t="str">
        <f>BASE[[#This Row],[NombresCalificado]]&amp;BASE[[#This Row],[TipoEvaluacion]]</f>
        <v>DANNY ALEJANDRO GARCIA MUÑOZEVALUACION ANTERIOR</v>
      </c>
      <c r="R2439">
        <v>2</v>
      </c>
      <c r="S2439" t="s">
        <v>4</v>
      </c>
      <c r="T2439" t="s">
        <v>439</v>
      </c>
      <c r="U2439" s="13">
        <v>1</v>
      </c>
      <c r="V2439" s="13" t="str" cm="1">
        <f t="array" ref="V2439">_xlfn.IFS(U2439=0,"Prenovato",U2439=1,"Novato",U2439=2,"Principiante avanzado",U2439=3,"Competente",U2439=4,"Proficiente",U2439=5,"Master")</f>
        <v>Novato</v>
      </c>
      <c r="W2439" s="13">
        <v>3</v>
      </c>
      <c r="X2439" s="13" t="str" cm="1">
        <f t="array" ref="X2439">_xlfn.IFS(W2439=0,"No evidenciado",W2439=1,"Novato",W2439=2,"Principiante avanzado",W2439=3,"Competente",W2439=4,"Proficiente",W2439=5,"Master")</f>
        <v>Competente</v>
      </c>
      <c r="Y2439" s="13">
        <v>2</v>
      </c>
      <c r="Z2439" s="13" t="str" cm="1">
        <f t="array" ref="Z2439">_xlfn.IFS(Y2439=0,"No evidenciado",Y2439=1,"Novato",Y2439=2,"Principiante avanzado",Y2439=3,"Competente",Y2439=4,"Proficiente",Y2439=5,"Master")</f>
        <v>Principiante avanzado</v>
      </c>
      <c r="AA2439" s="13">
        <v>3</v>
      </c>
      <c r="AB2439" s="13" t="str" cm="1">
        <f t="array" ref="AB2439">_xlfn.IFS(AA2439=0,"No evidenciado",AA2439=1,"Novato",AA2439=2,"Principiante avanzado",AA2439=3,"Competente",AA2439=4,"Proficiente",AA2439=5,"Master")</f>
        <v>Competente</v>
      </c>
      <c r="AC2439" s="13">
        <v>1</v>
      </c>
      <c r="AD2439" s="13" t="str" cm="1">
        <f t="array" ref="AD2439">_xlfn.IFS(AC2439=0,"Prenovato",AC2439=1,"Novato",AC2439=2,"Principiante avanzado",AC2439=3,"Competente",AC2439=4,"Proficiente",AC2439=5,"Master")</f>
        <v>Novato</v>
      </c>
      <c r="AE2439" s="13" t="s">
        <v>442</v>
      </c>
    </row>
    <row r="2440" spans="1:31" x14ac:dyDescent="0.25">
      <c r="A2440" t="s">
        <v>224</v>
      </c>
      <c r="B2440" t="s">
        <v>225</v>
      </c>
      <c r="C2440" t="s">
        <v>250</v>
      </c>
      <c r="D2440" t="s">
        <v>201</v>
      </c>
      <c r="E2440" t="s">
        <v>224</v>
      </c>
      <c r="F2440" t="s">
        <v>225</v>
      </c>
      <c r="H2440" s="4"/>
      <c r="I2440" s="1">
        <f t="shared" ca="1" si="155"/>
        <v>1487</v>
      </c>
      <c r="J2440" s="1" t="str">
        <f t="shared" ca="1" si="156"/>
        <v>3. Mayor a 6 meses</v>
      </c>
      <c r="K2440" t="str">
        <f t="shared" si="157"/>
        <v>NO</v>
      </c>
      <c r="L2440" t="s">
        <v>250</v>
      </c>
      <c r="M2440" t="s">
        <v>430</v>
      </c>
      <c r="N2440" t="s">
        <v>425</v>
      </c>
      <c r="O2440" t="s">
        <v>425</v>
      </c>
      <c r="P2440" t="str">
        <f t="shared" si="158"/>
        <v>DANNY ALEJANDRO GARCIA MUÑOZSeguridad OfensivaEVALUACION ANTERIOR</v>
      </c>
      <c r="Q2440" t="str">
        <f>BASE[[#This Row],[NombresCalificado]]&amp;BASE[[#This Row],[TipoEvaluacion]]</f>
        <v>DANNY ALEJANDRO GARCIA MUÑOZEVALUACION ANTERIOR</v>
      </c>
      <c r="R2440">
        <v>3</v>
      </c>
      <c r="S2440" t="s">
        <v>5</v>
      </c>
      <c r="T2440" t="s">
        <v>439</v>
      </c>
      <c r="U2440" s="13">
        <v>1</v>
      </c>
      <c r="V2440" s="13" t="str" cm="1">
        <f t="array" ref="V2440">_xlfn.IFS(U2440=0,"Prenovato",U2440=1,"Novato",U2440=2,"Principiante avanzado",U2440=3,"Competente",U2440=4,"Proficiente",U2440=5,"Master")</f>
        <v>Novato</v>
      </c>
      <c r="W2440" s="13">
        <v>3</v>
      </c>
      <c r="X2440" s="13" t="str" cm="1">
        <f t="array" ref="X2440">_xlfn.IFS(W2440=0,"No evidenciado",W2440=1,"Novato",W2440=2,"Principiante avanzado",W2440=3,"Competente",W2440=4,"Proficiente",W2440=5,"Master")</f>
        <v>Competente</v>
      </c>
      <c r="Y2440" s="13">
        <v>2</v>
      </c>
      <c r="Z2440" s="13" t="str" cm="1">
        <f t="array" ref="Z2440">_xlfn.IFS(Y2440=0,"No evidenciado",Y2440=1,"Novato",Y2440=2,"Principiante avanzado",Y2440=3,"Competente",Y2440=4,"Proficiente",Y2440=5,"Master")</f>
        <v>Principiante avanzado</v>
      </c>
      <c r="AA2440" s="13">
        <v>3</v>
      </c>
      <c r="AB2440" s="13" t="str" cm="1">
        <f t="array" ref="AB2440">_xlfn.IFS(AA2440=0,"No evidenciado",AA2440=1,"Novato",AA2440=2,"Principiante avanzado",AA2440=3,"Competente",AA2440=4,"Proficiente",AA2440=5,"Master")</f>
        <v>Competente</v>
      </c>
      <c r="AC2440" s="13">
        <v>1</v>
      </c>
      <c r="AD2440" s="13" t="str" cm="1">
        <f t="array" ref="AD2440">_xlfn.IFS(AC2440=0,"Prenovato",AC2440=1,"Novato",AC2440=2,"Principiante avanzado",AC2440=3,"Competente",AC2440=4,"Proficiente",AC2440=5,"Master")</f>
        <v>Novato</v>
      </c>
      <c r="AE2440" s="13" t="s">
        <v>442</v>
      </c>
    </row>
    <row r="2441" spans="1:31" x14ac:dyDescent="0.25">
      <c r="A2441" t="s">
        <v>283</v>
      </c>
      <c r="B2441" t="s">
        <v>284</v>
      </c>
      <c r="C2441" t="s">
        <v>250</v>
      </c>
      <c r="D2441" t="s">
        <v>201</v>
      </c>
      <c r="E2441" t="s">
        <v>283</v>
      </c>
      <c r="F2441" t="s">
        <v>284</v>
      </c>
      <c r="G2441" t="s">
        <v>285</v>
      </c>
      <c r="H2441" s="4"/>
      <c r="I2441" s="1">
        <f t="shared" ca="1" si="155"/>
        <v>1487</v>
      </c>
      <c r="J2441" s="1" t="str">
        <f t="shared" ca="1" si="156"/>
        <v>3. Mayor a 6 meses</v>
      </c>
      <c r="K2441" t="str">
        <f t="shared" si="157"/>
        <v>NO</v>
      </c>
      <c r="L2441" t="s">
        <v>250</v>
      </c>
      <c r="M2441" t="s">
        <v>438</v>
      </c>
      <c r="N2441" t="s">
        <v>425</v>
      </c>
      <c r="O2441" t="s">
        <v>425</v>
      </c>
      <c r="P2441" t="str">
        <f t="shared" si="158"/>
        <v>GERSON AIMAR TTITO CRUZDesarrollo SeguroEVALUACION ANTERIOR</v>
      </c>
      <c r="Q2441" t="str">
        <f>BASE[[#This Row],[NombresCalificado]]&amp;BASE[[#This Row],[TipoEvaluacion]]</f>
        <v>GERSON AIMAR TTITO CRUZEVALUACION ANTERIOR</v>
      </c>
      <c r="R2441">
        <v>2</v>
      </c>
      <c r="S2441" t="s">
        <v>4</v>
      </c>
      <c r="T2441" t="s">
        <v>439</v>
      </c>
      <c r="U2441" s="13">
        <v>1</v>
      </c>
      <c r="V2441" s="13" t="str" cm="1">
        <f t="array" ref="V2441">_xlfn.IFS(U2441=0,"Prenovato",U2441=1,"Novato",U2441=2,"Principiante avanzado",U2441=3,"Competente",U2441=4,"Proficiente",U2441=5,"Master")</f>
        <v>Novato</v>
      </c>
      <c r="W2441" s="13">
        <v>3</v>
      </c>
      <c r="X2441" s="13" t="str" cm="1">
        <f t="array" ref="X2441">_xlfn.IFS(W2441=0,"No evidenciado",W2441=1,"Novato",W2441=2,"Principiante avanzado",W2441=3,"Competente",W2441=4,"Proficiente",W2441=5,"Master")</f>
        <v>Competente</v>
      </c>
      <c r="Y2441" s="13">
        <v>2</v>
      </c>
      <c r="Z2441" s="13" t="str" cm="1">
        <f t="array" ref="Z2441">_xlfn.IFS(Y2441=0,"No evidenciado",Y2441=1,"Novato",Y2441=2,"Principiante avanzado",Y2441=3,"Competente",Y2441=4,"Proficiente",Y2441=5,"Master")</f>
        <v>Principiante avanzado</v>
      </c>
      <c r="AA2441" s="13">
        <v>2</v>
      </c>
      <c r="AB2441" s="13" t="str" cm="1">
        <f t="array" ref="AB2441">_xlfn.IFS(AA2441=0,"No evidenciado",AA2441=1,"Novato",AA2441=2,"Principiante avanzado",AA2441=3,"Competente",AA2441=4,"Proficiente",AA2441=5,"Master")</f>
        <v>Principiante avanzado</v>
      </c>
      <c r="AC2441" s="13">
        <v>1</v>
      </c>
      <c r="AD2441" s="13" t="str" cm="1">
        <f t="array" ref="AD2441">_xlfn.IFS(AC2441=0,"Prenovato",AC2441=1,"Novato",AC2441=2,"Principiante avanzado",AC2441=3,"Competente",AC2441=4,"Proficiente",AC2441=5,"Master")</f>
        <v>Novato</v>
      </c>
      <c r="AE2441" s="13" t="s">
        <v>442</v>
      </c>
    </row>
    <row r="2442" spans="1:31" x14ac:dyDescent="0.25">
      <c r="A2442" t="s">
        <v>283</v>
      </c>
      <c r="B2442" t="s">
        <v>284</v>
      </c>
      <c r="C2442" t="s">
        <v>250</v>
      </c>
      <c r="D2442" t="s">
        <v>201</v>
      </c>
      <c r="E2442" t="s">
        <v>283</v>
      </c>
      <c r="F2442" t="s">
        <v>284</v>
      </c>
      <c r="G2442" t="s">
        <v>285</v>
      </c>
      <c r="H2442" s="4"/>
      <c r="I2442" s="1">
        <f t="shared" ca="1" si="155"/>
        <v>1487</v>
      </c>
      <c r="J2442" s="1" t="str">
        <f t="shared" ca="1" si="156"/>
        <v>3. Mayor a 6 meses</v>
      </c>
      <c r="K2442" t="str">
        <f t="shared" si="157"/>
        <v>NO</v>
      </c>
      <c r="L2442" t="s">
        <v>250</v>
      </c>
      <c r="M2442" t="s">
        <v>432</v>
      </c>
      <c r="N2442" t="s">
        <v>425</v>
      </c>
      <c r="O2442" t="s">
        <v>425</v>
      </c>
      <c r="P2442" t="str">
        <f t="shared" si="158"/>
        <v>GERSON AIMAR TTITO CRUZFrameworks de CiberseguridadEVALUACION ANTERIOR</v>
      </c>
      <c r="Q2442" t="str">
        <f>BASE[[#This Row],[NombresCalificado]]&amp;BASE[[#This Row],[TipoEvaluacion]]</f>
        <v>GERSON AIMAR TTITO CRUZEVALUACION ANTERIOR</v>
      </c>
      <c r="R2442">
        <v>1</v>
      </c>
      <c r="S2442" t="s">
        <v>6</v>
      </c>
      <c r="T2442" t="s">
        <v>439</v>
      </c>
      <c r="U2442" s="13">
        <v>1</v>
      </c>
      <c r="V2442" s="13" t="str" cm="1">
        <f t="array" ref="V2442">_xlfn.IFS(U2442=0,"Prenovato",U2442=1,"Novato",U2442=2,"Principiante avanzado",U2442=3,"Competente",U2442=4,"Proficiente",U2442=5,"Master")</f>
        <v>Novato</v>
      </c>
      <c r="W2442" s="13">
        <v>3</v>
      </c>
      <c r="X2442" s="13" t="str" cm="1">
        <f t="array" ref="X2442">_xlfn.IFS(W2442=0,"No evidenciado",W2442=1,"Novato",W2442=2,"Principiante avanzado",W2442=3,"Competente",W2442=4,"Proficiente",W2442=5,"Master")</f>
        <v>Competente</v>
      </c>
      <c r="Y2442" s="13">
        <v>2</v>
      </c>
      <c r="Z2442" s="13" t="str" cm="1">
        <f t="array" ref="Z2442">_xlfn.IFS(Y2442=0,"No evidenciado",Y2442=1,"Novato",Y2442=2,"Principiante avanzado",Y2442=3,"Competente",Y2442=4,"Proficiente",Y2442=5,"Master")</f>
        <v>Principiante avanzado</v>
      </c>
      <c r="AA2442" s="13">
        <v>2</v>
      </c>
      <c r="AB2442" s="13" t="str" cm="1">
        <f t="array" ref="AB2442">_xlfn.IFS(AA2442=0,"No evidenciado",AA2442=1,"Novato",AA2442=2,"Principiante avanzado",AA2442=3,"Competente",AA2442=4,"Proficiente",AA2442=5,"Master")</f>
        <v>Principiante avanzado</v>
      </c>
      <c r="AC2442" s="13">
        <v>1</v>
      </c>
      <c r="AD2442" s="13" t="str" cm="1">
        <f t="array" ref="AD2442">_xlfn.IFS(AC2442=0,"Prenovato",AC2442=1,"Novato",AC2442=2,"Principiante avanzado",AC2442=3,"Competente",AC2442=4,"Proficiente",AC2442=5,"Master")</f>
        <v>Novato</v>
      </c>
      <c r="AE2442" s="13" t="s">
        <v>442</v>
      </c>
    </row>
    <row r="2443" spans="1:31" x14ac:dyDescent="0.25">
      <c r="A2443" t="s">
        <v>283</v>
      </c>
      <c r="B2443" t="s">
        <v>284</v>
      </c>
      <c r="C2443" t="s">
        <v>250</v>
      </c>
      <c r="D2443" t="s">
        <v>201</v>
      </c>
      <c r="E2443" t="s">
        <v>283</v>
      </c>
      <c r="F2443" t="s">
        <v>284</v>
      </c>
      <c r="G2443" t="s">
        <v>285</v>
      </c>
      <c r="H2443" s="4"/>
      <c r="I2443" s="1">
        <f t="shared" ca="1" si="155"/>
        <v>1487</v>
      </c>
      <c r="J2443" s="1" t="str">
        <f t="shared" ca="1" si="156"/>
        <v>3. Mayor a 6 meses</v>
      </c>
      <c r="K2443" t="str">
        <f t="shared" si="157"/>
        <v>NO</v>
      </c>
      <c r="L2443" t="s">
        <v>250</v>
      </c>
      <c r="M2443" t="s">
        <v>433</v>
      </c>
      <c r="N2443" t="s">
        <v>425</v>
      </c>
      <c r="O2443" t="s">
        <v>425</v>
      </c>
      <c r="P2443" t="str">
        <f t="shared" si="158"/>
        <v>GERSON AIMAR TTITO CRUZGestión de IdentidadesEVALUACION ANTERIOR</v>
      </c>
      <c r="Q2443" t="str">
        <f>BASE[[#This Row],[NombresCalificado]]&amp;BASE[[#This Row],[TipoEvaluacion]]</f>
        <v>GERSON AIMAR TTITO CRUZEVALUACION ANTERIOR</v>
      </c>
      <c r="R2443">
        <v>1</v>
      </c>
      <c r="S2443" t="s">
        <v>6</v>
      </c>
      <c r="T2443" t="s">
        <v>439</v>
      </c>
      <c r="U2443" s="13">
        <v>1</v>
      </c>
      <c r="V2443" s="13" t="str" cm="1">
        <f t="array" ref="V2443">_xlfn.IFS(U2443=0,"Prenovato",U2443=1,"Novato",U2443=2,"Principiante avanzado",U2443=3,"Competente",U2443=4,"Proficiente",U2443=5,"Master")</f>
        <v>Novato</v>
      </c>
      <c r="W2443" s="13">
        <v>3</v>
      </c>
      <c r="X2443" s="13" t="str" cm="1">
        <f t="array" ref="X2443">_xlfn.IFS(W2443=0,"No evidenciado",W2443=1,"Novato",W2443=2,"Principiante avanzado",W2443=3,"Competente",W2443=4,"Proficiente",W2443=5,"Master")</f>
        <v>Competente</v>
      </c>
      <c r="Y2443" s="13">
        <v>2</v>
      </c>
      <c r="Z2443" s="13" t="str" cm="1">
        <f t="array" ref="Z2443">_xlfn.IFS(Y2443=0,"No evidenciado",Y2443=1,"Novato",Y2443=2,"Principiante avanzado",Y2443=3,"Competente",Y2443=4,"Proficiente",Y2443=5,"Master")</f>
        <v>Principiante avanzado</v>
      </c>
      <c r="AA2443" s="13">
        <v>2</v>
      </c>
      <c r="AB2443" s="13" t="str" cm="1">
        <f t="array" ref="AB2443">_xlfn.IFS(AA2443=0,"No evidenciado",AA2443=1,"Novato",AA2443=2,"Principiante avanzado",AA2443=3,"Competente",AA2443=4,"Proficiente",AA2443=5,"Master")</f>
        <v>Principiante avanzado</v>
      </c>
      <c r="AC2443" s="13">
        <v>1</v>
      </c>
      <c r="AD2443" s="13" t="str" cm="1">
        <f t="array" ref="AD2443">_xlfn.IFS(AC2443=0,"Prenovato",AC2443=1,"Novato",AC2443=2,"Principiante avanzado",AC2443=3,"Competente",AC2443=4,"Proficiente",AC2443=5,"Master")</f>
        <v>Novato</v>
      </c>
      <c r="AE2443" s="13" t="s">
        <v>442</v>
      </c>
    </row>
    <row r="2444" spans="1:31" x14ac:dyDescent="0.25">
      <c r="A2444" t="s">
        <v>283</v>
      </c>
      <c r="B2444" t="s">
        <v>284</v>
      </c>
      <c r="C2444" t="s">
        <v>250</v>
      </c>
      <c r="D2444" t="s">
        <v>201</v>
      </c>
      <c r="E2444" t="s">
        <v>283</v>
      </c>
      <c r="F2444" t="s">
        <v>284</v>
      </c>
      <c r="G2444" t="s">
        <v>285</v>
      </c>
      <c r="H2444" s="4"/>
      <c r="I2444" s="1">
        <f t="shared" ca="1" si="155"/>
        <v>1487</v>
      </c>
      <c r="J2444" s="1" t="str">
        <f t="shared" ca="1" si="156"/>
        <v>3. Mayor a 6 meses</v>
      </c>
      <c r="K2444" t="str">
        <f t="shared" si="157"/>
        <v>NO</v>
      </c>
      <c r="L2444" t="s">
        <v>250</v>
      </c>
      <c r="M2444" t="s">
        <v>434</v>
      </c>
      <c r="N2444" t="s">
        <v>425</v>
      </c>
      <c r="O2444" t="s">
        <v>425</v>
      </c>
      <c r="P2444" t="str">
        <f t="shared" si="158"/>
        <v>GERSON AIMAR TTITO CRUZGestión de VulnerabilidadesEVALUACION ANTERIOR</v>
      </c>
      <c r="Q2444" t="str">
        <f>BASE[[#This Row],[NombresCalificado]]&amp;BASE[[#This Row],[TipoEvaluacion]]</f>
        <v>GERSON AIMAR TTITO CRUZEVALUACION ANTERIOR</v>
      </c>
      <c r="R2444">
        <v>2</v>
      </c>
      <c r="S2444" t="s">
        <v>4</v>
      </c>
      <c r="T2444" t="s">
        <v>439</v>
      </c>
      <c r="U2444" s="13">
        <v>1</v>
      </c>
      <c r="V2444" s="13" t="str" cm="1">
        <f t="array" ref="V2444">_xlfn.IFS(U2444=0,"Prenovato",U2444=1,"Novato",U2444=2,"Principiante avanzado",U2444=3,"Competente",U2444=4,"Proficiente",U2444=5,"Master")</f>
        <v>Novato</v>
      </c>
      <c r="W2444" s="13">
        <v>3</v>
      </c>
      <c r="X2444" s="13" t="str" cm="1">
        <f t="array" ref="X2444">_xlfn.IFS(W2444=0,"No evidenciado",W2444=1,"Novato",W2444=2,"Principiante avanzado",W2444=3,"Competente",W2444=4,"Proficiente",W2444=5,"Master")</f>
        <v>Competente</v>
      </c>
      <c r="Y2444" s="13">
        <v>2</v>
      </c>
      <c r="Z2444" s="13" t="str" cm="1">
        <f t="array" ref="Z2444">_xlfn.IFS(Y2444=0,"No evidenciado",Y2444=1,"Novato",Y2444=2,"Principiante avanzado",Y2444=3,"Competente",Y2444=4,"Proficiente",Y2444=5,"Master")</f>
        <v>Principiante avanzado</v>
      </c>
      <c r="AA2444" s="13">
        <v>2</v>
      </c>
      <c r="AB2444" s="13" t="str" cm="1">
        <f t="array" ref="AB2444">_xlfn.IFS(AA2444=0,"No evidenciado",AA2444=1,"Novato",AA2444=2,"Principiante avanzado",AA2444=3,"Competente",AA2444=4,"Proficiente",AA2444=5,"Master")</f>
        <v>Principiante avanzado</v>
      </c>
      <c r="AC2444" s="13">
        <v>1</v>
      </c>
      <c r="AD2444" s="13" t="str" cm="1">
        <f t="array" ref="AD2444">_xlfn.IFS(AC2444=0,"Prenovato",AC2444=1,"Novato",AC2444=2,"Principiante avanzado",AC2444=3,"Competente",AC2444=4,"Proficiente",AC2444=5,"Master")</f>
        <v>Novato</v>
      </c>
      <c r="AE2444" s="13" t="s">
        <v>442</v>
      </c>
    </row>
    <row r="2445" spans="1:31" x14ac:dyDescent="0.25">
      <c r="A2445" t="s">
        <v>283</v>
      </c>
      <c r="B2445" t="s">
        <v>284</v>
      </c>
      <c r="C2445" t="s">
        <v>250</v>
      </c>
      <c r="D2445" t="s">
        <v>201</v>
      </c>
      <c r="E2445" t="s">
        <v>283</v>
      </c>
      <c r="F2445" t="s">
        <v>284</v>
      </c>
      <c r="G2445" t="s">
        <v>285</v>
      </c>
      <c r="H2445" s="4"/>
      <c r="I2445" s="1">
        <f t="shared" ca="1" si="155"/>
        <v>1487</v>
      </c>
      <c r="J2445" s="1" t="str">
        <f t="shared" ca="1" si="156"/>
        <v>3. Mayor a 6 meses</v>
      </c>
      <c r="K2445" t="str">
        <f t="shared" si="157"/>
        <v>NO</v>
      </c>
      <c r="L2445" t="s">
        <v>250</v>
      </c>
      <c r="M2445" t="s">
        <v>435</v>
      </c>
      <c r="N2445" t="s">
        <v>425</v>
      </c>
      <c r="O2445" t="s">
        <v>425</v>
      </c>
      <c r="P2445" t="str">
        <f t="shared" si="158"/>
        <v>GERSON AIMAR TTITO CRUZIdentificación temprana de riesgosEVALUACION ANTERIOR</v>
      </c>
      <c r="Q2445" t="str">
        <f>BASE[[#This Row],[NombresCalificado]]&amp;BASE[[#This Row],[TipoEvaluacion]]</f>
        <v>GERSON AIMAR TTITO CRUZEVALUACION ANTERIOR</v>
      </c>
      <c r="R2445">
        <v>2</v>
      </c>
      <c r="S2445" t="s">
        <v>4</v>
      </c>
      <c r="T2445" t="s">
        <v>439</v>
      </c>
      <c r="U2445" s="13">
        <v>1</v>
      </c>
      <c r="V2445" s="13" t="str" cm="1">
        <f t="array" ref="V2445">_xlfn.IFS(U2445=0,"Prenovato",U2445=1,"Novato",U2445=2,"Principiante avanzado",U2445=3,"Competente",U2445=4,"Proficiente",U2445=5,"Master")</f>
        <v>Novato</v>
      </c>
      <c r="W2445" s="13">
        <v>3</v>
      </c>
      <c r="X2445" s="13" t="str" cm="1">
        <f t="array" ref="X2445">_xlfn.IFS(W2445=0,"No evidenciado",W2445=1,"Novato",W2445=2,"Principiante avanzado",W2445=3,"Competente",W2445=4,"Proficiente",W2445=5,"Master")</f>
        <v>Competente</v>
      </c>
      <c r="Y2445" s="13">
        <v>2</v>
      </c>
      <c r="Z2445" s="13" t="str" cm="1">
        <f t="array" ref="Z2445">_xlfn.IFS(Y2445=0,"No evidenciado",Y2445=1,"Novato",Y2445=2,"Principiante avanzado",Y2445=3,"Competente",Y2445=4,"Proficiente",Y2445=5,"Master")</f>
        <v>Principiante avanzado</v>
      </c>
      <c r="AA2445" s="13">
        <v>2</v>
      </c>
      <c r="AB2445" s="13" t="str" cm="1">
        <f t="array" ref="AB2445">_xlfn.IFS(AA2445=0,"No evidenciado",AA2445=1,"Novato",AA2445=2,"Principiante avanzado",AA2445=3,"Competente",AA2445=4,"Proficiente",AA2445=5,"Master")</f>
        <v>Principiante avanzado</v>
      </c>
      <c r="AC2445" s="13">
        <v>1</v>
      </c>
      <c r="AD2445" s="13" t="str" cm="1">
        <f t="array" ref="AD2445">_xlfn.IFS(AC2445=0,"Prenovato",AC2445=1,"Novato",AC2445=2,"Principiante avanzado",AC2445=3,"Competente",AC2445=4,"Proficiente",AC2445=5,"Master")</f>
        <v>Novato</v>
      </c>
      <c r="AE2445" s="13" t="s">
        <v>442</v>
      </c>
    </row>
    <row r="2446" spans="1:31" x14ac:dyDescent="0.25">
      <c r="A2446" t="s">
        <v>283</v>
      </c>
      <c r="B2446" t="s">
        <v>284</v>
      </c>
      <c r="C2446" t="s">
        <v>250</v>
      </c>
      <c r="D2446" t="s">
        <v>201</v>
      </c>
      <c r="E2446" t="s">
        <v>283</v>
      </c>
      <c r="F2446" t="s">
        <v>284</v>
      </c>
      <c r="G2446" t="s">
        <v>285</v>
      </c>
      <c r="H2446" s="4"/>
      <c r="I2446" s="1">
        <f t="shared" ca="1" si="155"/>
        <v>1487</v>
      </c>
      <c r="J2446" s="1" t="str">
        <f t="shared" ca="1" si="156"/>
        <v>3. Mayor a 6 meses</v>
      </c>
      <c r="K2446" t="str">
        <f t="shared" si="157"/>
        <v>NO</v>
      </c>
      <c r="L2446" t="s">
        <v>250</v>
      </c>
      <c r="M2446" t="s">
        <v>436</v>
      </c>
      <c r="N2446" t="s">
        <v>425</v>
      </c>
      <c r="O2446" t="s">
        <v>425</v>
      </c>
      <c r="P2446" t="str">
        <f t="shared" si="158"/>
        <v>GERSON AIMAR TTITO CRUZInteligencia de AmenazasEVALUACION ANTERIOR</v>
      </c>
      <c r="Q2446" t="str">
        <f>BASE[[#This Row],[NombresCalificado]]&amp;BASE[[#This Row],[TipoEvaluacion]]</f>
        <v>GERSON AIMAR TTITO CRUZEVALUACION ANTERIOR</v>
      </c>
      <c r="R2446">
        <v>2</v>
      </c>
      <c r="S2446" t="s">
        <v>4</v>
      </c>
      <c r="T2446" t="s">
        <v>439</v>
      </c>
      <c r="U2446" s="13">
        <v>1</v>
      </c>
      <c r="V2446" s="13" t="str" cm="1">
        <f t="array" ref="V2446">_xlfn.IFS(U2446=0,"Prenovato",U2446=1,"Novato",U2446=2,"Principiante avanzado",U2446=3,"Competente",U2446=4,"Proficiente",U2446=5,"Master")</f>
        <v>Novato</v>
      </c>
      <c r="W2446" s="13">
        <v>3</v>
      </c>
      <c r="X2446" s="13" t="str" cm="1">
        <f t="array" ref="X2446">_xlfn.IFS(W2446=0,"No evidenciado",W2446=1,"Novato",W2446=2,"Principiante avanzado",W2446=3,"Competente",W2446=4,"Proficiente",W2446=5,"Master")</f>
        <v>Competente</v>
      </c>
      <c r="Y2446" s="13">
        <v>2</v>
      </c>
      <c r="Z2446" s="13" t="str" cm="1">
        <f t="array" ref="Z2446">_xlfn.IFS(Y2446=0,"No evidenciado",Y2446=1,"Novato",Y2446=2,"Principiante avanzado",Y2446=3,"Competente",Y2446=4,"Proficiente",Y2446=5,"Master")</f>
        <v>Principiante avanzado</v>
      </c>
      <c r="AA2446" s="13">
        <v>2</v>
      </c>
      <c r="AB2446" s="13" t="str" cm="1">
        <f t="array" ref="AB2446">_xlfn.IFS(AA2446=0,"No evidenciado",AA2446=1,"Novato",AA2446=2,"Principiante avanzado",AA2446=3,"Competente",AA2446=4,"Proficiente",AA2446=5,"Master")</f>
        <v>Principiante avanzado</v>
      </c>
      <c r="AC2446" s="13">
        <v>1</v>
      </c>
      <c r="AD2446" s="13" t="str" cm="1">
        <f t="array" ref="AD2446">_xlfn.IFS(AC2446=0,"Prenovato",AC2446=1,"Novato",AC2446=2,"Principiante avanzado",AC2446=3,"Competente",AC2446=4,"Proficiente",AC2446=5,"Master")</f>
        <v>Novato</v>
      </c>
      <c r="AE2446" s="13" t="s">
        <v>442</v>
      </c>
    </row>
    <row r="2447" spans="1:31" x14ac:dyDescent="0.25">
      <c r="A2447" t="s">
        <v>283</v>
      </c>
      <c r="B2447" t="s">
        <v>284</v>
      </c>
      <c r="C2447" t="s">
        <v>250</v>
      </c>
      <c r="D2447" t="s">
        <v>201</v>
      </c>
      <c r="E2447" t="s">
        <v>283</v>
      </c>
      <c r="F2447" t="s">
        <v>284</v>
      </c>
      <c r="G2447" t="s">
        <v>285</v>
      </c>
      <c r="H2447" s="4"/>
      <c r="I2447" s="1">
        <f t="shared" ca="1" si="155"/>
        <v>1487</v>
      </c>
      <c r="J2447" s="1" t="str">
        <f t="shared" ca="1" si="156"/>
        <v>3. Mayor a 6 meses</v>
      </c>
      <c r="K2447" t="str">
        <f t="shared" si="157"/>
        <v>NO</v>
      </c>
      <c r="L2447" t="s">
        <v>250</v>
      </c>
      <c r="M2447" t="s">
        <v>437</v>
      </c>
      <c r="N2447" t="s">
        <v>425</v>
      </c>
      <c r="O2447" t="s">
        <v>425</v>
      </c>
      <c r="P2447" t="str">
        <f t="shared" si="158"/>
        <v>GERSON AIMAR TTITO CRUZInvestigación Forense DigitalEVALUACION ANTERIOR</v>
      </c>
      <c r="Q2447" t="str">
        <f>BASE[[#This Row],[NombresCalificado]]&amp;BASE[[#This Row],[TipoEvaluacion]]</f>
        <v>GERSON AIMAR TTITO CRUZEVALUACION ANTERIOR</v>
      </c>
      <c r="R2447">
        <v>1</v>
      </c>
      <c r="S2447" t="s">
        <v>6</v>
      </c>
      <c r="T2447" t="s">
        <v>439</v>
      </c>
      <c r="U2447" s="13">
        <v>1</v>
      </c>
      <c r="V2447" s="13" t="str" cm="1">
        <f t="array" ref="V2447">_xlfn.IFS(U2447=0,"Prenovato",U2447=1,"Novato",U2447=2,"Principiante avanzado",U2447=3,"Competente",U2447=4,"Proficiente",U2447=5,"Master")</f>
        <v>Novato</v>
      </c>
      <c r="W2447" s="13">
        <v>3</v>
      </c>
      <c r="X2447" s="13" t="str" cm="1">
        <f t="array" ref="X2447">_xlfn.IFS(W2447=0,"No evidenciado",W2447=1,"Novato",W2447=2,"Principiante avanzado",W2447=3,"Competente",W2447=4,"Proficiente",W2447=5,"Master")</f>
        <v>Competente</v>
      </c>
      <c r="Y2447" s="13">
        <v>2</v>
      </c>
      <c r="Z2447" s="13" t="str" cm="1">
        <f t="array" ref="Z2447">_xlfn.IFS(Y2447=0,"No evidenciado",Y2447=1,"Novato",Y2447=2,"Principiante avanzado",Y2447=3,"Competente",Y2447=4,"Proficiente",Y2447=5,"Master")</f>
        <v>Principiante avanzado</v>
      </c>
      <c r="AA2447" s="13">
        <v>2</v>
      </c>
      <c r="AB2447" s="13" t="str" cm="1">
        <f t="array" ref="AB2447">_xlfn.IFS(AA2447=0,"No evidenciado",AA2447=1,"Novato",AA2447=2,"Principiante avanzado",AA2447=3,"Competente",AA2447=4,"Proficiente",AA2447=5,"Master")</f>
        <v>Principiante avanzado</v>
      </c>
      <c r="AC2447" s="13">
        <v>1</v>
      </c>
      <c r="AD2447" s="13" t="str" cm="1">
        <f t="array" ref="AD2447">_xlfn.IFS(AC2447=0,"Prenovato",AC2447=1,"Novato",AC2447=2,"Principiante avanzado",AC2447=3,"Competente",AC2447=4,"Proficiente",AC2447=5,"Master")</f>
        <v>Novato</v>
      </c>
      <c r="AE2447" s="13" t="s">
        <v>442</v>
      </c>
    </row>
    <row r="2448" spans="1:31" x14ac:dyDescent="0.25">
      <c r="A2448" t="s">
        <v>283</v>
      </c>
      <c r="B2448" t="s">
        <v>284</v>
      </c>
      <c r="C2448" t="s">
        <v>250</v>
      </c>
      <c r="D2448" t="s">
        <v>201</v>
      </c>
      <c r="E2448" t="s">
        <v>283</v>
      </c>
      <c r="F2448" t="s">
        <v>284</v>
      </c>
      <c r="G2448" t="s">
        <v>285</v>
      </c>
      <c r="H2448" s="4"/>
      <c r="I2448" s="1">
        <f t="shared" ca="1" si="155"/>
        <v>1487</v>
      </c>
      <c r="J2448" s="1" t="str">
        <f t="shared" ca="1" si="156"/>
        <v>3. Mayor a 6 meses</v>
      </c>
      <c r="K2448" t="str">
        <f t="shared" si="157"/>
        <v>NO</v>
      </c>
      <c r="L2448" t="s">
        <v>250</v>
      </c>
      <c r="M2448" t="s">
        <v>426</v>
      </c>
      <c r="N2448" t="s">
        <v>425</v>
      </c>
      <c r="O2448" t="s">
        <v>425</v>
      </c>
      <c r="P2448" t="str">
        <f t="shared" si="158"/>
        <v>GERSON AIMAR TTITO CRUZManejo de IncidentesEVALUACION ANTERIOR</v>
      </c>
      <c r="Q2448" t="str">
        <f>BASE[[#This Row],[NombresCalificado]]&amp;BASE[[#This Row],[TipoEvaluacion]]</f>
        <v>GERSON AIMAR TTITO CRUZEVALUACION ANTERIOR</v>
      </c>
      <c r="R2448">
        <v>2</v>
      </c>
      <c r="S2448" t="s">
        <v>4</v>
      </c>
      <c r="T2448" t="s">
        <v>439</v>
      </c>
      <c r="U2448" s="13">
        <v>1</v>
      </c>
      <c r="V2448" s="13" t="str" cm="1">
        <f t="array" ref="V2448">_xlfn.IFS(U2448=0,"Prenovato",U2448=1,"Novato",U2448=2,"Principiante avanzado",U2448=3,"Competente",U2448=4,"Proficiente",U2448=5,"Master")</f>
        <v>Novato</v>
      </c>
      <c r="W2448" s="13">
        <v>3</v>
      </c>
      <c r="X2448" s="13" t="str" cm="1">
        <f t="array" ref="X2448">_xlfn.IFS(W2448=0,"No evidenciado",W2448=1,"Novato",W2448=2,"Principiante avanzado",W2448=3,"Competente",W2448=4,"Proficiente",W2448=5,"Master")</f>
        <v>Competente</v>
      </c>
      <c r="Y2448" s="13">
        <v>2</v>
      </c>
      <c r="Z2448" s="13" t="str" cm="1">
        <f t="array" ref="Z2448">_xlfn.IFS(Y2448=0,"No evidenciado",Y2448=1,"Novato",Y2448=2,"Principiante avanzado",Y2448=3,"Competente",Y2448=4,"Proficiente",Y2448=5,"Master")</f>
        <v>Principiante avanzado</v>
      </c>
      <c r="AA2448" s="13">
        <v>2</v>
      </c>
      <c r="AB2448" s="13" t="str" cm="1">
        <f t="array" ref="AB2448">_xlfn.IFS(AA2448=0,"No evidenciado",AA2448=1,"Novato",AA2448=2,"Principiante avanzado",AA2448=3,"Competente",AA2448=4,"Proficiente",AA2448=5,"Master")</f>
        <v>Principiante avanzado</v>
      </c>
      <c r="AC2448" s="13">
        <v>1</v>
      </c>
      <c r="AD2448" s="13" t="str" cm="1">
        <f t="array" ref="AD2448">_xlfn.IFS(AC2448=0,"Prenovato",AC2448=1,"Novato",AC2448=2,"Principiante avanzado",AC2448=3,"Competente",AC2448=4,"Proficiente",AC2448=5,"Master")</f>
        <v>Novato</v>
      </c>
      <c r="AE2448" s="13" t="s">
        <v>442</v>
      </c>
    </row>
    <row r="2449" spans="1:31" x14ac:dyDescent="0.25">
      <c r="A2449" t="s">
        <v>283</v>
      </c>
      <c r="B2449" t="s">
        <v>284</v>
      </c>
      <c r="C2449" t="s">
        <v>250</v>
      </c>
      <c r="D2449" t="s">
        <v>201</v>
      </c>
      <c r="E2449" t="s">
        <v>283</v>
      </c>
      <c r="F2449" t="s">
        <v>284</v>
      </c>
      <c r="G2449" t="s">
        <v>285</v>
      </c>
      <c r="H2449" s="4"/>
      <c r="I2449" s="1">
        <f t="shared" ca="1" si="155"/>
        <v>1487</v>
      </c>
      <c r="J2449" s="1" t="str">
        <f t="shared" ca="1" si="156"/>
        <v>3. Mayor a 6 meses</v>
      </c>
      <c r="K2449" t="str">
        <f t="shared" si="157"/>
        <v>NO</v>
      </c>
      <c r="L2449" t="s">
        <v>250</v>
      </c>
      <c r="M2449" t="s">
        <v>427</v>
      </c>
      <c r="N2449" t="s">
        <v>425</v>
      </c>
      <c r="O2449" t="s">
        <v>425</v>
      </c>
      <c r="P2449" t="str">
        <f t="shared" si="158"/>
        <v>GERSON AIMAR TTITO CRUZProtección de datosEVALUACION ANTERIOR</v>
      </c>
      <c r="Q2449" t="str">
        <f>BASE[[#This Row],[NombresCalificado]]&amp;BASE[[#This Row],[TipoEvaluacion]]</f>
        <v>GERSON AIMAR TTITO CRUZEVALUACION ANTERIOR</v>
      </c>
      <c r="R2449">
        <v>1</v>
      </c>
      <c r="S2449" t="s">
        <v>6</v>
      </c>
      <c r="T2449" t="s">
        <v>439</v>
      </c>
      <c r="U2449" s="13">
        <v>1</v>
      </c>
      <c r="V2449" s="13" t="str" cm="1">
        <f t="array" ref="V2449">_xlfn.IFS(U2449=0,"Prenovato",U2449=1,"Novato",U2449=2,"Principiante avanzado",U2449=3,"Competente",U2449=4,"Proficiente",U2449=5,"Master")</f>
        <v>Novato</v>
      </c>
      <c r="W2449" s="13">
        <v>3</v>
      </c>
      <c r="X2449" s="13" t="str" cm="1">
        <f t="array" ref="X2449">_xlfn.IFS(W2449=0,"No evidenciado",W2449=1,"Novato",W2449=2,"Principiante avanzado",W2449=3,"Competente",W2449=4,"Proficiente",W2449=5,"Master")</f>
        <v>Competente</v>
      </c>
      <c r="Y2449" s="13">
        <v>2</v>
      </c>
      <c r="Z2449" s="13" t="str" cm="1">
        <f t="array" ref="Z2449">_xlfn.IFS(Y2449=0,"No evidenciado",Y2449=1,"Novato",Y2449=2,"Principiante avanzado",Y2449=3,"Competente",Y2449=4,"Proficiente",Y2449=5,"Master")</f>
        <v>Principiante avanzado</v>
      </c>
      <c r="AA2449" s="13">
        <v>2</v>
      </c>
      <c r="AB2449" s="13" t="str" cm="1">
        <f t="array" ref="AB2449">_xlfn.IFS(AA2449=0,"No evidenciado",AA2449=1,"Novato",AA2449=2,"Principiante avanzado",AA2449=3,"Competente",AA2449=4,"Proficiente",AA2449=5,"Master")</f>
        <v>Principiante avanzado</v>
      </c>
      <c r="AC2449" s="13">
        <v>1</v>
      </c>
      <c r="AD2449" s="13" t="str" cm="1">
        <f t="array" ref="AD2449">_xlfn.IFS(AC2449=0,"Prenovato",AC2449=1,"Novato",AC2449=2,"Principiante avanzado",AC2449=3,"Competente",AC2449=4,"Proficiente",AC2449=5,"Master")</f>
        <v>Novato</v>
      </c>
      <c r="AE2449" s="13" t="s">
        <v>442</v>
      </c>
    </row>
    <row r="2450" spans="1:31" x14ac:dyDescent="0.25">
      <c r="A2450" t="s">
        <v>283</v>
      </c>
      <c r="B2450" t="s">
        <v>284</v>
      </c>
      <c r="C2450" t="s">
        <v>250</v>
      </c>
      <c r="D2450" t="s">
        <v>201</v>
      </c>
      <c r="E2450" t="s">
        <v>283</v>
      </c>
      <c r="F2450" t="s">
        <v>284</v>
      </c>
      <c r="G2450" t="s">
        <v>285</v>
      </c>
      <c r="H2450" s="4"/>
      <c r="I2450" s="1">
        <f t="shared" ca="1" si="155"/>
        <v>1487</v>
      </c>
      <c r="J2450" s="1" t="str">
        <f t="shared" ca="1" si="156"/>
        <v>3. Mayor a 6 meses</v>
      </c>
      <c r="K2450" t="str">
        <f t="shared" si="157"/>
        <v>NO</v>
      </c>
      <c r="L2450" t="s">
        <v>250</v>
      </c>
      <c r="M2450" t="s">
        <v>428</v>
      </c>
      <c r="N2450" t="s">
        <v>425</v>
      </c>
      <c r="O2450" t="s">
        <v>425</v>
      </c>
      <c r="P2450" t="str">
        <f t="shared" si="158"/>
        <v>GERSON AIMAR TTITO CRUZSeguridad de OperacionesEVALUACION ANTERIOR</v>
      </c>
      <c r="Q2450" t="str">
        <f>BASE[[#This Row],[NombresCalificado]]&amp;BASE[[#This Row],[TipoEvaluacion]]</f>
        <v>GERSON AIMAR TTITO CRUZEVALUACION ANTERIOR</v>
      </c>
      <c r="R2450">
        <v>2</v>
      </c>
      <c r="S2450" t="s">
        <v>4</v>
      </c>
      <c r="T2450" t="s">
        <v>439</v>
      </c>
      <c r="U2450" s="13">
        <v>1</v>
      </c>
      <c r="V2450" s="13" t="str" cm="1">
        <f t="array" ref="V2450">_xlfn.IFS(U2450=0,"Prenovato",U2450=1,"Novato",U2450=2,"Principiante avanzado",U2450=3,"Competente",U2450=4,"Proficiente",U2450=5,"Master")</f>
        <v>Novato</v>
      </c>
      <c r="W2450" s="13">
        <v>3</v>
      </c>
      <c r="X2450" s="13" t="str" cm="1">
        <f t="array" ref="X2450">_xlfn.IFS(W2450=0,"No evidenciado",W2450=1,"Novato",W2450=2,"Principiante avanzado",W2450=3,"Competente",W2450=4,"Proficiente",W2450=5,"Master")</f>
        <v>Competente</v>
      </c>
      <c r="Y2450" s="13">
        <v>2</v>
      </c>
      <c r="Z2450" s="13" t="str" cm="1">
        <f t="array" ref="Z2450">_xlfn.IFS(Y2450=0,"No evidenciado",Y2450=1,"Novato",Y2450=2,"Principiante avanzado",Y2450=3,"Competente",Y2450=4,"Proficiente",Y2450=5,"Master")</f>
        <v>Principiante avanzado</v>
      </c>
      <c r="AA2450" s="13">
        <v>2</v>
      </c>
      <c r="AB2450" s="13" t="str" cm="1">
        <f t="array" ref="AB2450">_xlfn.IFS(AA2450=0,"No evidenciado",AA2450=1,"Novato",AA2450=2,"Principiante avanzado",AA2450=3,"Competente",AA2450=4,"Proficiente",AA2450=5,"Master")</f>
        <v>Principiante avanzado</v>
      </c>
      <c r="AC2450" s="13">
        <v>1</v>
      </c>
      <c r="AD2450" s="13" t="str" cm="1">
        <f t="array" ref="AD2450">_xlfn.IFS(AC2450=0,"Prenovato",AC2450=1,"Novato",AC2450=2,"Principiante avanzado",AC2450=3,"Competente",AC2450=4,"Proficiente",AC2450=5,"Master")</f>
        <v>Novato</v>
      </c>
      <c r="AE2450" s="13" t="s">
        <v>442</v>
      </c>
    </row>
    <row r="2451" spans="1:31" x14ac:dyDescent="0.25">
      <c r="A2451" t="s">
        <v>283</v>
      </c>
      <c r="B2451" t="s">
        <v>284</v>
      </c>
      <c r="C2451" t="s">
        <v>250</v>
      </c>
      <c r="D2451" t="s">
        <v>201</v>
      </c>
      <c r="E2451" t="s">
        <v>283</v>
      </c>
      <c r="F2451" t="s">
        <v>284</v>
      </c>
      <c r="G2451" t="s">
        <v>285</v>
      </c>
      <c r="H2451" s="4"/>
      <c r="I2451" s="1">
        <f t="shared" ca="1" si="155"/>
        <v>1487</v>
      </c>
      <c r="J2451" s="1" t="str">
        <f t="shared" ca="1" si="156"/>
        <v>3. Mayor a 6 meses</v>
      </c>
      <c r="K2451" t="str">
        <f t="shared" si="157"/>
        <v>NO</v>
      </c>
      <c r="L2451" t="s">
        <v>250</v>
      </c>
      <c r="M2451" t="s">
        <v>429</v>
      </c>
      <c r="N2451" t="s">
        <v>425</v>
      </c>
      <c r="O2451" t="s">
        <v>425</v>
      </c>
      <c r="P2451" t="str">
        <f t="shared" si="158"/>
        <v>GERSON AIMAR TTITO CRUZSeguridad DefensivaEVALUACION ANTERIOR</v>
      </c>
      <c r="Q2451" t="str">
        <f>BASE[[#This Row],[NombresCalificado]]&amp;BASE[[#This Row],[TipoEvaluacion]]</f>
        <v>GERSON AIMAR TTITO CRUZEVALUACION ANTERIOR</v>
      </c>
      <c r="R2451">
        <v>3</v>
      </c>
      <c r="S2451" t="s">
        <v>5</v>
      </c>
      <c r="T2451" t="s">
        <v>439</v>
      </c>
      <c r="U2451" s="13">
        <v>1</v>
      </c>
      <c r="V2451" s="13" t="str" cm="1">
        <f t="array" ref="V2451">_xlfn.IFS(U2451=0,"Prenovato",U2451=1,"Novato",U2451=2,"Principiante avanzado",U2451=3,"Competente",U2451=4,"Proficiente",U2451=5,"Master")</f>
        <v>Novato</v>
      </c>
      <c r="W2451" s="13">
        <v>3</v>
      </c>
      <c r="X2451" s="13" t="str" cm="1">
        <f t="array" ref="X2451">_xlfn.IFS(W2451=0,"No evidenciado",W2451=1,"Novato",W2451=2,"Principiante avanzado",W2451=3,"Competente",W2451=4,"Proficiente",W2451=5,"Master")</f>
        <v>Competente</v>
      </c>
      <c r="Y2451" s="13">
        <v>2</v>
      </c>
      <c r="Z2451" s="13" t="str" cm="1">
        <f t="array" ref="Z2451">_xlfn.IFS(Y2451=0,"No evidenciado",Y2451=1,"Novato",Y2451=2,"Principiante avanzado",Y2451=3,"Competente",Y2451=4,"Proficiente",Y2451=5,"Master")</f>
        <v>Principiante avanzado</v>
      </c>
      <c r="AA2451" s="13">
        <v>2</v>
      </c>
      <c r="AB2451" s="13" t="str" cm="1">
        <f t="array" ref="AB2451">_xlfn.IFS(AA2451=0,"No evidenciado",AA2451=1,"Novato",AA2451=2,"Principiante avanzado",AA2451=3,"Competente",AA2451=4,"Proficiente",AA2451=5,"Master")</f>
        <v>Principiante avanzado</v>
      </c>
      <c r="AC2451" s="13">
        <v>1</v>
      </c>
      <c r="AD2451" s="13" t="str" cm="1">
        <f t="array" ref="AD2451">_xlfn.IFS(AC2451=0,"Prenovato",AC2451=1,"Novato",AC2451=2,"Principiante avanzado",AC2451=3,"Competente",AC2451=4,"Proficiente",AC2451=5,"Master")</f>
        <v>Novato</v>
      </c>
      <c r="AE2451" s="13" t="s">
        <v>442</v>
      </c>
    </row>
    <row r="2452" spans="1:31" x14ac:dyDescent="0.25">
      <c r="A2452" t="s">
        <v>283</v>
      </c>
      <c r="B2452" t="s">
        <v>284</v>
      </c>
      <c r="C2452" t="s">
        <v>250</v>
      </c>
      <c r="D2452" t="s">
        <v>201</v>
      </c>
      <c r="E2452" t="s">
        <v>283</v>
      </c>
      <c r="F2452" t="s">
        <v>284</v>
      </c>
      <c r="G2452" t="s">
        <v>285</v>
      </c>
      <c r="H2452" s="4"/>
      <c r="I2452" s="1">
        <f t="shared" ca="1" si="155"/>
        <v>1487</v>
      </c>
      <c r="J2452" s="1" t="str">
        <f t="shared" ca="1" si="156"/>
        <v>3. Mayor a 6 meses</v>
      </c>
      <c r="K2452" t="str">
        <f t="shared" si="157"/>
        <v>NO</v>
      </c>
      <c r="L2452" t="s">
        <v>250</v>
      </c>
      <c r="M2452" t="s">
        <v>430</v>
      </c>
      <c r="N2452" t="s">
        <v>425</v>
      </c>
      <c r="O2452" t="s">
        <v>425</v>
      </c>
      <c r="P2452" t="str">
        <f t="shared" si="158"/>
        <v>GERSON AIMAR TTITO CRUZSeguridad OfensivaEVALUACION ANTERIOR</v>
      </c>
      <c r="Q2452" t="str">
        <f>BASE[[#This Row],[NombresCalificado]]&amp;BASE[[#This Row],[TipoEvaluacion]]</f>
        <v>GERSON AIMAR TTITO CRUZEVALUACION ANTERIOR</v>
      </c>
      <c r="R2452">
        <v>3</v>
      </c>
      <c r="S2452" t="s">
        <v>5</v>
      </c>
      <c r="T2452" t="s">
        <v>439</v>
      </c>
      <c r="U2452" s="13">
        <v>1</v>
      </c>
      <c r="V2452" s="13" t="str" cm="1">
        <f t="array" ref="V2452">_xlfn.IFS(U2452=0,"Prenovato",U2452=1,"Novato",U2452=2,"Principiante avanzado",U2452=3,"Competente",U2452=4,"Proficiente",U2452=5,"Master")</f>
        <v>Novato</v>
      </c>
      <c r="W2452" s="13">
        <v>3</v>
      </c>
      <c r="X2452" s="13" t="str" cm="1">
        <f t="array" ref="X2452">_xlfn.IFS(W2452=0,"No evidenciado",W2452=1,"Novato",W2452=2,"Principiante avanzado",W2452=3,"Competente",W2452=4,"Proficiente",W2452=5,"Master")</f>
        <v>Competente</v>
      </c>
      <c r="Y2452" s="13">
        <v>2</v>
      </c>
      <c r="Z2452" s="13" t="str" cm="1">
        <f t="array" ref="Z2452">_xlfn.IFS(Y2452=0,"No evidenciado",Y2452=1,"Novato",Y2452=2,"Principiante avanzado",Y2452=3,"Competente",Y2452=4,"Proficiente",Y2452=5,"Master")</f>
        <v>Principiante avanzado</v>
      </c>
      <c r="AA2452" s="13">
        <v>2</v>
      </c>
      <c r="AB2452" s="13" t="str" cm="1">
        <f t="array" ref="AB2452">_xlfn.IFS(AA2452=0,"No evidenciado",AA2452=1,"Novato",AA2452=2,"Principiante avanzado",AA2452=3,"Competente",AA2452=4,"Proficiente",AA2452=5,"Master")</f>
        <v>Principiante avanzado</v>
      </c>
      <c r="AC2452" s="13">
        <v>1</v>
      </c>
      <c r="AD2452" s="13" t="str" cm="1">
        <f t="array" ref="AD2452">_xlfn.IFS(AC2452=0,"Prenovato",AC2452=1,"Novato",AC2452=2,"Principiante avanzado",AC2452=3,"Competente",AC2452=4,"Proficiente",AC2452=5,"Master")</f>
        <v>Novato</v>
      </c>
      <c r="AE2452" s="13" t="s">
        <v>442</v>
      </c>
    </row>
    <row r="2453" spans="1:31" x14ac:dyDescent="0.25">
      <c r="A2453" t="s">
        <v>283</v>
      </c>
      <c r="B2453" t="s">
        <v>284</v>
      </c>
      <c r="C2453" t="s">
        <v>250</v>
      </c>
      <c r="D2453" t="s">
        <v>201</v>
      </c>
      <c r="E2453" t="s">
        <v>283</v>
      </c>
      <c r="F2453" t="s">
        <v>284</v>
      </c>
      <c r="G2453" t="s">
        <v>285</v>
      </c>
      <c r="H2453" s="4"/>
      <c r="I2453" s="1">
        <f t="shared" ca="1" si="155"/>
        <v>1487</v>
      </c>
      <c r="J2453" s="1" t="str">
        <f t="shared" ca="1" si="156"/>
        <v>3. Mayor a 6 meses</v>
      </c>
      <c r="K2453" t="str">
        <f t="shared" si="157"/>
        <v>NO</v>
      </c>
      <c r="L2453" t="s">
        <v>250</v>
      </c>
      <c r="M2453" t="s">
        <v>431</v>
      </c>
      <c r="N2453" t="s">
        <v>425</v>
      </c>
      <c r="O2453" t="s">
        <v>425</v>
      </c>
      <c r="P2453" t="str">
        <f t="shared" si="158"/>
        <v>GERSON AIMAR TTITO CRUZSeguridad PerimetralEVALUACION ANTERIOR</v>
      </c>
      <c r="Q2453" t="str">
        <f>BASE[[#This Row],[NombresCalificado]]&amp;BASE[[#This Row],[TipoEvaluacion]]</f>
        <v>GERSON AIMAR TTITO CRUZEVALUACION ANTERIOR</v>
      </c>
      <c r="R2453">
        <v>3</v>
      </c>
      <c r="S2453" t="s">
        <v>5</v>
      </c>
      <c r="T2453" t="s">
        <v>439</v>
      </c>
      <c r="U2453" s="13">
        <v>1</v>
      </c>
      <c r="V2453" s="13" t="str" cm="1">
        <f t="array" ref="V2453">_xlfn.IFS(U2453=0,"Prenovato",U2453=1,"Novato",U2453=2,"Principiante avanzado",U2453=3,"Competente",U2453=4,"Proficiente",U2453=5,"Master")</f>
        <v>Novato</v>
      </c>
      <c r="W2453" s="13">
        <v>3</v>
      </c>
      <c r="X2453" s="13" t="str" cm="1">
        <f t="array" ref="X2453">_xlfn.IFS(W2453=0,"No evidenciado",W2453=1,"Novato",W2453=2,"Principiante avanzado",W2453=3,"Competente",W2453=4,"Proficiente",W2453=5,"Master")</f>
        <v>Competente</v>
      </c>
      <c r="Y2453" s="13">
        <v>2</v>
      </c>
      <c r="Z2453" s="13" t="str" cm="1">
        <f t="array" ref="Z2453">_xlfn.IFS(Y2453=0,"No evidenciado",Y2453=1,"Novato",Y2453=2,"Principiante avanzado",Y2453=3,"Competente",Y2453=4,"Proficiente",Y2453=5,"Master")</f>
        <v>Principiante avanzado</v>
      </c>
      <c r="AA2453" s="13">
        <v>2</v>
      </c>
      <c r="AB2453" s="13" t="str" cm="1">
        <f t="array" ref="AB2453">_xlfn.IFS(AA2453=0,"No evidenciado",AA2453=1,"Novato",AA2453=2,"Principiante avanzado",AA2453=3,"Competente",AA2453=4,"Proficiente",AA2453=5,"Master")</f>
        <v>Principiante avanzado</v>
      </c>
      <c r="AC2453" s="13">
        <v>1</v>
      </c>
      <c r="AD2453" s="13" t="str" cm="1">
        <f t="array" ref="AD2453">_xlfn.IFS(AC2453=0,"Prenovato",AC2453=1,"Novato",AC2453=2,"Principiante avanzado",AC2453=3,"Competente",AC2453=4,"Proficiente",AC2453=5,"Master")</f>
        <v>Novato</v>
      </c>
      <c r="AE2453" s="13" t="s">
        <v>442</v>
      </c>
    </row>
    <row r="2454" spans="1:31" x14ac:dyDescent="0.25">
      <c r="A2454" t="s">
        <v>283</v>
      </c>
      <c r="B2454" t="s">
        <v>284</v>
      </c>
      <c r="C2454" t="s">
        <v>250</v>
      </c>
      <c r="D2454" t="s">
        <v>201</v>
      </c>
      <c r="E2454" t="s">
        <v>283</v>
      </c>
      <c r="F2454" t="s">
        <v>284</v>
      </c>
      <c r="G2454" t="s">
        <v>285</v>
      </c>
      <c r="H2454" s="4"/>
      <c r="I2454" s="1">
        <f t="shared" ca="1" si="155"/>
        <v>1487</v>
      </c>
      <c r="J2454" s="1" t="str">
        <f t="shared" ca="1" si="156"/>
        <v>3. Mayor a 6 meses</v>
      </c>
      <c r="K2454" t="str">
        <f t="shared" si="157"/>
        <v>NO</v>
      </c>
      <c r="L2454" t="s">
        <v>250</v>
      </c>
      <c r="M2454" t="s">
        <v>424</v>
      </c>
      <c r="N2454" t="s">
        <v>425</v>
      </c>
      <c r="O2454" t="s">
        <v>425</v>
      </c>
      <c r="P2454" t="str">
        <f t="shared" si="158"/>
        <v>GERSON AIMAR TTITO CRUZSistemas Operativos y CloudEVALUACION ANTERIOR</v>
      </c>
      <c r="Q2454" t="str">
        <f>BASE[[#This Row],[NombresCalificado]]&amp;BASE[[#This Row],[TipoEvaluacion]]</f>
        <v>GERSON AIMAR TTITO CRUZEVALUACION ANTERIOR</v>
      </c>
      <c r="R2454">
        <v>3</v>
      </c>
      <c r="S2454" t="s">
        <v>5</v>
      </c>
      <c r="T2454" t="s">
        <v>439</v>
      </c>
      <c r="U2454" s="13">
        <v>1</v>
      </c>
      <c r="V2454" s="13" t="str" cm="1">
        <f t="array" ref="V2454">_xlfn.IFS(U2454=0,"Prenovato",U2454=1,"Novato",U2454=2,"Principiante avanzado",U2454=3,"Competente",U2454=4,"Proficiente",U2454=5,"Master")</f>
        <v>Novato</v>
      </c>
      <c r="W2454" s="13">
        <v>3</v>
      </c>
      <c r="X2454" s="13" t="str" cm="1">
        <f t="array" ref="X2454">_xlfn.IFS(W2454=0,"No evidenciado",W2454=1,"Novato",W2454=2,"Principiante avanzado",W2454=3,"Competente",W2454=4,"Proficiente",W2454=5,"Master")</f>
        <v>Competente</v>
      </c>
      <c r="Y2454" s="13">
        <v>2</v>
      </c>
      <c r="Z2454" s="13" t="str" cm="1">
        <f t="array" ref="Z2454">_xlfn.IFS(Y2454=0,"No evidenciado",Y2454=1,"Novato",Y2454=2,"Principiante avanzado",Y2454=3,"Competente",Y2454=4,"Proficiente",Y2454=5,"Master")</f>
        <v>Principiante avanzado</v>
      </c>
      <c r="AA2454" s="13">
        <v>2</v>
      </c>
      <c r="AB2454" s="13" t="str" cm="1">
        <f t="array" ref="AB2454">_xlfn.IFS(AA2454=0,"No evidenciado",AA2454=1,"Novato",AA2454=2,"Principiante avanzado",AA2454=3,"Competente",AA2454=4,"Proficiente",AA2454=5,"Master")</f>
        <v>Principiante avanzado</v>
      </c>
      <c r="AC2454" s="13">
        <v>1</v>
      </c>
      <c r="AD2454" s="13" t="str" cm="1">
        <f t="array" ref="AD2454">_xlfn.IFS(AC2454=0,"Prenovato",AC2454=1,"Novato",AC2454=2,"Principiante avanzado",AC2454=3,"Competente",AC2454=4,"Proficiente",AC2454=5,"Master")</f>
        <v>Novato</v>
      </c>
      <c r="AE2454" s="13" t="s">
        <v>442</v>
      </c>
    </row>
    <row r="2455" spans="1:31" x14ac:dyDescent="0.25">
      <c r="A2455" t="s">
        <v>212</v>
      </c>
      <c r="B2455" t="s">
        <v>213</v>
      </c>
      <c r="C2455" t="s">
        <v>251</v>
      </c>
      <c r="D2455" t="s">
        <v>201</v>
      </c>
      <c r="E2455" t="s">
        <v>212</v>
      </c>
      <c r="F2455" t="s">
        <v>213</v>
      </c>
      <c r="G2455" t="s">
        <v>214</v>
      </c>
      <c r="H2455" s="4"/>
      <c r="I2455" s="1">
        <f t="shared" ca="1" si="155"/>
        <v>1487</v>
      </c>
      <c r="J2455" s="1" t="str">
        <f t="shared" ca="1" si="156"/>
        <v>3. Mayor a 6 meses</v>
      </c>
      <c r="K2455" t="str">
        <f t="shared" si="157"/>
        <v>NO</v>
      </c>
      <c r="L2455" t="s">
        <v>251</v>
      </c>
      <c r="M2455" t="s">
        <v>409</v>
      </c>
      <c r="N2455" t="s">
        <v>407</v>
      </c>
      <c r="O2455" t="s">
        <v>407</v>
      </c>
      <c r="P2455" t="str">
        <f t="shared" si="158"/>
        <v>JOSE LUIS CRISTOBAL MATEOSecurity Program ManagementAUTOEVALUACION</v>
      </c>
      <c r="Q2455" t="str">
        <f>BASE[[#This Row],[NombresCalificado]]&amp;BASE[[#This Row],[TipoEvaluacion]]</f>
        <v>JOSE LUIS CRISTOBAL MATEOAUTOEVALUACION</v>
      </c>
      <c r="R2455">
        <v>2</v>
      </c>
      <c r="S2455" t="s">
        <v>4</v>
      </c>
      <c r="T2455" t="s">
        <v>439</v>
      </c>
      <c r="U2455" s="13">
        <v>1</v>
      </c>
      <c r="V2455" s="13" t="str" cm="1">
        <f t="array" ref="V2455">_xlfn.IFS(U2455=0,"Prenovato",U2455=1,"Novato",U2455=2,"Principiante avanzado",U2455=3,"Competente",U2455=4,"Proficiente",U2455=5,"Master")</f>
        <v>Novato</v>
      </c>
      <c r="W2455" s="13">
        <v>3</v>
      </c>
      <c r="X2455" s="13" t="str" cm="1">
        <f t="array" ref="X2455">_xlfn.IFS(W2455=0,"No evidenciado",W2455=1,"Novato",W2455=2,"Principiante avanzado",W2455=3,"Competente",W2455=4,"Proficiente",W2455=5,"Master")</f>
        <v>Competente</v>
      </c>
      <c r="Y2455" s="13">
        <v>2</v>
      </c>
      <c r="Z2455" s="13" t="str" cm="1">
        <f t="array" ref="Z2455">_xlfn.IFS(Y2455=0,"No evidenciado",Y2455=1,"Novato",Y2455=2,"Principiante avanzado",Y2455=3,"Competente",Y2455=4,"Proficiente",Y2455=5,"Master")</f>
        <v>Principiante avanzado</v>
      </c>
      <c r="AA2455" s="13">
        <v>3</v>
      </c>
      <c r="AB2455" s="13" t="str" cm="1">
        <f t="array" ref="AB2455">_xlfn.IFS(AA2455=0,"No evidenciado",AA2455=1,"Novato",AA2455=2,"Principiante avanzado",AA2455=3,"Competente",AA2455=4,"Proficiente",AA2455=5,"Master")</f>
        <v>Competente</v>
      </c>
      <c r="AC2455" s="13">
        <v>1</v>
      </c>
      <c r="AD2455" s="13" t="str" cm="1">
        <f t="array" ref="AD2455">_xlfn.IFS(AC2455=0,"Prenovato",AC2455=1,"Novato",AC2455=2,"Principiante avanzado",AC2455=3,"Competente",AC2455=4,"Proficiente",AC2455=5,"Master")</f>
        <v>Novato</v>
      </c>
      <c r="AE2455" s="13" t="s">
        <v>443</v>
      </c>
    </row>
    <row r="2456" spans="1:31" x14ac:dyDescent="0.25">
      <c r="A2456" t="s">
        <v>212</v>
      </c>
      <c r="B2456" t="s">
        <v>213</v>
      </c>
      <c r="C2456" t="s">
        <v>251</v>
      </c>
      <c r="D2456" t="s">
        <v>201</v>
      </c>
      <c r="E2456" t="s">
        <v>212</v>
      </c>
      <c r="F2456" t="s">
        <v>213</v>
      </c>
      <c r="G2456" t="s">
        <v>214</v>
      </c>
      <c r="H2456" s="4"/>
      <c r="I2456" s="1">
        <f t="shared" ca="1" si="155"/>
        <v>1487</v>
      </c>
      <c r="J2456" s="1" t="str">
        <f t="shared" ca="1" si="156"/>
        <v>3. Mayor a 6 meses</v>
      </c>
      <c r="K2456" t="str">
        <f t="shared" si="157"/>
        <v>NO</v>
      </c>
      <c r="L2456" t="s">
        <v>251</v>
      </c>
      <c r="M2456" t="s">
        <v>422</v>
      </c>
      <c r="N2456" t="s">
        <v>407</v>
      </c>
      <c r="O2456" t="s">
        <v>407</v>
      </c>
      <c r="P2456" t="str">
        <f t="shared" si="158"/>
        <v>JOSE LUIS CRISTOBAL MATEOVulnerability ManagementAUTOEVALUACION</v>
      </c>
      <c r="Q2456" t="str">
        <f>BASE[[#This Row],[NombresCalificado]]&amp;BASE[[#This Row],[TipoEvaluacion]]</f>
        <v>JOSE LUIS CRISTOBAL MATEOAUTOEVALUACION</v>
      </c>
      <c r="R2456">
        <v>1</v>
      </c>
      <c r="S2456" t="s">
        <v>6</v>
      </c>
      <c r="T2456" t="s">
        <v>439</v>
      </c>
      <c r="U2456" s="13">
        <v>1</v>
      </c>
      <c r="V2456" s="13" t="str" cm="1">
        <f t="array" ref="V2456">_xlfn.IFS(U2456=0,"Prenovato",U2456=1,"Novato",U2456=2,"Principiante avanzado",U2456=3,"Competente",U2456=4,"Proficiente",U2456=5,"Master")</f>
        <v>Novato</v>
      </c>
      <c r="W2456" s="13">
        <v>3</v>
      </c>
      <c r="X2456" s="13" t="str" cm="1">
        <f t="array" ref="X2456">_xlfn.IFS(W2456=0,"No evidenciado",W2456=1,"Novato",W2456=2,"Principiante avanzado",W2456=3,"Competente",W2456=4,"Proficiente",W2456=5,"Master")</f>
        <v>Competente</v>
      </c>
      <c r="Y2456" s="13">
        <v>2</v>
      </c>
      <c r="Z2456" s="13" t="str" cm="1">
        <f t="array" ref="Z2456">_xlfn.IFS(Y2456=0,"No evidenciado",Y2456=1,"Novato",Y2456=2,"Principiante avanzado",Y2456=3,"Competente",Y2456=4,"Proficiente",Y2456=5,"Master")</f>
        <v>Principiante avanzado</v>
      </c>
      <c r="AA2456" s="13">
        <v>3</v>
      </c>
      <c r="AB2456" s="13" t="str" cm="1">
        <f t="array" ref="AB2456">_xlfn.IFS(AA2456=0,"No evidenciado",AA2456=1,"Novato",AA2456=2,"Principiante avanzado",AA2456=3,"Competente",AA2456=4,"Proficiente",AA2456=5,"Master")</f>
        <v>Competente</v>
      </c>
      <c r="AC2456" s="13">
        <v>1</v>
      </c>
      <c r="AD2456" s="13" t="str" cm="1">
        <f t="array" ref="AD2456">_xlfn.IFS(AC2456=0,"Prenovato",AC2456=1,"Novato",AC2456=2,"Principiante avanzado",AC2456=3,"Competente",AC2456=4,"Proficiente",AC2456=5,"Master")</f>
        <v>Novato</v>
      </c>
      <c r="AE2456" s="13" t="s">
        <v>443</v>
      </c>
    </row>
    <row r="2457" spans="1:31" x14ac:dyDescent="0.25">
      <c r="A2457" t="s">
        <v>212</v>
      </c>
      <c r="B2457" t="s">
        <v>213</v>
      </c>
      <c r="C2457" t="s">
        <v>251</v>
      </c>
      <c r="D2457" t="s">
        <v>201</v>
      </c>
      <c r="E2457" t="s">
        <v>212</v>
      </c>
      <c r="F2457" t="s">
        <v>213</v>
      </c>
      <c r="G2457" t="s">
        <v>214</v>
      </c>
      <c r="H2457" s="4"/>
      <c r="I2457" s="1">
        <f t="shared" ca="1" si="155"/>
        <v>1487</v>
      </c>
      <c r="J2457" s="1" t="str">
        <f t="shared" ca="1" si="156"/>
        <v>3. Mayor a 6 meses</v>
      </c>
      <c r="K2457" t="str">
        <f t="shared" si="157"/>
        <v>NO</v>
      </c>
      <c r="L2457" t="s">
        <v>251</v>
      </c>
      <c r="M2457" t="s">
        <v>410</v>
      </c>
      <c r="N2457" t="s">
        <v>411</v>
      </c>
      <c r="O2457" t="s">
        <v>411</v>
      </c>
      <c r="P2457" t="str">
        <f t="shared" si="158"/>
        <v>JOSE LUIS CRISTOBAL MATEOThreat IntelligenceAUTOEVALUACION</v>
      </c>
      <c r="Q2457" t="str">
        <f>BASE[[#This Row],[NombresCalificado]]&amp;BASE[[#This Row],[TipoEvaluacion]]</f>
        <v>JOSE LUIS CRISTOBAL MATEOAUTOEVALUACION</v>
      </c>
      <c r="R2457">
        <v>2</v>
      </c>
      <c r="S2457" t="s">
        <v>4</v>
      </c>
      <c r="T2457" t="s">
        <v>439</v>
      </c>
      <c r="U2457" s="13">
        <v>1</v>
      </c>
      <c r="V2457" s="13" t="str" cm="1">
        <f t="array" ref="V2457">_xlfn.IFS(U2457=0,"Prenovato",U2457=1,"Novato",U2457=2,"Principiante avanzado",U2457=3,"Competente",U2457=4,"Proficiente",U2457=5,"Master")</f>
        <v>Novato</v>
      </c>
      <c r="W2457" s="13">
        <v>3</v>
      </c>
      <c r="X2457" s="13" t="str" cm="1">
        <f t="array" ref="X2457">_xlfn.IFS(W2457=0,"No evidenciado",W2457=1,"Novato",W2457=2,"Principiante avanzado",W2457=3,"Competente",W2457=4,"Proficiente",W2457=5,"Master")</f>
        <v>Competente</v>
      </c>
      <c r="Y2457" s="13">
        <v>2</v>
      </c>
      <c r="Z2457" s="13" t="str" cm="1">
        <f t="array" ref="Z2457">_xlfn.IFS(Y2457=0,"No evidenciado",Y2457=1,"Novato",Y2457=2,"Principiante avanzado",Y2457=3,"Competente",Y2457=4,"Proficiente",Y2457=5,"Master")</f>
        <v>Principiante avanzado</v>
      </c>
      <c r="AA2457" s="13">
        <v>3</v>
      </c>
      <c r="AB2457" s="13" t="str" cm="1">
        <f t="array" ref="AB2457">_xlfn.IFS(AA2457=0,"No evidenciado",AA2457=1,"Novato",AA2457=2,"Principiante avanzado",AA2457=3,"Competente",AA2457=4,"Proficiente",AA2457=5,"Master")</f>
        <v>Competente</v>
      </c>
      <c r="AC2457" s="13">
        <v>1</v>
      </c>
      <c r="AD2457" s="13" t="str" cm="1">
        <f t="array" ref="AD2457">_xlfn.IFS(AC2457=0,"Prenovato",AC2457=1,"Novato",AC2457=2,"Principiante avanzado",AC2457=3,"Competente",AC2457=4,"Proficiente",AC2457=5,"Master")</f>
        <v>Novato</v>
      </c>
      <c r="AE2457" s="13" t="s">
        <v>443</v>
      </c>
    </row>
    <row r="2458" spans="1:31" x14ac:dyDescent="0.25">
      <c r="A2458" t="s">
        <v>212</v>
      </c>
      <c r="B2458" t="s">
        <v>213</v>
      </c>
      <c r="C2458" t="s">
        <v>367</v>
      </c>
      <c r="D2458" t="s">
        <v>201</v>
      </c>
      <c r="E2458" t="s">
        <v>212</v>
      </c>
      <c r="F2458" t="s">
        <v>213</v>
      </c>
      <c r="G2458" t="s">
        <v>214</v>
      </c>
      <c r="H2458" s="4"/>
      <c r="I2458" s="1">
        <f t="shared" ca="1" si="155"/>
        <v>1487</v>
      </c>
      <c r="J2458" s="1" t="str">
        <f t="shared" ca="1" si="156"/>
        <v>3. Mayor a 6 meses</v>
      </c>
      <c r="K2458" t="str">
        <f t="shared" si="157"/>
        <v>NO</v>
      </c>
      <c r="L2458" t="s">
        <v>367</v>
      </c>
      <c r="M2458" t="s">
        <v>437</v>
      </c>
      <c r="N2458" t="s">
        <v>425</v>
      </c>
      <c r="O2458" t="s">
        <v>425</v>
      </c>
      <c r="P2458" t="str">
        <f t="shared" si="158"/>
        <v>JOSE LUIS CRISTOBAL MATEOInvestigación Forense DigitalEVALUACION ANTERIOR</v>
      </c>
      <c r="Q2458" t="str">
        <f>BASE[[#This Row],[NombresCalificado]]&amp;BASE[[#This Row],[TipoEvaluacion]]</f>
        <v>JOSE LUIS CRISTOBAL MATEOEVALUACION ANTERIOR</v>
      </c>
      <c r="R2458">
        <v>3</v>
      </c>
      <c r="S2458" t="s">
        <v>5</v>
      </c>
      <c r="T2458" t="s">
        <v>439</v>
      </c>
      <c r="U2458" s="13">
        <v>2</v>
      </c>
      <c r="V2458" s="13" t="str" cm="1">
        <f t="array" ref="V2458">_xlfn.IFS(U2458=0,"Prenovato",U2458=1,"Novato",U2458=2,"Principiante avanzado",U2458=3,"Competente",U2458=4,"Proficiente",U2458=5,"Master")</f>
        <v>Principiante avanzado</v>
      </c>
      <c r="W2458" s="13">
        <v>4</v>
      </c>
      <c r="X2458" s="13" t="str" cm="1">
        <f t="array" ref="X2458">_xlfn.IFS(W2458=0,"No evidenciado",W2458=1,"Novato",W2458=2,"Principiante avanzado",W2458=3,"Competente",W2458=4,"Proficiente",W2458=5,"Master")</f>
        <v>Proficiente</v>
      </c>
      <c r="Y2458" s="13">
        <v>3</v>
      </c>
      <c r="Z2458" s="13" t="str" cm="1">
        <f t="array" ref="Z2458">_xlfn.IFS(Y2458=0,"No evidenciado",Y2458=1,"Novato",Y2458=2,"Principiante avanzado",Y2458=3,"Competente",Y2458=4,"Proficiente",Y2458=5,"Master")</f>
        <v>Competente</v>
      </c>
      <c r="AA2458" s="13">
        <v>4</v>
      </c>
      <c r="AB2458" s="13" t="str" cm="1">
        <f t="array" ref="AB2458">_xlfn.IFS(AA2458=0,"No evidenciado",AA2458=1,"Novato",AA2458=2,"Principiante avanzado",AA2458=3,"Competente",AA2458=4,"Proficiente",AA2458=5,"Master")</f>
        <v>Proficiente</v>
      </c>
      <c r="AC2458" s="13">
        <v>2</v>
      </c>
      <c r="AD2458" s="13" t="str" cm="1">
        <f t="array" ref="AD2458">_xlfn.IFS(AC2458=0,"Prenovato",AC2458=1,"Novato",AC2458=2,"Principiante avanzado",AC2458=3,"Competente",AC2458=4,"Proficiente",AC2458=5,"Master")</f>
        <v>Principiante avanzado</v>
      </c>
      <c r="AE2458" s="13" t="s">
        <v>442</v>
      </c>
    </row>
    <row r="2459" spans="1:31" x14ac:dyDescent="0.25">
      <c r="A2459" t="s">
        <v>212</v>
      </c>
      <c r="B2459" t="s">
        <v>213</v>
      </c>
      <c r="C2459" t="s">
        <v>367</v>
      </c>
      <c r="D2459" t="s">
        <v>201</v>
      </c>
      <c r="E2459" t="s">
        <v>212</v>
      </c>
      <c r="F2459" t="s">
        <v>213</v>
      </c>
      <c r="G2459" t="s">
        <v>214</v>
      </c>
      <c r="H2459" s="4"/>
      <c r="I2459" s="1">
        <f t="shared" ca="1" si="155"/>
        <v>1487</v>
      </c>
      <c r="J2459" s="1" t="str">
        <f t="shared" ca="1" si="156"/>
        <v>3. Mayor a 6 meses</v>
      </c>
      <c r="K2459" t="str">
        <f t="shared" si="157"/>
        <v>NO</v>
      </c>
      <c r="L2459" t="s">
        <v>367</v>
      </c>
      <c r="M2459" t="s">
        <v>426</v>
      </c>
      <c r="N2459" t="s">
        <v>425</v>
      </c>
      <c r="O2459" t="s">
        <v>425</v>
      </c>
      <c r="P2459" t="str">
        <f t="shared" si="158"/>
        <v>JOSE LUIS CRISTOBAL MATEOManejo de IncidentesEVALUACION ANTERIOR</v>
      </c>
      <c r="Q2459" t="str">
        <f>BASE[[#This Row],[NombresCalificado]]&amp;BASE[[#This Row],[TipoEvaluacion]]</f>
        <v>JOSE LUIS CRISTOBAL MATEOEVALUACION ANTERIOR</v>
      </c>
      <c r="R2459">
        <v>3</v>
      </c>
      <c r="S2459" t="s">
        <v>5</v>
      </c>
      <c r="T2459" t="s">
        <v>439</v>
      </c>
      <c r="U2459" s="13">
        <v>2</v>
      </c>
      <c r="V2459" s="13" t="str" cm="1">
        <f t="array" ref="V2459">_xlfn.IFS(U2459=0,"Prenovato",U2459=1,"Novato",U2459=2,"Principiante avanzado",U2459=3,"Competente",U2459=4,"Proficiente",U2459=5,"Master")</f>
        <v>Principiante avanzado</v>
      </c>
      <c r="W2459" s="13">
        <v>4</v>
      </c>
      <c r="X2459" s="13" t="str" cm="1">
        <f t="array" ref="X2459">_xlfn.IFS(W2459=0,"No evidenciado",W2459=1,"Novato",W2459=2,"Principiante avanzado",W2459=3,"Competente",W2459=4,"Proficiente",W2459=5,"Master")</f>
        <v>Proficiente</v>
      </c>
      <c r="Y2459" s="13">
        <v>3</v>
      </c>
      <c r="Z2459" s="13" t="str" cm="1">
        <f t="array" ref="Z2459">_xlfn.IFS(Y2459=0,"No evidenciado",Y2459=1,"Novato",Y2459=2,"Principiante avanzado",Y2459=3,"Competente",Y2459=4,"Proficiente",Y2459=5,"Master")</f>
        <v>Competente</v>
      </c>
      <c r="AA2459" s="13">
        <v>4</v>
      </c>
      <c r="AB2459" s="13" t="str" cm="1">
        <f t="array" ref="AB2459">_xlfn.IFS(AA2459=0,"No evidenciado",AA2459=1,"Novato",AA2459=2,"Principiante avanzado",AA2459=3,"Competente",AA2459=4,"Proficiente",AA2459=5,"Master")</f>
        <v>Proficiente</v>
      </c>
      <c r="AC2459" s="13">
        <v>2</v>
      </c>
      <c r="AD2459" s="13" t="str" cm="1">
        <f t="array" ref="AD2459">_xlfn.IFS(AC2459=0,"Prenovato",AC2459=1,"Novato",AC2459=2,"Principiante avanzado",AC2459=3,"Competente",AC2459=4,"Proficiente",AC2459=5,"Master")</f>
        <v>Principiante avanzado</v>
      </c>
      <c r="AE2459" s="13" t="s">
        <v>442</v>
      </c>
    </row>
    <row r="2460" spans="1:31" x14ac:dyDescent="0.25">
      <c r="A2460" t="s">
        <v>212</v>
      </c>
      <c r="B2460" t="s">
        <v>213</v>
      </c>
      <c r="C2460" t="s">
        <v>367</v>
      </c>
      <c r="D2460" t="s">
        <v>201</v>
      </c>
      <c r="E2460" t="s">
        <v>212</v>
      </c>
      <c r="F2460" t="s">
        <v>213</v>
      </c>
      <c r="G2460" t="s">
        <v>214</v>
      </c>
      <c r="H2460" s="4"/>
      <c r="I2460" s="1">
        <f t="shared" ca="1" si="155"/>
        <v>1487</v>
      </c>
      <c r="J2460" s="1" t="str">
        <f t="shared" ca="1" si="156"/>
        <v>3. Mayor a 6 meses</v>
      </c>
      <c r="K2460" t="str">
        <f t="shared" si="157"/>
        <v>NO</v>
      </c>
      <c r="L2460" t="s">
        <v>367</v>
      </c>
      <c r="M2460" t="s">
        <v>427</v>
      </c>
      <c r="N2460" t="s">
        <v>425</v>
      </c>
      <c r="O2460" t="s">
        <v>425</v>
      </c>
      <c r="P2460" t="str">
        <f t="shared" si="158"/>
        <v>JOSE LUIS CRISTOBAL MATEOProtección de datosEVALUACION ANTERIOR</v>
      </c>
      <c r="Q2460" t="str">
        <f>BASE[[#This Row],[NombresCalificado]]&amp;BASE[[#This Row],[TipoEvaluacion]]</f>
        <v>JOSE LUIS CRISTOBAL MATEOEVALUACION ANTERIOR</v>
      </c>
      <c r="R2460">
        <v>2</v>
      </c>
      <c r="S2460" t="s">
        <v>4</v>
      </c>
      <c r="T2460" t="s">
        <v>439</v>
      </c>
      <c r="U2460" s="13">
        <v>2</v>
      </c>
      <c r="V2460" s="13" t="str" cm="1">
        <f t="array" ref="V2460">_xlfn.IFS(U2460=0,"Prenovato",U2460=1,"Novato",U2460=2,"Principiante avanzado",U2460=3,"Competente",U2460=4,"Proficiente",U2460=5,"Master")</f>
        <v>Principiante avanzado</v>
      </c>
      <c r="W2460" s="13">
        <v>4</v>
      </c>
      <c r="X2460" s="13" t="str" cm="1">
        <f t="array" ref="X2460">_xlfn.IFS(W2460=0,"No evidenciado",W2460=1,"Novato",W2460=2,"Principiante avanzado",W2460=3,"Competente",W2460=4,"Proficiente",W2460=5,"Master")</f>
        <v>Proficiente</v>
      </c>
      <c r="Y2460" s="13">
        <v>3</v>
      </c>
      <c r="Z2460" s="13" t="str" cm="1">
        <f t="array" ref="Z2460">_xlfn.IFS(Y2460=0,"No evidenciado",Y2460=1,"Novato",Y2460=2,"Principiante avanzado",Y2460=3,"Competente",Y2460=4,"Proficiente",Y2460=5,"Master")</f>
        <v>Competente</v>
      </c>
      <c r="AA2460" s="13">
        <v>4</v>
      </c>
      <c r="AB2460" s="13" t="str" cm="1">
        <f t="array" ref="AB2460">_xlfn.IFS(AA2460=0,"No evidenciado",AA2460=1,"Novato",AA2460=2,"Principiante avanzado",AA2460=3,"Competente",AA2460=4,"Proficiente",AA2460=5,"Master")</f>
        <v>Proficiente</v>
      </c>
      <c r="AC2460" s="13">
        <v>2</v>
      </c>
      <c r="AD2460" s="13" t="str" cm="1">
        <f t="array" ref="AD2460">_xlfn.IFS(AC2460=0,"Prenovato",AC2460=1,"Novato",AC2460=2,"Principiante avanzado",AC2460=3,"Competente",AC2460=4,"Proficiente",AC2460=5,"Master")</f>
        <v>Principiante avanzado</v>
      </c>
      <c r="AE2460" s="13" t="s">
        <v>442</v>
      </c>
    </row>
    <row r="2461" spans="1:31" x14ac:dyDescent="0.25">
      <c r="A2461" t="s">
        <v>212</v>
      </c>
      <c r="B2461" t="s">
        <v>213</v>
      </c>
      <c r="C2461" t="s">
        <v>367</v>
      </c>
      <c r="D2461" t="s">
        <v>201</v>
      </c>
      <c r="E2461" t="s">
        <v>212</v>
      </c>
      <c r="F2461" t="s">
        <v>213</v>
      </c>
      <c r="G2461" t="s">
        <v>214</v>
      </c>
      <c r="H2461" s="4"/>
      <c r="I2461" s="1">
        <f t="shared" ca="1" si="155"/>
        <v>1487</v>
      </c>
      <c r="J2461" s="1" t="str">
        <f t="shared" ca="1" si="156"/>
        <v>3. Mayor a 6 meses</v>
      </c>
      <c r="K2461" t="str">
        <f t="shared" si="157"/>
        <v>NO</v>
      </c>
      <c r="L2461" t="s">
        <v>367</v>
      </c>
      <c r="M2461" t="s">
        <v>428</v>
      </c>
      <c r="N2461" t="s">
        <v>425</v>
      </c>
      <c r="O2461" t="s">
        <v>425</v>
      </c>
      <c r="P2461" t="str">
        <f t="shared" si="158"/>
        <v>JOSE LUIS CRISTOBAL MATEOSeguridad de OperacionesEVALUACION ANTERIOR</v>
      </c>
      <c r="Q2461" t="str">
        <f>BASE[[#This Row],[NombresCalificado]]&amp;BASE[[#This Row],[TipoEvaluacion]]</f>
        <v>JOSE LUIS CRISTOBAL MATEOEVALUACION ANTERIOR</v>
      </c>
      <c r="R2461">
        <v>3</v>
      </c>
      <c r="S2461" t="s">
        <v>5</v>
      </c>
      <c r="T2461" t="s">
        <v>439</v>
      </c>
      <c r="U2461" s="13">
        <v>2</v>
      </c>
      <c r="V2461" s="13" t="str" cm="1">
        <f t="array" ref="V2461">_xlfn.IFS(U2461=0,"Prenovato",U2461=1,"Novato",U2461=2,"Principiante avanzado",U2461=3,"Competente",U2461=4,"Proficiente",U2461=5,"Master")</f>
        <v>Principiante avanzado</v>
      </c>
      <c r="W2461" s="13">
        <v>4</v>
      </c>
      <c r="X2461" s="13" t="str" cm="1">
        <f t="array" ref="X2461">_xlfn.IFS(W2461=0,"No evidenciado",W2461=1,"Novato",W2461=2,"Principiante avanzado",W2461=3,"Competente",W2461=4,"Proficiente",W2461=5,"Master")</f>
        <v>Proficiente</v>
      </c>
      <c r="Y2461" s="13">
        <v>3</v>
      </c>
      <c r="Z2461" s="13" t="str" cm="1">
        <f t="array" ref="Z2461">_xlfn.IFS(Y2461=0,"No evidenciado",Y2461=1,"Novato",Y2461=2,"Principiante avanzado",Y2461=3,"Competente",Y2461=4,"Proficiente",Y2461=5,"Master")</f>
        <v>Competente</v>
      </c>
      <c r="AA2461" s="13">
        <v>4</v>
      </c>
      <c r="AB2461" s="13" t="str" cm="1">
        <f t="array" ref="AB2461">_xlfn.IFS(AA2461=0,"No evidenciado",AA2461=1,"Novato",AA2461=2,"Principiante avanzado",AA2461=3,"Competente",AA2461=4,"Proficiente",AA2461=5,"Master")</f>
        <v>Proficiente</v>
      </c>
      <c r="AC2461" s="13">
        <v>2</v>
      </c>
      <c r="AD2461" s="13" t="str" cm="1">
        <f t="array" ref="AD2461">_xlfn.IFS(AC2461=0,"Prenovato",AC2461=1,"Novato",AC2461=2,"Principiante avanzado",AC2461=3,"Competente",AC2461=4,"Proficiente",AC2461=5,"Master")</f>
        <v>Principiante avanzado</v>
      </c>
      <c r="AE2461" s="13" t="s">
        <v>442</v>
      </c>
    </row>
    <row r="2462" spans="1:31" x14ac:dyDescent="0.25">
      <c r="A2462" t="s">
        <v>212</v>
      </c>
      <c r="B2462" t="s">
        <v>213</v>
      </c>
      <c r="C2462" t="s">
        <v>367</v>
      </c>
      <c r="D2462" t="s">
        <v>201</v>
      </c>
      <c r="E2462" t="s">
        <v>212</v>
      </c>
      <c r="F2462" t="s">
        <v>213</v>
      </c>
      <c r="G2462" t="s">
        <v>214</v>
      </c>
      <c r="H2462" s="4"/>
      <c r="I2462" s="1">
        <f t="shared" ca="1" si="155"/>
        <v>1487</v>
      </c>
      <c r="J2462" s="1" t="str">
        <f t="shared" ca="1" si="156"/>
        <v>3. Mayor a 6 meses</v>
      </c>
      <c r="K2462" t="str">
        <f t="shared" si="157"/>
        <v>NO</v>
      </c>
      <c r="L2462" t="s">
        <v>367</v>
      </c>
      <c r="M2462" t="s">
        <v>429</v>
      </c>
      <c r="N2462" t="s">
        <v>425</v>
      </c>
      <c r="O2462" t="s">
        <v>425</v>
      </c>
      <c r="P2462" t="str">
        <f t="shared" si="158"/>
        <v>JOSE LUIS CRISTOBAL MATEOSeguridad DefensivaEVALUACION ANTERIOR</v>
      </c>
      <c r="Q2462" t="str">
        <f>BASE[[#This Row],[NombresCalificado]]&amp;BASE[[#This Row],[TipoEvaluacion]]</f>
        <v>JOSE LUIS CRISTOBAL MATEOEVALUACION ANTERIOR</v>
      </c>
      <c r="R2462">
        <v>3</v>
      </c>
      <c r="S2462" t="s">
        <v>5</v>
      </c>
      <c r="T2462" t="s">
        <v>439</v>
      </c>
      <c r="U2462" s="13">
        <v>2</v>
      </c>
      <c r="V2462" s="13" t="str" cm="1">
        <f t="array" ref="V2462">_xlfn.IFS(U2462=0,"Prenovato",U2462=1,"Novato",U2462=2,"Principiante avanzado",U2462=3,"Competente",U2462=4,"Proficiente",U2462=5,"Master")</f>
        <v>Principiante avanzado</v>
      </c>
      <c r="W2462" s="13">
        <v>4</v>
      </c>
      <c r="X2462" s="13" t="str" cm="1">
        <f t="array" ref="X2462">_xlfn.IFS(W2462=0,"No evidenciado",W2462=1,"Novato",W2462=2,"Principiante avanzado",W2462=3,"Competente",W2462=4,"Proficiente",W2462=5,"Master")</f>
        <v>Proficiente</v>
      </c>
      <c r="Y2462" s="13">
        <v>3</v>
      </c>
      <c r="Z2462" s="13" t="str" cm="1">
        <f t="array" ref="Z2462">_xlfn.IFS(Y2462=0,"No evidenciado",Y2462=1,"Novato",Y2462=2,"Principiante avanzado",Y2462=3,"Competente",Y2462=4,"Proficiente",Y2462=5,"Master")</f>
        <v>Competente</v>
      </c>
      <c r="AA2462" s="13">
        <v>4</v>
      </c>
      <c r="AB2462" s="13" t="str" cm="1">
        <f t="array" ref="AB2462">_xlfn.IFS(AA2462=0,"No evidenciado",AA2462=1,"Novato",AA2462=2,"Principiante avanzado",AA2462=3,"Competente",AA2462=4,"Proficiente",AA2462=5,"Master")</f>
        <v>Proficiente</v>
      </c>
      <c r="AC2462" s="13">
        <v>2</v>
      </c>
      <c r="AD2462" s="13" t="str" cm="1">
        <f t="array" ref="AD2462">_xlfn.IFS(AC2462=0,"Prenovato",AC2462=1,"Novato",AC2462=2,"Principiante avanzado",AC2462=3,"Competente",AC2462=4,"Proficiente",AC2462=5,"Master")</f>
        <v>Principiante avanzado</v>
      </c>
      <c r="AE2462" s="13" t="s">
        <v>442</v>
      </c>
    </row>
    <row r="2463" spans="1:31" x14ac:dyDescent="0.25">
      <c r="A2463" t="s">
        <v>212</v>
      </c>
      <c r="B2463" t="s">
        <v>213</v>
      </c>
      <c r="C2463" t="s">
        <v>367</v>
      </c>
      <c r="D2463" t="s">
        <v>201</v>
      </c>
      <c r="E2463" t="s">
        <v>212</v>
      </c>
      <c r="F2463" t="s">
        <v>213</v>
      </c>
      <c r="G2463" t="s">
        <v>214</v>
      </c>
      <c r="H2463" s="4"/>
      <c r="I2463" s="1">
        <f t="shared" ca="1" si="155"/>
        <v>1487</v>
      </c>
      <c r="J2463" s="1" t="str">
        <f t="shared" ca="1" si="156"/>
        <v>3. Mayor a 6 meses</v>
      </c>
      <c r="K2463" t="str">
        <f t="shared" si="157"/>
        <v>NO</v>
      </c>
      <c r="L2463" t="s">
        <v>367</v>
      </c>
      <c r="M2463" t="s">
        <v>430</v>
      </c>
      <c r="N2463" t="s">
        <v>425</v>
      </c>
      <c r="O2463" t="s">
        <v>425</v>
      </c>
      <c r="P2463" t="str">
        <f t="shared" si="158"/>
        <v>JOSE LUIS CRISTOBAL MATEOSeguridad OfensivaEVALUACION ANTERIOR</v>
      </c>
      <c r="Q2463" t="str">
        <f>BASE[[#This Row],[NombresCalificado]]&amp;BASE[[#This Row],[TipoEvaluacion]]</f>
        <v>JOSE LUIS CRISTOBAL MATEOEVALUACION ANTERIOR</v>
      </c>
      <c r="R2463">
        <v>3</v>
      </c>
      <c r="S2463" t="s">
        <v>5</v>
      </c>
      <c r="T2463" t="s">
        <v>439</v>
      </c>
      <c r="U2463" s="13">
        <v>2</v>
      </c>
      <c r="V2463" s="13" t="str" cm="1">
        <f t="array" ref="V2463">_xlfn.IFS(U2463=0,"Prenovato",U2463=1,"Novato",U2463=2,"Principiante avanzado",U2463=3,"Competente",U2463=4,"Proficiente",U2463=5,"Master")</f>
        <v>Principiante avanzado</v>
      </c>
      <c r="W2463" s="13">
        <v>4</v>
      </c>
      <c r="X2463" s="13" t="str" cm="1">
        <f t="array" ref="X2463">_xlfn.IFS(W2463=0,"No evidenciado",W2463=1,"Novato",W2463=2,"Principiante avanzado",W2463=3,"Competente",W2463=4,"Proficiente",W2463=5,"Master")</f>
        <v>Proficiente</v>
      </c>
      <c r="Y2463" s="13">
        <v>3</v>
      </c>
      <c r="Z2463" s="13" t="str" cm="1">
        <f t="array" ref="Z2463">_xlfn.IFS(Y2463=0,"No evidenciado",Y2463=1,"Novato",Y2463=2,"Principiante avanzado",Y2463=3,"Competente",Y2463=4,"Proficiente",Y2463=5,"Master")</f>
        <v>Competente</v>
      </c>
      <c r="AA2463" s="13">
        <v>4</v>
      </c>
      <c r="AB2463" s="13" t="str" cm="1">
        <f t="array" ref="AB2463">_xlfn.IFS(AA2463=0,"No evidenciado",AA2463=1,"Novato",AA2463=2,"Principiante avanzado",AA2463=3,"Competente",AA2463=4,"Proficiente",AA2463=5,"Master")</f>
        <v>Proficiente</v>
      </c>
      <c r="AC2463" s="13">
        <v>2</v>
      </c>
      <c r="AD2463" s="13" t="str" cm="1">
        <f t="array" ref="AD2463">_xlfn.IFS(AC2463=0,"Prenovato",AC2463=1,"Novato",AC2463=2,"Principiante avanzado",AC2463=3,"Competente",AC2463=4,"Proficiente",AC2463=5,"Master")</f>
        <v>Principiante avanzado</v>
      </c>
      <c r="AE2463" s="13" t="s">
        <v>442</v>
      </c>
    </row>
    <row r="2464" spans="1:31" x14ac:dyDescent="0.25">
      <c r="A2464" t="s">
        <v>212</v>
      </c>
      <c r="B2464" t="s">
        <v>213</v>
      </c>
      <c r="C2464" t="s">
        <v>367</v>
      </c>
      <c r="D2464" t="s">
        <v>201</v>
      </c>
      <c r="E2464" t="s">
        <v>212</v>
      </c>
      <c r="F2464" t="s">
        <v>213</v>
      </c>
      <c r="G2464" t="s">
        <v>214</v>
      </c>
      <c r="H2464" s="4"/>
      <c r="I2464" s="1">
        <f t="shared" ca="1" si="155"/>
        <v>1487</v>
      </c>
      <c r="J2464" s="1" t="str">
        <f t="shared" ca="1" si="156"/>
        <v>3. Mayor a 6 meses</v>
      </c>
      <c r="K2464" t="str">
        <f t="shared" si="157"/>
        <v>NO</v>
      </c>
      <c r="L2464" t="s">
        <v>367</v>
      </c>
      <c r="M2464" t="s">
        <v>438</v>
      </c>
      <c r="N2464" t="s">
        <v>425</v>
      </c>
      <c r="O2464" t="s">
        <v>425</v>
      </c>
      <c r="P2464" t="str">
        <f t="shared" si="158"/>
        <v>JOSE LUIS CRISTOBAL MATEODesarrollo SeguroEVALUACION ANTERIOR</v>
      </c>
      <c r="Q2464" t="str">
        <f>BASE[[#This Row],[NombresCalificado]]&amp;BASE[[#This Row],[TipoEvaluacion]]</f>
        <v>JOSE LUIS CRISTOBAL MATEOEVALUACION ANTERIOR</v>
      </c>
      <c r="R2464">
        <v>2</v>
      </c>
      <c r="S2464" t="s">
        <v>4</v>
      </c>
      <c r="T2464" t="s">
        <v>439</v>
      </c>
      <c r="U2464" s="13">
        <v>2</v>
      </c>
      <c r="V2464" s="13" t="str" cm="1">
        <f t="array" ref="V2464">_xlfn.IFS(U2464=0,"Prenovato",U2464=1,"Novato",U2464=2,"Principiante avanzado",U2464=3,"Competente",U2464=4,"Proficiente",U2464=5,"Master")</f>
        <v>Principiante avanzado</v>
      </c>
      <c r="W2464" s="13">
        <v>4</v>
      </c>
      <c r="X2464" s="13" t="str" cm="1">
        <f t="array" ref="X2464">_xlfn.IFS(W2464=0,"No evidenciado",W2464=1,"Novato",W2464=2,"Principiante avanzado",W2464=3,"Competente",W2464=4,"Proficiente",W2464=5,"Master")</f>
        <v>Proficiente</v>
      </c>
      <c r="Y2464" s="13">
        <v>3</v>
      </c>
      <c r="Z2464" s="13" t="str" cm="1">
        <f t="array" ref="Z2464">_xlfn.IFS(Y2464=0,"No evidenciado",Y2464=1,"Novato",Y2464=2,"Principiante avanzado",Y2464=3,"Competente",Y2464=4,"Proficiente",Y2464=5,"Master")</f>
        <v>Competente</v>
      </c>
      <c r="AA2464" s="13">
        <v>4</v>
      </c>
      <c r="AB2464" s="13" t="str" cm="1">
        <f t="array" ref="AB2464">_xlfn.IFS(AA2464=0,"No evidenciado",AA2464=1,"Novato",AA2464=2,"Principiante avanzado",AA2464=3,"Competente",AA2464=4,"Proficiente",AA2464=5,"Master")</f>
        <v>Proficiente</v>
      </c>
      <c r="AC2464" s="13">
        <v>2</v>
      </c>
      <c r="AD2464" s="13" t="str" cm="1">
        <f t="array" ref="AD2464">_xlfn.IFS(AC2464=0,"Prenovato",AC2464=1,"Novato",AC2464=2,"Principiante avanzado",AC2464=3,"Competente",AC2464=4,"Proficiente",AC2464=5,"Master")</f>
        <v>Principiante avanzado</v>
      </c>
      <c r="AE2464" s="13" t="s">
        <v>442</v>
      </c>
    </row>
    <row r="2465" spans="1:31" x14ac:dyDescent="0.25">
      <c r="A2465" t="s">
        <v>212</v>
      </c>
      <c r="B2465" t="s">
        <v>213</v>
      </c>
      <c r="C2465" t="s">
        <v>367</v>
      </c>
      <c r="D2465" t="s">
        <v>201</v>
      </c>
      <c r="E2465" t="s">
        <v>212</v>
      </c>
      <c r="F2465" t="s">
        <v>213</v>
      </c>
      <c r="G2465" t="s">
        <v>214</v>
      </c>
      <c r="H2465" s="4"/>
      <c r="I2465" s="1">
        <f t="shared" ca="1" si="155"/>
        <v>1487</v>
      </c>
      <c r="J2465" s="1" t="str">
        <f t="shared" ca="1" si="156"/>
        <v>3. Mayor a 6 meses</v>
      </c>
      <c r="K2465" t="str">
        <f t="shared" si="157"/>
        <v>NO</v>
      </c>
      <c r="L2465" t="s">
        <v>367</v>
      </c>
      <c r="M2465" t="s">
        <v>432</v>
      </c>
      <c r="N2465" t="s">
        <v>425</v>
      </c>
      <c r="O2465" t="s">
        <v>425</v>
      </c>
      <c r="P2465" t="str">
        <f t="shared" si="158"/>
        <v>JOSE LUIS CRISTOBAL MATEOFrameworks de CiberseguridadEVALUACION ANTERIOR</v>
      </c>
      <c r="Q2465" t="str">
        <f>BASE[[#This Row],[NombresCalificado]]&amp;BASE[[#This Row],[TipoEvaluacion]]</f>
        <v>JOSE LUIS CRISTOBAL MATEOEVALUACION ANTERIOR</v>
      </c>
      <c r="R2465">
        <v>3</v>
      </c>
      <c r="S2465" t="s">
        <v>5</v>
      </c>
      <c r="T2465" t="s">
        <v>439</v>
      </c>
      <c r="U2465" s="13">
        <v>2</v>
      </c>
      <c r="V2465" s="13" t="str" cm="1">
        <f t="array" ref="V2465">_xlfn.IFS(U2465=0,"Prenovato",U2465=1,"Novato",U2465=2,"Principiante avanzado",U2465=3,"Competente",U2465=4,"Proficiente",U2465=5,"Master")</f>
        <v>Principiante avanzado</v>
      </c>
      <c r="W2465" s="13">
        <v>4</v>
      </c>
      <c r="X2465" s="13" t="str" cm="1">
        <f t="array" ref="X2465">_xlfn.IFS(W2465=0,"No evidenciado",W2465=1,"Novato",W2465=2,"Principiante avanzado",W2465=3,"Competente",W2465=4,"Proficiente",W2465=5,"Master")</f>
        <v>Proficiente</v>
      </c>
      <c r="Y2465" s="13">
        <v>3</v>
      </c>
      <c r="Z2465" s="13" t="str" cm="1">
        <f t="array" ref="Z2465">_xlfn.IFS(Y2465=0,"No evidenciado",Y2465=1,"Novato",Y2465=2,"Principiante avanzado",Y2465=3,"Competente",Y2465=4,"Proficiente",Y2465=5,"Master")</f>
        <v>Competente</v>
      </c>
      <c r="AA2465" s="13">
        <v>4</v>
      </c>
      <c r="AB2465" s="13" t="str" cm="1">
        <f t="array" ref="AB2465">_xlfn.IFS(AA2465=0,"No evidenciado",AA2465=1,"Novato",AA2465=2,"Principiante avanzado",AA2465=3,"Competente",AA2465=4,"Proficiente",AA2465=5,"Master")</f>
        <v>Proficiente</v>
      </c>
      <c r="AC2465" s="13">
        <v>2</v>
      </c>
      <c r="AD2465" s="13" t="str" cm="1">
        <f t="array" ref="AD2465">_xlfn.IFS(AC2465=0,"Prenovato",AC2465=1,"Novato",AC2465=2,"Principiante avanzado",AC2465=3,"Competente",AC2465=4,"Proficiente",AC2465=5,"Master")</f>
        <v>Principiante avanzado</v>
      </c>
      <c r="AE2465" s="13" t="s">
        <v>442</v>
      </c>
    </row>
    <row r="2466" spans="1:31" x14ac:dyDescent="0.25">
      <c r="A2466" t="s">
        <v>212</v>
      </c>
      <c r="B2466" t="s">
        <v>213</v>
      </c>
      <c r="C2466" t="s">
        <v>367</v>
      </c>
      <c r="D2466" t="s">
        <v>201</v>
      </c>
      <c r="E2466" t="s">
        <v>212</v>
      </c>
      <c r="F2466" t="s">
        <v>213</v>
      </c>
      <c r="G2466" t="s">
        <v>214</v>
      </c>
      <c r="H2466" s="4"/>
      <c r="I2466" s="1">
        <f t="shared" ca="1" si="155"/>
        <v>1487</v>
      </c>
      <c r="J2466" s="1" t="str">
        <f t="shared" ca="1" si="156"/>
        <v>3. Mayor a 6 meses</v>
      </c>
      <c r="K2466" t="str">
        <f t="shared" si="157"/>
        <v>NO</v>
      </c>
      <c r="L2466" t="s">
        <v>367</v>
      </c>
      <c r="M2466" t="s">
        <v>433</v>
      </c>
      <c r="N2466" t="s">
        <v>425</v>
      </c>
      <c r="O2466" t="s">
        <v>425</v>
      </c>
      <c r="P2466" t="str">
        <f t="shared" si="158"/>
        <v>JOSE LUIS CRISTOBAL MATEOGestión de IdentidadesEVALUACION ANTERIOR</v>
      </c>
      <c r="Q2466" t="str">
        <f>BASE[[#This Row],[NombresCalificado]]&amp;BASE[[#This Row],[TipoEvaluacion]]</f>
        <v>JOSE LUIS CRISTOBAL MATEOEVALUACION ANTERIOR</v>
      </c>
      <c r="R2466">
        <v>3</v>
      </c>
      <c r="S2466" t="s">
        <v>5</v>
      </c>
      <c r="T2466" t="s">
        <v>439</v>
      </c>
      <c r="U2466" s="13">
        <v>2</v>
      </c>
      <c r="V2466" s="13" t="str" cm="1">
        <f t="array" ref="V2466">_xlfn.IFS(U2466=0,"Prenovato",U2466=1,"Novato",U2466=2,"Principiante avanzado",U2466=3,"Competente",U2466=4,"Proficiente",U2466=5,"Master")</f>
        <v>Principiante avanzado</v>
      </c>
      <c r="W2466" s="13">
        <v>4</v>
      </c>
      <c r="X2466" s="13" t="str" cm="1">
        <f t="array" ref="X2466">_xlfn.IFS(W2466=0,"No evidenciado",W2466=1,"Novato",W2466=2,"Principiante avanzado",W2466=3,"Competente",W2466=4,"Proficiente",W2466=5,"Master")</f>
        <v>Proficiente</v>
      </c>
      <c r="Y2466" s="13">
        <v>3</v>
      </c>
      <c r="Z2466" s="13" t="str" cm="1">
        <f t="array" ref="Z2466">_xlfn.IFS(Y2466=0,"No evidenciado",Y2466=1,"Novato",Y2466=2,"Principiante avanzado",Y2466=3,"Competente",Y2466=4,"Proficiente",Y2466=5,"Master")</f>
        <v>Competente</v>
      </c>
      <c r="AA2466" s="13">
        <v>4</v>
      </c>
      <c r="AB2466" s="13" t="str" cm="1">
        <f t="array" ref="AB2466">_xlfn.IFS(AA2466=0,"No evidenciado",AA2466=1,"Novato",AA2466=2,"Principiante avanzado",AA2466=3,"Competente",AA2466=4,"Proficiente",AA2466=5,"Master")</f>
        <v>Proficiente</v>
      </c>
      <c r="AC2466" s="13">
        <v>2</v>
      </c>
      <c r="AD2466" s="13" t="str" cm="1">
        <f t="array" ref="AD2466">_xlfn.IFS(AC2466=0,"Prenovato",AC2466=1,"Novato",AC2466=2,"Principiante avanzado",AC2466=3,"Competente",AC2466=4,"Proficiente",AC2466=5,"Master")</f>
        <v>Principiante avanzado</v>
      </c>
      <c r="AE2466" s="13" t="s">
        <v>442</v>
      </c>
    </row>
    <row r="2467" spans="1:31" x14ac:dyDescent="0.25">
      <c r="A2467" t="s">
        <v>212</v>
      </c>
      <c r="B2467" t="s">
        <v>213</v>
      </c>
      <c r="C2467" t="s">
        <v>367</v>
      </c>
      <c r="D2467" t="s">
        <v>201</v>
      </c>
      <c r="E2467" t="s">
        <v>212</v>
      </c>
      <c r="F2467" t="s">
        <v>213</v>
      </c>
      <c r="G2467" t="s">
        <v>214</v>
      </c>
      <c r="H2467" s="4"/>
      <c r="I2467" s="1">
        <f t="shared" ca="1" si="155"/>
        <v>1487</v>
      </c>
      <c r="J2467" s="1" t="str">
        <f t="shared" ca="1" si="156"/>
        <v>3. Mayor a 6 meses</v>
      </c>
      <c r="K2467" t="str">
        <f t="shared" si="157"/>
        <v>NO</v>
      </c>
      <c r="L2467" t="s">
        <v>367</v>
      </c>
      <c r="M2467" t="s">
        <v>434</v>
      </c>
      <c r="N2467" t="s">
        <v>425</v>
      </c>
      <c r="O2467" t="s">
        <v>425</v>
      </c>
      <c r="P2467" t="str">
        <f t="shared" si="158"/>
        <v>JOSE LUIS CRISTOBAL MATEOGestión de VulnerabilidadesEVALUACION ANTERIOR</v>
      </c>
      <c r="Q2467" t="str">
        <f>BASE[[#This Row],[NombresCalificado]]&amp;BASE[[#This Row],[TipoEvaluacion]]</f>
        <v>JOSE LUIS CRISTOBAL MATEOEVALUACION ANTERIOR</v>
      </c>
      <c r="R2467">
        <v>2</v>
      </c>
      <c r="S2467" t="s">
        <v>4</v>
      </c>
      <c r="T2467" t="s">
        <v>439</v>
      </c>
      <c r="U2467" s="13">
        <v>2</v>
      </c>
      <c r="V2467" s="13" t="str" cm="1">
        <f t="array" ref="V2467">_xlfn.IFS(U2467=0,"Prenovato",U2467=1,"Novato",U2467=2,"Principiante avanzado",U2467=3,"Competente",U2467=4,"Proficiente",U2467=5,"Master")</f>
        <v>Principiante avanzado</v>
      </c>
      <c r="W2467" s="13">
        <v>4</v>
      </c>
      <c r="X2467" s="13" t="str" cm="1">
        <f t="array" ref="X2467">_xlfn.IFS(W2467=0,"No evidenciado",W2467=1,"Novato",W2467=2,"Principiante avanzado",W2467=3,"Competente",W2467=4,"Proficiente",W2467=5,"Master")</f>
        <v>Proficiente</v>
      </c>
      <c r="Y2467" s="13">
        <v>3</v>
      </c>
      <c r="Z2467" s="13" t="str" cm="1">
        <f t="array" ref="Z2467">_xlfn.IFS(Y2467=0,"No evidenciado",Y2467=1,"Novato",Y2467=2,"Principiante avanzado",Y2467=3,"Competente",Y2467=4,"Proficiente",Y2467=5,"Master")</f>
        <v>Competente</v>
      </c>
      <c r="AA2467" s="13">
        <v>4</v>
      </c>
      <c r="AB2467" s="13" t="str" cm="1">
        <f t="array" ref="AB2467">_xlfn.IFS(AA2467=0,"No evidenciado",AA2467=1,"Novato",AA2467=2,"Principiante avanzado",AA2467=3,"Competente",AA2467=4,"Proficiente",AA2467=5,"Master")</f>
        <v>Proficiente</v>
      </c>
      <c r="AC2467" s="13">
        <v>2</v>
      </c>
      <c r="AD2467" s="13" t="str" cm="1">
        <f t="array" ref="AD2467">_xlfn.IFS(AC2467=0,"Prenovato",AC2467=1,"Novato",AC2467=2,"Principiante avanzado",AC2467=3,"Competente",AC2467=4,"Proficiente",AC2467=5,"Master")</f>
        <v>Principiante avanzado</v>
      </c>
      <c r="AE2467" s="13" t="s">
        <v>442</v>
      </c>
    </row>
    <row r="2468" spans="1:31" x14ac:dyDescent="0.25">
      <c r="A2468" t="s">
        <v>212</v>
      </c>
      <c r="B2468" t="s">
        <v>213</v>
      </c>
      <c r="C2468" t="s">
        <v>367</v>
      </c>
      <c r="D2468" t="s">
        <v>201</v>
      </c>
      <c r="E2468" t="s">
        <v>212</v>
      </c>
      <c r="F2468" t="s">
        <v>213</v>
      </c>
      <c r="G2468" t="s">
        <v>214</v>
      </c>
      <c r="H2468" s="4"/>
      <c r="I2468" s="1">
        <f t="shared" ca="1" si="155"/>
        <v>1487</v>
      </c>
      <c r="J2468" s="1" t="str">
        <f t="shared" ca="1" si="156"/>
        <v>3. Mayor a 6 meses</v>
      </c>
      <c r="K2468" t="str">
        <f t="shared" si="157"/>
        <v>NO</v>
      </c>
      <c r="L2468" t="s">
        <v>367</v>
      </c>
      <c r="M2468" t="s">
        <v>435</v>
      </c>
      <c r="N2468" t="s">
        <v>425</v>
      </c>
      <c r="O2468" t="s">
        <v>425</v>
      </c>
      <c r="P2468" t="str">
        <f t="shared" si="158"/>
        <v>JOSE LUIS CRISTOBAL MATEOIdentificación temprana de riesgosEVALUACION ANTERIOR</v>
      </c>
      <c r="Q2468" t="str">
        <f>BASE[[#This Row],[NombresCalificado]]&amp;BASE[[#This Row],[TipoEvaluacion]]</f>
        <v>JOSE LUIS CRISTOBAL MATEOEVALUACION ANTERIOR</v>
      </c>
      <c r="R2468">
        <v>2</v>
      </c>
      <c r="S2468" t="s">
        <v>4</v>
      </c>
      <c r="T2468" t="s">
        <v>439</v>
      </c>
      <c r="U2468" s="13">
        <v>2</v>
      </c>
      <c r="V2468" s="13" t="str" cm="1">
        <f t="array" ref="V2468">_xlfn.IFS(U2468=0,"Prenovato",U2468=1,"Novato",U2468=2,"Principiante avanzado",U2468=3,"Competente",U2468=4,"Proficiente",U2468=5,"Master")</f>
        <v>Principiante avanzado</v>
      </c>
      <c r="W2468" s="13">
        <v>4</v>
      </c>
      <c r="X2468" s="13" t="str" cm="1">
        <f t="array" ref="X2468">_xlfn.IFS(W2468=0,"No evidenciado",W2468=1,"Novato",W2468=2,"Principiante avanzado",W2468=3,"Competente",W2468=4,"Proficiente",W2468=5,"Master")</f>
        <v>Proficiente</v>
      </c>
      <c r="Y2468" s="13">
        <v>3</v>
      </c>
      <c r="Z2468" s="13" t="str" cm="1">
        <f t="array" ref="Z2468">_xlfn.IFS(Y2468=0,"No evidenciado",Y2468=1,"Novato",Y2468=2,"Principiante avanzado",Y2468=3,"Competente",Y2468=4,"Proficiente",Y2468=5,"Master")</f>
        <v>Competente</v>
      </c>
      <c r="AA2468" s="13">
        <v>4</v>
      </c>
      <c r="AB2468" s="13" t="str" cm="1">
        <f t="array" ref="AB2468">_xlfn.IFS(AA2468=0,"No evidenciado",AA2468=1,"Novato",AA2468=2,"Principiante avanzado",AA2468=3,"Competente",AA2468=4,"Proficiente",AA2468=5,"Master")</f>
        <v>Proficiente</v>
      </c>
      <c r="AC2468" s="13">
        <v>2</v>
      </c>
      <c r="AD2468" s="13" t="str" cm="1">
        <f t="array" ref="AD2468">_xlfn.IFS(AC2468=0,"Prenovato",AC2468=1,"Novato",AC2468=2,"Principiante avanzado",AC2468=3,"Competente",AC2468=4,"Proficiente",AC2468=5,"Master")</f>
        <v>Principiante avanzado</v>
      </c>
      <c r="AE2468" s="13" t="s">
        <v>442</v>
      </c>
    </row>
    <row r="2469" spans="1:31" x14ac:dyDescent="0.25">
      <c r="A2469" t="s">
        <v>212</v>
      </c>
      <c r="B2469" t="s">
        <v>213</v>
      </c>
      <c r="C2469" t="s">
        <v>367</v>
      </c>
      <c r="D2469" t="s">
        <v>201</v>
      </c>
      <c r="E2469" t="s">
        <v>212</v>
      </c>
      <c r="F2469" t="s">
        <v>213</v>
      </c>
      <c r="G2469" t="s">
        <v>214</v>
      </c>
      <c r="H2469" s="4"/>
      <c r="I2469" s="1">
        <f t="shared" ca="1" si="155"/>
        <v>1487</v>
      </c>
      <c r="J2469" s="1" t="str">
        <f t="shared" ca="1" si="156"/>
        <v>3. Mayor a 6 meses</v>
      </c>
      <c r="K2469" t="str">
        <f t="shared" si="157"/>
        <v>NO</v>
      </c>
      <c r="L2469" t="s">
        <v>367</v>
      </c>
      <c r="M2469" t="s">
        <v>436</v>
      </c>
      <c r="N2469" t="s">
        <v>425</v>
      </c>
      <c r="O2469" t="s">
        <v>425</v>
      </c>
      <c r="P2469" t="str">
        <f t="shared" si="158"/>
        <v>JOSE LUIS CRISTOBAL MATEOInteligencia de AmenazasEVALUACION ANTERIOR</v>
      </c>
      <c r="Q2469" t="str">
        <f>BASE[[#This Row],[NombresCalificado]]&amp;BASE[[#This Row],[TipoEvaluacion]]</f>
        <v>JOSE LUIS CRISTOBAL MATEOEVALUACION ANTERIOR</v>
      </c>
      <c r="R2469">
        <v>3</v>
      </c>
      <c r="S2469" t="s">
        <v>5</v>
      </c>
      <c r="T2469" t="s">
        <v>439</v>
      </c>
      <c r="U2469" s="13">
        <v>2</v>
      </c>
      <c r="V2469" s="13" t="str" cm="1">
        <f t="array" ref="V2469">_xlfn.IFS(U2469=0,"Prenovato",U2469=1,"Novato",U2469=2,"Principiante avanzado",U2469=3,"Competente",U2469=4,"Proficiente",U2469=5,"Master")</f>
        <v>Principiante avanzado</v>
      </c>
      <c r="W2469" s="13">
        <v>4</v>
      </c>
      <c r="X2469" s="13" t="str" cm="1">
        <f t="array" ref="X2469">_xlfn.IFS(W2469=0,"No evidenciado",W2469=1,"Novato",W2469=2,"Principiante avanzado",W2469=3,"Competente",W2469=4,"Proficiente",W2469=5,"Master")</f>
        <v>Proficiente</v>
      </c>
      <c r="Y2469" s="13">
        <v>3</v>
      </c>
      <c r="Z2469" s="13" t="str" cm="1">
        <f t="array" ref="Z2469">_xlfn.IFS(Y2469=0,"No evidenciado",Y2469=1,"Novato",Y2469=2,"Principiante avanzado",Y2469=3,"Competente",Y2469=4,"Proficiente",Y2469=5,"Master")</f>
        <v>Competente</v>
      </c>
      <c r="AA2469" s="13">
        <v>4</v>
      </c>
      <c r="AB2469" s="13" t="str" cm="1">
        <f t="array" ref="AB2469">_xlfn.IFS(AA2469=0,"No evidenciado",AA2469=1,"Novato",AA2469=2,"Principiante avanzado",AA2469=3,"Competente",AA2469=4,"Proficiente",AA2469=5,"Master")</f>
        <v>Proficiente</v>
      </c>
      <c r="AC2469" s="13">
        <v>2</v>
      </c>
      <c r="AD2469" s="13" t="str" cm="1">
        <f t="array" ref="AD2469">_xlfn.IFS(AC2469=0,"Prenovato",AC2469=1,"Novato",AC2469=2,"Principiante avanzado",AC2469=3,"Competente",AC2469=4,"Proficiente",AC2469=5,"Master")</f>
        <v>Principiante avanzado</v>
      </c>
      <c r="AE2469" s="13" t="s">
        <v>442</v>
      </c>
    </row>
    <row r="2470" spans="1:31" x14ac:dyDescent="0.25">
      <c r="A2470" t="s">
        <v>212</v>
      </c>
      <c r="B2470" t="s">
        <v>213</v>
      </c>
      <c r="C2470" t="s">
        <v>251</v>
      </c>
      <c r="D2470" t="s">
        <v>201</v>
      </c>
      <c r="E2470" t="s">
        <v>212</v>
      </c>
      <c r="F2470" t="s">
        <v>213</v>
      </c>
      <c r="G2470" t="s">
        <v>214</v>
      </c>
      <c r="H2470" s="4"/>
      <c r="I2470" s="1">
        <f t="shared" ca="1" si="155"/>
        <v>1487</v>
      </c>
      <c r="J2470" s="1" t="str">
        <f t="shared" ca="1" si="156"/>
        <v>3. Mayor a 6 meses</v>
      </c>
      <c r="K2470" t="str">
        <f t="shared" si="157"/>
        <v>NO</v>
      </c>
      <c r="L2470" t="s">
        <v>251</v>
      </c>
      <c r="M2470" t="s">
        <v>414</v>
      </c>
      <c r="N2470" t="s">
        <v>411</v>
      </c>
      <c r="O2470" t="s">
        <v>411</v>
      </c>
      <c r="P2470" t="str">
        <f t="shared" si="158"/>
        <v>JOSE LUIS CRISTOBAL MATEOOfensive SecurityAUTOEVALUACION</v>
      </c>
      <c r="Q2470" t="str">
        <f>BASE[[#This Row],[NombresCalificado]]&amp;BASE[[#This Row],[TipoEvaluacion]]</f>
        <v>JOSE LUIS CRISTOBAL MATEOAUTOEVALUACION</v>
      </c>
      <c r="R2470">
        <v>2</v>
      </c>
      <c r="S2470" t="s">
        <v>4</v>
      </c>
      <c r="T2470" t="s">
        <v>439</v>
      </c>
      <c r="U2470" s="13">
        <v>1</v>
      </c>
      <c r="V2470" s="13" t="str" cm="1">
        <f t="array" ref="V2470">_xlfn.IFS(U2470=0,"Prenovato",U2470=1,"Novato",U2470=2,"Principiante avanzado",U2470=3,"Competente",U2470=4,"Proficiente",U2470=5,"Master")</f>
        <v>Novato</v>
      </c>
      <c r="W2470" s="13">
        <v>3</v>
      </c>
      <c r="X2470" s="13" t="str" cm="1">
        <f t="array" ref="X2470">_xlfn.IFS(W2470=0,"No evidenciado",W2470=1,"Novato",W2470=2,"Principiante avanzado",W2470=3,"Competente",W2470=4,"Proficiente",W2470=5,"Master")</f>
        <v>Competente</v>
      </c>
      <c r="Y2470" s="13">
        <v>2</v>
      </c>
      <c r="Z2470" s="13" t="str" cm="1">
        <f t="array" ref="Z2470">_xlfn.IFS(Y2470=0,"No evidenciado",Y2470=1,"Novato",Y2470=2,"Principiante avanzado",Y2470=3,"Competente",Y2470=4,"Proficiente",Y2470=5,"Master")</f>
        <v>Principiante avanzado</v>
      </c>
      <c r="AA2470" s="13">
        <v>3</v>
      </c>
      <c r="AB2470" s="13" t="str" cm="1">
        <f t="array" ref="AB2470">_xlfn.IFS(AA2470=0,"No evidenciado",AA2470=1,"Novato",AA2470=2,"Principiante avanzado",AA2470=3,"Competente",AA2470=4,"Proficiente",AA2470=5,"Master")</f>
        <v>Competente</v>
      </c>
      <c r="AC2470" s="13">
        <v>1</v>
      </c>
      <c r="AD2470" s="13" t="str" cm="1">
        <f t="array" ref="AD2470">_xlfn.IFS(AC2470=0,"Prenovato",AC2470=1,"Novato",AC2470=2,"Principiante avanzado",AC2470=3,"Competente",AC2470=4,"Proficiente",AC2470=5,"Master")</f>
        <v>Novato</v>
      </c>
      <c r="AE2470" s="13" t="s">
        <v>443</v>
      </c>
    </row>
    <row r="2471" spans="1:31" x14ac:dyDescent="0.25">
      <c r="A2471" t="s">
        <v>212</v>
      </c>
      <c r="B2471" t="s">
        <v>213</v>
      </c>
      <c r="C2471" t="s">
        <v>251</v>
      </c>
      <c r="D2471" t="s">
        <v>201</v>
      </c>
      <c r="E2471" t="s">
        <v>212</v>
      </c>
      <c r="F2471" t="s">
        <v>213</v>
      </c>
      <c r="G2471" t="s">
        <v>214</v>
      </c>
      <c r="H2471" s="4"/>
      <c r="I2471" s="1">
        <f t="shared" ca="1" si="155"/>
        <v>1487</v>
      </c>
      <c r="J2471" s="1" t="str">
        <f t="shared" ca="1" si="156"/>
        <v>3. Mayor a 6 meses</v>
      </c>
      <c r="K2471" t="str">
        <f t="shared" si="157"/>
        <v>NO</v>
      </c>
      <c r="L2471" t="s">
        <v>251</v>
      </c>
      <c r="M2471" t="s">
        <v>412</v>
      </c>
      <c r="N2471" t="s">
        <v>413</v>
      </c>
      <c r="O2471" t="s">
        <v>411</v>
      </c>
      <c r="P2471" t="str">
        <f t="shared" si="158"/>
        <v>JOSE LUIS CRISTOBAL MATEOForensic AnalysisAUTOEVALUACION</v>
      </c>
      <c r="Q2471" t="str">
        <f>BASE[[#This Row],[NombresCalificado]]&amp;BASE[[#This Row],[TipoEvaluacion]]</f>
        <v>JOSE LUIS CRISTOBAL MATEOAUTOEVALUACION</v>
      </c>
      <c r="R2471">
        <v>1</v>
      </c>
      <c r="S2471" t="s">
        <v>6</v>
      </c>
      <c r="T2471" t="s">
        <v>439</v>
      </c>
      <c r="U2471" s="13">
        <v>1</v>
      </c>
      <c r="V2471" s="13" t="str" cm="1">
        <f t="array" ref="V2471">_xlfn.IFS(U2471=0,"Prenovato",U2471=1,"Novato",U2471=2,"Principiante avanzado",U2471=3,"Competente",U2471=4,"Proficiente",U2471=5,"Master")</f>
        <v>Novato</v>
      </c>
      <c r="W2471" s="13">
        <v>3</v>
      </c>
      <c r="X2471" s="13" t="str" cm="1">
        <f t="array" ref="X2471">_xlfn.IFS(W2471=0,"No evidenciado",W2471=1,"Novato",W2471=2,"Principiante avanzado",W2471=3,"Competente",W2471=4,"Proficiente",W2471=5,"Master")</f>
        <v>Competente</v>
      </c>
      <c r="Y2471" s="13">
        <v>2</v>
      </c>
      <c r="Z2471" s="13" t="str" cm="1">
        <f t="array" ref="Z2471">_xlfn.IFS(Y2471=0,"No evidenciado",Y2471=1,"Novato",Y2471=2,"Principiante avanzado",Y2471=3,"Competente",Y2471=4,"Proficiente",Y2471=5,"Master")</f>
        <v>Principiante avanzado</v>
      </c>
      <c r="AA2471" s="13">
        <v>3</v>
      </c>
      <c r="AB2471" s="13" t="str" cm="1">
        <f t="array" ref="AB2471">_xlfn.IFS(AA2471=0,"No evidenciado",AA2471=1,"Novato",AA2471=2,"Principiante avanzado",AA2471=3,"Competente",AA2471=4,"Proficiente",AA2471=5,"Master")</f>
        <v>Competente</v>
      </c>
      <c r="AC2471" s="13">
        <v>1</v>
      </c>
      <c r="AD2471" s="13" t="str" cm="1">
        <f t="array" ref="AD2471">_xlfn.IFS(AC2471=0,"Prenovato",AC2471=1,"Novato",AC2471=2,"Principiante avanzado",AC2471=3,"Competente",AC2471=4,"Proficiente",AC2471=5,"Master")</f>
        <v>Novato</v>
      </c>
      <c r="AE2471" s="13" t="s">
        <v>443</v>
      </c>
    </row>
    <row r="2472" spans="1:31" x14ac:dyDescent="0.25">
      <c r="A2472" t="s">
        <v>212</v>
      </c>
      <c r="B2472" t="s">
        <v>213</v>
      </c>
      <c r="C2472" t="s">
        <v>251</v>
      </c>
      <c r="D2472" t="s">
        <v>201</v>
      </c>
      <c r="E2472" t="s">
        <v>212</v>
      </c>
      <c r="F2472" t="s">
        <v>213</v>
      </c>
      <c r="G2472" t="s">
        <v>214</v>
      </c>
      <c r="H2472" s="4"/>
      <c r="I2472" s="1">
        <f t="shared" ca="1" si="155"/>
        <v>1487</v>
      </c>
      <c r="J2472" s="1" t="str">
        <f t="shared" ca="1" si="156"/>
        <v>3. Mayor a 6 meses</v>
      </c>
      <c r="K2472" t="str">
        <f t="shared" si="157"/>
        <v>NO</v>
      </c>
      <c r="L2472" t="s">
        <v>251</v>
      </c>
      <c r="M2472" t="s">
        <v>420</v>
      </c>
      <c r="N2472" t="s">
        <v>413</v>
      </c>
      <c r="O2472" t="s">
        <v>411</v>
      </c>
      <c r="P2472" t="str">
        <f t="shared" si="158"/>
        <v>JOSE LUIS CRISTOBAL MATEOIdentity &amp; Access ManagementAUTOEVALUACION</v>
      </c>
      <c r="Q2472" t="str">
        <f>BASE[[#This Row],[NombresCalificado]]&amp;BASE[[#This Row],[TipoEvaluacion]]</f>
        <v>JOSE LUIS CRISTOBAL MATEOAUTOEVALUACION</v>
      </c>
      <c r="R2472">
        <v>2</v>
      </c>
      <c r="S2472" t="s">
        <v>4</v>
      </c>
      <c r="T2472" t="s">
        <v>439</v>
      </c>
      <c r="U2472" s="13">
        <v>1</v>
      </c>
      <c r="V2472" s="13" t="str" cm="1">
        <f t="array" ref="V2472">_xlfn.IFS(U2472=0,"Prenovato",U2472=1,"Novato",U2472=2,"Principiante avanzado",U2472=3,"Competente",U2472=4,"Proficiente",U2472=5,"Master")</f>
        <v>Novato</v>
      </c>
      <c r="W2472" s="13">
        <v>3</v>
      </c>
      <c r="X2472" s="13" t="str" cm="1">
        <f t="array" ref="X2472">_xlfn.IFS(W2472=0,"No evidenciado",W2472=1,"Novato",W2472=2,"Principiante avanzado",W2472=3,"Competente",W2472=4,"Proficiente",W2472=5,"Master")</f>
        <v>Competente</v>
      </c>
      <c r="Y2472" s="13">
        <v>2</v>
      </c>
      <c r="Z2472" s="13" t="str" cm="1">
        <f t="array" ref="Z2472">_xlfn.IFS(Y2472=0,"No evidenciado",Y2472=1,"Novato",Y2472=2,"Principiante avanzado",Y2472=3,"Competente",Y2472=4,"Proficiente",Y2472=5,"Master")</f>
        <v>Principiante avanzado</v>
      </c>
      <c r="AA2472" s="13">
        <v>3</v>
      </c>
      <c r="AB2472" s="13" t="str" cm="1">
        <f t="array" ref="AB2472">_xlfn.IFS(AA2472=0,"No evidenciado",AA2472=1,"Novato",AA2472=2,"Principiante avanzado",AA2472=3,"Competente",AA2472=4,"Proficiente",AA2472=5,"Master")</f>
        <v>Competente</v>
      </c>
      <c r="AC2472" s="13">
        <v>1</v>
      </c>
      <c r="AD2472" s="13" t="str" cm="1">
        <f t="array" ref="AD2472">_xlfn.IFS(AC2472=0,"Prenovato",AC2472=1,"Novato",AC2472=2,"Principiante avanzado",AC2472=3,"Competente",AC2472=4,"Proficiente",AC2472=5,"Master")</f>
        <v>Novato</v>
      </c>
      <c r="AE2472" s="13" t="s">
        <v>443</v>
      </c>
    </row>
    <row r="2473" spans="1:31" x14ac:dyDescent="0.25">
      <c r="A2473" t="s">
        <v>212</v>
      </c>
      <c r="B2473" t="s">
        <v>213</v>
      </c>
      <c r="C2473" t="s">
        <v>251</v>
      </c>
      <c r="D2473" t="s">
        <v>201</v>
      </c>
      <c r="E2473" t="s">
        <v>212</v>
      </c>
      <c r="F2473" t="s">
        <v>213</v>
      </c>
      <c r="G2473" t="s">
        <v>214</v>
      </c>
      <c r="H2473" s="4"/>
      <c r="I2473" s="1">
        <f t="shared" ca="1" si="155"/>
        <v>1487</v>
      </c>
      <c r="J2473" s="1" t="str">
        <f t="shared" ca="1" si="156"/>
        <v>3. Mayor a 6 meses</v>
      </c>
      <c r="K2473" t="str">
        <f t="shared" si="157"/>
        <v>NO</v>
      </c>
      <c r="L2473" t="s">
        <v>251</v>
      </c>
      <c r="M2473" t="s">
        <v>415</v>
      </c>
      <c r="N2473" t="s">
        <v>413</v>
      </c>
      <c r="O2473" t="s">
        <v>411</v>
      </c>
      <c r="P2473" t="str">
        <f t="shared" si="158"/>
        <v>JOSE LUIS CRISTOBAL MATEOSecurity Process AutomationAUTOEVALUACION</v>
      </c>
      <c r="Q2473" t="str">
        <f>BASE[[#This Row],[NombresCalificado]]&amp;BASE[[#This Row],[TipoEvaluacion]]</f>
        <v>JOSE LUIS CRISTOBAL MATEOAUTOEVALUACION</v>
      </c>
      <c r="R2473">
        <v>1</v>
      </c>
      <c r="S2473" t="s">
        <v>6</v>
      </c>
      <c r="T2473" t="s">
        <v>439</v>
      </c>
      <c r="U2473" s="13">
        <v>1</v>
      </c>
      <c r="V2473" s="13" t="str" cm="1">
        <f t="array" ref="V2473">_xlfn.IFS(U2473=0,"Prenovato",U2473=1,"Novato",U2473=2,"Principiante avanzado",U2473=3,"Competente",U2473=4,"Proficiente",U2473=5,"Master")</f>
        <v>Novato</v>
      </c>
      <c r="W2473" s="13">
        <v>3</v>
      </c>
      <c r="X2473" s="13" t="str" cm="1">
        <f t="array" ref="X2473">_xlfn.IFS(W2473=0,"No evidenciado",W2473=1,"Novato",W2473=2,"Principiante avanzado",W2473=3,"Competente",W2473=4,"Proficiente",W2473=5,"Master")</f>
        <v>Competente</v>
      </c>
      <c r="Y2473" s="13">
        <v>2</v>
      </c>
      <c r="Z2473" s="13" t="str" cm="1">
        <f t="array" ref="Z2473">_xlfn.IFS(Y2473=0,"No evidenciado",Y2473=1,"Novato",Y2473=2,"Principiante avanzado",Y2473=3,"Competente",Y2473=4,"Proficiente",Y2473=5,"Master")</f>
        <v>Principiante avanzado</v>
      </c>
      <c r="AA2473" s="13">
        <v>3</v>
      </c>
      <c r="AB2473" s="13" t="str" cm="1">
        <f t="array" ref="AB2473">_xlfn.IFS(AA2473=0,"No evidenciado",AA2473=1,"Novato",AA2473=2,"Principiante avanzado",AA2473=3,"Competente",AA2473=4,"Proficiente",AA2473=5,"Master")</f>
        <v>Competente</v>
      </c>
      <c r="AC2473" s="13">
        <v>1</v>
      </c>
      <c r="AD2473" s="13" t="str" cm="1">
        <f t="array" ref="AD2473">_xlfn.IFS(AC2473=0,"Prenovato",AC2473=1,"Novato",AC2473=2,"Principiante avanzado",AC2473=3,"Competente",AC2473=4,"Proficiente",AC2473=5,"Master")</f>
        <v>Novato</v>
      </c>
      <c r="AE2473" s="13" t="s">
        <v>443</v>
      </c>
    </row>
    <row r="2474" spans="1:31" x14ac:dyDescent="0.25">
      <c r="A2474" t="s">
        <v>212</v>
      </c>
      <c r="B2474" t="s">
        <v>213</v>
      </c>
      <c r="C2474" t="s">
        <v>251</v>
      </c>
      <c r="D2474" t="s">
        <v>201</v>
      </c>
      <c r="E2474" t="s">
        <v>212</v>
      </c>
      <c r="F2474" t="s">
        <v>213</v>
      </c>
      <c r="G2474" t="s">
        <v>214</v>
      </c>
      <c r="H2474" s="4"/>
      <c r="I2474" s="1">
        <f t="shared" ca="1" si="155"/>
        <v>1487</v>
      </c>
      <c r="J2474" s="1" t="str">
        <f t="shared" ca="1" si="156"/>
        <v>3. Mayor a 6 meses</v>
      </c>
      <c r="K2474" t="str">
        <f t="shared" si="157"/>
        <v>NO</v>
      </c>
      <c r="L2474" t="s">
        <v>251</v>
      </c>
      <c r="M2474" t="s">
        <v>416</v>
      </c>
      <c r="N2474" t="s">
        <v>411</v>
      </c>
      <c r="O2474" t="s">
        <v>411</v>
      </c>
      <c r="P2474" t="str">
        <f t="shared" si="158"/>
        <v>JOSE LUIS CRISTOBAL MATEOIncident ManagementAUTOEVALUACION</v>
      </c>
      <c r="Q2474" t="str">
        <f>BASE[[#This Row],[NombresCalificado]]&amp;BASE[[#This Row],[TipoEvaluacion]]</f>
        <v>JOSE LUIS CRISTOBAL MATEOAUTOEVALUACION</v>
      </c>
      <c r="R2474">
        <v>1</v>
      </c>
      <c r="S2474" t="s">
        <v>6</v>
      </c>
      <c r="T2474" t="s">
        <v>439</v>
      </c>
      <c r="U2474" s="13">
        <v>1</v>
      </c>
      <c r="V2474" s="13" t="str" cm="1">
        <f t="array" ref="V2474">_xlfn.IFS(U2474=0,"Prenovato",U2474=1,"Novato",U2474=2,"Principiante avanzado",U2474=3,"Competente",U2474=4,"Proficiente",U2474=5,"Master")</f>
        <v>Novato</v>
      </c>
      <c r="W2474" s="13">
        <v>3</v>
      </c>
      <c r="X2474" s="13" t="str" cm="1">
        <f t="array" ref="X2474">_xlfn.IFS(W2474=0,"No evidenciado",W2474=1,"Novato",W2474=2,"Principiante avanzado",W2474=3,"Competente",W2474=4,"Proficiente",W2474=5,"Master")</f>
        <v>Competente</v>
      </c>
      <c r="Y2474" s="13">
        <v>2</v>
      </c>
      <c r="Z2474" s="13" t="str" cm="1">
        <f t="array" ref="Z2474">_xlfn.IFS(Y2474=0,"No evidenciado",Y2474=1,"Novato",Y2474=2,"Principiante avanzado",Y2474=3,"Competente",Y2474=4,"Proficiente",Y2474=5,"Master")</f>
        <v>Principiante avanzado</v>
      </c>
      <c r="AA2474" s="13">
        <v>3</v>
      </c>
      <c r="AB2474" s="13" t="str" cm="1">
        <f t="array" ref="AB2474">_xlfn.IFS(AA2474=0,"No evidenciado",AA2474=1,"Novato",AA2474=2,"Principiante avanzado",AA2474=3,"Competente",AA2474=4,"Proficiente",AA2474=5,"Master")</f>
        <v>Competente</v>
      </c>
      <c r="AC2474" s="13">
        <v>1</v>
      </c>
      <c r="AD2474" s="13" t="str" cm="1">
        <f t="array" ref="AD2474">_xlfn.IFS(AC2474=0,"Prenovato",AC2474=1,"Novato",AC2474=2,"Principiante avanzado",AC2474=3,"Competente",AC2474=4,"Proficiente",AC2474=5,"Master")</f>
        <v>Novato</v>
      </c>
      <c r="AE2474" s="13" t="s">
        <v>443</v>
      </c>
    </row>
    <row r="2475" spans="1:31" x14ac:dyDescent="0.25">
      <c r="A2475" t="s">
        <v>212</v>
      </c>
      <c r="B2475" t="s">
        <v>213</v>
      </c>
      <c r="C2475" t="s">
        <v>251</v>
      </c>
      <c r="D2475" t="s">
        <v>201</v>
      </c>
      <c r="E2475" t="s">
        <v>212</v>
      </c>
      <c r="F2475" t="s">
        <v>213</v>
      </c>
      <c r="G2475" t="s">
        <v>214</v>
      </c>
      <c r="H2475" s="4"/>
      <c r="I2475" s="1">
        <f t="shared" ca="1" si="155"/>
        <v>1487</v>
      </c>
      <c r="J2475" s="1" t="str">
        <f t="shared" ca="1" si="156"/>
        <v>3. Mayor a 6 meses</v>
      </c>
      <c r="K2475" t="str">
        <f t="shared" si="157"/>
        <v>NO</v>
      </c>
      <c r="L2475" t="s">
        <v>251</v>
      </c>
      <c r="M2475" t="s">
        <v>419</v>
      </c>
      <c r="N2475" t="s">
        <v>413</v>
      </c>
      <c r="O2475" t="s">
        <v>411</v>
      </c>
      <c r="P2475" t="str">
        <f t="shared" si="158"/>
        <v>JOSE LUIS CRISTOBAL MATEOCryptography &amp; Data ProtectionAUTOEVALUACION</v>
      </c>
      <c r="Q2475" t="str">
        <f>BASE[[#This Row],[NombresCalificado]]&amp;BASE[[#This Row],[TipoEvaluacion]]</f>
        <v>JOSE LUIS CRISTOBAL MATEOAUTOEVALUACION</v>
      </c>
      <c r="R2475">
        <v>1</v>
      </c>
      <c r="S2475" t="s">
        <v>6</v>
      </c>
      <c r="T2475" t="s">
        <v>439</v>
      </c>
      <c r="U2475" s="13">
        <v>1</v>
      </c>
      <c r="V2475" s="13" t="str" cm="1">
        <f t="array" ref="V2475">_xlfn.IFS(U2475=0,"Prenovato",U2475=1,"Novato",U2475=2,"Principiante avanzado",U2475=3,"Competente",U2475=4,"Proficiente",U2475=5,"Master")</f>
        <v>Novato</v>
      </c>
      <c r="W2475" s="13">
        <v>3</v>
      </c>
      <c r="X2475" s="13" t="str" cm="1">
        <f t="array" ref="X2475">_xlfn.IFS(W2475=0,"No evidenciado",W2475=1,"Novato",W2475=2,"Principiante avanzado",W2475=3,"Competente",W2475=4,"Proficiente",W2475=5,"Master")</f>
        <v>Competente</v>
      </c>
      <c r="Y2475" s="13">
        <v>2</v>
      </c>
      <c r="Z2475" s="13" t="str" cm="1">
        <f t="array" ref="Z2475">_xlfn.IFS(Y2475=0,"No evidenciado",Y2475=1,"Novato",Y2475=2,"Principiante avanzado",Y2475=3,"Competente",Y2475=4,"Proficiente",Y2475=5,"Master")</f>
        <v>Principiante avanzado</v>
      </c>
      <c r="AA2475" s="13">
        <v>3</v>
      </c>
      <c r="AB2475" s="13" t="str" cm="1">
        <f t="array" ref="AB2475">_xlfn.IFS(AA2475=0,"No evidenciado",AA2475=1,"Novato",AA2475=2,"Principiante avanzado",AA2475=3,"Competente",AA2475=4,"Proficiente",AA2475=5,"Master")</f>
        <v>Competente</v>
      </c>
      <c r="AC2475" s="13">
        <v>1</v>
      </c>
      <c r="AD2475" s="13" t="str" cm="1">
        <f t="array" ref="AD2475">_xlfn.IFS(AC2475=0,"Prenovato",AC2475=1,"Novato",AC2475=2,"Principiante avanzado",AC2475=3,"Competente",AC2475=4,"Proficiente",AC2475=5,"Master")</f>
        <v>Novato</v>
      </c>
      <c r="AE2475" s="13" t="s">
        <v>443</v>
      </c>
    </row>
    <row r="2476" spans="1:31" x14ac:dyDescent="0.25">
      <c r="A2476" t="s">
        <v>212</v>
      </c>
      <c r="B2476" t="s">
        <v>213</v>
      </c>
      <c r="C2476" t="s">
        <v>251</v>
      </c>
      <c r="D2476" t="s">
        <v>201</v>
      </c>
      <c r="E2476" t="s">
        <v>212</v>
      </c>
      <c r="F2476" t="s">
        <v>213</v>
      </c>
      <c r="G2476" t="s">
        <v>214</v>
      </c>
      <c r="H2476" s="4"/>
      <c r="I2476" s="1">
        <f t="shared" ca="1" si="155"/>
        <v>1487</v>
      </c>
      <c r="J2476" s="1" t="str">
        <f t="shared" ca="1" si="156"/>
        <v>3. Mayor a 6 meses</v>
      </c>
      <c r="K2476" t="str">
        <f t="shared" si="157"/>
        <v>NO</v>
      </c>
      <c r="L2476" t="s">
        <v>251</v>
      </c>
      <c r="M2476" t="s">
        <v>423</v>
      </c>
      <c r="N2476" t="s">
        <v>411</v>
      </c>
      <c r="O2476" t="s">
        <v>411</v>
      </c>
      <c r="P2476" t="str">
        <f t="shared" si="158"/>
        <v>JOSE LUIS CRISTOBAL MATEOSecurity AssessmentAUTOEVALUACION</v>
      </c>
      <c r="Q2476" t="str">
        <f>BASE[[#This Row],[NombresCalificado]]&amp;BASE[[#This Row],[TipoEvaluacion]]</f>
        <v>JOSE LUIS CRISTOBAL MATEOAUTOEVALUACION</v>
      </c>
      <c r="R2476">
        <v>2</v>
      </c>
      <c r="S2476" t="s">
        <v>4</v>
      </c>
      <c r="T2476" t="s">
        <v>439</v>
      </c>
      <c r="U2476" s="13">
        <v>1</v>
      </c>
      <c r="V2476" s="13" t="str" cm="1">
        <f t="array" ref="V2476">_xlfn.IFS(U2476=0,"Prenovato",U2476=1,"Novato",U2476=2,"Principiante avanzado",U2476=3,"Competente",U2476=4,"Proficiente",U2476=5,"Master")</f>
        <v>Novato</v>
      </c>
      <c r="W2476" s="13">
        <v>3</v>
      </c>
      <c r="X2476" s="13" t="str" cm="1">
        <f t="array" ref="X2476">_xlfn.IFS(W2476=0,"No evidenciado",W2476=1,"Novato",W2476=2,"Principiante avanzado",W2476=3,"Competente",W2476=4,"Proficiente",W2476=5,"Master")</f>
        <v>Competente</v>
      </c>
      <c r="Y2476" s="13">
        <v>2</v>
      </c>
      <c r="Z2476" s="13" t="str" cm="1">
        <f t="array" ref="Z2476">_xlfn.IFS(Y2476=0,"No evidenciado",Y2476=1,"Novato",Y2476=2,"Principiante avanzado",Y2476=3,"Competente",Y2476=4,"Proficiente",Y2476=5,"Master")</f>
        <v>Principiante avanzado</v>
      </c>
      <c r="AA2476" s="13">
        <v>3</v>
      </c>
      <c r="AB2476" s="13" t="str" cm="1">
        <f t="array" ref="AB2476">_xlfn.IFS(AA2476=0,"No evidenciado",AA2476=1,"Novato",AA2476=2,"Principiante avanzado",AA2476=3,"Competente",AA2476=4,"Proficiente",AA2476=5,"Master")</f>
        <v>Competente</v>
      </c>
      <c r="AC2476" s="13">
        <v>1</v>
      </c>
      <c r="AD2476" s="13" t="str" cm="1">
        <f t="array" ref="AD2476">_xlfn.IFS(AC2476=0,"Prenovato",AC2476=1,"Novato",AC2476=2,"Principiante avanzado",AC2476=3,"Competente",AC2476=4,"Proficiente",AC2476=5,"Master")</f>
        <v>Novato</v>
      </c>
      <c r="AE2476" s="13" t="s">
        <v>443</v>
      </c>
    </row>
    <row r="2477" spans="1:31" x14ac:dyDescent="0.25">
      <c r="A2477" t="s">
        <v>212</v>
      </c>
      <c r="B2477" t="s">
        <v>213</v>
      </c>
      <c r="C2477" t="s">
        <v>251</v>
      </c>
      <c r="D2477" t="s">
        <v>201</v>
      </c>
      <c r="E2477" t="s">
        <v>212</v>
      </c>
      <c r="F2477" t="s">
        <v>213</v>
      </c>
      <c r="G2477" t="s">
        <v>214</v>
      </c>
      <c r="H2477" s="4"/>
      <c r="I2477" s="1">
        <f t="shared" ca="1" si="155"/>
        <v>1487</v>
      </c>
      <c r="J2477" s="1" t="str">
        <f t="shared" ca="1" si="156"/>
        <v>3. Mayor a 6 meses</v>
      </c>
      <c r="K2477" t="str">
        <f t="shared" si="157"/>
        <v>NO</v>
      </c>
      <c r="L2477" t="s">
        <v>251</v>
      </c>
      <c r="M2477" t="s">
        <v>421</v>
      </c>
      <c r="N2477" t="s">
        <v>411</v>
      </c>
      <c r="O2477" t="s">
        <v>411</v>
      </c>
      <c r="P2477" t="str">
        <f t="shared" si="158"/>
        <v>JOSE LUIS CRISTOBAL MATEOFrameworks &amp; Security ArchitectureAUTOEVALUACION</v>
      </c>
      <c r="Q2477" t="str">
        <f>BASE[[#This Row],[NombresCalificado]]&amp;BASE[[#This Row],[TipoEvaluacion]]</f>
        <v>JOSE LUIS CRISTOBAL MATEOAUTOEVALUACION</v>
      </c>
      <c r="R2477">
        <v>1</v>
      </c>
      <c r="S2477" t="s">
        <v>6</v>
      </c>
      <c r="T2477" t="s">
        <v>439</v>
      </c>
      <c r="U2477" s="13">
        <v>1</v>
      </c>
      <c r="V2477" s="13" t="str" cm="1">
        <f t="array" ref="V2477">_xlfn.IFS(U2477=0,"Prenovato",U2477=1,"Novato",U2477=2,"Principiante avanzado",U2477=3,"Competente",U2477=4,"Proficiente",U2477=5,"Master")</f>
        <v>Novato</v>
      </c>
      <c r="W2477" s="13">
        <v>3</v>
      </c>
      <c r="X2477" s="13" t="str" cm="1">
        <f t="array" ref="X2477">_xlfn.IFS(W2477=0,"No evidenciado",W2477=1,"Novato",W2477=2,"Principiante avanzado",W2477=3,"Competente",W2477=4,"Proficiente",W2477=5,"Master")</f>
        <v>Competente</v>
      </c>
      <c r="Y2477" s="13">
        <v>2</v>
      </c>
      <c r="Z2477" s="13" t="str" cm="1">
        <f t="array" ref="Z2477">_xlfn.IFS(Y2477=0,"No evidenciado",Y2477=1,"Novato",Y2477=2,"Principiante avanzado",Y2477=3,"Competente",Y2477=4,"Proficiente",Y2477=5,"Master")</f>
        <v>Principiante avanzado</v>
      </c>
      <c r="AA2477" s="13">
        <v>3</v>
      </c>
      <c r="AB2477" s="13" t="str" cm="1">
        <f t="array" ref="AB2477">_xlfn.IFS(AA2477=0,"No evidenciado",AA2477=1,"Novato",AA2477=2,"Principiante avanzado",AA2477=3,"Competente",AA2477=4,"Proficiente",AA2477=5,"Master")</f>
        <v>Competente</v>
      </c>
      <c r="AC2477" s="13">
        <v>1</v>
      </c>
      <c r="AD2477" s="13" t="str" cm="1">
        <f t="array" ref="AD2477">_xlfn.IFS(AC2477=0,"Prenovato",AC2477=1,"Novato",AC2477=2,"Principiante avanzado",AC2477=3,"Competente",AC2477=4,"Proficiente",AC2477=5,"Master")</f>
        <v>Novato</v>
      </c>
      <c r="AE2477" s="13" t="s">
        <v>443</v>
      </c>
    </row>
    <row r="2478" spans="1:31" x14ac:dyDescent="0.25">
      <c r="A2478" t="s">
        <v>212</v>
      </c>
      <c r="B2478" t="s">
        <v>213</v>
      </c>
      <c r="C2478" t="s">
        <v>251</v>
      </c>
      <c r="D2478" t="s">
        <v>201</v>
      </c>
      <c r="E2478" t="s">
        <v>212</v>
      </c>
      <c r="F2478" t="s">
        <v>213</v>
      </c>
      <c r="G2478" t="s">
        <v>214</v>
      </c>
      <c r="H2478" s="4"/>
      <c r="I2478" s="1">
        <f t="shared" ca="1" si="155"/>
        <v>1487</v>
      </c>
      <c r="J2478" s="1" t="str">
        <f t="shared" ca="1" si="156"/>
        <v>3. Mayor a 6 meses</v>
      </c>
      <c r="K2478" t="str">
        <f t="shared" si="157"/>
        <v>NO</v>
      </c>
      <c r="L2478" t="s">
        <v>251</v>
      </c>
      <c r="M2478" t="s">
        <v>417</v>
      </c>
      <c r="N2478" t="s">
        <v>407</v>
      </c>
      <c r="O2478" t="s">
        <v>407</v>
      </c>
      <c r="P2478" t="str">
        <f t="shared" si="158"/>
        <v>JOSE LUIS CRISTOBAL MATEODefensive SecurityAUTOEVALUACION</v>
      </c>
      <c r="Q2478" t="str">
        <f>BASE[[#This Row],[NombresCalificado]]&amp;BASE[[#This Row],[TipoEvaluacion]]</f>
        <v>JOSE LUIS CRISTOBAL MATEOAUTOEVALUACION</v>
      </c>
      <c r="R2478">
        <v>3</v>
      </c>
      <c r="S2478" t="s">
        <v>5</v>
      </c>
      <c r="T2478" t="s">
        <v>439</v>
      </c>
      <c r="U2478" s="13">
        <v>1</v>
      </c>
      <c r="V2478" s="13" t="str" cm="1">
        <f t="array" ref="V2478">_xlfn.IFS(U2478=0,"Prenovato",U2478=1,"Novato",U2478=2,"Principiante avanzado",U2478=3,"Competente",U2478=4,"Proficiente",U2478=5,"Master")</f>
        <v>Novato</v>
      </c>
      <c r="W2478" s="13">
        <v>3</v>
      </c>
      <c r="X2478" s="13" t="str" cm="1">
        <f t="array" ref="X2478">_xlfn.IFS(W2478=0,"No evidenciado",W2478=1,"Novato",W2478=2,"Principiante avanzado",W2478=3,"Competente",W2478=4,"Proficiente",W2478=5,"Master")</f>
        <v>Competente</v>
      </c>
      <c r="Y2478" s="13">
        <v>2</v>
      </c>
      <c r="Z2478" s="13" t="str" cm="1">
        <f t="array" ref="Z2478">_xlfn.IFS(Y2478=0,"No evidenciado",Y2478=1,"Novato",Y2478=2,"Principiante avanzado",Y2478=3,"Competente",Y2478=4,"Proficiente",Y2478=5,"Master")</f>
        <v>Principiante avanzado</v>
      </c>
      <c r="AA2478" s="13">
        <v>3</v>
      </c>
      <c r="AB2478" s="13" t="str" cm="1">
        <f t="array" ref="AB2478">_xlfn.IFS(AA2478=0,"No evidenciado",AA2478=1,"Novato",AA2478=2,"Principiante avanzado",AA2478=3,"Competente",AA2478=4,"Proficiente",AA2478=5,"Master")</f>
        <v>Competente</v>
      </c>
      <c r="AC2478" s="13">
        <v>1</v>
      </c>
      <c r="AD2478" s="13" t="str" cm="1">
        <f t="array" ref="AD2478">_xlfn.IFS(AC2478=0,"Prenovato",AC2478=1,"Novato",AC2478=2,"Principiante avanzado",AC2478=3,"Competente",AC2478=4,"Proficiente",AC2478=5,"Master")</f>
        <v>Novato</v>
      </c>
      <c r="AE2478" s="13" t="s">
        <v>443</v>
      </c>
    </row>
    <row r="2479" spans="1:31" x14ac:dyDescent="0.25">
      <c r="A2479" t="s">
        <v>212</v>
      </c>
      <c r="B2479" t="s">
        <v>213</v>
      </c>
      <c r="C2479" t="s">
        <v>251</v>
      </c>
      <c r="D2479" t="s">
        <v>201</v>
      </c>
      <c r="E2479" t="s">
        <v>212</v>
      </c>
      <c r="F2479" t="s">
        <v>213</v>
      </c>
      <c r="G2479" t="s">
        <v>214</v>
      </c>
      <c r="H2479" s="4"/>
      <c r="I2479" s="1">
        <f t="shared" ca="1" si="155"/>
        <v>1487</v>
      </c>
      <c r="J2479" s="1" t="str">
        <f t="shared" ca="1" si="156"/>
        <v>3. Mayor a 6 meses</v>
      </c>
      <c r="K2479" t="str">
        <f t="shared" si="157"/>
        <v>NO</v>
      </c>
      <c r="L2479" t="s">
        <v>251</v>
      </c>
      <c r="M2479" t="s">
        <v>406</v>
      </c>
      <c r="N2479" t="s">
        <v>407</v>
      </c>
      <c r="O2479" t="s">
        <v>407</v>
      </c>
      <c r="P2479" t="str">
        <f t="shared" si="158"/>
        <v>JOSE LUIS CRISTOBAL MATEONetwork SecurityAUTOEVALUACION</v>
      </c>
      <c r="Q2479" t="str">
        <f>BASE[[#This Row],[NombresCalificado]]&amp;BASE[[#This Row],[TipoEvaluacion]]</f>
        <v>JOSE LUIS CRISTOBAL MATEOAUTOEVALUACION</v>
      </c>
      <c r="R2479">
        <v>3</v>
      </c>
      <c r="S2479" t="s">
        <v>5</v>
      </c>
      <c r="T2479" t="s">
        <v>439</v>
      </c>
      <c r="U2479" s="13">
        <v>1</v>
      </c>
      <c r="V2479" s="13" t="str" cm="1">
        <f t="array" ref="V2479">_xlfn.IFS(U2479=0,"Prenovato",U2479=1,"Novato",U2479=2,"Principiante avanzado",U2479=3,"Competente",U2479=4,"Proficiente",U2479=5,"Master")</f>
        <v>Novato</v>
      </c>
      <c r="W2479" s="13">
        <v>3</v>
      </c>
      <c r="X2479" s="13" t="str" cm="1">
        <f t="array" ref="X2479">_xlfn.IFS(W2479=0,"No evidenciado",W2479=1,"Novato",W2479=2,"Principiante avanzado",W2479=3,"Competente",W2479=4,"Proficiente",W2479=5,"Master")</f>
        <v>Competente</v>
      </c>
      <c r="Y2479" s="13">
        <v>2</v>
      </c>
      <c r="Z2479" s="13" t="str" cm="1">
        <f t="array" ref="Z2479">_xlfn.IFS(Y2479=0,"No evidenciado",Y2479=1,"Novato",Y2479=2,"Principiante avanzado",Y2479=3,"Competente",Y2479=4,"Proficiente",Y2479=5,"Master")</f>
        <v>Principiante avanzado</v>
      </c>
      <c r="AA2479" s="13">
        <v>3</v>
      </c>
      <c r="AB2479" s="13" t="str" cm="1">
        <f t="array" ref="AB2479">_xlfn.IFS(AA2479=0,"No evidenciado",AA2479=1,"Novato",AA2479=2,"Principiante avanzado",AA2479=3,"Competente",AA2479=4,"Proficiente",AA2479=5,"Master")</f>
        <v>Competente</v>
      </c>
      <c r="AC2479" s="13">
        <v>1</v>
      </c>
      <c r="AD2479" s="13" t="str" cm="1">
        <f t="array" ref="AD2479">_xlfn.IFS(AC2479=0,"Prenovato",AC2479=1,"Novato",AC2479=2,"Principiante avanzado",AC2479=3,"Competente",AC2479=4,"Proficiente",AC2479=5,"Master")</f>
        <v>Novato</v>
      </c>
      <c r="AE2479" s="13" t="s">
        <v>443</v>
      </c>
    </row>
    <row r="2480" spans="1:31" x14ac:dyDescent="0.25">
      <c r="A2480" t="s">
        <v>212</v>
      </c>
      <c r="B2480" t="s">
        <v>213</v>
      </c>
      <c r="C2480" t="s">
        <v>251</v>
      </c>
      <c r="D2480" t="s">
        <v>201</v>
      </c>
      <c r="E2480" t="s">
        <v>212</v>
      </c>
      <c r="F2480" t="s">
        <v>213</v>
      </c>
      <c r="G2480" t="s">
        <v>214</v>
      </c>
      <c r="H2480" s="4"/>
      <c r="I2480" s="1">
        <f t="shared" ca="1" si="155"/>
        <v>1487</v>
      </c>
      <c r="J2480" s="1" t="str">
        <f t="shared" ca="1" si="156"/>
        <v>3. Mayor a 6 meses</v>
      </c>
      <c r="K2480" t="str">
        <f t="shared" si="157"/>
        <v>NO</v>
      </c>
      <c r="L2480" t="s">
        <v>251</v>
      </c>
      <c r="M2480" t="s">
        <v>418</v>
      </c>
      <c r="N2480" t="s">
        <v>407</v>
      </c>
      <c r="O2480" t="s">
        <v>407</v>
      </c>
      <c r="P2480" t="str">
        <f t="shared" si="158"/>
        <v>JOSE LUIS CRISTOBAL MATEOSDLC Y DevSecOpsAUTOEVALUACION</v>
      </c>
      <c r="Q2480" t="str">
        <f>BASE[[#This Row],[NombresCalificado]]&amp;BASE[[#This Row],[TipoEvaluacion]]</f>
        <v>JOSE LUIS CRISTOBAL MATEOAUTOEVALUACION</v>
      </c>
      <c r="R2480">
        <v>1</v>
      </c>
      <c r="S2480" t="s">
        <v>6</v>
      </c>
      <c r="T2480" t="s">
        <v>439</v>
      </c>
      <c r="U2480" s="13">
        <v>1</v>
      </c>
      <c r="V2480" s="13" t="str" cm="1">
        <f t="array" ref="V2480">_xlfn.IFS(U2480=0,"Prenovato",U2480=1,"Novato",U2480=2,"Principiante avanzado",U2480=3,"Competente",U2480=4,"Proficiente",U2480=5,"Master")</f>
        <v>Novato</v>
      </c>
      <c r="W2480" s="13">
        <v>3</v>
      </c>
      <c r="X2480" s="13" t="str" cm="1">
        <f t="array" ref="X2480">_xlfn.IFS(W2480=0,"No evidenciado",W2480=1,"Novato",W2480=2,"Principiante avanzado",W2480=3,"Competente",W2480=4,"Proficiente",W2480=5,"Master")</f>
        <v>Competente</v>
      </c>
      <c r="Y2480" s="13">
        <v>2</v>
      </c>
      <c r="Z2480" s="13" t="str" cm="1">
        <f t="array" ref="Z2480">_xlfn.IFS(Y2480=0,"No evidenciado",Y2480=1,"Novato",Y2480=2,"Principiante avanzado",Y2480=3,"Competente",Y2480=4,"Proficiente",Y2480=5,"Master")</f>
        <v>Principiante avanzado</v>
      </c>
      <c r="AA2480" s="13">
        <v>3</v>
      </c>
      <c r="AB2480" s="13" t="str" cm="1">
        <f t="array" ref="AB2480">_xlfn.IFS(AA2480=0,"No evidenciado",AA2480=1,"Novato",AA2480=2,"Principiante avanzado",AA2480=3,"Competente",AA2480=4,"Proficiente",AA2480=5,"Master")</f>
        <v>Competente</v>
      </c>
      <c r="AC2480" s="13">
        <v>1</v>
      </c>
      <c r="AD2480" s="13" t="str" cm="1">
        <f t="array" ref="AD2480">_xlfn.IFS(AC2480=0,"Prenovato",AC2480=1,"Novato",AC2480=2,"Principiante avanzado",AC2480=3,"Competente",AC2480=4,"Proficiente",AC2480=5,"Master")</f>
        <v>Novato</v>
      </c>
      <c r="AE2480" s="13" t="s">
        <v>443</v>
      </c>
    </row>
    <row r="2481" spans="1:31" x14ac:dyDescent="0.25">
      <c r="A2481" t="s">
        <v>212</v>
      </c>
      <c r="B2481" t="s">
        <v>213</v>
      </c>
      <c r="C2481" t="s">
        <v>251</v>
      </c>
      <c r="D2481" t="s">
        <v>201</v>
      </c>
      <c r="E2481" t="s">
        <v>212</v>
      </c>
      <c r="F2481" t="s">
        <v>213</v>
      </c>
      <c r="G2481" t="s">
        <v>214</v>
      </c>
      <c r="H2481" s="4"/>
      <c r="I2481" s="1">
        <f t="shared" ca="1" si="155"/>
        <v>1487</v>
      </c>
      <c r="J2481" s="1" t="str">
        <f t="shared" ca="1" si="156"/>
        <v>3. Mayor a 6 meses</v>
      </c>
      <c r="K2481" t="str">
        <f t="shared" si="157"/>
        <v>NO</v>
      </c>
      <c r="L2481" t="s">
        <v>251</v>
      </c>
      <c r="M2481" t="s">
        <v>408</v>
      </c>
      <c r="N2481" t="s">
        <v>407</v>
      </c>
      <c r="O2481" t="s">
        <v>407</v>
      </c>
      <c r="P2481" t="str">
        <f t="shared" si="158"/>
        <v>JOSE LUIS CRISTOBAL MATEOCloud &amp; Operation SystemAUTOEVALUACION</v>
      </c>
      <c r="Q2481" t="str">
        <f>BASE[[#This Row],[NombresCalificado]]&amp;BASE[[#This Row],[TipoEvaluacion]]</f>
        <v>JOSE LUIS CRISTOBAL MATEOAUTOEVALUACION</v>
      </c>
      <c r="R2481">
        <v>2</v>
      </c>
      <c r="S2481" t="s">
        <v>4</v>
      </c>
      <c r="T2481" t="s">
        <v>439</v>
      </c>
      <c r="U2481" s="13">
        <v>1</v>
      </c>
      <c r="V2481" s="13" t="str" cm="1">
        <f t="array" ref="V2481">_xlfn.IFS(U2481=0,"Prenovato",U2481=1,"Novato",U2481=2,"Principiante avanzado",U2481=3,"Competente",U2481=4,"Proficiente",U2481=5,"Master")</f>
        <v>Novato</v>
      </c>
      <c r="W2481" s="13">
        <v>3</v>
      </c>
      <c r="X2481" s="13" t="str" cm="1">
        <f t="array" ref="X2481">_xlfn.IFS(W2481=0,"No evidenciado",W2481=1,"Novato",W2481=2,"Principiante avanzado",W2481=3,"Competente",W2481=4,"Proficiente",W2481=5,"Master")</f>
        <v>Competente</v>
      </c>
      <c r="Y2481" s="13">
        <v>2</v>
      </c>
      <c r="Z2481" s="13" t="str" cm="1">
        <f t="array" ref="Z2481">_xlfn.IFS(Y2481=0,"No evidenciado",Y2481=1,"Novato",Y2481=2,"Principiante avanzado",Y2481=3,"Competente",Y2481=4,"Proficiente",Y2481=5,"Master")</f>
        <v>Principiante avanzado</v>
      </c>
      <c r="AA2481" s="13">
        <v>3</v>
      </c>
      <c r="AB2481" s="13" t="str" cm="1">
        <f t="array" ref="AB2481">_xlfn.IFS(AA2481=0,"No evidenciado",AA2481=1,"Novato",AA2481=2,"Principiante avanzado",AA2481=3,"Competente",AA2481=4,"Proficiente",AA2481=5,"Master")</f>
        <v>Competente</v>
      </c>
      <c r="AC2481" s="13">
        <v>1</v>
      </c>
      <c r="AD2481" s="13" t="str" cm="1">
        <f t="array" ref="AD2481">_xlfn.IFS(AC2481=0,"Prenovato",AC2481=1,"Novato",AC2481=2,"Principiante avanzado",AC2481=3,"Competente",AC2481=4,"Proficiente",AC2481=5,"Master")</f>
        <v>Novato</v>
      </c>
      <c r="AE2481" s="13" t="s">
        <v>443</v>
      </c>
    </row>
    <row r="2482" spans="1:31" x14ac:dyDescent="0.25">
      <c r="A2482" t="s">
        <v>212</v>
      </c>
      <c r="B2482" t="s">
        <v>213</v>
      </c>
      <c r="C2482" t="s">
        <v>367</v>
      </c>
      <c r="D2482" t="s">
        <v>201</v>
      </c>
      <c r="E2482" t="s">
        <v>212</v>
      </c>
      <c r="F2482" t="s">
        <v>213</v>
      </c>
      <c r="G2482" t="s">
        <v>214</v>
      </c>
      <c r="H2482" s="4"/>
      <c r="I2482" s="1">
        <f t="shared" ca="1" si="155"/>
        <v>1487</v>
      </c>
      <c r="J2482" s="1" t="str">
        <f t="shared" ca="1" si="156"/>
        <v>3. Mayor a 6 meses</v>
      </c>
      <c r="K2482" t="str">
        <f t="shared" si="157"/>
        <v>NO</v>
      </c>
      <c r="L2482" t="s">
        <v>367</v>
      </c>
      <c r="M2482" t="s">
        <v>431</v>
      </c>
      <c r="N2482" t="s">
        <v>425</v>
      </c>
      <c r="O2482" t="s">
        <v>425</v>
      </c>
      <c r="P2482" t="str">
        <f t="shared" si="158"/>
        <v>JOSE LUIS CRISTOBAL MATEOSeguridad PerimetralEVALUACION ANTERIOR</v>
      </c>
      <c r="Q2482" t="str">
        <f>BASE[[#This Row],[NombresCalificado]]&amp;BASE[[#This Row],[TipoEvaluacion]]</f>
        <v>JOSE LUIS CRISTOBAL MATEOEVALUACION ANTERIOR</v>
      </c>
      <c r="R2482">
        <v>3</v>
      </c>
      <c r="S2482" t="s">
        <v>5</v>
      </c>
      <c r="T2482" t="s">
        <v>439</v>
      </c>
      <c r="U2482" s="13">
        <v>2</v>
      </c>
      <c r="V2482" s="13" t="str" cm="1">
        <f t="array" ref="V2482">_xlfn.IFS(U2482=0,"Prenovato",U2482=1,"Novato",U2482=2,"Principiante avanzado",U2482=3,"Competente",U2482=4,"Proficiente",U2482=5,"Master")</f>
        <v>Principiante avanzado</v>
      </c>
      <c r="W2482" s="13">
        <v>4</v>
      </c>
      <c r="X2482" s="13" t="str" cm="1">
        <f t="array" ref="X2482">_xlfn.IFS(W2482=0,"No evidenciado",W2482=1,"Novato",W2482=2,"Principiante avanzado",W2482=3,"Competente",W2482=4,"Proficiente",W2482=5,"Master")</f>
        <v>Proficiente</v>
      </c>
      <c r="Y2482" s="13">
        <v>3</v>
      </c>
      <c r="Z2482" s="13" t="str" cm="1">
        <f t="array" ref="Z2482">_xlfn.IFS(Y2482=0,"No evidenciado",Y2482=1,"Novato",Y2482=2,"Principiante avanzado",Y2482=3,"Competente",Y2482=4,"Proficiente",Y2482=5,"Master")</f>
        <v>Competente</v>
      </c>
      <c r="AA2482" s="13">
        <v>4</v>
      </c>
      <c r="AB2482" s="13" t="str" cm="1">
        <f t="array" ref="AB2482">_xlfn.IFS(AA2482=0,"No evidenciado",AA2482=1,"Novato",AA2482=2,"Principiante avanzado",AA2482=3,"Competente",AA2482=4,"Proficiente",AA2482=5,"Master")</f>
        <v>Proficiente</v>
      </c>
      <c r="AC2482" s="13">
        <v>2</v>
      </c>
      <c r="AD2482" s="13" t="str" cm="1">
        <f t="array" ref="AD2482">_xlfn.IFS(AC2482=0,"Prenovato",AC2482=1,"Novato",AC2482=2,"Principiante avanzado",AC2482=3,"Competente",AC2482=4,"Proficiente",AC2482=5,"Master")</f>
        <v>Principiante avanzado</v>
      </c>
      <c r="AE2482" s="13" t="s">
        <v>442</v>
      </c>
    </row>
    <row r="2483" spans="1:31" x14ac:dyDescent="0.25">
      <c r="A2483" t="s">
        <v>212</v>
      </c>
      <c r="B2483" t="s">
        <v>213</v>
      </c>
      <c r="C2483" t="s">
        <v>367</v>
      </c>
      <c r="D2483" t="s">
        <v>201</v>
      </c>
      <c r="E2483" t="s">
        <v>212</v>
      </c>
      <c r="F2483" t="s">
        <v>213</v>
      </c>
      <c r="G2483" t="s">
        <v>214</v>
      </c>
      <c r="H2483" s="4"/>
      <c r="I2483" s="1">
        <f t="shared" ca="1" si="155"/>
        <v>1487</v>
      </c>
      <c r="J2483" s="1" t="str">
        <f t="shared" ca="1" si="156"/>
        <v>3. Mayor a 6 meses</v>
      </c>
      <c r="K2483" t="str">
        <f t="shared" si="157"/>
        <v>NO</v>
      </c>
      <c r="L2483" t="s">
        <v>367</v>
      </c>
      <c r="M2483" t="s">
        <v>424</v>
      </c>
      <c r="N2483" t="s">
        <v>425</v>
      </c>
      <c r="O2483" t="s">
        <v>425</v>
      </c>
      <c r="P2483" t="str">
        <f t="shared" si="158"/>
        <v>JOSE LUIS CRISTOBAL MATEOSistemas Operativos y CloudEVALUACION ANTERIOR</v>
      </c>
      <c r="Q2483" t="str">
        <f>BASE[[#This Row],[NombresCalificado]]&amp;BASE[[#This Row],[TipoEvaluacion]]</f>
        <v>JOSE LUIS CRISTOBAL MATEOEVALUACION ANTERIOR</v>
      </c>
      <c r="R2483">
        <v>3</v>
      </c>
      <c r="S2483" t="s">
        <v>5</v>
      </c>
      <c r="T2483" t="s">
        <v>439</v>
      </c>
      <c r="U2483" s="13">
        <v>2</v>
      </c>
      <c r="V2483" s="13" t="str" cm="1">
        <f t="array" ref="V2483">_xlfn.IFS(U2483=0,"Prenovato",U2483=1,"Novato",U2483=2,"Principiante avanzado",U2483=3,"Competente",U2483=4,"Proficiente",U2483=5,"Master")</f>
        <v>Principiante avanzado</v>
      </c>
      <c r="W2483" s="13">
        <v>4</v>
      </c>
      <c r="X2483" s="13" t="str" cm="1">
        <f t="array" ref="X2483">_xlfn.IFS(W2483=0,"No evidenciado",W2483=1,"Novato",W2483=2,"Principiante avanzado",W2483=3,"Competente",W2483=4,"Proficiente",W2483=5,"Master")</f>
        <v>Proficiente</v>
      </c>
      <c r="Y2483" s="13">
        <v>3</v>
      </c>
      <c r="Z2483" s="13" t="str" cm="1">
        <f t="array" ref="Z2483">_xlfn.IFS(Y2483=0,"No evidenciado",Y2483=1,"Novato",Y2483=2,"Principiante avanzado",Y2483=3,"Competente",Y2483=4,"Proficiente",Y2483=5,"Master")</f>
        <v>Competente</v>
      </c>
      <c r="AA2483" s="13">
        <v>4</v>
      </c>
      <c r="AB2483" s="13" t="str" cm="1">
        <f t="array" ref="AB2483">_xlfn.IFS(AA2483=0,"No evidenciado",AA2483=1,"Novato",AA2483=2,"Principiante avanzado",AA2483=3,"Competente",AA2483=4,"Proficiente",AA2483=5,"Master")</f>
        <v>Proficiente</v>
      </c>
      <c r="AC2483" s="13">
        <v>2</v>
      </c>
      <c r="AD2483" s="13" t="str" cm="1">
        <f t="array" ref="AD2483">_xlfn.IFS(AC2483=0,"Prenovato",AC2483=1,"Novato",AC2483=2,"Principiante avanzado",AC2483=3,"Competente",AC2483=4,"Proficiente",AC2483=5,"Master")</f>
        <v>Principiante avanzado</v>
      </c>
      <c r="AE2483" s="13" t="s">
        <v>442</v>
      </c>
    </row>
    <row r="2484" spans="1:31" x14ac:dyDescent="0.25">
      <c r="A2484" t="s">
        <v>305</v>
      </c>
      <c r="B2484" t="s">
        <v>306</v>
      </c>
      <c r="C2484" t="s">
        <v>250</v>
      </c>
      <c r="D2484" t="s">
        <v>201</v>
      </c>
      <c r="E2484" t="s">
        <v>305</v>
      </c>
      <c r="F2484" t="s">
        <v>306</v>
      </c>
      <c r="G2484" t="s">
        <v>307</v>
      </c>
      <c r="H2484" s="4"/>
      <c r="I2484" s="1">
        <f t="shared" ca="1" si="155"/>
        <v>1487</v>
      </c>
      <c r="J2484" s="1" t="str">
        <f t="shared" ca="1" si="156"/>
        <v>3. Mayor a 6 meses</v>
      </c>
      <c r="K2484" t="str">
        <f t="shared" si="157"/>
        <v>NO</v>
      </c>
      <c r="L2484" t="s">
        <v>250</v>
      </c>
      <c r="M2484" t="s">
        <v>431</v>
      </c>
      <c r="N2484" t="s">
        <v>425</v>
      </c>
      <c r="O2484" t="s">
        <v>425</v>
      </c>
      <c r="P2484" t="str">
        <f t="shared" si="158"/>
        <v>FRANK ROBERT CELIS SÁNCHEZSeguridad PerimetralEVALUACION ANTERIOR</v>
      </c>
      <c r="Q2484" t="str">
        <f>BASE[[#This Row],[NombresCalificado]]&amp;BASE[[#This Row],[TipoEvaluacion]]</f>
        <v>FRANK ROBERT CELIS SÁNCHEZEVALUACION ANTERIOR</v>
      </c>
      <c r="R2484">
        <v>3</v>
      </c>
      <c r="S2484" t="s">
        <v>5</v>
      </c>
      <c r="T2484" t="s">
        <v>439</v>
      </c>
      <c r="U2484" s="13">
        <v>3</v>
      </c>
      <c r="V2484" s="13" t="str" cm="1">
        <f t="array" ref="V2484">_xlfn.IFS(U2484=0,"Prenovato",U2484=1,"Novato",U2484=2,"Principiante avanzado",U2484=3,"Competente",U2484=4,"Proficiente",U2484=5,"Master")</f>
        <v>Competente</v>
      </c>
      <c r="W2484" s="13">
        <v>3</v>
      </c>
      <c r="X2484" s="13" t="str" cm="1">
        <f t="array" ref="X2484">_xlfn.IFS(W2484=0,"No evidenciado",W2484=1,"Novato",W2484=2,"Principiante avanzado",W2484=3,"Competente",W2484=4,"Proficiente",W2484=5,"Master")</f>
        <v>Competente</v>
      </c>
      <c r="Y2484" s="13">
        <v>2</v>
      </c>
      <c r="Z2484" s="13" t="str" cm="1">
        <f t="array" ref="Z2484">_xlfn.IFS(Y2484=0,"No evidenciado",Y2484=1,"Novato",Y2484=2,"Principiante avanzado",Y2484=3,"Competente",Y2484=4,"Proficiente",Y2484=5,"Master")</f>
        <v>Principiante avanzado</v>
      </c>
      <c r="AA2484" s="13">
        <v>4</v>
      </c>
      <c r="AB2484" s="13" t="str" cm="1">
        <f t="array" ref="AB2484">_xlfn.IFS(AA2484=0,"No evidenciado",AA2484=1,"Novato",AA2484=2,"Principiante avanzado",AA2484=3,"Competente",AA2484=4,"Proficiente",AA2484=5,"Master")</f>
        <v>Proficiente</v>
      </c>
      <c r="AC2484" s="13">
        <v>2</v>
      </c>
      <c r="AD2484" s="13" t="str" cm="1">
        <f t="array" ref="AD2484">_xlfn.IFS(AC2484=0,"Prenovato",AC2484=1,"Novato",AC2484=2,"Principiante avanzado",AC2484=3,"Competente",AC2484=4,"Proficiente",AC2484=5,"Master")</f>
        <v>Principiante avanzado</v>
      </c>
      <c r="AE2484" s="13" t="s">
        <v>442</v>
      </c>
    </row>
    <row r="2485" spans="1:31" x14ac:dyDescent="0.25">
      <c r="A2485" t="s">
        <v>305</v>
      </c>
      <c r="B2485" t="s">
        <v>306</v>
      </c>
      <c r="C2485" t="s">
        <v>250</v>
      </c>
      <c r="D2485" t="s">
        <v>201</v>
      </c>
      <c r="E2485" t="s">
        <v>305</v>
      </c>
      <c r="F2485" t="s">
        <v>306</v>
      </c>
      <c r="G2485" t="s">
        <v>307</v>
      </c>
      <c r="H2485" s="4"/>
      <c r="I2485" s="1">
        <f t="shared" ca="1" si="155"/>
        <v>1487</v>
      </c>
      <c r="J2485" s="1" t="str">
        <f t="shared" ca="1" si="156"/>
        <v>3. Mayor a 6 meses</v>
      </c>
      <c r="K2485" t="str">
        <f t="shared" si="157"/>
        <v>NO</v>
      </c>
      <c r="L2485" t="s">
        <v>250</v>
      </c>
      <c r="M2485" t="s">
        <v>424</v>
      </c>
      <c r="N2485" t="s">
        <v>425</v>
      </c>
      <c r="O2485" t="s">
        <v>425</v>
      </c>
      <c r="P2485" t="str">
        <f t="shared" si="158"/>
        <v>FRANK ROBERT CELIS SÁNCHEZSistemas Operativos y CloudEVALUACION ANTERIOR</v>
      </c>
      <c r="Q2485" t="str">
        <f>BASE[[#This Row],[NombresCalificado]]&amp;BASE[[#This Row],[TipoEvaluacion]]</f>
        <v>FRANK ROBERT CELIS SÁNCHEZEVALUACION ANTERIOR</v>
      </c>
      <c r="R2485">
        <v>3</v>
      </c>
      <c r="S2485" t="s">
        <v>5</v>
      </c>
      <c r="T2485" t="s">
        <v>439</v>
      </c>
      <c r="U2485" s="13">
        <v>3</v>
      </c>
      <c r="V2485" s="13" t="str" cm="1">
        <f t="array" ref="V2485">_xlfn.IFS(U2485=0,"Prenovato",U2485=1,"Novato",U2485=2,"Principiante avanzado",U2485=3,"Competente",U2485=4,"Proficiente",U2485=5,"Master")</f>
        <v>Competente</v>
      </c>
      <c r="W2485" s="13">
        <v>3</v>
      </c>
      <c r="X2485" s="13" t="str" cm="1">
        <f t="array" ref="X2485">_xlfn.IFS(W2485=0,"No evidenciado",W2485=1,"Novato",W2485=2,"Principiante avanzado",W2485=3,"Competente",W2485=4,"Proficiente",W2485=5,"Master")</f>
        <v>Competente</v>
      </c>
      <c r="Y2485" s="13">
        <v>2</v>
      </c>
      <c r="Z2485" s="13" t="str" cm="1">
        <f t="array" ref="Z2485">_xlfn.IFS(Y2485=0,"No evidenciado",Y2485=1,"Novato",Y2485=2,"Principiante avanzado",Y2485=3,"Competente",Y2485=4,"Proficiente",Y2485=5,"Master")</f>
        <v>Principiante avanzado</v>
      </c>
      <c r="AA2485" s="13">
        <v>4</v>
      </c>
      <c r="AB2485" s="13" t="str" cm="1">
        <f t="array" ref="AB2485">_xlfn.IFS(AA2485=0,"No evidenciado",AA2485=1,"Novato",AA2485=2,"Principiante avanzado",AA2485=3,"Competente",AA2485=4,"Proficiente",AA2485=5,"Master")</f>
        <v>Proficiente</v>
      </c>
      <c r="AC2485" s="13">
        <v>2</v>
      </c>
      <c r="AD2485" s="13" t="str" cm="1">
        <f t="array" ref="AD2485">_xlfn.IFS(AC2485=0,"Prenovato",AC2485=1,"Novato",AC2485=2,"Principiante avanzado",AC2485=3,"Competente",AC2485=4,"Proficiente",AC2485=5,"Master")</f>
        <v>Principiante avanzado</v>
      </c>
      <c r="AE2485" s="13" t="s">
        <v>442</v>
      </c>
    </row>
    <row r="2486" spans="1:31" x14ac:dyDescent="0.25">
      <c r="A2486" t="s">
        <v>305</v>
      </c>
      <c r="B2486" t="s">
        <v>306</v>
      </c>
      <c r="C2486" t="s">
        <v>250</v>
      </c>
      <c r="D2486" t="s">
        <v>201</v>
      </c>
      <c r="E2486" t="s">
        <v>305</v>
      </c>
      <c r="F2486" t="s">
        <v>306</v>
      </c>
      <c r="G2486" t="s">
        <v>307</v>
      </c>
      <c r="H2486" s="4"/>
      <c r="I2486" s="1">
        <f t="shared" ca="1" si="155"/>
        <v>1487</v>
      </c>
      <c r="J2486" s="1" t="str">
        <f t="shared" ca="1" si="156"/>
        <v>3. Mayor a 6 meses</v>
      </c>
      <c r="K2486" t="str">
        <f t="shared" si="157"/>
        <v>NO</v>
      </c>
      <c r="L2486" t="s">
        <v>250</v>
      </c>
      <c r="M2486" t="s">
        <v>429</v>
      </c>
      <c r="N2486" t="s">
        <v>425</v>
      </c>
      <c r="O2486" t="s">
        <v>425</v>
      </c>
      <c r="P2486" t="str">
        <f t="shared" si="158"/>
        <v>FRANK ROBERT CELIS SÁNCHEZSeguridad DefensivaEVALUACION ANTERIOR</v>
      </c>
      <c r="Q2486" t="str">
        <f>BASE[[#This Row],[NombresCalificado]]&amp;BASE[[#This Row],[TipoEvaluacion]]</f>
        <v>FRANK ROBERT CELIS SÁNCHEZEVALUACION ANTERIOR</v>
      </c>
      <c r="R2486">
        <v>3</v>
      </c>
      <c r="S2486" t="s">
        <v>5</v>
      </c>
      <c r="T2486" t="s">
        <v>439</v>
      </c>
      <c r="U2486" s="13">
        <v>3</v>
      </c>
      <c r="V2486" s="13" t="str" cm="1">
        <f t="array" ref="V2486">_xlfn.IFS(U2486=0,"Prenovato",U2486=1,"Novato",U2486=2,"Principiante avanzado",U2486=3,"Competente",U2486=4,"Proficiente",U2486=5,"Master")</f>
        <v>Competente</v>
      </c>
      <c r="W2486" s="13">
        <v>3</v>
      </c>
      <c r="X2486" s="13" t="str" cm="1">
        <f t="array" ref="X2486">_xlfn.IFS(W2486=0,"No evidenciado",W2486=1,"Novato",W2486=2,"Principiante avanzado",W2486=3,"Competente",W2486=4,"Proficiente",W2486=5,"Master")</f>
        <v>Competente</v>
      </c>
      <c r="Y2486" s="13">
        <v>2</v>
      </c>
      <c r="Z2486" s="13" t="str" cm="1">
        <f t="array" ref="Z2486">_xlfn.IFS(Y2486=0,"No evidenciado",Y2486=1,"Novato",Y2486=2,"Principiante avanzado",Y2486=3,"Competente",Y2486=4,"Proficiente",Y2486=5,"Master")</f>
        <v>Principiante avanzado</v>
      </c>
      <c r="AA2486" s="13">
        <v>4</v>
      </c>
      <c r="AB2486" s="13" t="str" cm="1">
        <f t="array" ref="AB2486">_xlfn.IFS(AA2486=0,"No evidenciado",AA2486=1,"Novato",AA2486=2,"Principiante avanzado",AA2486=3,"Competente",AA2486=4,"Proficiente",AA2486=5,"Master")</f>
        <v>Proficiente</v>
      </c>
      <c r="AC2486" s="13">
        <v>2</v>
      </c>
      <c r="AD2486" s="13" t="str" cm="1">
        <f t="array" ref="AD2486">_xlfn.IFS(AC2486=0,"Prenovato",AC2486=1,"Novato",AC2486=2,"Principiante avanzado",AC2486=3,"Competente",AC2486=4,"Proficiente",AC2486=5,"Master")</f>
        <v>Principiante avanzado</v>
      </c>
      <c r="AE2486" s="13" t="s">
        <v>442</v>
      </c>
    </row>
    <row r="2487" spans="1:31" x14ac:dyDescent="0.25">
      <c r="A2487" t="s">
        <v>305</v>
      </c>
      <c r="B2487" t="s">
        <v>306</v>
      </c>
      <c r="C2487" t="s">
        <v>250</v>
      </c>
      <c r="D2487" t="s">
        <v>201</v>
      </c>
      <c r="E2487" t="s">
        <v>305</v>
      </c>
      <c r="F2487" t="s">
        <v>306</v>
      </c>
      <c r="G2487" t="s">
        <v>307</v>
      </c>
      <c r="H2487" s="4"/>
      <c r="I2487" s="1">
        <f t="shared" ca="1" si="155"/>
        <v>1487</v>
      </c>
      <c r="J2487" s="1" t="str">
        <f t="shared" ca="1" si="156"/>
        <v>3. Mayor a 6 meses</v>
      </c>
      <c r="K2487" t="str">
        <f t="shared" si="157"/>
        <v>NO</v>
      </c>
      <c r="L2487" t="s">
        <v>250</v>
      </c>
      <c r="M2487" t="s">
        <v>430</v>
      </c>
      <c r="N2487" t="s">
        <v>425</v>
      </c>
      <c r="O2487" t="s">
        <v>425</v>
      </c>
      <c r="P2487" t="str">
        <f t="shared" si="158"/>
        <v>FRANK ROBERT CELIS SÁNCHEZSeguridad OfensivaEVALUACION ANTERIOR</v>
      </c>
      <c r="Q2487" t="str">
        <f>BASE[[#This Row],[NombresCalificado]]&amp;BASE[[#This Row],[TipoEvaluacion]]</f>
        <v>FRANK ROBERT CELIS SÁNCHEZEVALUACION ANTERIOR</v>
      </c>
      <c r="R2487">
        <v>3</v>
      </c>
      <c r="S2487" t="s">
        <v>5</v>
      </c>
      <c r="T2487" t="s">
        <v>439</v>
      </c>
      <c r="U2487" s="13">
        <v>3</v>
      </c>
      <c r="V2487" s="13" t="str" cm="1">
        <f t="array" ref="V2487">_xlfn.IFS(U2487=0,"Prenovato",U2487=1,"Novato",U2487=2,"Principiante avanzado",U2487=3,"Competente",U2487=4,"Proficiente",U2487=5,"Master")</f>
        <v>Competente</v>
      </c>
      <c r="W2487" s="13">
        <v>3</v>
      </c>
      <c r="X2487" s="13" t="str" cm="1">
        <f t="array" ref="X2487">_xlfn.IFS(W2487=0,"No evidenciado",W2487=1,"Novato",W2487=2,"Principiante avanzado",W2487=3,"Competente",W2487=4,"Proficiente",W2487=5,"Master")</f>
        <v>Competente</v>
      </c>
      <c r="Y2487" s="13">
        <v>2</v>
      </c>
      <c r="Z2487" s="13" t="str" cm="1">
        <f t="array" ref="Z2487">_xlfn.IFS(Y2487=0,"No evidenciado",Y2487=1,"Novato",Y2487=2,"Principiante avanzado",Y2487=3,"Competente",Y2487=4,"Proficiente",Y2487=5,"Master")</f>
        <v>Principiante avanzado</v>
      </c>
      <c r="AA2487" s="13">
        <v>4</v>
      </c>
      <c r="AB2487" s="13" t="str" cm="1">
        <f t="array" ref="AB2487">_xlfn.IFS(AA2487=0,"No evidenciado",AA2487=1,"Novato",AA2487=2,"Principiante avanzado",AA2487=3,"Competente",AA2487=4,"Proficiente",AA2487=5,"Master")</f>
        <v>Proficiente</v>
      </c>
      <c r="AC2487" s="13">
        <v>2</v>
      </c>
      <c r="AD2487" s="13" t="str" cm="1">
        <f t="array" ref="AD2487">_xlfn.IFS(AC2487=0,"Prenovato",AC2487=1,"Novato",AC2487=2,"Principiante avanzado",AC2487=3,"Competente",AC2487=4,"Proficiente",AC2487=5,"Master")</f>
        <v>Principiante avanzado</v>
      </c>
      <c r="AE2487" s="13" t="s">
        <v>442</v>
      </c>
    </row>
    <row r="2488" spans="1:31" x14ac:dyDescent="0.25">
      <c r="A2488" t="s">
        <v>305</v>
      </c>
      <c r="B2488" t="s">
        <v>306</v>
      </c>
      <c r="C2488" t="s">
        <v>250</v>
      </c>
      <c r="D2488" t="s">
        <v>201</v>
      </c>
      <c r="E2488" t="s">
        <v>305</v>
      </c>
      <c r="F2488" t="s">
        <v>306</v>
      </c>
      <c r="G2488" t="s">
        <v>307</v>
      </c>
      <c r="H2488" s="4"/>
      <c r="I2488" s="1">
        <f t="shared" ca="1" si="155"/>
        <v>1487</v>
      </c>
      <c r="J2488" s="1" t="str">
        <f t="shared" ca="1" si="156"/>
        <v>3. Mayor a 6 meses</v>
      </c>
      <c r="K2488" t="str">
        <f t="shared" si="157"/>
        <v>NO</v>
      </c>
      <c r="L2488" t="s">
        <v>250</v>
      </c>
      <c r="M2488" t="s">
        <v>435</v>
      </c>
      <c r="N2488" t="s">
        <v>425</v>
      </c>
      <c r="O2488" t="s">
        <v>425</v>
      </c>
      <c r="P2488" t="str">
        <f t="shared" si="158"/>
        <v>FRANK ROBERT CELIS SÁNCHEZIdentificación temprana de riesgosEVALUACION ANTERIOR</v>
      </c>
      <c r="Q2488" t="str">
        <f>BASE[[#This Row],[NombresCalificado]]&amp;BASE[[#This Row],[TipoEvaluacion]]</f>
        <v>FRANK ROBERT CELIS SÁNCHEZEVALUACION ANTERIOR</v>
      </c>
      <c r="R2488">
        <v>3</v>
      </c>
      <c r="S2488" t="s">
        <v>5</v>
      </c>
      <c r="T2488" t="s">
        <v>439</v>
      </c>
      <c r="U2488" s="13">
        <v>3</v>
      </c>
      <c r="V2488" s="13" t="str" cm="1">
        <f t="array" ref="V2488">_xlfn.IFS(U2488=0,"Prenovato",U2488=1,"Novato",U2488=2,"Principiante avanzado",U2488=3,"Competente",U2488=4,"Proficiente",U2488=5,"Master")</f>
        <v>Competente</v>
      </c>
      <c r="W2488" s="13">
        <v>3</v>
      </c>
      <c r="X2488" s="13" t="str" cm="1">
        <f t="array" ref="X2488">_xlfn.IFS(W2488=0,"No evidenciado",W2488=1,"Novato",W2488=2,"Principiante avanzado",W2488=3,"Competente",W2488=4,"Proficiente",W2488=5,"Master")</f>
        <v>Competente</v>
      </c>
      <c r="Y2488" s="13">
        <v>2</v>
      </c>
      <c r="Z2488" s="13" t="str" cm="1">
        <f t="array" ref="Z2488">_xlfn.IFS(Y2488=0,"No evidenciado",Y2488=1,"Novato",Y2488=2,"Principiante avanzado",Y2488=3,"Competente",Y2488=4,"Proficiente",Y2488=5,"Master")</f>
        <v>Principiante avanzado</v>
      </c>
      <c r="AA2488" s="13">
        <v>4</v>
      </c>
      <c r="AB2488" s="13" t="str" cm="1">
        <f t="array" ref="AB2488">_xlfn.IFS(AA2488=0,"No evidenciado",AA2488=1,"Novato",AA2488=2,"Principiante avanzado",AA2488=3,"Competente",AA2488=4,"Proficiente",AA2488=5,"Master")</f>
        <v>Proficiente</v>
      </c>
      <c r="AC2488" s="13">
        <v>2</v>
      </c>
      <c r="AD2488" s="13" t="str" cm="1">
        <f t="array" ref="AD2488">_xlfn.IFS(AC2488=0,"Prenovato",AC2488=1,"Novato",AC2488=2,"Principiante avanzado",AC2488=3,"Competente",AC2488=4,"Proficiente",AC2488=5,"Master")</f>
        <v>Principiante avanzado</v>
      </c>
      <c r="AE2488" s="13" t="s">
        <v>442</v>
      </c>
    </row>
    <row r="2489" spans="1:31" x14ac:dyDescent="0.25">
      <c r="A2489" t="s">
        <v>305</v>
      </c>
      <c r="B2489" t="s">
        <v>306</v>
      </c>
      <c r="C2489" t="s">
        <v>250</v>
      </c>
      <c r="D2489" t="s">
        <v>201</v>
      </c>
      <c r="E2489" t="s">
        <v>305</v>
      </c>
      <c r="F2489" t="s">
        <v>306</v>
      </c>
      <c r="G2489" t="s">
        <v>307</v>
      </c>
      <c r="H2489" s="4"/>
      <c r="I2489" s="1">
        <f t="shared" ca="1" si="155"/>
        <v>1487</v>
      </c>
      <c r="J2489" s="1" t="str">
        <f t="shared" ca="1" si="156"/>
        <v>3. Mayor a 6 meses</v>
      </c>
      <c r="K2489" t="str">
        <f t="shared" si="157"/>
        <v>NO</v>
      </c>
      <c r="L2489" t="s">
        <v>250</v>
      </c>
      <c r="M2489" t="s">
        <v>436</v>
      </c>
      <c r="N2489" t="s">
        <v>425</v>
      </c>
      <c r="O2489" t="s">
        <v>425</v>
      </c>
      <c r="P2489" t="str">
        <f t="shared" si="158"/>
        <v>FRANK ROBERT CELIS SÁNCHEZInteligencia de AmenazasEVALUACION ANTERIOR</v>
      </c>
      <c r="Q2489" t="str">
        <f>BASE[[#This Row],[NombresCalificado]]&amp;BASE[[#This Row],[TipoEvaluacion]]</f>
        <v>FRANK ROBERT CELIS SÁNCHEZEVALUACION ANTERIOR</v>
      </c>
      <c r="R2489">
        <v>3</v>
      </c>
      <c r="S2489" t="s">
        <v>5</v>
      </c>
      <c r="T2489" t="s">
        <v>439</v>
      </c>
      <c r="U2489" s="13">
        <v>3</v>
      </c>
      <c r="V2489" s="13" t="str" cm="1">
        <f t="array" ref="V2489">_xlfn.IFS(U2489=0,"Prenovato",U2489=1,"Novato",U2489=2,"Principiante avanzado",U2489=3,"Competente",U2489=4,"Proficiente",U2489=5,"Master")</f>
        <v>Competente</v>
      </c>
      <c r="W2489" s="13">
        <v>3</v>
      </c>
      <c r="X2489" s="13" t="str" cm="1">
        <f t="array" ref="X2489">_xlfn.IFS(W2489=0,"No evidenciado",W2489=1,"Novato",W2489=2,"Principiante avanzado",W2489=3,"Competente",W2489=4,"Proficiente",W2489=5,"Master")</f>
        <v>Competente</v>
      </c>
      <c r="Y2489" s="13">
        <v>2</v>
      </c>
      <c r="Z2489" s="13" t="str" cm="1">
        <f t="array" ref="Z2489">_xlfn.IFS(Y2489=0,"No evidenciado",Y2489=1,"Novato",Y2489=2,"Principiante avanzado",Y2489=3,"Competente",Y2489=4,"Proficiente",Y2489=5,"Master")</f>
        <v>Principiante avanzado</v>
      </c>
      <c r="AA2489" s="13">
        <v>4</v>
      </c>
      <c r="AB2489" s="13" t="str" cm="1">
        <f t="array" ref="AB2489">_xlfn.IFS(AA2489=0,"No evidenciado",AA2489=1,"Novato",AA2489=2,"Principiante avanzado",AA2489=3,"Competente",AA2489=4,"Proficiente",AA2489=5,"Master")</f>
        <v>Proficiente</v>
      </c>
      <c r="AC2489" s="13">
        <v>2</v>
      </c>
      <c r="AD2489" s="13" t="str" cm="1">
        <f t="array" ref="AD2489">_xlfn.IFS(AC2489=0,"Prenovato",AC2489=1,"Novato",AC2489=2,"Principiante avanzado",AC2489=3,"Competente",AC2489=4,"Proficiente",AC2489=5,"Master")</f>
        <v>Principiante avanzado</v>
      </c>
      <c r="AE2489" s="13" t="s">
        <v>442</v>
      </c>
    </row>
    <row r="2490" spans="1:31" x14ac:dyDescent="0.25">
      <c r="A2490" t="s">
        <v>305</v>
      </c>
      <c r="B2490" t="s">
        <v>306</v>
      </c>
      <c r="C2490" t="s">
        <v>250</v>
      </c>
      <c r="D2490" t="s">
        <v>201</v>
      </c>
      <c r="E2490" t="s">
        <v>305</v>
      </c>
      <c r="F2490" t="s">
        <v>306</v>
      </c>
      <c r="G2490" t="s">
        <v>307</v>
      </c>
      <c r="H2490" s="4"/>
      <c r="I2490" s="1">
        <f t="shared" ca="1" si="155"/>
        <v>1487</v>
      </c>
      <c r="J2490" s="1" t="str">
        <f t="shared" ca="1" si="156"/>
        <v>3. Mayor a 6 meses</v>
      </c>
      <c r="K2490" t="str">
        <f t="shared" si="157"/>
        <v>NO</v>
      </c>
      <c r="L2490" t="s">
        <v>250</v>
      </c>
      <c r="M2490" t="s">
        <v>437</v>
      </c>
      <c r="N2490" t="s">
        <v>425</v>
      </c>
      <c r="O2490" t="s">
        <v>425</v>
      </c>
      <c r="P2490" t="str">
        <f t="shared" si="158"/>
        <v>FRANK ROBERT CELIS SÁNCHEZInvestigación Forense DigitalEVALUACION ANTERIOR</v>
      </c>
      <c r="Q2490" t="str">
        <f>BASE[[#This Row],[NombresCalificado]]&amp;BASE[[#This Row],[TipoEvaluacion]]</f>
        <v>FRANK ROBERT CELIS SÁNCHEZEVALUACION ANTERIOR</v>
      </c>
      <c r="R2490">
        <v>3</v>
      </c>
      <c r="S2490" t="s">
        <v>5</v>
      </c>
      <c r="T2490" t="s">
        <v>439</v>
      </c>
      <c r="U2490" s="13">
        <v>3</v>
      </c>
      <c r="V2490" s="13" t="str" cm="1">
        <f t="array" ref="V2490">_xlfn.IFS(U2490=0,"Prenovato",U2490=1,"Novato",U2490=2,"Principiante avanzado",U2490=3,"Competente",U2490=4,"Proficiente",U2490=5,"Master")</f>
        <v>Competente</v>
      </c>
      <c r="W2490" s="13">
        <v>3</v>
      </c>
      <c r="X2490" s="13" t="str" cm="1">
        <f t="array" ref="X2490">_xlfn.IFS(W2490=0,"No evidenciado",W2490=1,"Novato",W2490=2,"Principiante avanzado",W2490=3,"Competente",W2490=4,"Proficiente",W2490=5,"Master")</f>
        <v>Competente</v>
      </c>
      <c r="Y2490" s="13">
        <v>2</v>
      </c>
      <c r="Z2490" s="13" t="str" cm="1">
        <f t="array" ref="Z2490">_xlfn.IFS(Y2490=0,"No evidenciado",Y2490=1,"Novato",Y2490=2,"Principiante avanzado",Y2490=3,"Competente",Y2490=4,"Proficiente",Y2490=5,"Master")</f>
        <v>Principiante avanzado</v>
      </c>
      <c r="AA2490" s="13">
        <v>4</v>
      </c>
      <c r="AB2490" s="13" t="str" cm="1">
        <f t="array" ref="AB2490">_xlfn.IFS(AA2490=0,"No evidenciado",AA2490=1,"Novato",AA2490=2,"Principiante avanzado",AA2490=3,"Competente",AA2490=4,"Proficiente",AA2490=5,"Master")</f>
        <v>Proficiente</v>
      </c>
      <c r="AC2490" s="13">
        <v>2</v>
      </c>
      <c r="AD2490" s="13" t="str" cm="1">
        <f t="array" ref="AD2490">_xlfn.IFS(AC2490=0,"Prenovato",AC2490=1,"Novato",AC2490=2,"Principiante avanzado",AC2490=3,"Competente",AC2490=4,"Proficiente",AC2490=5,"Master")</f>
        <v>Principiante avanzado</v>
      </c>
      <c r="AE2490" s="13" t="s">
        <v>442</v>
      </c>
    </row>
    <row r="2491" spans="1:31" x14ac:dyDescent="0.25">
      <c r="A2491" t="s">
        <v>305</v>
      </c>
      <c r="B2491" t="s">
        <v>306</v>
      </c>
      <c r="C2491" t="s">
        <v>250</v>
      </c>
      <c r="D2491" t="s">
        <v>201</v>
      </c>
      <c r="E2491" t="s">
        <v>305</v>
      </c>
      <c r="F2491" t="s">
        <v>306</v>
      </c>
      <c r="G2491" t="s">
        <v>307</v>
      </c>
      <c r="H2491" s="4"/>
      <c r="I2491" s="1">
        <f t="shared" ca="1" si="155"/>
        <v>1487</v>
      </c>
      <c r="J2491" s="1" t="str">
        <f t="shared" ca="1" si="156"/>
        <v>3. Mayor a 6 meses</v>
      </c>
      <c r="K2491" t="str">
        <f t="shared" si="157"/>
        <v>NO</v>
      </c>
      <c r="L2491" t="s">
        <v>250</v>
      </c>
      <c r="M2491" t="s">
        <v>426</v>
      </c>
      <c r="N2491" t="s">
        <v>425</v>
      </c>
      <c r="O2491" t="s">
        <v>425</v>
      </c>
      <c r="P2491" t="str">
        <f t="shared" si="158"/>
        <v>FRANK ROBERT CELIS SÁNCHEZManejo de IncidentesEVALUACION ANTERIOR</v>
      </c>
      <c r="Q2491" t="str">
        <f>BASE[[#This Row],[NombresCalificado]]&amp;BASE[[#This Row],[TipoEvaluacion]]</f>
        <v>FRANK ROBERT CELIS SÁNCHEZEVALUACION ANTERIOR</v>
      </c>
      <c r="R2491">
        <v>3</v>
      </c>
      <c r="S2491" t="s">
        <v>5</v>
      </c>
      <c r="T2491" t="s">
        <v>439</v>
      </c>
      <c r="U2491" s="13">
        <v>3</v>
      </c>
      <c r="V2491" s="13" t="str" cm="1">
        <f t="array" ref="V2491">_xlfn.IFS(U2491=0,"Prenovato",U2491=1,"Novato",U2491=2,"Principiante avanzado",U2491=3,"Competente",U2491=4,"Proficiente",U2491=5,"Master")</f>
        <v>Competente</v>
      </c>
      <c r="W2491" s="13">
        <v>3</v>
      </c>
      <c r="X2491" s="13" t="str" cm="1">
        <f t="array" ref="X2491">_xlfn.IFS(W2491=0,"No evidenciado",W2491=1,"Novato",W2491=2,"Principiante avanzado",W2491=3,"Competente",W2491=4,"Proficiente",W2491=5,"Master")</f>
        <v>Competente</v>
      </c>
      <c r="Y2491" s="13">
        <v>2</v>
      </c>
      <c r="Z2491" s="13" t="str" cm="1">
        <f t="array" ref="Z2491">_xlfn.IFS(Y2491=0,"No evidenciado",Y2491=1,"Novato",Y2491=2,"Principiante avanzado",Y2491=3,"Competente",Y2491=4,"Proficiente",Y2491=5,"Master")</f>
        <v>Principiante avanzado</v>
      </c>
      <c r="AA2491" s="13">
        <v>4</v>
      </c>
      <c r="AB2491" s="13" t="str" cm="1">
        <f t="array" ref="AB2491">_xlfn.IFS(AA2491=0,"No evidenciado",AA2491=1,"Novato",AA2491=2,"Principiante avanzado",AA2491=3,"Competente",AA2491=4,"Proficiente",AA2491=5,"Master")</f>
        <v>Proficiente</v>
      </c>
      <c r="AC2491" s="13">
        <v>2</v>
      </c>
      <c r="AD2491" s="13" t="str" cm="1">
        <f t="array" ref="AD2491">_xlfn.IFS(AC2491=0,"Prenovato",AC2491=1,"Novato",AC2491=2,"Principiante avanzado",AC2491=3,"Competente",AC2491=4,"Proficiente",AC2491=5,"Master")</f>
        <v>Principiante avanzado</v>
      </c>
      <c r="AE2491" s="13" t="s">
        <v>442</v>
      </c>
    </row>
    <row r="2492" spans="1:31" x14ac:dyDescent="0.25">
      <c r="A2492" t="s">
        <v>305</v>
      </c>
      <c r="B2492" t="s">
        <v>306</v>
      </c>
      <c r="C2492" t="s">
        <v>250</v>
      </c>
      <c r="D2492" t="s">
        <v>201</v>
      </c>
      <c r="E2492" t="s">
        <v>305</v>
      </c>
      <c r="F2492" t="s">
        <v>306</v>
      </c>
      <c r="G2492" t="s">
        <v>307</v>
      </c>
      <c r="H2492" s="4"/>
      <c r="I2492" s="1">
        <f t="shared" ca="1" si="155"/>
        <v>1487</v>
      </c>
      <c r="J2492" s="1" t="str">
        <f t="shared" ca="1" si="156"/>
        <v>3. Mayor a 6 meses</v>
      </c>
      <c r="K2492" t="str">
        <f t="shared" si="157"/>
        <v>NO</v>
      </c>
      <c r="L2492" t="s">
        <v>250</v>
      </c>
      <c r="M2492" t="s">
        <v>427</v>
      </c>
      <c r="N2492" t="s">
        <v>425</v>
      </c>
      <c r="O2492" t="s">
        <v>425</v>
      </c>
      <c r="P2492" t="str">
        <f t="shared" si="158"/>
        <v>FRANK ROBERT CELIS SÁNCHEZProtección de datosEVALUACION ANTERIOR</v>
      </c>
      <c r="Q2492" t="str">
        <f>BASE[[#This Row],[NombresCalificado]]&amp;BASE[[#This Row],[TipoEvaluacion]]</f>
        <v>FRANK ROBERT CELIS SÁNCHEZEVALUACION ANTERIOR</v>
      </c>
      <c r="R2492">
        <v>2</v>
      </c>
      <c r="S2492" t="s">
        <v>4</v>
      </c>
      <c r="T2492" t="s">
        <v>439</v>
      </c>
      <c r="U2492" s="13">
        <v>3</v>
      </c>
      <c r="V2492" s="13" t="str" cm="1">
        <f t="array" ref="V2492">_xlfn.IFS(U2492=0,"Prenovato",U2492=1,"Novato",U2492=2,"Principiante avanzado",U2492=3,"Competente",U2492=4,"Proficiente",U2492=5,"Master")</f>
        <v>Competente</v>
      </c>
      <c r="W2492" s="13">
        <v>3</v>
      </c>
      <c r="X2492" s="13" t="str" cm="1">
        <f t="array" ref="X2492">_xlfn.IFS(W2492=0,"No evidenciado",W2492=1,"Novato",W2492=2,"Principiante avanzado",W2492=3,"Competente",W2492=4,"Proficiente",W2492=5,"Master")</f>
        <v>Competente</v>
      </c>
      <c r="Y2492" s="13">
        <v>2</v>
      </c>
      <c r="Z2492" s="13" t="str" cm="1">
        <f t="array" ref="Z2492">_xlfn.IFS(Y2492=0,"No evidenciado",Y2492=1,"Novato",Y2492=2,"Principiante avanzado",Y2492=3,"Competente",Y2492=4,"Proficiente",Y2492=5,"Master")</f>
        <v>Principiante avanzado</v>
      </c>
      <c r="AA2492" s="13">
        <v>4</v>
      </c>
      <c r="AB2492" s="13" t="str" cm="1">
        <f t="array" ref="AB2492">_xlfn.IFS(AA2492=0,"No evidenciado",AA2492=1,"Novato",AA2492=2,"Principiante avanzado",AA2492=3,"Competente",AA2492=4,"Proficiente",AA2492=5,"Master")</f>
        <v>Proficiente</v>
      </c>
      <c r="AC2492" s="13">
        <v>2</v>
      </c>
      <c r="AD2492" s="13" t="str" cm="1">
        <f t="array" ref="AD2492">_xlfn.IFS(AC2492=0,"Prenovato",AC2492=1,"Novato",AC2492=2,"Principiante avanzado",AC2492=3,"Competente",AC2492=4,"Proficiente",AC2492=5,"Master")</f>
        <v>Principiante avanzado</v>
      </c>
      <c r="AE2492" s="13" t="s">
        <v>442</v>
      </c>
    </row>
    <row r="2493" spans="1:31" x14ac:dyDescent="0.25">
      <c r="A2493" t="s">
        <v>305</v>
      </c>
      <c r="B2493" t="s">
        <v>306</v>
      </c>
      <c r="C2493" t="s">
        <v>250</v>
      </c>
      <c r="D2493" t="s">
        <v>201</v>
      </c>
      <c r="E2493" t="s">
        <v>305</v>
      </c>
      <c r="F2493" t="s">
        <v>306</v>
      </c>
      <c r="G2493" t="s">
        <v>307</v>
      </c>
      <c r="H2493" s="4"/>
      <c r="I2493" s="1">
        <f t="shared" ca="1" si="155"/>
        <v>1487</v>
      </c>
      <c r="J2493" s="1" t="str">
        <f t="shared" ca="1" si="156"/>
        <v>3. Mayor a 6 meses</v>
      </c>
      <c r="K2493" t="str">
        <f t="shared" si="157"/>
        <v>NO</v>
      </c>
      <c r="L2493" t="s">
        <v>250</v>
      </c>
      <c r="M2493" t="s">
        <v>428</v>
      </c>
      <c r="N2493" t="s">
        <v>425</v>
      </c>
      <c r="O2493" t="s">
        <v>425</v>
      </c>
      <c r="P2493" t="str">
        <f t="shared" si="158"/>
        <v>FRANK ROBERT CELIS SÁNCHEZSeguridad de OperacionesEVALUACION ANTERIOR</v>
      </c>
      <c r="Q2493" t="str">
        <f>BASE[[#This Row],[NombresCalificado]]&amp;BASE[[#This Row],[TipoEvaluacion]]</f>
        <v>FRANK ROBERT CELIS SÁNCHEZEVALUACION ANTERIOR</v>
      </c>
      <c r="R2493">
        <v>4</v>
      </c>
      <c r="S2493" t="s">
        <v>7</v>
      </c>
      <c r="T2493" t="s">
        <v>439</v>
      </c>
      <c r="U2493" s="13">
        <v>3</v>
      </c>
      <c r="V2493" s="13" t="str" cm="1">
        <f t="array" ref="V2493">_xlfn.IFS(U2493=0,"Prenovato",U2493=1,"Novato",U2493=2,"Principiante avanzado",U2493=3,"Competente",U2493=4,"Proficiente",U2493=5,"Master")</f>
        <v>Competente</v>
      </c>
      <c r="W2493" s="13">
        <v>3</v>
      </c>
      <c r="X2493" s="13" t="str" cm="1">
        <f t="array" ref="X2493">_xlfn.IFS(W2493=0,"No evidenciado",W2493=1,"Novato",W2493=2,"Principiante avanzado",W2493=3,"Competente",W2493=4,"Proficiente",W2493=5,"Master")</f>
        <v>Competente</v>
      </c>
      <c r="Y2493" s="13">
        <v>2</v>
      </c>
      <c r="Z2493" s="13" t="str" cm="1">
        <f t="array" ref="Z2493">_xlfn.IFS(Y2493=0,"No evidenciado",Y2493=1,"Novato",Y2493=2,"Principiante avanzado",Y2493=3,"Competente",Y2493=4,"Proficiente",Y2493=5,"Master")</f>
        <v>Principiante avanzado</v>
      </c>
      <c r="AA2493" s="13">
        <v>4</v>
      </c>
      <c r="AB2493" s="13" t="str" cm="1">
        <f t="array" ref="AB2493">_xlfn.IFS(AA2493=0,"No evidenciado",AA2493=1,"Novato",AA2493=2,"Principiante avanzado",AA2493=3,"Competente",AA2493=4,"Proficiente",AA2493=5,"Master")</f>
        <v>Proficiente</v>
      </c>
      <c r="AC2493" s="13">
        <v>2</v>
      </c>
      <c r="AD2493" s="13" t="str" cm="1">
        <f t="array" ref="AD2493">_xlfn.IFS(AC2493=0,"Prenovato",AC2493=1,"Novato",AC2493=2,"Principiante avanzado",AC2493=3,"Competente",AC2493=4,"Proficiente",AC2493=5,"Master")</f>
        <v>Principiante avanzado</v>
      </c>
      <c r="AE2493" s="13" t="s">
        <v>442</v>
      </c>
    </row>
    <row r="2494" spans="1:31" x14ac:dyDescent="0.25">
      <c r="A2494" t="s">
        <v>305</v>
      </c>
      <c r="B2494" t="s">
        <v>306</v>
      </c>
      <c r="C2494" t="s">
        <v>250</v>
      </c>
      <c r="D2494" t="s">
        <v>201</v>
      </c>
      <c r="E2494" t="s">
        <v>305</v>
      </c>
      <c r="F2494" t="s">
        <v>306</v>
      </c>
      <c r="G2494" t="s">
        <v>307</v>
      </c>
      <c r="H2494" s="4"/>
      <c r="I2494" s="1">
        <f t="shared" ca="1" si="155"/>
        <v>1487</v>
      </c>
      <c r="J2494" s="1" t="str">
        <f t="shared" ca="1" si="156"/>
        <v>3. Mayor a 6 meses</v>
      </c>
      <c r="K2494" t="str">
        <f t="shared" si="157"/>
        <v>NO</v>
      </c>
      <c r="L2494" t="s">
        <v>250</v>
      </c>
      <c r="M2494" t="s">
        <v>438</v>
      </c>
      <c r="N2494" t="s">
        <v>425</v>
      </c>
      <c r="O2494" t="s">
        <v>425</v>
      </c>
      <c r="P2494" t="str">
        <f t="shared" si="158"/>
        <v>FRANK ROBERT CELIS SÁNCHEZDesarrollo SeguroEVALUACION ANTERIOR</v>
      </c>
      <c r="Q2494" t="str">
        <f>BASE[[#This Row],[NombresCalificado]]&amp;BASE[[#This Row],[TipoEvaluacion]]</f>
        <v>FRANK ROBERT CELIS SÁNCHEZEVALUACION ANTERIOR</v>
      </c>
      <c r="R2494">
        <v>2</v>
      </c>
      <c r="S2494" t="s">
        <v>4</v>
      </c>
      <c r="T2494" t="s">
        <v>439</v>
      </c>
      <c r="U2494" s="13">
        <v>3</v>
      </c>
      <c r="V2494" s="13" t="str" cm="1">
        <f t="array" ref="V2494">_xlfn.IFS(U2494=0,"Prenovato",U2494=1,"Novato",U2494=2,"Principiante avanzado",U2494=3,"Competente",U2494=4,"Proficiente",U2494=5,"Master")</f>
        <v>Competente</v>
      </c>
      <c r="W2494" s="13">
        <v>3</v>
      </c>
      <c r="X2494" s="13" t="str" cm="1">
        <f t="array" ref="X2494">_xlfn.IFS(W2494=0,"No evidenciado",W2494=1,"Novato",W2494=2,"Principiante avanzado",W2494=3,"Competente",W2494=4,"Proficiente",W2494=5,"Master")</f>
        <v>Competente</v>
      </c>
      <c r="Y2494" s="13">
        <v>2</v>
      </c>
      <c r="Z2494" s="13" t="str" cm="1">
        <f t="array" ref="Z2494">_xlfn.IFS(Y2494=0,"No evidenciado",Y2494=1,"Novato",Y2494=2,"Principiante avanzado",Y2494=3,"Competente",Y2494=4,"Proficiente",Y2494=5,"Master")</f>
        <v>Principiante avanzado</v>
      </c>
      <c r="AA2494" s="13">
        <v>4</v>
      </c>
      <c r="AB2494" s="13" t="str" cm="1">
        <f t="array" ref="AB2494">_xlfn.IFS(AA2494=0,"No evidenciado",AA2494=1,"Novato",AA2494=2,"Principiante avanzado",AA2494=3,"Competente",AA2494=4,"Proficiente",AA2494=5,"Master")</f>
        <v>Proficiente</v>
      </c>
      <c r="AC2494" s="13">
        <v>2</v>
      </c>
      <c r="AD2494" s="13" t="str" cm="1">
        <f t="array" ref="AD2494">_xlfn.IFS(AC2494=0,"Prenovato",AC2494=1,"Novato",AC2494=2,"Principiante avanzado",AC2494=3,"Competente",AC2494=4,"Proficiente",AC2494=5,"Master")</f>
        <v>Principiante avanzado</v>
      </c>
      <c r="AE2494" s="13" t="s">
        <v>442</v>
      </c>
    </row>
    <row r="2495" spans="1:31" x14ac:dyDescent="0.25">
      <c r="A2495" t="s">
        <v>305</v>
      </c>
      <c r="B2495" t="s">
        <v>306</v>
      </c>
      <c r="C2495" t="s">
        <v>250</v>
      </c>
      <c r="D2495" t="s">
        <v>201</v>
      </c>
      <c r="E2495" t="s">
        <v>305</v>
      </c>
      <c r="F2495" t="s">
        <v>306</v>
      </c>
      <c r="G2495" t="s">
        <v>307</v>
      </c>
      <c r="H2495" s="4"/>
      <c r="I2495" s="1">
        <f t="shared" ca="1" si="155"/>
        <v>1487</v>
      </c>
      <c r="J2495" s="1" t="str">
        <f t="shared" ca="1" si="156"/>
        <v>3. Mayor a 6 meses</v>
      </c>
      <c r="K2495" t="str">
        <f t="shared" si="157"/>
        <v>NO</v>
      </c>
      <c r="L2495" t="s">
        <v>250</v>
      </c>
      <c r="M2495" t="s">
        <v>432</v>
      </c>
      <c r="N2495" t="s">
        <v>425</v>
      </c>
      <c r="O2495" t="s">
        <v>425</v>
      </c>
      <c r="P2495" t="str">
        <f t="shared" si="158"/>
        <v>FRANK ROBERT CELIS SÁNCHEZFrameworks de CiberseguridadEVALUACION ANTERIOR</v>
      </c>
      <c r="Q2495" t="str">
        <f>BASE[[#This Row],[NombresCalificado]]&amp;BASE[[#This Row],[TipoEvaluacion]]</f>
        <v>FRANK ROBERT CELIS SÁNCHEZEVALUACION ANTERIOR</v>
      </c>
      <c r="R2495">
        <v>3</v>
      </c>
      <c r="S2495" t="s">
        <v>5</v>
      </c>
      <c r="T2495" t="s">
        <v>439</v>
      </c>
      <c r="U2495" s="13">
        <v>3</v>
      </c>
      <c r="V2495" s="13" t="str" cm="1">
        <f t="array" ref="V2495">_xlfn.IFS(U2495=0,"Prenovato",U2495=1,"Novato",U2495=2,"Principiante avanzado",U2495=3,"Competente",U2495=4,"Proficiente",U2495=5,"Master")</f>
        <v>Competente</v>
      </c>
      <c r="W2495" s="13">
        <v>3</v>
      </c>
      <c r="X2495" s="13" t="str" cm="1">
        <f t="array" ref="X2495">_xlfn.IFS(W2495=0,"No evidenciado",W2495=1,"Novato",W2495=2,"Principiante avanzado",W2495=3,"Competente",W2495=4,"Proficiente",W2495=5,"Master")</f>
        <v>Competente</v>
      </c>
      <c r="Y2495" s="13">
        <v>2</v>
      </c>
      <c r="Z2495" s="13" t="str" cm="1">
        <f t="array" ref="Z2495">_xlfn.IFS(Y2495=0,"No evidenciado",Y2495=1,"Novato",Y2495=2,"Principiante avanzado",Y2495=3,"Competente",Y2495=4,"Proficiente",Y2495=5,"Master")</f>
        <v>Principiante avanzado</v>
      </c>
      <c r="AA2495" s="13">
        <v>4</v>
      </c>
      <c r="AB2495" s="13" t="str" cm="1">
        <f t="array" ref="AB2495">_xlfn.IFS(AA2495=0,"No evidenciado",AA2495=1,"Novato",AA2495=2,"Principiante avanzado",AA2495=3,"Competente",AA2495=4,"Proficiente",AA2495=5,"Master")</f>
        <v>Proficiente</v>
      </c>
      <c r="AC2495" s="13">
        <v>2</v>
      </c>
      <c r="AD2495" s="13" t="str" cm="1">
        <f t="array" ref="AD2495">_xlfn.IFS(AC2495=0,"Prenovato",AC2495=1,"Novato",AC2495=2,"Principiante avanzado",AC2495=3,"Competente",AC2495=4,"Proficiente",AC2495=5,"Master")</f>
        <v>Principiante avanzado</v>
      </c>
      <c r="AE2495" s="13" t="s">
        <v>442</v>
      </c>
    </row>
    <row r="2496" spans="1:31" x14ac:dyDescent="0.25">
      <c r="A2496" t="s">
        <v>305</v>
      </c>
      <c r="B2496" t="s">
        <v>306</v>
      </c>
      <c r="C2496" t="s">
        <v>250</v>
      </c>
      <c r="D2496" t="s">
        <v>201</v>
      </c>
      <c r="E2496" t="s">
        <v>305</v>
      </c>
      <c r="F2496" t="s">
        <v>306</v>
      </c>
      <c r="G2496" t="s">
        <v>307</v>
      </c>
      <c r="H2496" s="4"/>
      <c r="I2496" s="1">
        <f t="shared" ca="1" si="155"/>
        <v>1487</v>
      </c>
      <c r="J2496" s="1" t="str">
        <f t="shared" ca="1" si="156"/>
        <v>3. Mayor a 6 meses</v>
      </c>
      <c r="K2496" t="str">
        <f t="shared" si="157"/>
        <v>NO</v>
      </c>
      <c r="L2496" t="s">
        <v>250</v>
      </c>
      <c r="M2496" t="s">
        <v>433</v>
      </c>
      <c r="N2496" t="s">
        <v>425</v>
      </c>
      <c r="O2496" t="s">
        <v>425</v>
      </c>
      <c r="P2496" t="str">
        <f t="shared" si="158"/>
        <v>FRANK ROBERT CELIS SÁNCHEZGestión de IdentidadesEVALUACION ANTERIOR</v>
      </c>
      <c r="Q2496" t="str">
        <f>BASE[[#This Row],[NombresCalificado]]&amp;BASE[[#This Row],[TipoEvaluacion]]</f>
        <v>FRANK ROBERT CELIS SÁNCHEZEVALUACION ANTERIOR</v>
      </c>
      <c r="R2496">
        <v>3</v>
      </c>
      <c r="S2496" t="s">
        <v>5</v>
      </c>
      <c r="T2496" t="s">
        <v>439</v>
      </c>
      <c r="U2496" s="13">
        <v>3</v>
      </c>
      <c r="V2496" s="13" t="str" cm="1">
        <f t="array" ref="V2496">_xlfn.IFS(U2496=0,"Prenovato",U2496=1,"Novato",U2496=2,"Principiante avanzado",U2496=3,"Competente",U2496=4,"Proficiente",U2496=5,"Master")</f>
        <v>Competente</v>
      </c>
      <c r="W2496" s="13">
        <v>3</v>
      </c>
      <c r="X2496" s="13" t="str" cm="1">
        <f t="array" ref="X2496">_xlfn.IFS(W2496=0,"No evidenciado",W2496=1,"Novato",W2496=2,"Principiante avanzado",W2496=3,"Competente",W2496=4,"Proficiente",W2496=5,"Master")</f>
        <v>Competente</v>
      </c>
      <c r="Y2496" s="13">
        <v>2</v>
      </c>
      <c r="Z2496" s="13" t="str" cm="1">
        <f t="array" ref="Z2496">_xlfn.IFS(Y2496=0,"No evidenciado",Y2496=1,"Novato",Y2496=2,"Principiante avanzado",Y2496=3,"Competente",Y2496=4,"Proficiente",Y2496=5,"Master")</f>
        <v>Principiante avanzado</v>
      </c>
      <c r="AA2496" s="13">
        <v>4</v>
      </c>
      <c r="AB2496" s="13" t="str" cm="1">
        <f t="array" ref="AB2496">_xlfn.IFS(AA2496=0,"No evidenciado",AA2496=1,"Novato",AA2496=2,"Principiante avanzado",AA2496=3,"Competente",AA2496=4,"Proficiente",AA2496=5,"Master")</f>
        <v>Proficiente</v>
      </c>
      <c r="AC2496" s="13">
        <v>2</v>
      </c>
      <c r="AD2496" s="13" t="str" cm="1">
        <f t="array" ref="AD2496">_xlfn.IFS(AC2496=0,"Prenovato",AC2496=1,"Novato",AC2496=2,"Principiante avanzado",AC2496=3,"Competente",AC2496=4,"Proficiente",AC2496=5,"Master")</f>
        <v>Principiante avanzado</v>
      </c>
      <c r="AE2496" s="13" t="s">
        <v>442</v>
      </c>
    </row>
    <row r="2497" spans="1:31" x14ac:dyDescent="0.25">
      <c r="A2497" t="s">
        <v>305</v>
      </c>
      <c r="B2497" t="s">
        <v>306</v>
      </c>
      <c r="C2497" t="s">
        <v>250</v>
      </c>
      <c r="D2497" t="s">
        <v>201</v>
      </c>
      <c r="E2497" t="s">
        <v>305</v>
      </c>
      <c r="F2497" t="s">
        <v>306</v>
      </c>
      <c r="G2497" t="s">
        <v>307</v>
      </c>
      <c r="H2497" s="4"/>
      <c r="I2497" s="1">
        <f t="shared" ca="1" si="155"/>
        <v>1487</v>
      </c>
      <c r="J2497" s="1" t="str">
        <f t="shared" ca="1" si="156"/>
        <v>3. Mayor a 6 meses</v>
      </c>
      <c r="K2497" t="str">
        <f t="shared" si="157"/>
        <v>NO</v>
      </c>
      <c r="L2497" t="s">
        <v>250</v>
      </c>
      <c r="M2497" t="s">
        <v>434</v>
      </c>
      <c r="N2497" t="s">
        <v>425</v>
      </c>
      <c r="O2497" t="s">
        <v>425</v>
      </c>
      <c r="P2497" t="str">
        <f t="shared" si="158"/>
        <v>FRANK ROBERT CELIS SÁNCHEZGestión de VulnerabilidadesEVALUACION ANTERIOR</v>
      </c>
      <c r="Q2497" t="str">
        <f>BASE[[#This Row],[NombresCalificado]]&amp;BASE[[#This Row],[TipoEvaluacion]]</f>
        <v>FRANK ROBERT CELIS SÁNCHEZEVALUACION ANTERIOR</v>
      </c>
      <c r="R2497">
        <v>3</v>
      </c>
      <c r="S2497" t="s">
        <v>5</v>
      </c>
      <c r="T2497" t="s">
        <v>439</v>
      </c>
      <c r="U2497" s="13">
        <v>3</v>
      </c>
      <c r="V2497" s="13" t="str" cm="1">
        <f t="array" ref="V2497">_xlfn.IFS(U2497=0,"Prenovato",U2497=1,"Novato",U2497=2,"Principiante avanzado",U2497=3,"Competente",U2497=4,"Proficiente",U2497=5,"Master")</f>
        <v>Competente</v>
      </c>
      <c r="W2497" s="13">
        <v>3</v>
      </c>
      <c r="X2497" s="13" t="str" cm="1">
        <f t="array" ref="X2497">_xlfn.IFS(W2497=0,"No evidenciado",W2497=1,"Novato",W2497=2,"Principiante avanzado",W2497=3,"Competente",W2497=4,"Proficiente",W2497=5,"Master")</f>
        <v>Competente</v>
      </c>
      <c r="Y2497" s="13">
        <v>2</v>
      </c>
      <c r="Z2497" s="13" t="str" cm="1">
        <f t="array" ref="Z2497">_xlfn.IFS(Y2497=0,"No evidenciado",Y2497=1,"Novato",Y2497=2,"Principiante avanzado",Y2497=3,"Competente",Y2497=4,"Proficiente",Y2497=5,"Master")</f>
        <v>Principiante avanzado</v>
      </c>
      <c r="AA2497" s="13">
        <v>4</v>
      </c>
      <c r="AB2497" s="13" t="str" cm="1">
        <f t="array" ref="AB2497">_xlfn.IFS(AA2497=0,"No evidenciado",AA2497=1,"Novato",AA2497=2,"Principiante avanzado",AA2497=3,"Competente",AA2497=4,"Proficiente",AA2497=5,"Master")</f>
        <v>Proficiente</v>
      </c>
      <c r="AC2497" s="13">
        <v>2</v>
      </c>
      <c r="AD2497" s="13" t="str" cm="1">
        <f t="array" ref="AD2497">_xlfn.IFS(AC2497=0,"Prenovato",AC2497=1,"Novato",AC2497=2,"Principiante avanzado",AC2497=3,"Competente",AC2497=4,"Proficiente",AC2497=5,"Master")</f>
        <v>Principiante avanzado</v>
      </c>
      <c r="AE2497" s="13" t="s">
        <v>442</v>
      </c>
    </row>
    <row r="2498" spans="1:31" x14ac:dyDescent="0.25">
      <c r="A2498" t="s">
        <v>305</v>
      </c>
      <c r="B2498" t="s">
        <v>306</v>
      </c>
      <c r="C2498" t="s">
        <v>251</v>
      </c>
      <c r="D2498" t="s">
        <v>201</v>
      </c>
      <c r="E2498" t="s">
        <v>305</v>
      </c>
      <c r="F2498" t="s">
        <v>306</v>
      </c>
      <c r="G2498" t="s">
        <v>307</v>
      </c>
      <c r="H2498" s="4"/>
      <c r="I2498" s="1">
        <f t="shared" ca="1" si="155"/>
        <v>1487</v>
      </c>
      <c r="J2498" s="1" t="str">
        <f t="shared" ca="1" si="156"/>
        <v>3. Mayor a 6 meses</v>
      </c>
      <c r="K2498" t="str">
        <f t="shared" si="157"/>
        <v>NO</v>
      </c>
      <c r="L2498" t="s">
        <v>251</v>
      </c>
      <c r="M2498" t="s">
        <v>422</v>
      </c>
      <c r="N2498" t="s">
        <v>407</v>
      </c>
      <c r="O2498" t="s">
        <v>407</v>
      </c>
      <c r="P2498" t="str">
        <f t="shared" si="158"/>
        <v>FRANK ROBERT CELIS SÁNCHEZVulnerability ManagementAUTOEVALUACION</v>
      </c>
      <c r="Q2498" t="str">
        <f>BASE[[#This Row],[NombresCalificado]]&amp;BASE[[#This Row],[TipoEvaluacion]]</f>
        <v>FRANK ROBERT CELIS SÁNCHEZAUTOEVALUACION</v>
      </c>
      <c r="R2498">
        <v>3</v>
      </c>
      <c r="S2498" t="s">
        <v>5</v>
      </c>
      <c r="T2498" t="s">
        <v>439</v>
      </c>
      <c r="U2498" s="13">
        <v>3</v>
      </c>
      <c r="V2498" s="13" t="str" cm="1">
        <f t="array" ref="V2498">_xlfn.IFS(U2498=0,"Prenovato",U2498=1,"Novato",U2498=2,"Principiante avanzado",U2498=3,"Competente",U2498=4,"Proficiente",U2498=5,"Master")</f>
        <v>Competente</v>
      </c>
      <c r="W2498" s="13">
        <v>3</v>
      </c>
      <c r="X2498" s="13" t="str" cm="1">
        <f t="array" ref="X2498">_xlfn.IFS(W2498=0,"No evidenciado",W2498=1,"Novato",W2498=2,"Principiante avanzado",W2498=3,"Competente",W2498=4,"Proficiente",W2498=5,"Master")</f>
        <v>Competente</v>
      </c>
      <c r="Y2498" s="13">
        <v>3</v>
      </c>
      <c r="Z2498" s="13" t="str" cm="1">
        <f t="array" ref="Z2498">_xlfn.IFS(Y2498=0,"No evidenciado",Y2498=1,"Novato",Y2498=2,"Principiante avanzado",Y2498=3,"Competente",Y2498=4,"Proficiente",Y2498=5,"Master")</f>
        <v>Competente</v>
      </c>
      <c r="AA2498" s="13">
        <v>3</v>
      </c>
      <c r="AB2498" s="13" t="str" cm="1">
        <f t="array" ref="AB2498">_xlfn.IFS(AA2498=0,"No evidenciado",AA2498=1,"Novato",AA2498=2,"Principiante avanzado",AA2498=3,"Competente",AA2498=4,"Proficiente",AA2498=5,"Master")</f>
        <v>Competente</v>
      </c>
      <c r="AC2498" s="13">
        <v>3</v>
      </c>
      <c r="AD2498" s="13" t="str" cm="1">
        <f t="array" ref="AD2498">_xlfn.IFS(AC2498=0,"Prenovato",AC2498=1,"Novato",AC2498=2,"Principiante avanzado",AC2498=3,"Competente",AC2498=4,"Proficiente",AC2498=5,"Master")</f>
        <v>Competente</v>
      </c>
      <c r="AE2498" s="13" t="s">
        <v>443</v>
      </c>
    </row>
    <row r="2499" spans="1:31" x14ac:dyDescent="0.25">
      <c r="A2499" t="s">
        <v>305</v>
      </c>
      <c r="B2499" t="s">
        <v>306</v>
      </c>
      <c r="C2499" t="s">
        <v>251</v>
      </c>
      <c r="D2499" t="s">
        <v>201</v>
      </c>
      <c r="E2499" t="s">
        <v>305</v>
      </c>
      <c r="F2499" t="s">
        <v>306</v>
      </c>
      <c r="G2499" t="s">
        <v>307</v>
      </c>
      <c r="H2499" s="4"/>
      <c r="I2499" s="1">
        <f t="shared" ref="I2499:I2562" ca="1" si="159">DATEDIF(H2499,TODAY(),"m")</f>
        <v>1487</v>
      </c>
      <c r="J2499" s="1" t="str">
        <f t="shared" ref="J2499:J2562" ca="1" si="160">IF(I2499&lt;=3,"1. Menor o igual a 3 meses",IF(I2499&lt;=6,"2. Entre 4 - 6 meses","3. Mayor a 6 meses"))</f>
        <v>3. Mayor a 6 meses</v>
      </c>
      <c r="K2499" t="str">
        <f t="shared" ref="K2499:K2562" si="161">IF(COUNTIFS($E$2:$E$2700,E2499,$O$2:$O$2700,"PRINCIPAL",$R$2:$R$2700,0)&gt;0,"SI","NO")</f>
        <v>NO</v>
      </c>
      <c r="L2499" t="s">
        <v>251</v>
      </c>
      <c r="M2499" t="s">
        <v>423</v>
      </c>
      <c r="N2499" t="s">
        <v>411</v>
      </c>
      <c r="O2499" t="s">
        <v>411</v>
      </c>
      <c r="P2499" t="str">
        <f t="shared" ref="P2499:P2562" si="162">F2499&amp;M2499&amp;AE2499</f>
        <v>FRANK ROBERT CELIS SÁNCHEZSecurity AssessmentAUTOEVALUACION</v>
      </c>
      <c r="Q2499" t="str">
        <f>BASE[[#This Row],[NombresCalificado]]&amp;BASE[[#This Row],[TipoEvaluacion]]</f>
        <v>FRANK ROBERT CELIS SÁNCHEZAUTOEVALUACION</v>
      </c>
      <c r="R2499">
        <v>3</v>
      </c>
      <c r="S2499" t="s">
        <v>5</v>
      </c>
      <c r="T2499" t="s">
        <v>439</v>
      </c>
      <c r="U2499" s="13">
        <v>3</v>
      </c>
      <c r="V2499" s="13" t="str" cm="1">
        <f t="array" ref="V2499">_xlfn.IFS(U2499=0,"Prenovato",U2499=1,"Novato",U2499=2,"Principiante avanzado",U2499=3,"Competente",U2499=4,"Proficiente",U2499=5,"Master")</f>
        <v>Competente</v>
      </c>
      <c r="W2499" s="13">
        <v>3</v>
      </c>
      <c r="X2499" s="13" t="str" cm="1">
        <f t="array" ref="X2499">_xlfn.IFS(W2499=0,"No evidenciado",W2499=1,"Novato",W2499=2,"Principiante avanzado",W2499=3,"Competente",W2499=4,"Proficiente",W2499=5,"Master")</f>
        <v>Competente</v>
      </c>
      <c r="Y2499" s="13">
        <v>3</v>
      </c>
      <c r="Z2499" s="13" t="str" cm="1">
        <f t="array" ref="Z2499">_xlfn.IFS(Y2499=0,"No evidenciado",Y2499=1,"Novato",Y2499=2,"Principiante avanzado",Y2499=3,"Competente",Y2499=4,"Proficiente",Y2499=5,"Master")</f>
        <v>Competente</v>
      </c>
      <c r="AA2499" s="13">
        <v>3</v>
      </c>
      <c r="AB2499" s="13" t="str" cm="1">
        <f t="array" ref="AB2499">_xlfn.IFS(AA2499=0,"No evidenciado",AA2499=1,"Novato",AA2499=2,"Principiante avanzado",AA2499=3,"Competente",AA2499=4,"Proficiente",AA2499=5,"Master")</f>
        <v>Competente</v>
      </c>
      <c r="AC2499" s="13">
        <v>3</v>
      </c>
      <c r="AD2499" s="13" t="str" cm="1">
        <f t="array" ref="AD2499">_xlfn.IFS(AC2499=0,"Prenovato",AC2499=1,"Novato",AC2499=2,"Principiante avanzado",AC2499=3,"Competente",AC2499=4,"Proficiente",AC2499=5,"Master")</f>
        <v>Competente</v>
      </c>
      <c r="AE2499" s="13" t="s">
        <v>443</v>
      </c>
    </row>
    <row r="2500" spans="1:31" x14ac:dyDescent="0.25">
      <c r="A2500" t="s">
        <v>305</v>
      </c>
      <c r="B2500" t="s">
        <v>306</v>
      </c>
      <c r="C2500" t="s">
        <v>251</v>
      </c>
      <c r="D2500" t="s">
        <v>201</v>
      </c>
      <c r="E2500" t="s">
        <v>305</v>
      </c>
      <c r="F2500" t="s">
        <v>306</v>
      </c>
      <c r="G2500" t="s">
        <v>307</v>
      </c>
      <c r="H2500" s="4"/>
      <c r="I2500" s="1">
        <f t="shared" ca="1" si="159"/>
        <v>1487</v>
      </c>
      <c r="J2500" s="1" t="str">
        <f t="shared" ca="1" si="160"/>
        <v>3. Mayor a 6 meses</v>
      </c>
      <c r="K2500" t="str">
        <f t="shared" si="161"/>
        <v>NO</v>
      </c>
      <c r="L2500" t="s">
        <v>251</v>
      </c>
      <c r="M2500" t="s">
        <v>419</v>
      </c>
      <c r="N2500" t="s">
        <v>413</v>
      </c>
      <c r="O2500" t="s">
        <v>411</v>
      </c>
      <c r="P2500" t="str">
        <f t="shared" si="162"/>
        <v>FRANK ROBERT CELIS SÁNCHEZCryptography &amp; Data ProtectionAUTOEVALUACION</v>
      </c>
      <c r="Q2500" t="str">
        <f>BASE[[#This Row],[NombresCalificado]]&amp;BASE[[#This Row],[TipoEvaluacion]]</f>
        <v>FRANK ROBERT CELIS SÁNCHEZAUTOEVALUACION</v>
      </c>
      <c r="R2500">
        <v>2</v>
      </c>
      <c r="S2500" t="s">
        <v>4</v>
      </c>
      <c r="T2500" t="s">
        <v>439</v>
      </c>
      <c r="U2500" s="13">
        <v>3</v>
      </c>
      <c r="V2500" s="13" t="str" cm="1">
        <f t="array" ref="V2500">_xlfn.IFS(U2500=0,"Prenovato",U2500=1,"Novato",U2500=2,"Principiante avanzado",U2500=3,"Competente",U2500=4,"Proficiente",U2500=5,"Master")</f>
        <v>Competente</v>
      </c>
      <c r="W2500" s="13">
        <v>3</v>
      </c>
      <c r="X2500" s="13" t="str" cm="1">
        <f t="array" ref="X2500">_xlfn.IFS(W2500=0,"No evidenciado",W2500=1,"Novato",W2500=2,"Principiante avanzado",W2500=3,"Competente",W2500=4,"Proficiente",W2500=5,"Master")</f>
        <v>Competente</v>
      </c>
      <c r="Y2500" s="13">
        <v>3</v>
      </c>
      <c r="Z2500" s="13" t="str" cm="1">
        <f t="array" ref="Z2500">_xlfn.IFS(Y2500=0,"No evidenciado",Y2500=1,"Novato",Y2500=2,"Principiante avanzado",Y2500=3,"Competente",Y2500=4,"Proficiente",Y2500=5,"Master")</f>
        <v>Competente</v>
      </c>
      <c r="AA2500" s="13">
        <v>3</v>
      </c>
      <c r="AB2500" s="13" t="str" cm="1">
        <f t="array" ref="AB2500">_xlfn.IFS(AA2500=0,"No evidenciado",AA2500=1,"Novato",AA2500=2,"Principiante avanzado",AA2500=3,"Competente",AA2500=4,"Proficiente",AA2500=5,"Master")</f>
        <v>Competente</v>
      </c>
      <c r="AC2500" s="13">
        <v>3</v>
      </c>
      <c r="AD2500" s="13" t="str" cm="1">
        <f t="array" ref="AD2500">_xlfn.IFS(AC2500=0,"Prenovato",AC2500=1,"Novato",AC2500=2,"Principiante avanzado",AC2500=3,"Competente",AC2500=4,"Proficiente",AC2500=5,"Master")</f>
        <v>Competente</v>
      </c>
      <c r="AE2500" s="13" t="s">
        <v>443</v>
      </c>
    </row>
    <row r="2501" spans="1:31" x14ac:dyDescent="0.25">
      <c r="A2501" t="s">
        <v>305</v>
      </c>
      <c r="B2501" t="s">
        <v>306</v>
      </c>
      <c r="C2501" t="s">
        <v>251</v>
      </c>
      <c r="D2501" t="s">
        <v>201</v>
      </c>
      <c r="E2501" t="s">
        <v>305</v>
      </c>
      <c r="F2501" t="s">
        <v>306</v>
      </c>
      <c r="G2501" t="s">
        <v>307</v>
      </c>
      <c r="H2501" s="4"/>
      <c r="I2501" s="1">
        <f t="shared" ca="1" si="159"/>
        <v>1487</v>
      </c>
      <c r="J2501" s="1" t="str">
        <f t="shared" ca="1" si="160"/>
        <v>3. Mayor a 6 meses</v>
      </c>
      <c r="K2501" t="str">
        <f t="shared" si="161"/>
        <v>NO</v>
      </c>
      <c r="L2501" t="s">
        <v>251</v>
      </c>
      <c r="M2501" t="s">
        <v>420</v>
      </c>
      <c r="N2501" t="s">
        <v>413</v>
      </c>
      <c r="O2501" t="s">
        <v>411</v>
      </c>
      <c r="P2501" t="str">
        <f t="shared" si="162"/>
        <v>FRANK ROBERT CELIS SÁNCHEZIdentity &amp; Access ManagementAUTOEVALUACION</v>
      </c>
      <c r="Q2501" t="str">
        <f>BASE[[#This Row],[NombresCalificado]]&amp;BASE[[#This Row],[TipoEvaluacion]]</f>
        <v>FRANK ROBERT CELIS SÁNCHEZAUTOEVALUACION</v>
      </c>
      <c r="R2501">
        <v>3</v>
      </c>
      <c r="S2501" t="s">
        <v>5</v>
      </c>
      <c r="T2501" t="s">
        <v>439</v>
      </c>
      <c r="U2501" s="13">
        <v>3</v>
      </c>
      <c r="V2501" s="13" t="str" cm="1">
        <f t="array" ref="V2501">_xlfn.IFS(U2501=0,"Prenovato",U2501=1,"Novato",U2501=2,"Principiante avanzado",U2501=3,"Competente",U2501=4,"Proficiente",U2501=5,"Master")</f>
        <v>Competente</v>
      </c>
      <c r="W2501" s="13">
        <v>3</v>
      </c>
      <c r="X2501" s="13" t="str" cm="1">
        <f t="array" ref="X2501">_xlfn.IFS(W2501=0,"No evidenciado",W2501=1,"Novato",W2501=2,"Principiante avanzado",W2501=3,"Competente",W2501=4,"Proficiente",W2501=5,"Master")</f>
        <v>Competente</v>
      </c>
      <c r="Y2501" s="13">
        <v>3</v>
      </c>
      <c r="Z2501" s="13" t="str" cm="1">
        <f t="array" ref="Z2501">_xlfn.IFS(Y2501=0,"No evidenciado",Y2501=1,"Novato",Y2501=2,"Principiante avanzado",Y2501=3,"Competente",Y2501=4,"Proficiente",Y2501=5,"Master")</f>
        <v>Competente</v>
      </c>
      <c r="AA2501" s="13">
        <v>3</v>
      </c>
      <c r="AB2501" s="13" t="str" cm="1">
        <f t="array" ref="AB2501">_xlfn.IFS(AA2501=0,"No evidenciado",AA2501=1,"Novato",AA2501=2,"Principiante avanzado",AA2501=3,"Competente",AA2501=4,"Proficiente",AA2501=5,"Master")</f>
        <v>Competente</v>
      </c>
      <c r="AC2501" s="13">
        <v>3</v>
      </c>
      <c r="AD2501" s="13" t="str" cm="1">
        <f t="array" ref="AD2501">_xlfn.IFS(AC2501=0,"Prenovato",AC2501=1,"Novato",AC2501=2,"Principiante avanzado",AC2501=3,"Competente",AC2501=4,"Proficiente",AC2501=5,"Master")</f>
        <v>Competente</v>
      </c>
      <c r="AE2501" s="13" t="s">
        <v>443</v>
      </c>
    </row>
    <row r="2502" spans="1:31" x14ac:dyDescent="0.25">
      <c r="A2502" t="s">
        <v>305</v>
      </c>
      <c r="B2502" t="s">
        <v>306</v>
      </c>
      <c r="C2502" t="s">
        <v>251</v>
      </c>
      <c r="D2502" t="s">
        <v>201</v>
      </c>
      <c r="E2502" t="s">
        <v>305</v>
      </c>
      <c r="F2502" t="s">
        <v>306</v>
      </c>
      <c r="G2502" t="s">
        <v>307</v>
      </c>
      <c r="H2502" s="4"/>
      <c r="I2502" s="1">
        <f t="shared" ca="1" si="159"/>
        <v>1487</v>
      </c>
      <c r="J2502" s="1" t="str">
        <f t="shared" ca="1" si="160"/>
        <v>3. Mayor a 6 meses</v>
      </c>
      <c r="K2502" t="str">
        <f t="shared" si="161"/>
        <v>NO</v>
      </c>
      <c r="L2502" t="s">
        <v>251</v>
      </c>
      <c r="M2502" t="s">
        <v>421</v>
      </c>
      <c r="N2502" t="s">
        <v>411</v>
      </c>
      <c r="O2502" t="s">
        <v>411</v>
      </c>
      <c r="P2502" t="str">
        <f t="shared" si="162"/>
        <v>FRANK ROBERT CELIS SÁNCHEZFrameworks &amp; Security ArchitectureAUTOEVALUACION</v>
      </c>
      <c r="Q2502" t="str">
        <f>BASE[[#This Row],[NombresCalificado]]&amp;BASE[[#This Row],[TipoEvaluacion]]</f>
        <v>FRANK ROBERT CELIS SÁNCHEZAUTOEVALUACION</v>
      </c>
      <c r="R2502">
        <v>3</v>
      </c>
      <c r="S2502" t="s">
        <v>5</v>
      </c>
      <c r="T2502" t="s">
        <v>439</v>
      </c>
      <c r="U2502" s="13">
        <v>3</v>
      </c>
      <c r="V2502" s="13" t="str" cm="1">
        <f t="array" ref="V2502">_xlfn.IFS(U2502=0,"Prenovato",U2502=1,"Novato",U2502=2,"Principiante avanzado",U2502=3,"Competente",U2502=4,"Proficiente",U2502=5,"Master")</f>
        <v>Competente</v>
      </c>
      <c r="W2502" s="13">
        <v>3</v>
      </c>
      <c r="X2502" s="13" t="str" cm="1">
        <f t="array" ref="X2502">_xlfn.IFS(W2502=0,"No evidenciado",W2502=1,"Novato",W2502=2,"Principiante avanzado",W2502=3,"Competente",W2502=4,"Proficiente",W2502=5,"Master")</f>
        <v>Competente</v>
      </c>
      <c r="Y2502" s="13">
        <v>3</v>
      </c>
      <c r="Z2502" s="13" t="str" cm="1">
        <f t="array" ref="Z2502">_xlfn.IFS(Y2502=0,"No evidenciado",Y2502=1,"Novato",Y2502=2,"Principiante avanzado",Y2502=3,"Competente",Y2502=4,"Proficiente",Y2502=5,"Master")</f>
        <v>Competente</v>
      </c>
      <c r="AA2502" s="13">
        <v>3</v>
      </c>
      <c r="AB2502" s="13" t="str" cm="1">
        <f t="array" ref="AB2502">_xlfn.IFS(AA2502=0,"No evidenciado",AA2502=1,"Novato",AA2502=2,"Principiante avanzado",AA2502=3,"Competente",AA2502=4,"Proficiente",AA2502=5,"Master")</f>
        <v>Competente</v>
      </c>
      <c r="AC2502" s="13">
        <v>3</v>
      </c>
      <c r="AD2502" s="13" t="str" cm="1">
        <f t="array" ref="AD2502">_xlfn.IFS(AC2502=0,"Prenovato",AC2502=1,"Novato",AC2502=2,"Principiante avanzado",AC2502=3,"Competente",AC2502=4,"Proficiente",AC2502=5,"Master")</f>
        <v>Competente</v>
      </c>
      <c r="AE2502" s="13" t="s">
        <v>443</v>
      </c>
    </row>
    <row r="2503" spans="1:31" x14ac:dyDescent="0.25">
      <c r="A2503" t="s">
        <v>305</v>
      </c>
      <c r="B2503" t="s">
        <v>306</v>
      </c>
      <c r="C2503" t="s">
        <v>251</v>
      </c>
      <c r="D2503" t="s">
        <v>201</v>
      </c>
      <c r="E2503" t="s">
        <v>305</v>
      </c>
      <c r="F2503" t="s">
        <v>306</v>
      </c>
      <c r="G2503" t="s">
        <v>307</v>
      </c>
      <c r="H2503" s="4"/>
      <c r="I2503" s="1">
        <f t="shared" ca="1" si="159"/>
        <v>1487</v>
      </c>
      <c r="J2503" s="1" t="str">
        <f t="shared" ca="1" si="160"/>
        <v>3. Mayor a 6 meses</v>
      </c>
      <c r="K2503" t="str">
        <f t="shared" si="161"/>
        <v>NO</v>
      </c>
      <c r="L2503" t="s">
        <v>251</v>
      </c>
      <c r="M2503" t="s">
        <v>412</v>
      </c>
      <c r="N2503" t="s">
        <v>413</v>
      </c>
      <c r="O2503" t="s">
        <v>411</v>
      </c>
      <c r="P2503" t="str">
        <f t="shared" si="162"/>
        <v>FRANK ROBERT CELIS SÁNCHEZForensic AnalysisAUTOEVALUACION</v>
      </c>
      <c r="Q2503" t="str">
        <f>BASE[[#This Row],[NombresCalificado]]&amp;BASE[[#This Row],[TipoEvaluacion]]</f>
        <v>FRANK ROBERT CELIS SÁNCHEZAUTOEVALUACION</v>
      </c>
      <c r="R2503">
        <v>3</v>
      </c>
      <c r="S2503" t="s">
        <v>5</v>
      </c>
      <c r="T2503" t="s">
        <v>439</v>
      </c>
      <c r="U2503" s="13">
        <v>3</v>
      </c>
      <c r="V2503" s="13" t="str" cm="1">
        <f t="array" ref="V2503">_xlfn.IFS(U2503=0,"Prenovato",U2503=1,"Novato",U2503=2,"Principiante avanzado",U2503=3,"Competente",U2503=4,"Proficiente",U2503=5,"Master")</f>
        <v>Competente</v>
      </c>
      <c r="W2503" s="13">
        <v>3</v>
      </c>
      <c r="X2503" s="13" t="str" cm="1">
        <f t="array" ref="X2503">_xlfn.IFS(W2503=0,"No evidenciado",W2503=1,"Novato",W2503=2,"Principiante avanzado",W2503=3,"Competente",W2503=4,"Proficiente",W2503=5,"Master")</f>
        <v>Competente</v>
      </c>
      <c r="Y2503" s="13">
        <v>3</v>
      </c>
      <c r="Z2503" s="13" t="str" cm="1">
        <f t="array" ref="Z2503">_xlfn.IFS(Y2503=0,"No evidenciado",Y2503=1,"Novato",Y2503=2,"Principiante avanzado",Y2503=3,"Competente",Y2503=4,"Proficiente",Y2503=5,"Master")</f>
        <v>Competente</v>
      </c>
      <c r="AA2503" s="13">
        <v>3</v>
      </c>
      <c r="AB2503" s="13" t="str" cm="1">
        <f t="array" ref="AB2503">_xlfn.IFS(AA2503=0,"No evidenciado",AA2503=1,"Novato",AA2503=2,"Principiante avanzado",AA2503=3,"Competente",AA2503=4,"Proficiente",AA2503=5,"Master")</f>
        <v>Competente</v>
      </c>
      <c r="AC2503" s="13">
        <v>3</v>
      </c>
      <c r="AD2503" s="13" t="str" cm="1">
        <f t="array" ref="AD2503">_xlfn.IFS(AC2503=0,"Prenovato",AC2503=1,"Novato",AC2503=2,"Principiante avanzado",AC2503=3,"Competente",AC2503=4,"Proficiente",AC2503=5,"Master")</f>
        <v>Competente</v>
      </c>
      <c r="AE2503" s="13" t="s">
        <v>443</v>
      </c>
    </row>
    <row r="2504" spans="1:31" x14ac:dyDescent="0.25">
      <c r="A2504" t="s">
        <v>305</v>
      </c>
      <c r="B2504" t="s">
        <v>306</v>
      </c>
      <c r="C2504" t="s">
        <v>251</v>
      </c>
      <c r="D2504" t="s">
        <v>201</v>
      </c>
      <c r="E2504" t="s">
        <v>305</v>
      </c>
      <c r="F2504" t="s">
        <v>306</v>
      </c>
      <c r="G2504" t="s">
        <v>307</v>
      </c>
      <c r="H2504" s="4"/>
      <c r="I2504" s="1">
        <f t="shared" ca="1" si="159"/>
        <v>1487</v>
      </c>
      <c r="J2504" s="1" t="str">
        <f t="shared" ca="1" si="160"/>
        <v>3. Mayor a 6 meses</v>
      </c>
      <c r="K2504" t="str">
        <f t="shared" si="161"/>
        <v>NO</v>
      </c>
      <c r="L2504" t="s">
        <v>251</v>
      </c>
      <c r="M2504" t="s">
        <v>414</v>
      </c>
      <c r="N2504" t="s">
        <v>411</v>
      </c>
      <c r="O2504" t="s">
        <v>411</v>
      </c>
      <c r="P2504" t="str">
        <f t="shared" si="162"/>
        <v>FRANK ROBERT CELIS SÁNCHEZOfensive SecurityAUTOEVALUACION</v>
      </c>
      <c r="Q2504" t="str">
        <f>BASE[[#This Row],[NombresCalificado]]&amp;BASE[[#This Row],[TipoEvaluacion]]</f>
        <v>FRANK ROBERT CELIS SÁNCHEZAUTOEVALUACION</v>
      </c>
      <c r="R2504">
        <v>3</v>
      </c>
      <c r="S2504" t="s">
        <v>5</v>
      </c>
      <c r="T2504" t="s">
        <v>439</v>
      </c>
      <c r="U2504" s="13">
        <v>3</v>
      </c>
      <c r="V2504" s="13" t="str" cm="1">
        <f t="array" ref="V2504">_xlfn.IFS(U2504=0,"Prenovato",U2504=1,"Novato",U2504=2,"Principiante avanzado",U2504=3,"Competente",U2504=4,"Proficiente",U2504=5,"Master")</f>
        <v>Competente</v>
      </c>
      <c r="W2504" s="13">
        <v>3</v>
      </c>
      <c r="X2504" s="13" t="str" cm="1">
        <f t="array" ref="X2504">_xlfn.IFS(W2504=0,"No evidenciado",W2504=1,"Novato",W2504=2,"Principiante avanzado",W2504=3,"Competente",W2504=4,"Proficiente",W2504=5,"Master")</f>
        <v>Competente</v>
      </c>
      <c r="Y2504" s="13">
        <v>3</v>
      </c>
      <c r="Z2504" s="13" t="str" cm="1">
        <f t="array" ref="Z2504">_xlfn.IFS(Y2504=0,"No evidenciado",Y2504=1,"Novato",Y2504=2,"Principiante avanzado",Y2504=3,"Competente",Y2504=4,"Proficiente",Y2504=5,"Master")</f>
        <v>Competente</v>
      </c>
      <c r="AA2504" s="13">
        <v>3</v>
      </c>
      <c r="AB2504" s="13" t="str" cm="1">
        <f t="array" ref="AB2504">_xlfn.IFS(AA2504=0,"No evidenciado",AA2504=1,"Novato",AA2504=2,"Principiante avanzado",AA2504=3,"Competente",AA2504=4,"Proficiente",AA2504=5,"Master")</f>
        <v>Competente</v>
      </c>
      <c r="AC2504" s="13">
        <v>3</v>
      </c>
      <c r="AD2504" s="13" t="str" cm="1">
        <f t="array" ref="AD2504">_xlfn.IFS(AC2504=0,"Prenovato",AC2504=1,"Novato",AC2504=2,"Principiante avanzado",AC2504=3,"Competente",AC2504=4,"Proficiente",AC2504=5,"Master")</f>
        <v>Competente</v>
      </c>
      <c r="AE2504" s="13" t="s">
        <v>443</v>
      </c>
    </row>
    <row r="2505" spans="1:31" x14ac:dyDescent="0.25">
      <c r="A2505" t="s">
        <v>305</v>
      </c>
      <c r="B2505" t="s">
        <v>306</v>
      </c>
      <c r="C2505" t="s">
        <v>251</v>
      </c>
      <c r="D2505" t="s">
        <v>201</v>
      </c>
      <c r="E2505" t="s">
        <v>305</v>
      </c>
      <c r="F2505" t="s">
        <v>306</v>
      </c>
      <c r="G2505" t="s">
        <v>307</v>
      </c>
      <c r="H2505" s="4"/>
      <c r="I2505" s="1">
        <f t="shared" ca="1" si="159"/>
        <v>1487</v>
      </c>
      <c r="J2505" s="1" t="str">
        <f t="shared" ca="1" si="160"/>
        <v>3. Mayor a 6 meses</v>
      </c>
      <c r="K2505" t="str">
        <f t="shared" si="161"/>
        <v>NO</v>
      </c>
      <c r="L2505" t="s">
        <v>251</v>
      </c>
      <c r="M2505" t="s">
        <v>418</v>
      </c>
      <c r="N2505" t="s">
        <v>407</v>
      </c>
      <c r="O2505" t="s">
        <v>407</v>
      </c>
      <c r="P2505" t="str">
        <f t="shared" si="162"/>
        <v>FRANK ROBERT CELIS SÁNCHEZSDLC Y DevSecOpsAUTOEVALUACION</v>
      </c>
      <c r="Q2505" t="str">
        <f>BASE[[#This Row],[NombresCalificado]]&amp;BASE[[#This Row],[TipoEvaluacion]]</f>
        <v>FRANK ROBERT CELIS SÁNCHEZAUTOEVALUACION</v>
      </c>
      <c r="R2505">
        <v>3</v>
      </c>
      <c r="S2505" t="s">
        <v>5</v>
      </c>
      <c r="T2505" t="s">
        <v>439</v>
      </c>
      <c r="U2505" s="13">
        <v>3</v>
      </c>
      <c r="V2505" s="13" t="str" cm="1">
        <f t="array" ref="V2505">_xlfn.IFS(U2505=0,"Prenovato",U2505=1,"Novato",U2505=2,"Principiante avanzado",U2505=3,"Competente",U2505=4,"Proficiente",U2505=5,"Master")</f>
        <v>Competente</v>
      </c>
      <c r="W2505" s="13">
        <v>3</v>
      </c>
      <c r="X2505" s="13" t="str" cm="1">
        <f t="array" ref="X2505">_xlfn.IFS(W2505=0,"No evidenciado",W2505=1,"Novato",W2505=2,"Principiante avanzado",W2505=3,"Competente",W2505=4,"Proficiente",W2505=5,"Master")</f>
        <v>Competente</v>
      </c>
      <c r="Y2505" s="13">
        <v>3</v>
      </c>
      <c r="Z2505" s="13" t="str" cm="1">
        <f t="array" ref="Z2505">_xlfn.IFS(Y2505=0,"No evidenciado",Y2505=1,"Novato",Y2505=2,"Principiante avanzado",Y2505=3,"Competente",Y2505=4,"Proficiente",Y2505=5,"Master")</f>
        <v>Competente</v>
      </c>
      <c r="AA2505" s="13">
        <v>3</v>
      </c>
      <c r="AB2505" s="13" t="str" cm="1">
        <f t="array" ref="AB2505">_xlfn.IFS(AA2505=0,"No evidenciado",AA2505=1,"Novato",AA2505=2,"Principiante avanzado",AA2505=3,"Competente",AA2505=4,"Proficiente",AA2505=5,"Master")</f>
        <v>Competente</v>
      </c>
      <c r="AC2505" s="13">
        <v>3</v>
      </c>
      <c r="AD2505" s="13" t="str" cm="1">
        <f t="array" ref="AD2505">_xlfn.IFS(AC2505=0,"Prenovato",AC2505=1,"Novato",AC2505=2,"Principiante avanzado",AC2505=3,"Competente",AC2505=4,"Proficiente",AC2505=5,"Master")</f>
        <v>Competente</v>
      </c>
      <c r="AE2505" s="13" t="s">
        <v>443</v>
      </c>
    </row>
    <row r="2506" spans="1:31" x14ac:dyDescent="0.25">
      <c r="A2506" t="s">
        <v>305</v>
      </c>
      <c r="B2506" t="s">
        <v>306</v>
      </c>
      <c r="C2506" t="s">
        <v>251</v>
      </c>
      <c r="D2506" t="s">
        <v>201</v>
      </c>
      <c r="E2506" t="s">
        <v>305</v>
      </c>
      <c r="F2506" t="s">
        <v>306</v>
      </c>
      <c r="G2506" t="s">
        <v>307</v>
      </c>
      <c r="H2506" s="4"/>
      <c r="I2506" s="1">
        <f t="shared" ca="1" si="159"/>
        <v>1487</v>
      </c>
      <c r="J2506" s="1" t="str">
        <f t="shared" ca="1" si="160"/>
        <v>3. Mayor a 6 meses</v>
      </c>
      <c r="K2506" t="str">
        <f t="shared" si="161"/>
        <v>NO</v>
      </c>
      <c r="L2506" t="s">
        <v>251</v>
      </c>
      <c r="M2506" t="s">
        <v>416</v>
      </c>
      <c r="N2506" t="s">
        <v>411</v>
      </c>
      <c r="O2506" t="s">
        <v>411</v>
      </c>
      <c r="P2506" t="str">
        <f t="shared" si="162"/>
        <v>FRANK ROBERT CELIS SÁNCHEZIncident ManagementAUTOEVALUACION</v>
      </c>
      <c r="Q2506" t="str">
        <f>BASE[[#This Row],[NombresCalificado]]&amp;BASE[[#This Row],[TipoEvaluacion]]</f>
        <v>FRANK ROBERT CELIS SÁNCHEZAUTOEVALUACION</v>
      </c>
      <c r="R2506">
        <v>3</v>
      </c>
      <c r="S2506" t="s">
        <v>5</v>
      </c>
      <c r="T2506" t="s">
        <v>439</v>
      </c>
      <c r="U2506" s="13">
        <v>3</v>
      </c>
      <c r="V2506" s="13" t="str" cm="1">
        <f t="array" ref="V2506">_xlfn.IFS(U2506=0,"Prenovato",U2506=1,"Novato",U2506=2,"Principiante avanzado",U2506=3,"Competente",U2506=4,"Proficiente",U2506=5,"Master")</f>
        <v>Competente</v>
      </c>
      <c r="W2506" s="13">
        <v>3</v>
      </c>
      <c r="X2506" s="13" t="str" cm="1">
        <f t="array" ref="X2506">_xlfn.IFS(W2506=0,"No evidenciado",W2506=1,"Novato",W2506=2,"Principiante avanzado",W2506=3,"Competente",W2506=4,"Proficiente",W2506=5,"Master")</f>
        <v>Competente</v>
      </c>
      <c r="Y2506" s="13">
        <v>3</v>
      </c>
      <c r="Z2506" s="13" t="str" cm="1">
        <f t="array" ref="Z2506">_xlfn.IFS(Y2506=0,"No evidenciado",Y2506=1,"Novato",Y2506=2,"Principiante avanzado",Y2506=3,"Competente",Y2506=4,"Proficiente",Y2506=5,"Master")</f>
        <v>Competente</v>
      </c>
      <c r="AA2506" s="13">
        <v>3</v>
      </c>
      <c r="AB2506" s="13" t="str" cm="1">
        <f t="array" ref="AB2506">_xlfn.IFS(AA2506=0,"No evidenciado",AA2506=1,"Novato",AA2506=2,"Principiante avanzado",AA2506=3,"Competente",AA2506=4,"Proficiente",AA2506=5,"Master")</f>
        <v>Competente</v>
      </c>
      <c r="AC2506" s="13">
        <v>3</v>
      </c>
      <c r="AD2506" s="13" t="str" cm="1">
        <f t="array" ref="AD2506">_xlfn.IFS(AC2506=0,"Prenovato",AC2506=1,"Novato",AC2506=2,"Principiante avanzado",AC2506=3,"Competente",AC2506=4,"Proficiente",AC2506=5,"Master")</f>
        <v>Competente</v>
      </c>
      <c r="AE2506" s="13" t="s">
        <v>443</v>
      </c>
    </row>
    <row r="2507" spans="1:31" x14ac:dyDescent="0.25">
      <c r="A2507" t="s">
        <v>305</v>
      </c>
      <c r="B2507" t="s">
        <v>306</v>
      </c>
      <c r="C2507" t="s">
        <v>251</v>
      </c>
      <c r="D2507" t="s">
        <v>201</v>
      </c>
      <c r="E2507" t="s">
        <v>305</v>
      </c>
      <c r="F2507" t="s">
        <v>306</v>
      </c>
      <c r="G2507" t="s">
        <v>307</v>
      </c>
      <c r="H2507" s="4"/>
      <c r="I2507" s="1">
        <f t="shared" ca="1" si="159"/>
        <v>1487</v>
      </c>
      <c r="J2507" s="1" t="str">
        <f t="shared" ca="1" si="160"/>
        <v>3. Mayor a 6 meses</v>
      </c>
      <c r="K2507" t="str">
        <f t="shared" si="161"/>
        <v>NO</v>
      </c>
      <c r="L2507" t="s">
        <v>251</v>
      </c>
      <c r="M2507" t="s">
        <v>417</v>
      </c>
      <c r="N2507" t="s">
        <v>407</v>
      </c>
      <c r="O2507" t="s">
        <v>407</v>
      </c>
      <c r="P2507" t="str">
        <f t="shared" si="162"/>
        <v>FRANK ROBERT CELIS SÁNCHEZDefensive SecurityAUTOEVALUACION</v>
      </c>
      <c r="Q2507" t="str">
        <f>BASE[[#This Row],[NombresCalificado]]&amp;BASE[[#This Row],[TipoEvaluacion]]</f>
        <v>FRANK ROBERT CELIS SÁNCHEZAUTOEVALUACION</v>
      </c>
      <c r="R2507">
        <v>3</v>
      </c>
      <c r="S2507" t="s">
        <v>5</v>
      </c>
      <c r="T2507" t="s">
        <v>439</v>
      </c>
      <c r="U2507" s="13">
        <v>3</v>
      </c>
      <c r="V2507" s="13" t="str" cm="1">
        <f t="array" ref="V2507">_xlfn.IFS(U2507=0,"Prenovato",U2507=1,"Novato",U2507=2,"Principiante avanzado",U2507=3,"Competente",U2507=4,"Proficiente",U2507=5,"Master")</f>
        <v>Competente</v>
      </c>
      <c r="W2507" s="13">
        <v>3</v>
      </c>
      <c r="X2507" s="13" t="str" cm="1">
        <f t="array" ref="X2507">_xlfn.IFS(W2507=0,"No evidenciado",W2507=1,"Novato",W2507=2,"Principiante avanzado",W2507=3,"Competente",W2507=4,"Proficiente",W2507=5,"Master")</f>
        <v>Competente</v>
      </c>
      <c r="Y2507" s="13">
        <v>3</v>
      </c>
      <c r="Z2507" s="13" t="str" cm="1">
        <f t="array" ref="Z2507">_xlfn.IFS(Y2507=0,"No evidenciado",Y2507=1,"Novato",Y2507=2,"Principiante avanzado",Y2507=3,"Competente",Y2507=4,"Proficiente",Y2507=5,"Master")</f>
        <v>Competente</v>
      </c>
      <c r="AA2507" s="13">
        <v>3</v>
      </c>
      <c r="AB2507" s="13" t="str" cm="1">
        <f t="array" ref="AB2507">_xlfn.IFS(AA2507=0,"No evidenciado",AA2507=1,"Novato",AA2507=2,"Principiante avanzado",AA2507=3,"Competente",AA2507=4,"Proficiente",AA2507=5,"Master")</f>
        <v>Competente</v>
      </c>
      <c r="AC2507" s="13">
        <v>3</v>
      </c>
      <c r="AD2507" s="13" t="str" cm="1">
        <f t="array" ref="AD2507">_xlfn.IFS(AC2507=0,"Prenovato",AC2507=1,"Novato",AC2507=2,"Principiante avanzado",AC2507=3,"Competente",AC2507=4,"Proficiente",AC2507=5,"Master")</f>
        <v>Competente</v>
      </c>
      <c r="AE2507" s="13" t="s">
        <v>443</v>
      </c>
    </row>
    <row r="2508" spans="1:31" x14ac:dyDescent="0.25">
      <c r="A2508" t="s">
        <v>305</v>
      </c>
      <c r="B2508" t="s">
        <v>306</v>
      </c>
      <c r="C2508" t="s">
        <v>251</v>
      </c>
      <c r="D2508" t="s">
        <v>201</v>
      </c>
      <c r="E2508" t="s">
        <v>305</v>
      </c>
      <c r="F2508" t="s">
        <v>306</v>
      </c>
      <c r="G2508" t="s">
        <v>307</v>
      </c>
      <c r="H2508" s="4"/>
      <c r="I2508" s="1">
        <f t="shared" ca="1" si="159"/>
        <v>1487</v>
      </c>
      <c r="J2508" s="1" t="str">
        <f t="shared" ca="1" si="160"/>
        <v>3. Mayor a 6 meses</v>
      </c>
      <c r="K2508" t="str">
        <f t="shared" si="161"/>
        <v>NO</v>
      </c>
      <c r="L2508" t="s">
        <v>251</v>
      </c>
      <c r="M2508" t="s">
        <v>406</v>
      </c>
      <c r="N2508" t="s">
        <v>407</v>
      </c>
      <c r="O2508" t="s">
        <v>407</v>
      </c>
      <c r="P2508" t="str">
        <f t="shared" si="162"/>
        <v>FRANK ROBERT CELIS SÁNCHEZNetwork SecurityAUTOEVALUACION</v>
      </c>
      <c r="Q2508" t="str">
        <f>BASE[[#This Row],[NombresCalificado]]&amp;BASE[[#This Row],[TipoEvaluacion]]</f>
        <v>FRANK ROBERT CELIS SÁNCHEZAUTOEVALUACION</v>
      </c>
      <c r="R2508">
        <v>4</v>
      </c>
      <c r="S2508" t="s">
        <v>7</v>
      </c>
      <c r="T2508" t="s">
        <v>439</v>
      </c>
      <c r="U2508" s="13">
        <v>3</v>
      </c>
      <c r="V2508" s="13" t="str" cm="1">
        <f t="array" ref="V2508">_xlfn.IFS(U2508=0,"Prenovato",U2508=1,"Novato",U2508=2,"Principiante avanzado",U2508=3,"Competente",U2508=4,"Proficiente",U2508=5,"Master")</f>
        <v>Competente</v>
      </c>
      <c r="W2508" s="13">
        <v>3</v>
      </c>
      <c r="X2508" s="13" t="str" cm="1">
        <f t="array" ref="X2508">_xlfn.IFS(W2508=0,"No evidenciado",W2508=1,"Novato",W2508=2,"Principiante avanzado",W2508=3,"Competente",W2508=4,"Proficiente",W2508=5,"Master")</f>
        <v>Competente</v>
      </c>
      <c r="Y2508" s="13">
        <v>3</v>
      </c>
      <c r="Z2508" s="13" t="str" cm="1">
        <f t="array" ref="Z2508">_xlfn.IFS(Y2508=0,"No evidenciado",Y2508=1,"Novato",Y2508=2,"Principiante avanzado",Y2508=3,"Competente",Y2508=4,"Proficiente",Y2508=5,"Master")</f>
        <v>Competente</v>
      </c>
      <c r="AA2508" s="13">
        <v>3</v>
      </c>
      <c r="AB2508" s="13" t="str" cm="1">
        <f t="array" ref="AB2508">_xlfn.IFS(AA2508=0,"No evidenciado",AA2508=1,"Novato",AA2508=2,"Principiante avanzado",AA2508=3,"Competente",AA2508=4,"Proficiente",AA2508=5,"Master")</f>
        <v>Competente</v>
      </c>
      <c r="AC2508" s="13">
        <v>3</v>
      </c>
      <c r="AD2508" s="13" t="str" cm="1">
        <f t="array" ref="AD2508">_xlfn.IFS(AC2508=0,"Prenovato",AC2508=1,"Novato",AC2508=2,"Principiante avanzado",AC2508=3,"Competente",AC2508=4,"Proficiente",AC2508=5,"Master")</f>
        <v>Competente</v>
      </c>
      <c r="AE2508" s="13" t="s">
        <v>443</v>
      </c>
    </row>
    <row r="2509" spans="1:31" x14ac:dyDescent="0.25">
      <c r="A2509" t="s">
        <v>305</v>
      </c>
      <c r="B2509" t="s">
        <v>306</v>
      </c>
      <c r="C2509" t="s">
        <v>251</v>
      </c>
      <c r="D2509" t="s">
        <v>201</v>
      </c>
      <c r="E2509" t="s">
        <v>305</v>
      </c>
      <c r="F2509" t="s">
        <v>306</v>
      </c>
      <c r="G2509" t="s">
        <v>307</v>
      </c>
      <c r="H2509" s="4"/>
      <c r="I2509" s="1">
        <f t="shared" ca="1" si="159"/>
        <v>1487</v>
      </c>
      <c r="J2509" s="1" t="str">
        <f t="shared" ca="1" si="160"/>
        <v>3. Mayor a 6 meses</v>
      </c>
      <c r="K2509" t="str">
        <f t="shared" si="161"/>
        <v>NO</v>
      </c>
      <c r="L2509" t="s">
        <v>251</v>
      </c>
      <c r="M2509" t="s">
        <v>408</v>
      </c>
      <c r="N2509" t="s">
        <v>407</v>
      </c>
      <c r="O2509" t="s">
        <v>407</v>
      </c>
      <c r="P2509" t="str">
        <f t="shared" si="162"/>
        <v>FRANK ROBERT CELIS SÁNCHEZCloud &amp; Operation SystemAUTOEVALUACION</v>
      </c>
      <c r="Q2509" t="str">
        <f>BASE[[#This Row],[NombresCalificado]]&amp;BASE[[#This Row],[TipoEvaluacion]]</f>
        <v>FRANK ROBERT CELIS SÁNCHEZAUTOEVALUACION</v>
      </c>
      <c r="R2509">
        <v>3</v>
      </c>
      <c r="S2509" t="s">
        <v>5</v>
      </c>
      <c r="T2509" t="s">
        <v>439</v>
      </c>
      <c r="U2509" s="13">
        <v>3</v>
      </c>
      <c r="V2509" s="13" t="str" cm="1">
        <f t="array" ref="V2509">_xlfn.IFS(U2509=0,"Prenovato",U2509=1,"Novato",U2509=2,"Principiante avanzado",U2509=3,"Competente",U2509=4,"Proficiente",U2509=5,"Master")</f>
        <v>Competente</v>
      </c>
      <c r="W2509" s="13">
        <v>3</v>
      </c>
      <c r="X2509" s="13" t="str" cm="1">
        <f t="array" ref="X2509">_xlfn.IFS(W2509=0,"No evidenciado",W2509=1,"Novato",W2509=2,"Principiante avanzado",W2509=3,"Competente",W2509=4,"Proficiente",W2509=5,"Master")</f>
        <v>Competente</v>
      </c>
      <c r="Y2509" s="13">
        <v>3</v>
      </c>
      <c r="Z2509" s="13" t="str" cm="1">
        <f t="array" ref="Z2509">_xlfn.IFS(Y2509=0,"No evidenciado",Y2509=1,"Novato",Y2509=2,"Principiante avanzado",Y2509=3,"Competente",Y2509=4,"Proficiente",Y2509=5,"Master")</f>
        <v>Competente</v>
      </c>
      <c r="AA2509" s="13">
        <v>3</v>
      </c>
      <c r="AB2509" s="13" t="str" cm="1">
        <f t="array" ref="AB2509">_xlfn.IFS(AA2509=0,"No evidenciado",AA2509=1,"Novato",AA2509=2,"Principiante avanzado",AA2509=3,"Competente",AA2509=4,"Proficiente",AA2509=5,"Master")</f>
        <v>Competente</v>
      </c>
      <c r="AC2509" s="13">
        <v>3</v>
      </c>
      <c r="AD2509" s="13" t="str" cm="1">
        <f t="array" ref="AD2509">_xlfn.IFS(AC2509=0,"Prenovato",AC2509=1,"Novato",AC2509=2,"Principiante avanzado",AC2509=3,"Competente",AC2509=4,"Proficiente",AC2509=5,"Master")</f>
        <v>Competente</v>
      </c>
      <c r="AE2509" s="13" t="s">
        <v>443</v>
      </c>
    </row>
    <row r="2510" spans="1:31" x14ac:dyDescent="0.25">
      <c r="A2510" t="s">
        <v>305</v>
      </c>
      <c r="B2510" t="s">
        <v>306</v>
      </c>
      <c r="C2510" t="s">
        <v>251</v>
      </c>
      <c r="D2510" t="s">
        <v>201</v>
      </c>
      <c r="E2510" t="s">
        <v>305</v>
      </c>
      <c r="F2510" t="s">
        <v>306</v>
      </c>
      <c r="G2510" t="s">
        <v>307</v>
      </c>
      <c r="H2510" s="4"/>
      <c r="I2510" s="1">
        <f t="shared" ca="1" si="159"/>
        <v>1487</v>
      </c>
      <c r="J2510" s="1" t="str">
        <f t="shared" ca="1" si="160"/>
        <v>3. Mayor a 6 meses</v>
      </c>
      <c r="K2510" t="str">
        <f t="shared" si="161"/>
        <v>NO</v>
      </c>
      <c r="L2510" t="s">
        <v>251</v>
      </c>
      <c r="M2510" t="s">
        <v>409</v>
      </c>
      <c r="N2510" t="s">
        <v>407</v>
      </c>
      <c r="O2510" t="s">
        <v>407</v>
      </c>
      <c r="P2510" t="str">
        <f t="shared" si="162"/>
        <v>FRANK ROBERT CELIS SÁNCHEZSecurity Program ManagementAUTOEVALUACION</v>
      </c>
      <c r="Q2510" t="str">
        <f>BASE[[#This Row],[NombresCalificado]]&amp;BASE[[#This Row],[TipoEvaluacion]]</f>
        <v>FRANK ROBERT CELIS SÁNCHEZAUTOEVALUACION</v>
      </c>
      <c r="R2510">
        <v>3</v>
      </c>
      <c r="S2510" t="s">
        <v>5</v>
      </c>
      <c r="T2510" t="s">
        <v>439</v>
      </c>
      <c r="U2510" s="13">
        <v>3</v>
      </c>
      <c r="V2510" s="13" t="str" cm="1">
        <f t="array" ref="V2510">_xlfn.IFS(U2510=0,"Prenovato",U2510=1,"Novato",U2510=2,"Principiante avanzado",U2510=3,"Competente",U2510=4,"Proficiente",U2510=5,"Master")</f>
        <v>Competente</v>
      </c>
      <c r="W2510" s="13">
        <v>3</v>
      </c>
      <c r="X2510" s="13" t="str" cm="1">
        <f t="array" ref="X2510">_xlfn.IFS(W2510=0,"No evidenciado",W2510=1,"Novato",W2510=2,"Principiante avanzado",W2510=3,"Competente",W2510=4,"Proficiente",W2510=5,"Master")</f>
        <v>Competente</v>
      </c>
      <c r="Y2510" s="13">
        <v>3</v>
      </c>
      <c r="Z2510" s="13" t="str" cm="1">
        <f t="array" ref="Z2510">_xlfn.IFS(Y2510=0,"No evidenciado",Y2510=1,"Novato",Y2510=2,"Principiante avanzado",Y2510=3,"Competente",Y2510=4,"Proficiente",Y2510=5,"Master")</f>
        <v>Competente</v>
      </c>
      <c r="AA2510" s="13">
        <v>3</v>
      </c>
      <c r="AB2510" s="13" t="str" cm="1">
        <f t="array" ref="AB2510">_xlfn.IFS(AA2510=0,"No evidenciado",AA2510=1,"Novato",AA2510=2,"Principiante avanzado",AA2510=3,"Competente",AA2510=4,"Proficiente",AA2510=5,"Master")</f>
        <v>Competente</v>
      </c>
      <c r="AC2510" s="13">
        <v>3</v>
      </c>
      <c r="AD2510" s="13" t="str" cm="1">
        <f t="array" ref="AD2510">_xlfn.IFS(AC2510=0,"Prenovato",AC2510=1,"Novato",AC2510=2,"Principiante avanzado",AC2510=3,"Competente",AC2510=4,"Proficiente",AC2510=5,"Master")</f>
        <v>Competente</v>
      </c>
      <c r="AE2510" s="13" t="s">
        <v>443</v>
      </c>
    </row>
    <row r="2511" spans="1:31" x14ac:dyDescent="0.25">
      <c r="A2511" t="s">
        <v>305</v>
      </c>
      <c r="B2511" t="s">
        <v>306</v>
      </c>
      <c r="C2511" t="s">
        <v>251</v>
      </c>
      <c r="D2511" t="s">
        <v>201</v>
      </c>
      <c r="E2511" t="s">
        <v>305</v>
      </c>
      <c r="F2511" t="s">
        <v>306</v>
      </c>
      <c r="G2511" t="s">
        <v>307</v>
      </c>
      <c r="H2511" s="4"/>
      <c r="I2511" s="1">
        <f t="shared" ca="1" si="159"/>
        <v>1487</v>
      </c>
      <c r="J2511" s="1" t="str">
        <f t="shared" ca="1" si="160"/>
        <v>3. Mayor a 6 meses</v>
      </c>
      <c r="K2511" t="str">
        <f t="shared" si="161"/>
        <v>NO</v>
      </c>
      <c r="L2511" t="s">
        <v>251</v>
      </c>
      <c r="M2511" t="s">
        <v>410</v>
      </c>
      <c r="N2511" t="s">
        <v>411</v>
      </c>
      <c r="O2511" t="s">
        <v>411</v>
      </c>
      <c r="P2511" t="str">
        <f t="shared" si="162"/>
        <v>FRANK ROBERT CELIS SÁNCHEZThreat IntelligenceAUTOEVALUACION</v>
      </c>
      <c r="Q2511" t="str">
        <f>BASE[[#This Row],[NombresCalificado]]&amp;BASE[[#This Row],[TipoEvaluacion]]</f>
        <v>FRANK ROBERT CELIS SÁNCHEZAUTOEVALUACION</v>
      </c>
      <c r="R2511">
        <v>4</v>
      </c>
      <c r="S2511" t="s">
        <v>7</v>
      </c>
      <c r="T2511" t="s">
        <v>439</v>
      </c>
      <c r="U2511" s="13">
        <v>3</v>
      </c>
      <c r="V2511" s="13" t="str" cm="1">
        <f t="array" ref="V2511">_xlfn.IFS(U2511=0,"Prenovato",U2511=1,"Novato",U2511=2,"Principiante avanzado",U2511=3,"Competente",U2511=4,"Proficiente",U2511=5,"Master")</f>
        <v>Competente</v>
      </c>
      <c r="W2511" s="13">
        <v>3</v>
      </c>
      <c r="X2511" s="13" t="str" cm="1">
        <f t="array" ref="X2511">_xlfn.IFS(W2511=0,"No evidenciado",W2511=1,"Novato",W2511=2,"Principiante avanzado",W2511=3,"Competente",W2511=4,"Proficiente",W2511=5,"Master")</f>
        <v>Competente</v>
      </c>
      <c r="Y2511" s="13">
        <v>3</v>
      </c>
      <c r="Z2511" s="13" t="str" cm="1">
        <f t="array" ref="Z2511">_xlfn.IFS(Y2511=0,"No evidenciado",Y2511=1,"Novato",Y2511=2,"Principiante avanzado",Y2511=3,"Competente",Y2511=4,"Proficiente",Y2511=5,"Master")</f>
        <v>Competente</v>
      </c>
      <c r="AA2511" s="13">
        <v>3</v>
      </c>
      <c r="AB2511" s="13" t="str" cm="1">
        <f t="array" ref="AB2511">_xlfn.IFS(AA2511=0,"No evidenciado",AA2511=1,"Novato",AA2511=2,"Principiante avanzado",AA2511=3,"Competente",AA2511=4,"Proficiente",AA2511=5,"Master")</f>
        <v>Competente</v>
      </c>
      <c r="AC2511" s="13">
        <v>3</v>
      </c>
      <c r="AD2511" s="13" t="str" cm="1">
        <f t="array" ref="AD2511">_xlfn.IFS(AC2511=0,"Prenovato",AC2511=1,"Novato",AC2511=2,"Principiante avanzado",AC2511=3,"Competente",AC2511=4,"Proficiente",AC2511=5,"Master")</f>
        <v>Competente</v>
      </c>
      <c r="AE2511" s="13" t="s">
        <v>443</v>
      </c>
    </row>
    <row r="2512" spans="1:31" x14ac:dyDescent="0.25">
      <c r="A2512" t="s">
        <v>305</v>
      </c>
      <c r="B2512" t="s">
        <v>306</v>
      </c>
      <c r="C2512" t="s">
        <v>251</v>
      </c>
      <c r="D2512" t="s">
        <v>201</v>
      </c>
      <c r="E2512" t="s">
        <v>305</v>
      </c>
      <c r="F2512" t="s">
        <v>306</v>
      </c>
      <c r="G2512" t="s">
        <v>307</v>
      </c>
      <c r="H2512" s="4"/>
      <c r="I2512" s="1">
        <f t="shared" ca="1" si="159"/>
        <v>1487</v>
      </c>
      <c r="J2512" s="1" t="str">
        <f t="shared" ca="1" si="160"/>
        <v>3. Mayor a 6 meses</v>
      </c>
      <c r="K2512" t="str">
        <f t="shared" si="161"/>
        <v>NO</v>
      </c>
      <c r="L2512" t="s">
        <v>251</v>
      </c>
      <c r="M2512" t="s">
        <v>415</v>
      </c>
      <c r="N2512" t="s">
        <v>413</v>
      </c>
      <c r="O2512" t="s">
        <v>411</v>
      </c>
      <c r="P2512" t="str">
        <f t="shared" si="162"/>
        <v>FRANK ROBERT CELIS SÁNCHEZSecurity Process AutomationAUTOEVALUACION</v>
      </c>
      <c r="Q2512" t="str">
        <f>BASE[[#This Row],[NombresCalificado]]&amp;BASE[[#This Row],[TipoEvaluacion]]</f>
        <v>FRANK ROBERT CELIS SÁNCHEZAUTOEVALUACION</v>
      </c>
      <c r="R2512">
        <v>2</v>
      </c>
      <c r="S2512" t="s">
        <v>4</v>
      </c>
      <c r="T2512" t="s">
        <v>439</v>
      </c>
      <c r="U2512" s="13">
        <v>3</v>
      </c>
      <c r="V2512" s="13" t="str" cm="1">
        <f t="array" ref="V2512">_xlfn.IFS(U2512=0,"Prenovato",U2512=1,"Novato",U2512=2,"Principiante avanzado",U2512=3,"Competente",U2512=4,"Proficiente",U2512=5,"Master")</f>
        <v>Competente</v>
      </c>
      <c r="W2512" s="13">
        <v>3</v>
      </c>
      <c r="X2512" s="13" t="str" cm="1">
        <f t="array" ref="X2512">_xlfn.IFS(W2512=0,"No evidenciado",W2512=1,"Novato",W2512=2,"Principiante avanzado",W2512=3,"Competente",W2512=4,"Proficiente",W2512=5,"Master")</f>
        <v>Competente</v>
      </c>
      <c r="Y2512" s="13">
        <v>3</v>
      </c>
      <c r="Z2512" s="13" t="str" cm="1">
        <f t="array" ref="Z2512">_xlfn.IFS(Y2512=0,"No evidenciado",Y2512=1,"Novato",Y2512=2,"Principiante avanzado",Y2512=3,"Competente",Y2512=4,"Proficiente",Y2512=5,"Master")</f>
        <v>Competente</v>
      </c>
      <c r="AA2512" s="13">
        <v>3</v>
      </c>
      <c r="AB2512" s="13" t="str" cm="1">
        <f t="array" ref="AB2512">_xlfn.IFS(AA2512=0,"No evidenciado",AA2512=1,"Novato",AA2512=2,"Principiante avanzado",AA2512=3,"Competente",AA2512=4,"Proficiente",AA2512=5,"Master")</f>
        <v>Competente</v>
      </c>
      <c r="AC2512" s="13">
        <v>3</v>
      </c>
      <c r="AD2512" s="13" t="str" cm="1">
        <f t="array" ref="AD2512">_xlfn.IFS(AC2512=0,"Prenovato",AC2512=1,"Novato",AC2512=2,"Principiante avanzado",AC2512=3,"Competente",AC2512=4,"Proficiente",AC2512=5,"Master")</f>
        <v>Competente</v>
      </c>
      <c r="AE2512" s="13" t="s">
        <v>443</v>
      </c>
    </row>
    <row r="2513" spans="1:31" x14ac:dyDescent="0.25">
      <c r="A2513" t="s">
        <v>302</v>
      </c>
      <c r="B2513" t="s">
        <v>303</v>
      </c>
      <c r="C2513" t="s">
        <v>250</v>
      </c>
      <c r="D2513" t="s">
        <v>201</v>
      </c>
      <c r="E2513" t="s">
        <v>302</v>
      </c>
      <c r="F2513" t="s">
        <v>303</v>
      </c>
      <c r="G2513" t="s">
        <v>304</v>
      </c>
      <c r="H2513" s="4"/>
      <c r="I2513" s="1">
        <f t="shared" ca="1" si="159"/>
        <v>1487</v>
      </c>
      <c r="J2513" s="1" t="str">
        <f t="shared" ca="1" si="160"/>
        <v>3. Mayor a 6 meses</v>
      </c>
      <c r="K2513" t="str">
        <f t="shared" si="161"/>
        <v>NO</v>
      </c>
      <c r="L2513" t="s">
        <v>250</v>
      </c>
      <c r="M2513" t="s">
        <v>424</v>
      </c>
      <c r="N2513" t="s">
        <v>425</v>
      </c>
      <c r="O2513" t="s">
        <v>425</v>
      </c>
      <c r="P2513" t="str">
        <f t="shared" si="162"/>
        <v>JHOLIZA REBECA QUECAÑO TURPOSistemas Operativos y CloudEVALUACION ANTERIOR</v>
      </c>
      <c r="Q2513" t="str">
        <f>BASE[[#This Row],[NombresCalificado]]&amp;BASE[[#This Row],[TipoEvaluacion]]</f>
        <v>JHOLIZA REBECA QUECAÑO TURPOEVALUACION ANTERIOR</v>
      </c>
      <c r="R2513">
        <v>2</v>
      </c>
      <c r="S2513" t="s">
        <v>4</v>
      </c>
      <c r="T2513" t="s">
        <v>439</v>
      </c>
      <c r="U2513" s="13">
        <v>1</v>
      </c>
      <c r="V2513" s="13" t="str" cm="1">
        <f t="array" ref="V2513">_xlfn.IFS(U2513=0,"Prenovato",U2513=1,"Novato",U2513=2,"Principiante avanzado",U2513=3,"Competente",U2513=4,"Proficiente",U2513=5,"Master")</f>
        <v>Novato</v>
      </c>
      <c r="W2513" s="13">
        <v>3</v>
      </c>
      <c r="X2513" s="13" t="str" cm="1">
        <f t="array" ref="X2513">_xlfn.IFS(W2513=0,"No evidenciado",W2513=1,"Novato",W2513=2,"Principiante avanzado",W2513=3,"Competente",W2513=4,"Proficiente",W2513=5,"Master")</f>
        <v>Competente</v>
      </c>
      <c r="Y2513" s="13">
        <v>3</v>
      </c>
      <c r="Z2513" s="13" t="str" cm="1">
        <f t="array" ref="Z2513">_xlfn.IFS(Y2513=0,"No evidenciado",Y2513=1,"Novato",Y2513=2,"Principiante avanzado",Y2513=3,"Competente",Y2513=4,"Proficiente",Y2513=5,"Master")</f>
        <v>Competente</v>
      </c>
      <c r="AA2513" s="13">
        <v>3</v>
      </c>
      <c r="AB2513" s="13" t="str" cm="1">
        <f t="array" ref="AB2513">_xlfn.IFS(AA2513=0,"No evidenciado",AA2513=1,"Novato",AA2513=2,"Principiante avanzado",AA2513=3,"Competente",AA2513=4,"Proficiente",AA2513=5,"Master")</f>
        <v>Competente</v>
      </c>
      <c r="AC2513" s="13">
        <v>1</v>
      </c>
      <c r="AD2513" s="13" t="str" cm="1">
        <f t="array" ref="AD2513">_xlfn.IFS(AC2513=0,"Prenovato",AC2513=1,"Novato",AC2513=2,"Principiante avanzado",AC2513=3,"Competente",AC2513=4,"Proficiente",AC2513=5,"Master")</f>
        <v>Novato</v>
      </c>
      <c r="AE2513" s="13" t="s">
        <v>442</v>
      </c>
    </row>
    <row r="2514" spans="1:31" x14ac:dyDescent="0.25">
      <c r="A2514" t="s">
        <v>302</v>
      </c>
      <c r="B2514" t="s">
        <v>303</v>
      </c>
      <c r="C2514" t="s">
        <v>250</v>
      </c>
      <c r="D2514" t="s">
        <v>201</v>
      </c>
      <c r="E2514" t="s">
        <v>302</v>
      </c>
      <c r="F2514" t="s">
        <v>303</v>
      </c>
      <c r="G2514" t="s">
        <v>304</v>
      </c>
      <c r="H2514" s="4"/>
      <c r="I2514" s="1">
        <f t="shared" ca="1" si="159"/>
        <v>1487</v>
      </c>
      <c r="J2514" s="1" t="str">
        <f t="shared" ca="1" si="160"/>
        <v>3. Mayor a 6 meses</v>
      </c>
      <c r="K2514" t="str">
        <f t="shared" si="161"/>
        <v>NO</v>
      </c>
      <c r="L2514" t="s">
        <v>250</v>
      </c>
      <c r="M2514" t="s">
        <v>438</v>
      </c>
      <c r="N2514" t="s">
        <v>425</v>
      </c>
      <c r="O2514" t="s">
        <v>425</v>
      </c>
      <c r="P2514" t="str">
        <f t="shared" si="162"/>
        <v>JHOLIZA REBECA QUECAÑO TURPODesarrollo SeguroEVALUACION ANTERIOR</v>
      </c>
      <c r="Q2514" t="str">
        <f>BASE[[#This Row],[NombresCalificado]]&amp;BASE[[#This Row],[TipoEvaluacion]]</f>
        <v>JHOLIZA REBECA QUECAÑO TURPOEVALUACION ANTERIOR</v>
      </c>
      <c r="R2514">
        <v>1</v>
      </c>
      <c r="S2514" t="s">
        <v>6</v>
      </c>
      <c r="T2514" t="s">
        <v>439</v>
      </c>
      <c r="U2514" s="13">
        <v>1</v>
      </c>
      <c r="V2514" s="13" t="str" cm="1">
        <f t="array" ref="V2514">_xlfn.IFS(U2514=0,"Prenovato",U2514=1,"Novato",U2514=2,"Principiante avanzado",U2514=3,"Competente",U2514=4,"Proficiente",U2514=5,"Master")</f>
        <v>Novato</v>
      </c>
      <c r="W2514" s="13">
        <v>3</v>
      </c>
      <c r="X2514" s="13" t="str" cm="1">
        <f t="array" ref="X2514">_xlfn.IFS(W2514=0,"No evidenciado",W2514=1,"Novato",W2514=2,"Principiante avanzado",W2514=3,"Competente",W2514=4,"Proficiente",W2514=5,"Master")</f>
        <v>Competente</v>
      </c>
      <c r="Y2514" s="13">
        <v>3</v>
      </c>
      <c r="Z2514" s="13" t="str" cm="1">
        <f t="array" ref="Z2514">_xlfn.IFS(Y2514=0,"No evidenciado",Y2514=1,"Novato",Y2514=2,"Principiante avanzado",Y2514=3,"Competente",Y2514=4,"Proficiente",Y2514=5,"Master")</f>
        <v>Competente</v>
      </c>
      <c r="AA2514" s="13">
        <v>3</v>
      </c>
      <c r="AB2514" s="13" t="str" cm="1">
        <f t="array" ref="AB2514">_xlfn.IFS(AA2514=0,"No evidenciado",AA2514=1,"Novato",AA2514=2,"Principiante avanzado",AA2514=3,"Competente",AA2514=4,"Proficiente",AA2514=5,"Master")</f>
        <v>Competente</v>
      </c>
      <c r="AC2514" s="13">
        <v>1</v>
      </c>
      <c r="AD2514" s="13" t="str" cm="1">
        <f t="array" ref="AD2514">_xlfn.IFS(AC2514=0,"Prenovato",AC2514=1,"Novato",AC2514=2,"Principiante avanzado",AC2514=3,"Competente",AC2514=4,"Proficiente",AC2514=5,"Master")</f>
        <v>Novato</v>
      </c>
      <c r="AE2514" s="13" t="s">
        <v>442</v>
      </c>
    </row>
    <row r="2515" spans="1:31" x14ac:dyDescent="0.25">
      <c r="A2515" t="s">
        <v>302</v>
      </c>
      <c r="B2515" t="s">
        <v>303</v>
      </c>
      <c r="C2515" t="s">
        <v>251</v>
      </c>
      <c r="D2515" t="s">
        <v>201</v>
      </c>
      <c r="E2515" t="s">
        <v>302</v>
      </c>
      <c r="F2515" t="s">
        <v>303</v>
      </c>
      <c r="G2515" t="s">
        <v>304</v>
      </c>
      <c r="H2515" s="4"/>
      <c r="I2515" s="1">
        <f t="shared" ca="1" si="159"/>
        <v>1487</v>
      </c>
      <c r="J2515" s="1" t="str">
        <f t="shared" ca="1" si="160"/>
        <v>3. Mayor a 6 meses</v>
      </c>
      <c r="K2515" t="str">
        <f t="shared" si="161"/>
        <v>NO</v>
      </c>
      <c r="L2515" t="s">
        <v>251</v>
      </c>
      <c r="M2515" t="s">
        <v>410</v>
      </c>
      <c r="N2515" t="s">
        <v>411</v>
      </c>
      <c r="O2515" t="s">
        <v>411</v>
      </c>
      <c r="P2515" t="str">
        <f t="shared" si="162"/>
        <v>JHOLIZA REBECA QUECAÑO TURPOThreat IntelligenceAUTOEVALUACION</v>
      </c>
      <c r="Q2515" t="str">
        <f>BASE[[#This Row],[NombresCalificado]]&amp;BASE[[#This Row],[TipoEvaluacion]]</f>
        <v>JHOLIZA REBECA QUECAÑO TURPOAUTOEVALUACION</v>
      </c>
      <c r="R2515">
        <v>3</v>
      </c>
      <c r="S2515" t="s">
        <v>5</v>
      </c>
      <c r="T2515" t="s">
        <v>439</v>
      </c>
      <c r="U2515" s="13">
        <v>1</v>
      </c>
      <c r="V2515" s="13" t="str" cm="1">
        <f t="array" ref="V2515">_xlfn.IFS(U2515=0,"Prenovato",U2515=1,"Novato",U2515=2,"Principiante avanzado",U2515=3,"Competente",U2515=4,"Proficiente",U2515=5,"Master")</f>
        <v>Novato</v>
      </c>
      <c r="W2515" s="13">
        <v>4</v>
      </c>
      <c r="X2515" s="13" t="str" cm="1">
        <f t="array" ref="X2515">_xlfn.IFS(W2515=0,"No evidenciado",W2515=1,"Novato",W2515=2,"Principiante avanzado",W2515=3,"Competente",W2515=4,"Proficiente",W2515=5,"Master")</f>
        <v>Proficiente</v>
      </c>
      <c r="Y2515" s="13">
        <v>4</v>
      </c>
      <c r="Z2515" s="13" t="str" cm="1">
        <f t="array" ref="Z2515">_xlfn.IFS(Y2515=0,"No evidenciado",Y2515=1,"Novato",Y2515=2,"Principiante avanzado",Y2515=3,"Competente",Y2515=4,"Proficiente",Y2515=5,"Master")</f>
        <v>Proficiente</v>
      </c>
      <c r="AA2515" s="13">
        <v>5</v>
      </c>
      <c r="AB2515" s="13" t="str" cm="1">
        <f t="array" ref="AB2515">_xlfn.IFS(AA2515=0,"No evidenciado",AA2515=1,"Novato",AA2515=2,"Principiante avanzado",AA2515=3,"Competente",AA2515=4,"Proficiente",AA2515=5,"Master")</f>
        <v>Master</v>
      </c>
      <c r="AC2515" s="13">
        <v>1</v>
      </c>
      <c r="AD2515" s="13" t="str" cm="1">
        <f t="array" ref="AD2515">_xlfn.IFS(AC2515=0,"Prenovato",AC2515=1,"Novato",AC2515=2,"Principiante avanzado",AC2515=3,"Competente",AC2515=4,"Proficiente",AC2515=5,"Master")</f>
        <v>Novato</v>
      </c>
      <c r="AE2515" s="13" t="s">
        <v>443</v>
      </c>
    </row>
    <row r="2516" spans="1:31" x14ac:dyDescent="0.25">
      <c r="A2516" t="s">
        <v>302</v>
      </c>
      <c r="B2516" t="s">
        <v>303</v>
      </c>
      <c r="C2516" t="s">
        <v>251</v>
      </c>
      <c r="D2516" t="s">
        <v>201</v>
      </c>
      <c r="E2516" t="s">
        <v>302</v>
      </c>
      <c r="F2516" t="s">
        <v>303</v>
      </c>
      <c r="G2516" t="s">
        <v>304</v>
      </c>
      <c r="H2516" s="4"/>
      <c r="I2516" s="1">
        <f t="shared" ca="1" si="159"/>
        <v>1487</v>
      </c>
      <c r="J2516" s="1" t="str">
        <f t="shared" ca="1" si="160"/>
        <v>3. Mayor a 6 meses</v>
      </c>
      <c r="K2516" t="str">
        <f t="shared" si="161"/>
        <v>NO</v>
      </c>
      <c r="L2516" t="s">
        <v>251</v>
      </c>
      <c r="M2516" t="s">
        <v>422</v>
      </c>
      <c r="N2516" t="s">
        <v>407</v>
      </c>
      <c r="O2516" t="s">
        <v>407</v>
      </c>
      <c r="P2516" t="str">
        <f t="shared" si="162"/>
        <v>JHOLIZA REBECA QUECAÑO TURPOVulnerability ManagementAUTOEVALUACION</v>
      </c>
      <c r="Q2516" t="str">
        <f>BASE[[#This Row],[NombresCalificado]]&amp;BASE[[#This Row],[TipoEvaluacion]]</f>
        <v>JHOLIZA REBECA QUECAÑO TURPOAUTOEVALUACION</v>
      </c>
      <c r="R2516">
        <v>3</v>
      </c>
      <c r="S2516" t="s">
        <v>5</v>
      </c>
      <c r="T2516" t="s">
        <v>439</v>
      </c>
      <c r="U2516" s="13">
        <v>1</v>
      </c>
      <c r="V2516" s="13" t="str" cm="1">
        <f t="array" ref="V2516">_xlfn.IFS(U2516=0,"Prenovato",U2516=1,"Novato",U2516=2,"Principiante avanzado",U2516=3,"Competente",U2516=4,"Proficiente",U2516=5,"Master")</f>
        <v>Novato</v>
      </c>
      <c r="W2516" s="13">
        <v>4</v>
      </c>
      <c r="X2516" s="13" t="str" cm="1">
        <f t="array" ref="X2516">_xlfn.IFS(W2516=0,"No evidenciado",W2516=1,"Novato",W2516=2,"Principiante avanzado",W2516=3,"Competente",W2516=4,"Proficiente",W2516=5,"Master")</f>
        <v>Proficiente</v>
      </c>
      <c r="Y2516" s="13">
        <v>4</v>
      </c>
      <c r="Z2516" s="13" t="str" cm="1">
        <f t="array" ref="Z2516">_xlfn.IFS(Y2516=0,"No evidenciado",Y2516=1,"Novato",Y2516=2,"Principiante avanzado",Y2516=3,"Competente",Y2516=4,"Proficiente",Y2516=5,"Master")</f>
        <v>Proficiente</v>
      </c>
      <c r="AA2516" s="13">
        <v>5</v>
      </c>
      <c r="AB2516" s="13" t="str" cm="1">
        <f t="array" ref="AB2516">_xlfn.IFS(AA2516=0,"No evidenciado",AA2516=1,"Novato",AA2516=2,"Principiante avanzado",AA2516=3,"Competente",AA2516=4,"Proficiente",AA2516=5,"Master")</f>
        <v>Master</v>
      </c>
      <c r="AC2516" s="13">
        <v>1</v>
      </c>
      <c r="AD2516" s="13" t="str" cm="1">
        <f t="array" ref="AD2516">_xlfn.IFS(AC2516=0,"Prenovato",AC2516=1,"Novato",AC2516=2,"Principiante avanzado",AC2516=3,"Competente",AC2516=4,"Proficiente",AC2516=5,"Master")</f>
        <v>Novato</v>
      </c>
      <c r="AE2516" s="13" t="s">
        <v>443</v>
      </c>
    </row>
    <row r="2517" spans="1:31" x14ac:dyDescent="0.25">
      <c r="A2517" t="s">
        <v>302</v>
      </c>
      <c r="B2517" t="s">
        <v>303</v>
      </c>
      <c r="C2517" t="s">
        <v>251</v>
      </c>
      <c r="D2517" t="s">
        <v>201</v>
      </c>
      <c r="E2517" t="s">
        <v>302</v>
      </c>
      <c r="F2517" t="s">
        <v>303</v>
      </c>
      <c r="G2517" t="s">
        <v>304</v>
      </c>
      <c r="H2517" s="4"/>
      <c r="I2517" s="1">
        <f t="shared" ca="1" si="159"/>
        <v>1487</v>
      </c>
      <c r="J2517" s="1" t="str">
        <f t="shared" ca="1" si="160"/>
        <v>3. Mayor a 6 meses</v>
      </c>
      <c r="K2517" t="str">
        <f t="shared" si="161"/>
        <v>NO</v>
      </c>
      <c r="L2517" t="s">
        <v>251</v>
      </c>
      <c r="M2517" t="s">
        <v>414</v>
      </c>
      <c r="N2517" t="s">
        <v>411</v>
      </c>
      <c r="O2517" t="s">
        <v>411</v>
      </c>
      <c r="P2517" t="str">
        <f t="shared" si="162"/>
        <v>JHOLIZA REBECA QUECAÑO TURPOOfensive SecurityAUTOEVALUACION</v>
      </c>
      <c r="Q2517" t="str">
        <f>BASE[[#This Row],[NombresCalificado]]&amp;BASE[[#This Row],[TipoEvaluacion]]</f>
        <v>JHOLIZA REBECA QUECAÑO TURPOAUTOEVALUACION</v>
      </c>
      <c r="R2517">
        <v>3</v>
      </c>
      <c r="S2517" t="s">
        <v>5</v>
      </c>
      <c r="T2517" t="s">
        <v>439</v>
      </c>
      <c r="U2517" s="13">
        <v>1</v>
      </c>
      <c r="V2517" s="13" t="str" cm="1">
        <f t="array" ref="V2517">_xlfn.IFS(U2517=0,"Prenovato",U2517=1,"Novato",U2517=2,"Principiante avanzado",U2517=3,"Competente",U2517=4,"Proficiente",U2517=5,"Master")</f>
        <v>Novato</v>
      </c>
      <c r="W2517" s="13">
        <v>4</v>
      </c>
      <c r="X2517" s="13" t="str" cm="1">
        <f t="array" ref="X2517">_xlfn.IFS(W2517=0,"No evidenciado",W2517=1,"Novato",W2517=2,"Principiante avanzado",W2517=3,"Competente",W2517=4,"Proficiente",W2517=5,"Master")</f>
        <v>Proficiente</v>
      </c>
      <c r="Y2517" s="13">
        <v>4</v>
      </c>
      <c r="Z2517" s="13" t="str" cm="1">
        <f t="array" ref="Z2517">_xlfn.IFS(Y2517=0,"No evidenciado",Y2517=1,"Novato",Y2517=2,"Principiante avanzado",Y2517=3,"Competente",Y2517=4,"Proficiente",Y2517=5,"Master")</f>
        <v>Proficiente</v>
      </c>
      <c r="AA2517" s="13">
        <v>5</v>
      </c>
      <c r="AB2517" s="13" t="str" cm="1">
        <f t="array" ref="AB2517">_xlfn.IFS(AA2517=0,"No evidenciado",AA2517=1,"Novato",AA2517=2,"Principiante avanzado",AA2517=3,"Competente",AA2517=4,"Proficiente",AA2517=5,"Master")</f>
        <v>Master</v>
      </c>
      <c r="AC2517" s="13">
        <v>1</v>
      </c>
      <c r="AD2517" s="13" t="str" cm="1">
        <f t="array" ref="AD2517">_xlfn.IFS(AC2517=0,"Prenovato",AC2517=1,"Novato",AC2517=2,"Principiante avanzado",AC2517=3,"Competente",AC2517=4,"Proficiente",AC2517=5,"Master")</f>
        <v>Novato</v>
      </c>
      <c r="AE2517" s="13" t="s">
        <v>443</v>
      </c>
    </row>
    <row r="2518" spans="1:31" x14ac:dyDescent="0.25">
      <c r="A2518" t="s">
        <v>302</v>
      </c>
      <c r="B2518" t="s">
        <v>303</v>
      </c>
      <c r="C2518" t="s">
        <v>251</v>
      </c>
      <c r="D2518" t="s">
        <v>201</v>
      </c>
      <c r="E2518" t="s">
        <v>302</v>
      </c>
      <c r="F2518" t="s">
        <v>303</v>
      </c>
      <c r="G2518" t="s">
        <v>304</v>
      </c>
      <c r="H2518" s="4"/>
      <c r="I2518" s="1">
        <f t="shared" ca="1" si="159"/>
        <v>1487</v>
      </c>
      <c r="J2518" s="1" t="str">
        <f t="shared" ca="1" si="160"/>
        <v>3. Mayor a 6 meses</v>
      </c>
      <c r="K2518" t="str">
        <f t="shared" si="161"/>
        <v>NO</v>
      </c>
      <c r="L2518" t="s">
        <v>251</v>
      </c>
      <c r="M2518" t="s">
        <v>415</v>
      </c>
      <c r="N2518" t="s">
        <v>413</v>
      </c>
      <c r="O2518" t="s">
        <v>411</v>
      </c>
      <c r="P2518" t="str">
        <f t="shared" si="162"/>
        <v>JHOLIZA REBECA QUECAÑO TURPOSecurity Process AutomationAUTOEVALUACION</v>
      </c>
      <c r="Q2518" t="str">
        <f>BASE[[#This Row],[NombresCalificado]]&amp;BASE[[#This Row],[TipoEvaluacion]]</f>
        <v>JHOLIZA REBECA QUECAÑO TURPOAUTOEVALUACION</v>
      </c>
      <c r="R2518">
        <v>5</v>
      </c>
      <c r="S2518" t="s">
        <v>177</v>
      </c>
      <c r="T2518" t="s">
        <v>439</v>
      </c>
      <c r="U2518" s="13">
        <v>1</v>
      </c>
      <c r="V2518" s="13" t="str" cm="1">
        <f t="array" ref="V2518">_xlfn.IFS(U2518=0,"Prenovato",U2518=1,"Novato",U2518=2,"Principiante avanzado",U2518=3,"Competente",U2518=4,"Proficiente",U2518=5,"Master")</f>
        <v>Novato</v>
      </c>
      <c r="W2518" s="13">
        <v>4</v>
      </c>
      <c r="X2518" s="13" t="str" cm="1">
        <f t="array" ref="X2518">_xlfn.IFS(W2518=0,"No evidenciado",W2518=1,"Novato",W2518=2,"Principiante avanzado",W2518=3,"Competente",W2518=4,"Proficiente",W2518=5,"Master")</f>
        <v>Proficiente</v>
      </c>
      <c r="Y2518" s="13">
        <v>4</v>
      </c>
      <c r="Z2518" s="13" t="str" cm="1">
        <f t="array" ref="Z2518">_xlfn.IFS(Y2518=0,"No evidenciado",Y2518=1,"Novato",Y2518=2,"Principiante avanzado",Y2518=3,"Competente",Y2518=4,"Proficiente",Y2518=5,"Master")</f>
        <v>Proficiente</v>
      </c>
      <c r="AA2518" s="13">
        <v>5</v>
      </c>
      <c r="AB2518" s="13" t="str" cm="1">
        <f t="array" ref="AB2518">_xlfn.IFS(AA2518=0,"No evidenciado",AA2518=1,"Novato",AA2518=2,"Principiante avanzado",AA2518=3,"Competente",AA2518=4,"Proficiente",AA2518=5,"Master")</f>
        <v>Master</v>
      </c>
      <c r="AC2518" s="13">
        <v>1</v>
      </c>
      <c r="AD2518" s="13" t="str" cm="1">
        <f t="array" ref="AD2518">_xlfn.IFS(AC2518=0,"Prenovato",AC2518=1,"Novato",AC2518=2,"Principiante avanzado",AC2518=3,"Competente",AC2518=4,"Proficiente",AC2518=5,"Master")</f>
        <v>Novato</v>
      </c>
      <c r="AE2518" s="13" t="s">
        <v>443</v>
      </c>
    </row>
    <row r="2519" spans="1:31" x14ac:dyDescent="0.25">
      <c r="A2519" t="s">
        <v>302</v>
      </c>
      <c r="B2519" t="s">
        <v>303</v>
      </c>
      <c r="C2519" t="s">
        <v>251</v>
      </c>
      <c r="D2519" t="s">
        <v>201</v>
      </c>
      <c r="E2519" t="s">
        <v>302</v>
      </c>
      <c r="F2519" t="s">
        <v>303</v>
      </c>
      <c r="G2519" t="s">
        <v>304</v>
      </c>
      <c r="H2519" s="4"/>
      <c r="I2519" s="1">
        <f t="shared" ca="1" si="159"/>
        <v>1487</v>
      </c>
      <c r="J2519" s="1" t="str">
        <f t="shared" ca="1" si="160"/>
        <v>3. Mayor a 6 meses</v>
      </c>
      <c r="K2519" t="str">
        <f t="shared" si="161"/>
        <v>NO</v>
      </c>
      <c r="L2519" t="s">
        <v>251</v>
      </c>
      <c r="M2519" t="s">
        <v>406</v>
      </c>
      <c r="N2519" t="s">
        <v>407</v>
      </c>
      <c r="O2519" t="s">
        <v>407</v>
      </c>
      <c r="P2519" t="str">
        <f t="shared" si="162"/>
        <v>JHOLIZA REBECA QUECAÑO TURPONetwork SecurityAUTOEVALUACION</v>
      </c>
      <c r="Q2519" t="str">
        <f>BASE[[#This Row],[NombresCalificado]]&amp;BASE[[#This Row],[TipoEvaluacion]]</f>
        <v>JHOLIZA REBECA QUECAÑO TURPOAUTOEVALUACION</v>
      </c>
      <c r="R2519">
        <v>3</v>
      </c>
      <c r="S2519" t="s">
        <v>5</v>
      </c>
      <c r="T2519" t="s">
        <v>439</v>
      </c>
      <c r="U2519" s="13">
        <v>1</v>
      </c>
      <c r="V2519" s="13" t="str" cm="1">
        <f t="array" ref="V2519">_xlfn.IFS(U2519=0,"Prenovato",U2519=1,"Novato",U2519=2,"Principiante avanzado",U2519=3,"Competente",U2519=4,"Proficiente",U2519=5,"Master")</f>
        <v>Novato</v>
      </c>
      <c r="W2519" s="13">
        <v>4</v>
      </c>
      <c r="X2519" s="13" t="str" cm="1">
        <f t="array" ref="X2519">_xlfn.IFS(W2519=0,"No evidenciado",W2519=1,"Novato",W2519=2,"Principiante avanzado",W2519=3,"Competente",W2519=4,"Proficiente",W2519=5,"Master")</f>
        <v>Proficiente</v>
      </c>
      <c r="Y2519" s="13">
        <v>4</v>
      </c>
      <c r="Z2519" s="13" t="str" cm="1">
        <f t="array" ref="Z2519">_xlfn.IFS(Y2519=0,"No evidenciado",Y2519=1,"Novato",Y2519=2,"Principiante avanzado",Y2519=3,"Competente",Y2519=4,"Proficiente",Y2519=5,"Master")</f>
        <v>Proficiente</v>
      </c>
      <c r="AA2519" s="13">
        <v>5</v>
      </c>
      <c r="AB2519" s="13" t="str" cm="1">
        <f t="array" ref="AB2519">_xlfn.IFS(AA2519=0,"No evidenciado",AA2519=1,"Novato",AA2519=2,"Principiante avanzado",AA2519=3,"Competente",AA2519=4,"Proficiente",AA2519=5,"Master")</f>
        <v>Master</v>
      </c>
      <c r="AC2519" s="13">
        <v>1</v>
      </c>
      <c r="AD2519" s="13" t="str" cm="1">
        <f t="array" ref="AD2519">_xlfn.IFS(AC2519=0,"Prenovato",AC2519=1,"Novato",AC2519=2,"Principiante avanzado",AC2519=3,"Competente",AC2519=4,"Proficiente",AC2519=5,"Master")</f>
        <v>Novato</v>
      </c>
      <c r="AE2519" s="13" t="s">
        <v>443</v>
      </c>
    </row>
    <row r="2520" spans="1:31" x14ac:dyDescent="0.25">
      <c r="A2520" t="s">
        <v>302</v>
      </c>
      <c r="B2520" t="s">
        <v>303</v>
      </c>
      <c r="C2520" t="s">
        <v>251</v>
      </c>
      <c r="D2520" t="s">
        <v>201</v>
      </c>
      <c r="E2520" t="s">
        <v>302</v>
      </c>
      <c r="F2520" t="s">
        <v>303</v>
      </c>
      <c r="G2520" t="s">
        <v>304</v>
      </c>
      <c r="H2520" s="4"/>
      <c r="I2520" s="1">
        <f t="shared" ca="1" si="159"/>
        <v>1487</v>
      </c>
      <c r="J2520" s="1" t="str">
        <f t="shared" ca="1" si="160"/>
        <v>3. Mayor a 6 meses</v>
      </c>
      <c r="K2520" t="str">
        <f t="shared" si="161"/>
        <v>NO</v>
      </c>
      <c r="L2520" t="s">
        <v>251</v>
      </c>
      <c r="M2520" t="s">
        <v>417</v>
      </c>
      <c r="N2520" t="s">
        <v>407</v>
      </c>
      <c r="O2520" t="s">
        <v>407</v>
      </c>
      <c r="P2520" t="str">
        <f t="shared" si="162"/>
        <v>JHOLIZA REBECA QUECAÑO TURPODefensive SecurityAUTOEVALUACION</v>
      </c>
      <c r="Q2520" t="str">
        <f>BASE[[#This Row],[NombresCalificado]]&amp;BASE[[#This Row],[TipoEvaluacion]]</f>
        <v>JHOLIZA REBECA QUECAÑO TURPOAUTOEVALUACION</v>
      </c>
      <c r="R2520">
        <v>2</v>
      </c>
      <c r="S2520" t="s">
        <v>4</v>
      </c>
      <c r="T2520" t="s">
        <v>439</v>
      </c>
      <c r="U2520" s="13">
        <v>1</v>
      </c>
      <c r="V2520" s="13" t="str" cm="1">
        <f t="array" ref="V2520">_xlfn.IFS(U2520=0,"Prenovato",U2520=1,"Novato",U2520=2,"Principiante avanzado",U2520=3,"Competente",U2520=4,"Proficiente",U2520=5,"Master")</f>
        <v>Novato</v>
      </c>
      <c r="W2520" s="13">
        <v>4</v>
      </c>
      <c r="X2520" s="13" t="str" cm="1">
        <f t="array" ref="X2520">_xlfn.IFS(W2520=0,"No evidenciado",W2520=1,"Novato",W2520=2,"Principiante avanzado",W2520=3,"Competente",W2520=4,"Proficiente",W2520=5,"Master")</f>
        <v>Proficiente</v>
      </c>
      <c r="Y2520" s="13">
        <v>4</v>
      </c>
      <c r="Z2520" s="13" t="str" cm="1">
        <f t="array" ref="Z2520">_xlfn.IFS(Y2520=0,"No evidenciado",Y2520=1,"Novato",Y2520=2,"Principiante avanzado",Y2520=3,"Competente",Y2520=4,"Proficiente",Y2520=5,"Master")</f>
        <v>Proficiente</v>
      </c>
      <c r="AA2520" s="13">
        <v>5</v>
      </c>
      <c r="AB2520" s="13" t="str" cm="1">
        <f t="array" ref="AB2520">_xlfn.IFS(AA2520=0,"No evidenciado",AA2520=1,"Novato",AA2520=2,"Principiante avanzado",AA2520=3,"Competente",AA2520=4,"Proficiente",AA2520=5,"Master")</f>
        <v>Master</v>
      </c>
      <c r="AC2520" s="13">
        <v>1</v>
      </c>
      <c r="AD2520" s="13" t="str" cm="1">
        <f t="array" ref="AD2520">_xlfn.IFS(AC2520=0,"Prenovato",AC2520=1,"Novato",AC2520=2,"Principiante avanzado",AC2520=3,"Competente",AC2520=4,"Proficiente",AC2520=5,"Master")</f>
        <v>Novato</v>
      </c>
      <c r="AE2520" s="13" t="s">
        <v>443</v>
      </c>
    </row>
    <row r="2521" spans="1:31" x14ac:dyDescent="0.25">
      <c r="A2521" t="s">
        <v>302</v>
      </c>
      <c r="B2521" t="s">
        <v>303</v>
      </c>
      <c r="C2521" t="s">
        <v>251</v>
      </c>
      <c r="D2521" t="s">
        <v>201</v>
      </c>
      <c r="E2521" t="s">
        <v>302</v>
      </c>
      <c r="F2521" t="s">
        <v>303</v>
      </c>
      <c r="G2521" t="s">
        <v>304</v>
      </c>
      <c r="H2521" s="4"/>
      <c r="I2521" s="1">
        <f t="shared" ca="1" si="159"/>
        <v>1487</v>
      </c>
      <c r="J2521" s="1" t="str">
        <f t="shared" ca="1" si="160"/>
        <v>3. Mayor a 6 meses</v>
      </c>
      <c r="K2521" t="str">
        <f t="shared" si="161"/>
        <v>NO</v>
      </c>
      <c r="L2521" t="s">
        <v>251</v>
      </c>
      <c r="M2521" t="s">
        <v>416</v>
      </c>
      <c r="N2521" t="s">
        <v>411</v>
      </c>
      <c r="O2521" t="s">
        <v>411</v>
      </c>
      <c r="P2521" t="str">
        <f t="shared" si="162"/>
        <v>JHOLIZA REBECA QUECAÑO TURPOIncident ManagementAUTOEVALUACION</v>
      </c>
      <c r="Q2521" t="str">
        <f>BASE[[#This Row],[NombresCalificado]]&amp;BASE[[#This Row],[TipoEvaluacion]]</f>
        <v>JHOLIZA REBECA QUECAÑO TURPOAUTOEVALUACION</v>
      </c>
      <c r="R2521">
        <v>3</v>
      </c>
      <c r="S2521" t="s">
        <v>5</v>
      </c>
      <c r="T2521" t="s">
        <v>439</v>
      </c>
      <c r="U2521" s="13">
        <v>1</v>
      </c>
      <c r="V2521" s="13" t="str" cm="1">
        <f t="array" ref="V2521">_xlfn.IFS(U2521=0,"Prenovato",U2521=1,"Novato",U2521=2,"Principiante avanzado",U2521=3,"Competente",U2521=4,"Proficiente",U2521=5,"Master")</f>
        <v>Novato</v>
      </c>
      <c r="W2521" s="13">
        <v>4</v>
      </c>
      <c r="X2521" s="13" t="str" cm="1">
        <f t="array" ref="X2521">_xlfn.IFS(W2521=0,"No evidenciado",W2521=1,"Novato",W2521=2,"Principiante avanzado",W2521=3,"Competente",W2521=4,"Proficiente",W2521=5,"Master")</f>
        <v>Proficiente</v>
      </c>
      <c r="Y2521" s="13">
        <v>4</v>
      </c>
      <c r="Z2521" s="13" t="str" cm="1">
        <f t="array" ref="Z2521">_xlfn.IFS(Y2521=0,"No evidenciado",Y2521=1,"Novato",Y2521=2,"Principiante avanzado",Y2521=3,"Competente",Y2521=4,"Proficiente",Y2521=5,"Master")</f>
        <v>Proficiente</v>
      </c>
      <c r="AA2521" s="13">
        <v>5</v>
      </c>
      <c r="AB2521" s="13" t="str" cm="1">
        <f t="array" ref="AB2521">_xlfn.IFS(AA2521=0,"No evidenciado",AA2521=1,"Novato",AA2521=2,"Principiante avanzado",AA2521=3,"Competente",AA2521=4,"Proficiente",AA2521=5,"Master")</f>
        <v>Master</v>
      </c>
      <c r="AC2521" s="13">
        <v>1</v>
      </c>
      <c r="AD2521" s="13" t="str" cm="1">
        <f t="array" ref="AD2521">_xlfn.IFS(AC2521=0,"Prenovato",AC2521=1,"Novato",AC2521=2,"Principiante avanzado",AC2521=3,"Competente",AC2521=4,"Proficiente",AC2521=5,"Master")</f>
        <v>Novato</v>
      </c>
      <c r="AE2521" s="13" t="s">
        <v>443</v>
      </c>
    </row>
    <row r="2522" spans="1:31" x14ac:dyDescent="0.25">
      <c r="A2522" t="s">
        <v>302</v>
      </c>
      <c r="B2522" t="s">
        <v>303</v>
      </c>
      <c r="C2522" t="s">
        <v>251</v>
      </c>
      <c r="D2522" t="s">
        <v>201</v>
      </c>
      <c r="E2522" t="s">
        <v>302</v>
      </c>
      <c r="F2522" t="s">
        <v>303</v>
      </c>
      <c r="G2522" t="s">
        <v>304</v>
      </c>
      <c r="H2522" s="4"/>
      <c r="I2522" s="1">
        <f t="shared" ca="1" si="159"/>
        <v>1487</v>
      </c>
      <c r="J2522" s="1" t="str">
        <f t="shared" ca="1" si="160"/>
        <v>3. Mayor a 6 meses</v>
      </c>
      <c r="K2522" t="str">
        <f t="shared" si="161"/>
        <v>NO</v>
      </c>
      <c r="L2522" t="s">
        <v>251</v>
      </c>
      <c r="M2522" t="s">
        <v>418</v>
      </c>
      <c r="N2522" t="s">
        <v>407</v>
      </c>
      <c r="O2522" t="s">
        <v>407</v>
      </c>
      <c r="P2522" t="str">
        <f t="shared" si="162"/>
        <v>JHOLIZA REBECA QUECAÑO TURPOSDLC Y DevSecOpsAUTOEVALUACION</v>
      </c>
      <c r="Q2522" t="str">
        <f>BASE[[#This Row],[NombresCalificado]]&amp;BASE[[#This Row],[TipoEvaluacion]]</f>
        <v>JHOLIZA REBECA QUECAÑO TURPOAUTOEVALUACION</v>
      </c>
      <c r="R2522">
        <v>1</v>
      </c>
      <c r="S2522" t="s">
        <v>6</v>
      </c>
      <c r="T2522" t="s">
        <v>439</v>
      </c>
      <c r="U2522" s="13">
        <v>1</v>
      </c>
      <c r="V2522" s="13" t="str" cm="1">
        <f t="array" ref="V2522">_xlfn.IFS(U2522=0,"Prenovato",U2522=1,"Novato",U2522=2,"Principiante avanzado",U2522=3,"Competente",U2522=4,"Proficiente",U2522=5,"Master")</f>
        <v>Novato</v>
      </c>
      <c r="W2522" s="13">
        <v>4</v>
      </c>
      <c r="X2522" s="13" t="str" cm="1">
        <f t="array" ref="X2522">_xlfn.IFS(W2522=0,"No evidenciado",W2522=1,"Novato",W2522=2,"Principiante avanzado",W2522=3,"Competente",W2522=4,"Proficiente",W2522=5,"Master")</f>
        <v>Proficiente</v>
      </c>
      <c r="Y2522" s="13">
        <v>4</v>
      </c>
      <c r="Z2522" s="13" t="str" cm="1">
        <f t="array" ref="Z2522">_xlfn.IFS(Y2522=0,"No evidenciado",Y2522=1,"Novato",Y2522=2,"Principiante avanzado",Y2522=3,"Competente",Y2522=4,"Proficiente",Y2522=5,"Master")</f>
        <v>Proficiente</v>
      </c>
      <c r="AA2522" s="13">
        <v>5</v>
      </c>
      <c r="AB2522" s="13" t="str" cm="1">
        <f t="array" ref="AB2522">_xlfn.IFS(AA2522=0,"No evidenciado",AA2522=1,"Novato",AA2522=2,"Principiante avanzado",AA2522=3,"Competente",AA2522=4,"Proficiente",AA2522=5,"Master")</f>
        <v>Master</v>
      </c>
      <c r="AC2522" s="13">
        <v>1</v>
      </c>
      <c r="AD2522" s="13" t="str" cm="1">
        <f t="array" ref="AD2522">_xlfn.IFS(AC2522=0,"Prenovato",AC2522=1,"Novato",AC2522=2,"Principiante avanzado",AC2522=3,"Competente",AC2522=4,"Proficiente",AC2522=5,"Master")</f>
        <v>Novato</v>
      </c>
      <c r="AE2522" s="13" t="s">
        <v>443</v>
      </c>
    </row>
    <row r="2523" spans="1:31" x14ac:dyDescent="0.25">
      <c r="A2523" t="s">
        <v>302</v>
      </c>
      <c r="B2523" t="s">
        <v>303</v>
      </c>
      <c r="C2523" t="s">
        <v>251</v>
      </c>
      <c r="D2523" t="s">
        <v>201</v>
      </c>
      <c r="E2523" t="s">
        <v>302</v>
      </c>
      <c r="F2523" t="s">
        <v>303</v>
      </c>
      <c r="G2523" t="s">
        <v>304</v>
      </c>
      <c r="H2523" s="4"/>
      <c r="I2523" s="1">
        <f t="shared" ca="1" si="159"/>
        <v>1487</v>
      </c>
      <c r="J2523" s="1" t="str">
        <f t="shared" ca="1" si="160"/>
        <v>3. Mayor a 6 meses</v>
      </c>
      <c r="K2523" t="str">
        <f t="shared" si="161"/>
        <v>NO</v>
      </c>
      <c r="L2523" t="s">
        <v>251</v>
      </c>
      <c r="M2523" t="s">
        <v>419</v>
      </c>
      <c r="N2523" t="s">
        <v>413</v>
      </c>
      <c r="O2523" t="s">
        <v>411</v>
      </c>
      <c r="P2523" t="str">
        <f t="shared" si="162"/>
        <v>JHOLIZA REBECA QUECAÑO TURPOCryptography &amp; Data ProtectionAUTOEVALUACION</v>
      </c>
      <c r="Q2523" t="str">
        <f>BASE[[#This Row],[NombresCalificado]]&amp;BASE[[#This Row],[TipoEvaluacion]]</f>
        <v>JHOLIZA REBECA QUECAÑO TURPOAUTOEVALUACION</v>
      </c>
      <c r="R2523">
        <v>1</v>
      </c>
      <c r="S2523" t="s">
        <v>6</v>
      </c>
      <c r="T2523" t="s">
        <v>439</v>
      </c>
      <c r="U2523" s="13">
        <v>1</v>
      </c>
      <c r="V2523" s="13" t="str" cm="1">
        <f t="array" ref="V2523">_xlfn.IFS(U2523=0,"Prenovato",U2523=1,"Novato",U2523=2,"Principiante avanzado",U2523=3,"Competente",U2523=4,"Proficiente",U2523=5,"Master")</f>
        <v>Novato</v>
      </c>
      <c r="W2523" s="13">
        <v>4</v>
      </c>
      <c r="X2523" s="13" t="str" cm="1">
        <f t="array" ref="X2523">_xlfn.IFS(W2523=0,"No evidenciado",W2523=1,"Novato",W2523=2,"Principiante avanzado",W2523=3,"Competente",W2523=4,"Proficiente",W2523=5,"Master")</f>
        <v>Proficiente</v>
      </c>
      <c r="Y2523" s="13">
        <v>4</v>
      </c>
      <c r="Z2523" s="13" t="str" cm="1">
        <f t="array" ref="Z2523">_xlfn.IFS(Y2523=0,"No evidenciado",Y2523=1,"Novato",Y2523=2,"Principiante avanzado",Y2523=3,"Competente",Y2523=4,"Proficiente",Y2523=5,"Master")</f>
        <v>Proficiente</v>
      </c>
      <c r="AA2523" s="13">
        <v>5</v>
      </c>
      <c r="AB2523" s="13" t="str" cm="1">
        <f t="array" ref="AB2523">_xlfn.IFS(AA2523=0,"No evidenciado",AA2523=1,"Novato",AA2523=2,"Principiante avanzado",AA2523=3,"Competente",AA2523=4,"Proficiente",AA2523=5,"Master")</f>
        <v>Master</v>
      </c>
      <c r="AC2523" s="13">
        <v>1</v>
      </c>
      <c r="AD2523" s="13" t="str" cm="1">
        <f t="array" ref="AD2523">_xlfn.IFS(AC2523=0,"Prenovato",AC2523=1,"Novato",AC2523=2,"Principiante avanzado",AC2523=3,"Competente",AC2523=4,"Proficiente",AC2523=5,"Master")</f>
        <v>Novato</v>
      </c>
      <c r="AE2523" s="13" t="s">
        <v>443</v>
      </c>
    </row>
    <row r="2524" spans="1:31" x14ac:dyDescent="0.25">
      <c r="A2524" t="s">
        <v>302</v>
      </c>
      <c r="B2524" t="s">
        <v>303</v>
      </c>
      <c r="C2524" t="s">
        <v>251</v>
      </c>
      <c r="D2524" t="s">
        <v>201</v>
      </c>
      <c r="E2524" t="s">
        <v>302</v>
      </c>
      <c r="F2524" t="s">
        <v>303</v>
      </c>
      <c r="G2524" t="s">
        <v>304</v>
      </c>
      <c r="H2524" s="4"/>
      <c r="I2524" s="1">
        <f t="shared" ca="1" si="159"/>
        <v>1487</v>
      </c>
      <c r="J2524" s="1" t="str">
        <f t="shared" ca="1" si="160"/>
        <v>3. Mayor a 6 meses</v>
      </c>
      <c r="K2524" t="str">
        <f t="shared" si="161"/>
        <v>NO</v>
      </c>
      <c r="L2524" t="s">
        <v>251</v>
      </c>
      <c r="M2524" t="s">
        <v>420</v>
      </c>
      <c r="N2524" t="s">
        <v>413</v>
      </c>
      <c r="O2524" t="s">
        <v>411</v>
      </c>
      <c r="P2524" t="str">
        <f t="shared" si="162"/>
        <v>JHOLIZA REBECA QUECAÑO TURPOIdentity &amp; Access ManagementAUTOEVALUACION</v>
      </c>
      <c r="Q2524" t="str">
        <f>BASE[[#This Row],[NombresCalificado]]&amp;BASE[[#This Row],[TipoEvaluacion]]</f>
        <v>JHOLIZA REBECA QUECAÑO TURPOAUTOEVALUACION</v>
      </c>
      <c r="R2524">
        <v>2</v>
      </c>
      <c r="S2524" t="s">
        <v>4</v>
      </c>
      <c r="T2524" t="s">
        <v>439</v>
      </c>
      <c r="U2524" s="13">
        <v>1</v>
      </c>
      <c r="V2524" s="13" t="str" cm="1">
        <f t="array" ref="V2524">_xlfn.IFS(U2524=0,"Prenovato",U2524=1,"Novato",U2524=2,"Principiante avanzado",U2524=3,"Competente",U2524=4,"Proficiente",U2524=5,"Master")</f>
        <v>Novato</v>
      </c>
      <c r="W2524" s="13">
        <v>4</v>
      </c>
      <c r="X2524" s="13" t="str" cm="1">
        <f t="array" ref="X2524">_xlfn.IFS(W2524=0,"No evidenciado",W2524=1,"Novato",W2524=2,"Principiante avanzado",W2524=3,"Competente",W2524=4,"Proficiente",W2524=5,"Master")</f>
        <v>Proficiente</v>
      </c>
      <c r="Y2524" s="13">
        <v>4</v>
      </c>
      <c r="Z2524" s="13" t="str" cm="1">
        <f t="array" ref="Z2524">_xlfn.IFS(Y2524=0,"No evidenciado",Y2524=1,"Novato",Y2524=2,"Principiante avanzado",Y2524=3,"Competente",Y2524=4,"Proficiente",Y2524=5,"Master")</f>
        <v>Proficiente</v>
      </c>
      <c r="AA2524" s="13">
        <v>5</v>
      </c>
      <c r="AB2524" s="13" t="str" cm="1">
        <f t="array" ref="AB2524">_xlfn.IFS(AA2524=0,"No evidenciado",AA2524=1,"Novato",AA2524=2,"Principiante avanzado",AA2524=3,"Competente",AA2524=4,"Proficiente",AA2524=5,"Master")</f>
        <v>Master</v>
      </c>
      <c r="AC2524" s="13">
        <v>1</v>
      </c>
      <c r="AD2524" s="13" t="str" cm="1">
        <f t="array" ref="AD2524">_xlfn.IFS(AC2524=0,"Prenovato",AC2524=1,"Novato",AC2524=2,"Principiante avanzado",AC2524=3,"Competente",AC2524=4,"Proficiente",AC2524=5,"Master")</f>
        <v>Novato</v>
      </c>
      <c r="AE2524" s="13" t="s">
        <v>443</v>
      </c>
    </row>
    <row r="2525" spans="1:31" x14ac:dyDescent="0.25">
      <c r="A2525" t="s">
        <v>302</v>
      </c>
      <c r="B2525" t="s">
        <v>303</v>
      </c>
      <c r="C2525" t="s">
        <v>251</v>
      </c>
      <c r="D2525" t="s">
        <v>201</v>
      </c>
      <c r="E2525" t="s">
        <v>302</v>
      </c>
      <c r="F2525" t="s">
        <v>303</v>
      </c>
      <c r="G2525" t="s">
        <v>304</v>
      </c>
      <c r="H2525" s="4"/>
      <c r="I2525" s="1">
        <f t="shared" ca="1" si="159"/>
        <v>1487</v>
      </c>
      <c r="J2525" s="1" t="str">
        <f t="shared" ca="1" si="160"/>
        <v>3. Mayor a 6 meses</v>
      </c>
      <c r="K2525" t="str">
        <f t="shared" si="161"/>
        <v>NO</v>
      </c>
      <c r="L2525" t="s">
        <v>251</v>
      </c>
      <c r="M2525" t="s">
        <v>421</v>
      </c>
      <c r="N2525" t="s">
        <v>411</v>
      </c>
      <c r="O2525" t="s">
        <v>411</v>
      </c>
      <c r="P2525" t="str">
        <f t="shared" si="162"/>
        <v>JHOLIZA REBECA QUECAÑO TURPOFrameworks &amp; Security ArchitectureAUTOEVALUACION</v>
      </c>
      <c r="Q2525" t="str">
        <f>BASE[[#This Row],[NombresCalificado]]&amp;BASE[[#This Row],[TipoEvaluacion]]</f>
        <v>JHOLIZA REBECA QUECAÑO TURPOAUTOEVALUACION</v>
      </c>
      <c r="R2525">
        <v>1</v>
      </c>
      <c r="S2525" t="s">
        <v>6</v>
      </c>
      <c r="T2525" t="s">
        <v>439</v>
      </c>
      <c r="U2525" s="13">
        <v>1</v>
      </c>
      <c r="V2525" s="13" t="str" cm="1">
        <f t="array" ref="V2525">_xlfn.IFS(U2525=0,"Prenovato",U2525=1,"Novato",U2525=2,"Principiante avanzado",U2525=3,"Competente",U2525=4,"Proficiente",U2525=5,"Master")</f>
        <v>Novato</v>
      </c>
      <c r="W2525" s="13">
        <v>4</v>
      </c>
      <c r="X2525" s="13" t="str" cm="1">
        <f t="array" ref="X2525">_xlfn.IFS(W2525=0,"No evidenciado",W2525=1,"Novato",W2525=2,"Principiante avanzado",W2525=3,"Competente",W2525=4,"Proficiente",W2525=5,"Master")</f>
        <v>Proficiente</v>
      </c>
      <c r="Y2525" s="13">
        <v>4</v>
      </c>
      <c r="Z2525" s="13" t="str" cm="1">
        <f t="array" ref="Z2525">_xlfn.IFS(Y2525=0,"No evidenciado",Y2525=1,"Novato",Y2525=2,"Principiante avanzado",Y2525=3,"Competente",Y2525=4,"Proficiente",Y2525=5,"Master")</f>
        <v>Proficiente</v>
      </c>
      <c r="AA2525" s="13">
        <v>5</v>
      </c>
      <c r="AB2525" s="13" t="str" cm="1">
        <f t="array" ref="AB2525">_xlfn.IFS(AA2525=0,"No evidenciado",AA2525=1,"Novato",AA2525=2,"Principiante avanzado",AA2525=3,"Competente",AA2525=4,"Proficiente",AA2525=5,"Master")</f>
        <v>Master</v>
      </c>
      <c r="AC2525" s="13">
        <v>1</v>
      </c>
      <c r="AD2525" s="13" t="str" cm="1">
        <f t="array" ref="AD2525">_xlfn.IFS(AC2525=0,"Prenovato",AC2525=1,"Novato",AC2525=2,"Principiante avanzado",AC2525=3,"Competente",AC2525=4,"Proficiente",AC2525=5,"Master")</f>
        <v>Novato</v>
      </c>
      <c r="AE2525" s="13" t="s">
        <v>443</v>
      </c>
    </row>
    <row r="2526" spans="1:31" x14ac:dyDescent="0.25">
      <c r="A2526" t="s">
        <v>302</v>
      </c>
      <c r="B2526" t="s">
        <v>303</v>
      </c>
      <c r="C2526" t="s">
        <v>251</v>
      </c>
      <c r="D2526" t="s">
        <v>201</v>
      </c>
      <c r="E2526" t="s">
        <v>302</v>
      </c>
      <c r="F2526" t="s">
        <v>303</v>
      </c>
      <c r="G2526" t="s">
        <v>304</v>
      </c>
      <c r="H2526" s="4"/>
      <c r="I2526" s="1">
        <f t="shared" ca="1" si="159"/>
        <v>1487</v>
      </c>
      <c r="J2526" s="1" t="str">
        <f t="shared" ca="1" si="160"/>
        <v>3. Mayor a 6 meses</v>
      </c>
      <c r="K2526" t="str">
        <f t="shared" si="161"/>
        <v>NO</v>
      </c>
      <c r="L2526" t="s">
        <v>251</v>
      </c>
      <c r="M2526" t="s">
        <v>423</v>
      </c>
      <c r="N2526" t="s">
        <v>411</v>
      </c>
      <c r="O2526" t="s">
        <v>411</v>
      </c>
      <c r="P2526" t="str">
        <f t="shared" si="162"/>
        <v>JHOLIZA REBECA QUECAÑO TURPOSecurity AssessmentAUTOEVALUACION</v>
      </c>
      <c r="Q2526" t="str">
        <f>BASE[[#This Row],[NombresCalificado]]&amp;BASE[[#This Row],[TipoEvaluacion]]</f>
        <v>JHOLIZA REBECA QUECAÑO TURPOAUTOEVALUACION</v>
      </c>
      <c r="R2526">
        <v>2</v>
      </c>
      <c r="S2526" t="s">
        <v>4</v>
      </c>
      <c r="T2526" t="s">
        <v>439</v>
      </c>
      <c r="U2526" s="13">
        <v>1</v>
      </c>
      <c r="V2526" s="13" t="str" cm="1">
        <f t="array" ref="V2526">_xlfn.IFS(U2526=0,"Prenovato",U2526=1,"Novato",U2526=2,"Principiante avanzado",U2526=3,"Competente",U2526=4,"Proficiente",U2526=5,"Master")</f>
        <v>Novato</v>
      </c>
      <c r="W2526" s="13">
        <v>4</v>
      </c>
      <c r="X2526" s="13" t="str" cm="1">
        <f t="array" ref="X2526">_xlfn.IFS(W2526=0,"No evidenciado",W2526=1,"Novato",W2526=2,"Principiante avanzado",W2526=3,"Competente",W2526=4,"Proficiente",W2526=5,"Master")</f>
        <v>Proficiente</v>
      </c>
      <c r="Y2526" s="13">
        <v>4</v>
      </c>
      <c r="Z2526" s="13" t="str" cm="1">
        <f t="array" ref="Z2526">_xlfn.IFS(Y2526=0,"No evidenciado",Y2526=1,"Novato",Y2526=2,"Principiante avanzado",Y2526=3,"Competente",Y2526=4,"Proficiente",Y2526=5,"Master")</f>
        <v>Proficiente</v>
      </c>
      <c r="AA2526" s="13">
        <v>5</v>
      </c>
      <c r="AB2526" s="13" t="str" cm="1">
        <f t="array" ref="AB2526">_xlfn.IFS(AA2526=0,"No evidenciado",AA2526=1,"Novato",AA2526=2,"Principiante avanzado",AA2526=3,"Competente",AA2526=4,"Proficiente",AA2526=5,"Master")</f>
        <v>Master</v>
      </c>
      <c r="AC2526" s="13">
        <v>1</v>
      </c>
      <c r="AD2526" s="13" t="str" cm="1">
        <f t="array" ref="AD2526">_xlfn.IFS(AC2526=0,"Prenovato",AC2526=1,"Novato",AC2526=2,"Principiante avanzado",AC2526=3,"Competente",AC2526=4,"Proficiente",AC2526=5,"Master")</f>
        <v>Novato</v>
      </c>
      <c r="AE2526" s="13" t="s">
        <v>443</v>
      </c>
    </row>
    <row r="2527" spans="1:31" x14ac:dyDescent="0.25">
      <c r="A2527" t="s">
        <v>302</v>
      </c>
      <c r="B2527" t="s">
        <v>303</v>
      </c>
      <c r="C2527" t="s">
        <v>251</v>
      </c>
      <c r="D2527" t="s">
        <v>201</v>
      </c>
      <c r="E2527" t="s">
        <v>302</v>
      </c>
      <c r="F2527" t="s">
        <v>303</v>
      </c>
      <c r="G2527" t="s">
        <v>304</v>
      </c>
      <c r="H2527" s="4"/>
      <c r="I2527" s="1">
        <f t="shared" ca="1" si="159"/>
        <v>1487</v>
      </c>
      <c r="J2527" s="1" t="str">
        <f t="shared" ca="1" si="160"/>
        <v>3. Mayor a 6 meses</v>
      </c>
      <c r="K2527" t="str">
        <f t="shared" si="161"/>
        <v>NO</v>
      </c>
      <c r="L2527" t="s">
        <v>251</v>
      </c>
      <c r="M2527" t="s">
        <v>412</v>
      </c>
      <c r="N2527" t="s">
        <v>413</v>
      </c>
      <c r="O2527" t="s">
        <v>411</v>
      </c>
      <c r="P2527" t="str">
        <f t="shared" si="162"/>
        <v>JHOLIZA REBECA QUECAÑO TURPOForensic AnalysisAUTOEVALUACION</v>
      </c>
      <c r="Q2527" t="str">
        <f>BASE[[#This Row],[NombresCalificado]]&amp;BASE[[#This Row],[TipoEvaluacion]]</f>
        <v>JHOLIZA REBECA QUECAÑO TURPOAUTOEVALUACION</v>
      </c>
      <c r="R2527">
        <v>3</v>
      </c>
      <c r="S2527" t="s">
        <v>5</v>
      </c>
      <c r="T2527" t="s">
        <v>439</v>
      </c>
      <c r="U2527" s="13">
        <v>1</v>
      </c>
      <c r="V2527" s="13" t="str" cm="1">
        <f t="array" ref="V2527">_xlfn.IFS(U2527=0,"Prenovato",U2527=1,"Novato",U2527=2,"Principiante avanzado",U2527=3,"Competente",U2527=4,"Proficiente",U2527=5,"Master")</f>
        <v>Novato</v>
      </c>
      <c r="W2527" s="13">
        <v>4</v>
      </c>
      <c r="X2527" s="13" t="str" cm="1">
        <f t="array" ref="X2527">_xlfn.IFS(W2527=0,"No evidenciado",W2527=1,"Novato",W2527=2,"Principiante avanzado",W2527=3,"Competente",W2527=4,"Proficiente",W2527=5,"Master")</f>
        <v>Proficiente</v>
      </c>
      <c r="Y2527" s="13">
        <v>4</v>
      </c>
      <c r="Z2527" s="13" t="str" cm="1">
        <f t="array" ref="Z2527">_xlfn.IFS(Y2527=0,"No evidenciado",Y2527=1,"Novato",Y2527=2,"Principiante avanzado",Y2527=3,"Competente",Y2527=4,"Proficiente",Y2527=5,"Master")</f>
        <v>Proficiente</v>
      </c>
      <c r="AA2527" s="13">
        <v>5</v>
      </c>
      <c r="AB2527" s="13" t="str" cm="1">
        <f t="array" ref="AB2527">_xlfn.IFS(AA2527=0,"No evidenciado",AA2527=1,"Novato",AA2527=2,"Principiante avanzado",AA2527=3,"Competente",AA2527=4,"Proficiente",AA2527=5,"Master")</f>
        <v>Master</v>
      </c>
      <c r="AC2527" s="13">
        <v>1</v>
      </c>
      <c r="AD2527" s="13" t="str" cm="1">
        <f t="array" ref="AD2527">_xlfn.IFS(AC2527=0,"Prenovato",AC2527=1,"Novato",AC2527=2,"Principiante avanzado",AC2527=3,"Competente",AC2527=4,"Proficiente",AC2527=5,"Master")</f>
        <v>Novato</v>
      </c>
      <c r="AE2527" s="13" t="s">
        <v>443</v>
      </c>
    </row>
    <row r="2528" spans="1:31" x14ac:dyDescent="0.25">
      <c r="A2528" t="s">
        <v>302</v>
      </c>
      <c r="B2528" t="s">
        <v>303</v>
      </c>
      <c r="C2528" t="s">
        <v>251</v>
      </c>
      <c r="D2528" t="s">
        <v>201</v>
      </c>
      <c r="E2528" t="s">
        <v>302</v>
      </c>
      <c r="F2528" t="s">
        <v>303</v>
      </c>
      <c r="G2528" t="s">
        <v>304</v>
      </c>
      <c r="H2528" s="4"/>
      <c r="I2528" s="1">
        <f t="shared" ca="1" si="159"/>
        <v>1487</v>
      </c>
      <c r="J2528" s="1" t="str">
        <f t="shared" ca="1" si="160"/>
        <v>3. Mayor a 6 meses</v>
      </c>
      <c r="K2528" t="str">
        <f t="shared" si="161"/>
        <v>NO</v>
      </c>
      <c r="L2528" t="s">
        <v>251</v>
      </c>
      <c r="M2528" t="s">
        <v>409</v>
      </c>
      <c r="N2528" t="s">
        <v>407</v>
      </c>
      <c r="O2528" t="s">
        <v>407</v>
      </c>
      <c r="P2528" t="str">
        <f t="shared" si="162"/>
        <v>JHOLIZA REBECA QUECAÑO TURPOSecurity Program ManagementAUTOEVALUACION</v>
      </c>
      <c r="Q2528" t="str">
        <f>BASE[[#This Row],[NombresCalificado]]&amp;BASE[[#This Row],[TipoEvaluacion]]</f>
        <v>JHOLIZA REBECA QUECAÑO TURPOAUTOEVALUACION</v>
      </c>
      <c r="R2528">
        <v>1</v>
      </c>
      <c r="S2528" t="s">
        <v>6</v>
      </c>
      <c r="T2528" t="s">
        <v>439</v>
      </c>
      <c r="U2528" s="13">
        <v>1</v>
      </c>
      <c r="V2528" s="13" t="str" cm="1">
        <f t="array" ref="V2528">_xlfn.IFS(U2528=0,"Prenovato",U2528=1,"Novato",U2528=2,"Principiante avanzado",U2528=3,"Competente",U2528=4,"Proficiente",U2528=5,"Master")</f>
        <v>Novato</v>
      </c>
      <c r="W2528" s="13">
        <v>4</v>
      </c>
      <c r="X2528" s="13" t="str" cm="1">
        <f t="array" ref="X2528">_xlfn.IFS(W2528=0,"No evidenciado",W2528=1,"Novato",W2528=2,"Principiante avanzado",W2528=3,"Competente",W2528=4,"Proficiente",W2528=5,"Master")</f>
        <v>Proficiente</v>
      </c>
      <c r="Y2528" s="13">
        <v>4</v>
      </c>
      <c r="Z2528" s="13" t="str" cm="1">
        <f t="array" ref="Z2528">_xlfn.IFS(Y2528=0,"No evidenciado",Y2528=1,"Novato",Y2528=2,"Principiante avanzado",Y2528=3,"Competente",Y2528=4,"Proficiente",Y2528=5,"Master")</f>
        <v>Proficiente</v>
      </c>
      <c r="AA2528" s="13">
        <v>5</v>
      </c>
      <c r="AB2528" s="13" t="str" cm="1">
        <f t="array" ref="AB2528">_xlfn.IFS(AA2528=0,"No evidenciado",AA2528=1,"Novato",AA2528=2,"Principiante avanzado",AA2528=3,"Competente",AA2528=4,"Proficiente",AA2528=5,"Master")</f>
        <v>Master</v>
      </c>
      <c r="AC2528" s="13">
        <v>1</v>
      </c>
      <c r="AD2528" s="13" t="str" cm="1">
        <f t="array" ref="AD2528">_xlfn.IFS(AC2528=0,"Prenovato",AC2528=1,"Novato",AC2528=2,"Principiante avanzado",AC2528=3,"Competente",AC2528=4,"Proficiente",AC2528=5,"Master")</f>
        <v>Novato</v>
      </c>
      <c r="AE2528" s="13" t="s">
        <v>443</v>
      </c>
    </row>
    <row r="2529" spans="1:31" x14ac:dyDescent="0.25">
      <c r="A2529" t="s">
        <v>302</v>
      </c>
      <c r="B2529" t="s">
        <v>303</v>
      </c>
      <c r="C2529" t="s">
        <v>251</v>
      </c>
      <c r="D2529" t="s">
        <v>201</v>
      </c>
      <c r="E2529" t="s">
        <v>302</v>
      </c>
      <c r="F2529" t="s">
        <v>303</v>
      </c>
      <c r="G2529" t="s">
        <v>304</v>
      </c>
      <c r="H2529" s="4"/>
      <c r="I2529" s="1">
        <f t="shared" ca="1" si="159"/>
        <v>1487</v>
      </c>
      <c r="J2529" s="1" t="str">
        <f t="shared" ca="1" si="160"/>
        <v>3. Mayor a 6 meses</v>
      </c>
      <c r="K2529" t="str">
        <f t="shared" si="161"/>
        <v>NO</v>
      </c>
      <c r="L2529" t="s">
        <v>251</v>
      </c>
      <c r="M2529" t="s">
        <v>408</v>
      </c>
      <c r="N2529" t="s">
        <v>407</v>
      </c>
      <c r="O2529" t="s">
        <v>407</v>
      </c>
      <c r="P2529" t="str">
        <f t="shared" si="162"/>
        <v>JHOLIZA REBECA QUECAÑO TURPOCloud &amp; Operation SystemAUTOEVALUACION</v>
      </c>
      <c r="Q2529" t="str">
        <f>BASE[[#This Row],[NombresCalificado]]&amp;BASE[[#This Row],[TipoEvaluacion]]</f>
        <v>JHOLIZA REBECA QUECAÑO TURPOAUTOEVALUACION</v>
      </c>
      <c r="R2529">
        <v>2</v>
      </c>
      <c r="S2529" t="s">
        <v>4</v>
      </c>
      <c r="T2529" t="s">
        <v>439</v>
      </c>
      <c r="U2529" s="13">
        <v>1</v>
      </c>
      <c r="V2529" s="13" t="str" cm="1">
        <f t="array" ref="V2529">_xlfn.IFS(U2529=0,"Prenovato",U2529=1,"Novato",U2529=2,"Principiante avanzado",U2529=3,"Competente",U2529=4,"Proficiente",U2529=5,"Master")</f>
        <v>Novato</v>
      </c>
      <c r="W2529" s="13">
        <v>4</v>
      </c>
      <c r="X2529" s="13" t="str" cm="1">
        <f t="array" ref="X2529">_xlfn.IFS(W2529=0,"No evidenciado",W2529=1,"Novato",W2529=2,"Principiante avanzado",W2529=3,"Competente",W2529=4,"Proficiente",W2529=5,"Master")</f>
        <v>Proficiente</v>
      </c>
      <c r="Y2529" s="13">
        <v>4</v>
      </c>
      <c r="Z2529" s="13" t="str" cm="1">
        <f t="array" ref="Z2529">_xlfn.IFS(Y2529=0,"No evidenciado",Y2529=1,"Novato",Y2529=2,"Principiante avanzado",Y2529=3,"Competente",Y2529=4,"Proficiente",Y2529=5,"Master")</f>
        <v>Proficiente</v>
      </c>
      <c r="AA2529" s="13">
        <v>5</v>
      </c>
      <c r="AB2529" s="13" t="str" cm="1">
        <f t="array" ref="AB2529">_xlfn.IFS(AA2529=0,"No evidenciado",AA2529=1,"Novato",AA2529=2,"Principiante avanzado",AA2529=3,"Competente",AA2529=4,"Proficiente",AA2529=5,"Master")</f>
        <v>Master</v>
      </c>
      <c r="AC2529" s="13">
        <v>1</v>
      </c>
      <c r="AD2529" s="13" t="str" cm="1">
        <f t="array" ref="AD2529">_xlfn.IFS(AC2529=0,"Prenovato",AC2529=1,"Novato",AC2529=2,"Principiante avanzado",AC2529=3,"Competente",AC2529=4,"Proficiente",AC2529=5,"Master")</f>
        <v>Novato</v>
      </c>
      <c r="AE2529" s="13" t="s">
        <v>443</v>
      </c>
    </row>
    <row r="2530" spans="1:31" x14ac:dyDescent="0.25">
      <c r="A2530" t="s">
        <v>302</v>
      </c>
      <c r="B2530" t="s">
        <v>303</v>
      </c>
      <c r="C2530" t="s">
        <v>250</v>
      </c>
      <c r="D2530" t="s">
        <v>201</v>
      </c>
      <c r="E2530" t="s">
        <v>302</v>
      </c>
      <c r="F2530" t="s">
        <v>303</v>
      </c>
      <c r="G2530" t="s">
        <v>304</v>
      </c>
      <c r="H2530" s="4"/>
      <c r="I2530" s="1">
        <f t="shared" ca="1" si="159"/>
        <v>1487</v>
      </c>
      <c r="J2530" s="1" t="str">
        <f t="shared" ca="1" si="160"/>
        <v>3. Mayor a 6 meses</v>
      </c>
      <c r="K2530" t="str">
        <f t="shared" si="161"/>
        <v>NO</v>
      </c>
      <c r="L2530" t="s">
        <v>250</v>
      </c>
      <c r="M2530" t="s">
        <v>426</v>
      </c>
      <c r="N2530" t="s">
        <v>425</v>
      </c>
      <c r="O2530" t="s">
        <v>425</v>
      </c>
      <c r="P2530" t="str">
        <f t="shared" si="162"/>
        <v>JHOLIZA REBECA QUECAÑO TURPOManejo de IncidentesEVALUACION ANTERIOR</v>
      </c>
      <c r="Q2530" t="str">
        <f>BASE[[#This Row],[NombresCalificado]]&amp;BASE[[#This Row],[TipoEvaluacion]]</f>
        <v>JHOLIZA REBECA QUECAÑO TURPOEVALUACION ANTERIOR</v>
      </c>
      <c r="R2530">
        <v>3</v>
      </c>
      <c r="S2530" t="s">
        <v>5</v>
      </c>
      <c r="T2530" t="s">
        <v>439</v>
      </c>
      <c r="U2530" s="13">
        <v>1</v>
      </c>
      <c r="V2530" s="13" t="str" cm="1">
        <f t="array" ref="V2530">_xlfn.IFS(U2530=0,"Prenovato",U2530=1,"Novato",U2530=2,"Principiante avanzado",U2530=3,"Competente",U2530=4,"Proficiente",U2530=5,"Master")</f>
        <v>Novato</v>
      </c>
      <c r="W2530" s="13">
        <v>3</v>
      </c>
      <c r="X2530" s="13" t="str" cm="1">
        <f t="array" ref="X2530">_xlfn.IFS(W2530=0,"No evidenciado",W2530=1,"Novato",W2530=2,"Principiante avanzado",W2530=3,"Competente",W2530=4,"Proficiente",W2530=5,"Master")</f>
        <v>Competente</v>
      </c>
      <c r="Y2530" s="13">
        <v>3</v>
      </c>
      <c r="Z2530" s="13" t="str" cm="1">
        <f t="array" ref="Z2530">_xlfn.IFS(Y2530=0,"No evidenciado",Y2530=1,"Novato",Y2530=2,"Principiante avanzado",Y2530=3,"Competente",Y2530=4,"Proficiente",Y2530=5,"Master")</f>
        <v>Competente</v>
      </c>
      <c r="AA2530" s="13">
        <v>3</v>
      </c>
      <c r="AB2530" s="13" t="str" cm="1">
        <f t="array" ref="AB2530">_xlfn.IFS(AA2530=0,"No evidenciado",AA2530=1,"Novato",AA2530=2,"Principiante avanzado",AA2530=3,"Competente",AA2530=4,"Proficiente",AA2530=5,"Master")</f>
        <v>Competente</v>
      </c>
      <c r="AC2530" s="13">
        <v>1</v>
      </c>
      <c r="AD2530" s="13" t="str" cm="1">
        <f t="array" ref="AD2530">_xlfn.IFS(AC2530=0,"Prenovato",AC2530=1,"Novato",AC2530=2,"Principiante avanzado",AC2530=3,"Competente",AC2530=4,"Proficiente",AC2530=5,"Master")</f>
        <v>Novato</v>
      </c>
      <c r="AE2530" s="13" t="s">
        <v>442</v>
      </c>
    </row>
    <row r="2531" spans="1:31" x14ac:dyDescent="0.25">
      <c r="A2531" t="s">
        <v>302</v>
      </c>
      <c r="B2531" t="s">
        <v>303</v>
      </c>
      <c r="C2531" t="s">
        <v>250</v>
      </c>
      <c r="D2531" t="s">
        <v>201</v>
      </c>
      <c r="E2531" t="s">
        <v>302</v>
      </c>
      <c r="F2531" t="s">
        <v>303</v>
      </c>
      <c r="G2531" t="s">
        <v>304</v>
      </c>
      <c r="H2531" s="4"/>
      <c r="I2531" s="1">
        <f t="shared" ca="1" si="159"/>
        <v>1487</v>
      </c>
      <c r="J2531" s="1" t="str">
        <f t="shared" ca="1" si="160"/>
        <v>3. Mayor a 6 meses</v>
      </c>
      <c r="K2531" t="str">
        <f t="shared" si="161"/>
        <v>NO</v>
      </c>
      <c r="L2531" t="s">
        <v>250</v>
      </c>
      <c r="M2531" t="s">
        <v>427</v>
      </c>
      <c r="N2531" t="s">
        <v>425</v>
      </c>
      <c r="O2531" t="s">
        <v>425</v>
      </c>
      <c r="P2531" t="str">
        <f t="shared" si="162"/>
        <v>JHOLIZA REBECA QUECAÑO TURPOProtección de datosEVALUACION ANTERIOR</v>
      </c>
      <c r="Q2531" t="str">
        <f>BASE[[#This Row],[NombresCalificado]]&amp;BASE[[#This Row],[TipoEvaluacion]]</f>
        <v>JHOLIZA REBECA QUECAÑO TURPOEVALUACION ANTERIOR</v>
      </c>
      <c r="R2531">
        <v>1</v>
      </c>
      <c r="S2531" t="s">
        <v>6</v>
      </c>
      <c r="T2531" t="s">
        <v>439</v>
      </c>
      <c r="U2531" s="13">
        <v>1</v>
      </c>
      <c r="V2531" s="13" t="str" cm="1">
        <f t="array" ref="V2531">_xlfn.IFS(U2531=0,"Prenovato",U2531=1,"Novato",U2531=2,"Principiante avanzado",U2531=3,"Competente",U2531=4,"Proficiente",U2531=5,"Master")</f>
        <v>Novato</v>
      </c>
      <c r="W2531" s="13">
        <v>3</v>
      </c>
      <c r="X2531" s="13" t="str" cm="1">
        <f t="array" ref="X2531">_xlfn.IFS(W2531=0,"No evidenciado",W2531=1,"Novato",W2531=2,"Principiante avanzado",W2531=3,"Competente",W2531=4,"Proficiente",W2531=5,"Master")</f>
        <v>Competente</v>
      </c>
      <c r="Y2531" s="13">
        <v>3</v>
      </c>
      <c r="Z2531" s="13" t="str" cm="1">
        <f t="array" ref="Z2531">_xlfn.IFS(Y2531=0,"No evidenciado",Y2531=1,"Novato",Y2531=2,"Principiante avanzado",Y2531=3,"Competente",Y2531=4,"Proficiente",Y2531=5,"Master")</f>
        <v>Competente</v>
      </c>
      <c r="AA2531" s="13">
        <v>3</v>
      </c>
      <c r="AB2531" s="13" t="str" cm="1">
        <f t="array" ref="AB2531">_xlfn.IFS(AA2531=0,"No evidenciado",AA2531=1,"Novato",AA2531=2,"Principiante avanzado",AA2531=3,"Competente",AA2531=4,"Proficiente",AA2531=5,"Master")</f>
        <v>Competente</v>
      </c>
      <c r="AC2531" s="13">
        <v>1</v>
      </c>
      <c r="AD2531" s="13" t="str" cm="1">
        <f t="array" ref="AD2531">_xlfn.IFS(AC2531=0,"Prenovato",AC2531=1,"Novato",AC2531=2,"Principiante avanzado",AC2531=3,"Competente",AC2531=4,"Proficiente",AC2531=5,"Master")</f>
        <v>Novato</v>
      </c>
      <c r="AE2531" s="13" t="s">
        <v>442</v>
      </c>
    </row>
    <row r="2532" spans="1:31" x14ac:dyDescent="0.25">
      <c r="A2532" t="s">
        <v>302</v>
      </c>
      <c r="B2532" t="s">
        <v>303</v>
      </c>
      <c r="C2532" t="s">
        <v>250</v>
      </c>
      <c r="D2532" t="s">
        <v>201</v>
      </c>
      <c r="E2532" t="s">
        <v>302</v>
      </c>
      <c r="F2532" t="s">
        <v>303</v>
      </c>
      <c r="G2532" t="s">
        <v>304</v>
      </c>
      <c r="H2532" s="4"/>
      <c r="I2532" s="1">
        <f t="shared" ca="1" si="159"/>
        <v>1487</v>
      </c>
      <c r="J2532" s="1" t="str">
        <f t="shared" ca="1" si="160"/>
        <v>3. Mayor a 6 meses</v>
      </c>
      <c r="K2532" t="str">
        <f t="shared" si="161"/>
        <v>NO</v>
      </c>
      <c r="L2532" t="s">
        <v>250</v>
      </c>
      <c r="M2532" t="s">
        <v>428</v>
      </c>
      <c r="N2532" t="s">
        <v>425</v>
      </c>
      <c r="O2532" t="s">
        <v>425</v>
      </c>
      <c r="P2532" t="str">
        <f t="shared" si="162"/>
        <v>JHOLIZA REBECA QUECAÑO TURPOSeguridad de OperacionesEVALUACION ANTERIOR</v>
      </c>
      <c r="Q2532" t="str">
        <f>BASE[[#This Row],[NombresCalificado]]&amp;BASE[[#This Row],[TipoEvaluacion]]</f>
        <v>JHOLIZA REBECA QUECAÑO TURPOEVALUACION ANTERIOR</v>
      </c>
      <c r="R2532">
        <v>3</v>
      </c>
      <c r="S2532" t="s">
        <v>5</v>
      </c>
      <c r="T2532" t="s">
        <v>439</v>
      </c>
      <c r="U2532" s="13">
        <v>1</v>
      </c>
      <c r="V2532" s="13" t="str" cm="1">
        <f t="array" ref="V2532">_xlfn.IFS(U2532=0,"Prenovato",U2532=1,"Novato",U2532=2,"Principiante avanzado",U2532=3,"Competente",U2532=4,"Proficiente",U2532=5,"Master")</f>
        <v>Novato</v>
      </c>
      <c r="W2532" s="13">
        <v>3</v>
      </c>
      <c r="X2532" s="13" t="str" cm="1">
        <f t="array" ref="X2532">_xlfn.IFS(W2532=0,"No evidenciado",W2532=1,"Novato",W2532=2,"Principiante avanzado",W2532=3,"Competente",W2532=4,"Proficiente",W2532=5,"Master")</f>
        <v>Competente</v>
      </c>
      <c r="Y2532" s="13">
        <v>3</v>
      </c>
      <c r="Z2532" s="13" t="str" cm="1">
        <f t="array" ref="Z2532">_xlfn.IFS(Y2532=0,"No evidenciado",Y2532=1,"Novato",Y2532=2,"Principiante avanzado",Y2532=3,"Competente",Y2532=4,"Proficiente",Y2532=5,"Master")</f>
        <v>Competente</v>
      </c>
      <c r="AA2532" s="13">
        <v>3</v>
      </c>
      <c r="AB2532" s="13" t="str" cm="1">
        <f t="array" ref="AB2532">_xlfn.IFS(AA2532=0,"No evidenciado",AA2532=1,"Novato",AA2532=2,"Principiante avanzado",AA2532=3,"Competente",AA2532=4,"Proficiente",AA2532=5,"Master")</f>
        <v>Competente</v>
      </c>
      <c r="AC2532" s="13">
        <v>1</v>
      </c>
      <c r="AD2532" s="13" t="str" cm="1">
        <f t="array" ref="AD2532">_xlfn.IFS(AC2532=0,"Prenovato",AC2532=1,"Novato",AC2532=2,"Principiante avanzado",AC2532=3,"Competente",AC2532=4,"Proficiente",AC2532=5,"Master")</f>
        <v>Novato</v>
      </c>
      <c r="AE2532" s="13" t="s">
        <v>442</v>
      </c>
    </row>
    <row r="2533" spans="1:31" x14ac:dyDescent="0.25">
      <c r="A2533" t="s">
        <v>302</v>
      </c>
      <c r="B2533" t="s">
        <v>303</v>
      </c>
      <c r="C2533" t="s">
        <v>250</v>
      </c>
      <c r="D2533" t="s">
        <v>201</v>
      </c>
      <c r="E2533" t="s">
        <v>302</v>
      </c>
      <c r="F2533" t="s">
        <v>303</v>
      </c>
      <c r="G2533" t="s">
        <v>304</v>
      </c>
      <c r="H2533" s="4"/>
      <c r="I2533" s="1">
        <f t="shared" ca="1" si="159"/>
        <v>1487</v>
      </c>
      <c r="J2533" s="1" t="str">
        <f t="shared" ca="1" si="160"/>
        <v>3. Mayor a 6 meses</v>
      </c>
      <c r="K2533" t="str">
        <f t="shared" si="161"/>
        <v>NO</v>
      </c>
      <c r="L2533" t="s">
        <v>250</v>
      </c>
      <c r="M2533" t="s">
        <v>429</v>
      </c>
      <c r="N2533" t="s">
        <v>425</v>
      </c>
      <c r="O2533" t="s">
        <v>425</v>
      </c>
      <c r="P2533" t="str">
        <f t="shared" si="162"/>
        <v>JHOLIZA REBECA QUECAÑO TURPOSeguridad DefensivaEVALUACION ANTERIOR</v>
      </c>
      <c r="Q2533" t="str">
        <f>BASE[[#This Row],[NombresCalificado]]&amp;BASE[[#This Row],[TipoEvaluacion]]</f>
        <v>JHOLIZA REBECA QUECAÑO TURPOEVALUACION ANTERIOR</v>
      </c>
      <c r="R2533">
        <v>3</v>
      </c>
      <c r="S2533" t="s">
        <v>5</v>
      </c>
      <c r="T2533" t="s">
        <v>439</v>
      </c>
      <c r="U2533" s="13">
        <v>1</v>
      </c>
      <c r="V2533" s="13" t="str" cm="1">
        <f t="array" ref="V2533">_xlfn.IFS(U2533=0,"Prenovato",U2533=1,"Novato",U2533=2,"Principiante avanzado",U2533=3,"Competente",U2533=4,"Proficiente",U2533=5,"Master")</f>
        <v>Novato</v>
      </c>
      <c r="W2533" s="13">
        <v>3</v>
      </c>
      <c r="X2533" s="13" t="str" cm="1">
        <f t="array" ref="X2533">_xlfn.IFS(W2533=0,"No evidenciado",W2533=1,"Novato",W2533=2,"Principiante avanzado",W2533=3,"Competente",W2533=4,"Proficiente",W2533=5,"Master")</f>
        <v>Competente</v>
      </c>
      <c r="Y2533" s="13">
        <v>3</v>
      </c>
      <c r="Z2533" s="13" t="str" cm="1">
        <f t="array" ref="Z2533">_xlfn.IFS(Y2533=0,"No evidenciado",Y2533=1,"Novato",Y2533=2,"Principiante avanzado",Y2533=3,"Competente",Y2533=4,"Proficiente",Y2533=5,"Master")</f>
        <v>Competente</v>
      </c>
      <c r="AA2533" s="13">
        <v>3</v>
      </c>
      <c r="AB2533" s="13" t="str" cm="1">
        <f t="array" ref="AB2533">_xlfn.IFS(AA2533=0,"No evidenciado",AA2533=1,"Novato",AA2533=2,"Principiante avanzado",AA2533=3,"Competente",AA2533=4,"Proficiente",AA2533=5,"Master")</f>
        <v>Competente</v>
      </c>
      <c r="AC2533" s="13">
        <v>1</v>
      </c>
      <c r="AD2533" s="13" t="str" cm="1">
        <f t="array" ref="AD2533">_xlfn.IFS(AC2533=0,"Prenovato",AC2533=1,"Novato",AC2533=2,"Principiante avanzado",AC2533=3,"Competente",AC2533=4,"Proficiente",AC2533=5,"Master")</f>
        <v>Novato</v>
      </c>
      <c r="AE2533" s="13" t="s">
        <v>442</v>
      </c>
    </row>
    <row r="2534" spans="1:31" x14ac:dyDescent="0.25">
      <c r="A2534" t="s">
        <v>302</v>
      </c>
      <c r="B2534" t="s">
        <v>303</v>
      </c>
      <c r="C2534" t="s">
        <v>250</v>
      </c>
      <c r="D2534" t="s">
        <v>201</v>
      </c>
      <c r="E2534" t="s">
        <v>302</v>
      </c>
      <c r="F2534" t="s">
        <v>303</v>
      </c>
      <c r="G2534" t="s">
        <v>304</v>
      </c>
      <c r="H2534" s="4"/>
      <c r="I2534" s="1">
        <f t="shared" ca="1" si="159"/>
        <v>1487</v>
      </c>
      <c r="J2534" s="1" t="str">
        <f t="shared" ca="1" si="160"/>
        <v>3. Mayor a 6 meses</v>
      </c>
      <c r="K2534" t="str">
        <f t="shared" si="161"/>
        <v>NO</v>
      </c>
      <c r="L2534" t="s">
        <v>250</v>
      </c>
      <c r="M2534" t="s">
        <v>430</v>
      </c>
      <c r="N2534" t="s">
        <v>425</v>
      </c>
      <c r="O2534" t="s">
        <v>425</v>
      </c>
      <c r="P2534" t="str">
        <f t="shared" si="162"/>
        <v>JHOLIZA REBECA QUECAÑO TURPOSeguridad OfensivaEVALUACION ANTERIOR</v>
      </c>
      <c r="Q2534" t="str">
        <f>BASE[[#This Row],[NombresCalificado]]&amp;BASE[[#This Row],[TipoEvaluacion]]</f>
        <v>JHOLIZA REBECA QUECAÑO TURPOEVALUACION ANTERIOR</v>
      </c>
      <c r="R2534">
        <v>2</v>
      </c>
      <c r="S2534" t="s">
        <v>4</v>
      </c>
      <c r="T2534" t="s">
        <v>439</v>
      </c>
      <c r="U2534" s="13">
        <v>1</v>
      </c>
      <c r="V2534" s="13" t="str" cm="1">
        <f t="array" ref="V2534">_xlfn.IFS(U2534=0,"Prenovato",U2534=1,"Novato",U2534=2,"Principiante avanzado",U2534=3,"Competente",U2534=4,"Proficiente",U2534=5,"Master")</f>
        <v>Novato</v>
      </c>
      <c r="W2534" s="13">
        <v>3</v>
      </c>
      <c r="X2534" s="13" t="str" cm="1">
        <f t="array" ref="X2534">_xlfn.IFS(W2534=0,"No evidenciado",W2534=1,"Novato",W2534=2,"Principiante avanzado",W2534=3,"Competente",W2534=4,"Proficiente",W2534=5,"Master")</f>
        <v>Competente</v>
      </c>
      <c r="Y2534" s="13">
        <v>3</v>
      </c>
      <c r="Z2534" s="13" t="str" cm="1">
        <f t="array" ref="Z2534">_xlfn.IFS(Y2534=0,"No evidenciado",Y2534=1,"Novato",Y2534=2,"Principiante avanzado",Y2534=3,"Competente",Y2534=4,"Proficiente",Y2534=5,"Master")</f>
        <v>Competente</v>
      </c>
      <c r="AA2534" s="13">
        <v>3</v>
      </c>
      <c r="AB2534" s="13" t="str" cm="1">
        <f t="array" ref="AB2534">_xlfn.IFS(AA2534=0,"No evidenciado",AA2534=1,"Novato",AA2534=2,"Principiante avanzado",AA2534=3,"Competente",AA2534=4,"Proficiente",AA2534=5,"Master")</f>
        <v>Competente</v>
      </c>
      <c r="AC2534" s="13">
        <v>1</v>
      </c>
      <c r="AD2534" s="13" t="str" cm="1">
        <f t="array" ref="AD2534">_xlfn.IFS(AC2534=0,"Prenovato",AC2534=1,"Novato",AC2534=2,"Principiante avanzado",AC2534=3,"Competente",AC2534=4,"Proficiente",AC2534=5,"Master")</f>
        <v>Novato</v>
      </c>
      <c r="AE2534" s="13" t="s">
        <v>442</v>
      </c>
    </row>
    <row r="2535" spans="1:31" x14ac:dyDescent="0.25">
      <c r="A2535" t="s">
        <v>302</v>
      </c>
      <c r="B2535" t="s">
        <v>303</v>
      </c>
      <c r="C2535" t="s">
        <v>250</v>
      </c>
      <c r="D2535" t="s">
        <v>201</v>
      </c>
      <c r="E2535" t="s">
        <v>302</v>
      </c>
      <c r="F2535" t="s">
        <v>303</v>
      </c>
      <c r="G2535" t="s">
        <v>304</v>
      </c>
      <c r="H2535" s="4"/>
      <c r="I2535" s="1">
        <f t="shared" ca="1" si="159"/>
        <v>1487</v>
      </c>
      <c r="J2535" s="1" t="str">
        <f t="shared" ca="1" si="160"/>
        <v>3. Mayor a 6 meses</v>
      </c>
      <c r="K2535" t="str">
        <f t="shared" si="161"/>
        <v>NO</v>
      </c>
      <c r="L2535" t="s">
        <v>250</v>
      </c>
      <c r="M2535" t="s">
        <v>431</v>
      </c>
      <c r="N2535" t="s">
        <v>425</v>
      </c>
      <c r="O2535" t="s">
        <v>425</v>
      </c>
      <c r="P2535" t="str">
        <f t="shared" si="162"/>
        <v>JHOLIZA REBECA QUECAÑO TURPOSeguridad PerimetralEVALUACION ANTERIOR</v>
      </c>
      <c r="Q2535" t="str">
        <f>BASE[[#This Row],[NombresCalificado]]&amp;BASE[[#This Row],[TipoEvaluacion]]</f>
        <v>JHOLIZA REBECA QUECAÑO TURPOEVALUACION ANTERIOR</v>
      </c>
      <c r="R2535">
        <v>2</v>
      </c>
      <c r="S2535" t="s">
        <v>4</v>
      </c>
      <c r="T2535" t="s">
        <v>439</v>
      </c>
      <c r="U2535" s="13">
        <v>1</v>
      </c>
      <c r="V2535" s="13" t="str" cm="1">
        <f t="array" ref="V2535">_xlfn.IFS(U2535=0,"Prenovato",U2535=1,"Novato",U2535=2,"Principiante avanzado",U2535=3,"Competente",U2535=4,"Proficiente",U2535=5,"Master")</f>
        <v>Novato</v>
      </c>
      <c r="W2535" s="13">
        <v>3</v>
      </c>
      <c r="X2535" s="13" t="str" cm="1">
        <f t="array" ref="X2535">_xlfn.IFS(W2535=0,"No evidenciado",W2535=1,"Novato",W2535=2,"Principiante avanzado",W2535=3,"Competente",W2535=4,"Proficiente",W2535=5,"Master")</f>
        <v>Competente</v>
      </c>
      <c r="Y2535" s="13">
        <v>3</v>
      </c>
      <c r="Z2535" s="13" t="str" cm="1">
        <f t="array" ref="Z2535">_xlfn.IFS(Y2535=0,"No evidenciado",Y2535=1,"Novato",Y2535=2,"Principiante avanzado",Y2535=3,"Competente",Y2535=4,"Proficiente",Y2535=5,"Master")</f>
        <v>Competente</v>
      </c>
      <c r="AA2535" s="13">
        <v>3</v>
      </c>
      <c r="AB2535" s="13" t="str" cm="1">
        <f t="array" ref="AB2535">_xlfn.IFS(AA2535=0,"No evidenciado",AA2535=1,"Novato",AA2535=2,"Principiante avanzado",AA2535=3,"Competente",AA2535=4,"Proficiente",AA2535=5,"Master")</f>
        <v>Competente</v>
      </c>
      <c r="AC2535" s="13">
        <v>1</v>
      </c>
      <c r="AD2535" s="13" t="str" cm="1">
        <f t="array" ref="AD2535">_xlfn.IFS(AC2535=0,"Prenovato",AC2535=1,"Novato",AC2535=2,"Principiante avanzado",AC2535=3,"Competente",AC2535=4,"Proficiente",AC2535=5,"Master")</f>
        <v>Novato</v>
      </c>
      <c r="AE2535" s="13" t="s">
        <v>442</v>
      </c>
    </row>
    <row r="2536" spans="1:31" x14ac:dyDescent="0.25">
      <c r="A2536" t="s">
        <v>302</v>
      </c>
      <c r="B2536" t="s">
        <v>303</v>
      </c>
      <c r="C2536" t="s">
        <v>250</v>
      </c>
      <c r="D2536" t="s">
        <v>201</v>
      </c>
      <c r="E2536" t="s">
        <v>302</v>
      </c>
      <c r="F2536" t="s">
        <v>303</v>
      </c>
      <c r="G2536" t="s">
        <v>304</v>
      </c>
      <c r="H2536" s="4"/>
      <c r="I2536" s="1">
        <f t="shared" ca="1" si="159"/>
        <v>1487</v>
      </c>
      <c r="J2536" s="1" t="str">
        <f t="shared" ca="1" si="160"/>
        <v>3. Mayor a 6 meses</v>
      </c>
      <c r="K2536" t="str">
        <f t="shared" si="161"/>
        <v>NO</v>
      </c>
      <c r="L2536" t="s">
        <v>250</v>
      </c>
      <c r="M2536" t="s">
        <v>432</v>
      </c>
      <c r="N2536" t="s">
        <v>425</v>
      </c>
      <c r="O2536" t="s">
        <v>425</v>
      </c>
      <c r="P2536" t="str">
        <f t="shared" si="162"/>
        <v>JHOLIZA REBECA QUECAÑO TURPOFrameworks de CiberseguridadEVALUACION ANTERIOR</v>
      </c>
      <c r="Q2536" t="str">
        <f>BASE[[#This Row],[NombresCalificado]]&amp;BASE[[#This Row],[TipoEvaluacion]]</f>
        <v>JHOLIZA REBECA QUECAÑO TURPOEVALUACION ANTERIOR</v>
      </c>
      <c r="R2536">
        <v>2</v>
      </c>
      <c r="S2536" t="s">
        <v>4</v>
      </c>
      <c r="T2536" t="s">
        <v>439</v>
      </c>
      <c r="U2536" s="13">
        <v>1</v>
      </c>
      <c r="V2536" s="13" t="str" cm="1">
        <f t="array" ref="V2536">_xlfn.IFS(U2536=0,"Prenovato",U2536=1,"Novato",U2536=2,"Principiante avanzado",U2536=3,"Competente",U2536=4,"Proficiente",U2536=5,"Master")</f>
        <v>Novato</v>
      </c>
      <c r="W2536" s="13">
        <v>3</v>
      </c>
      <c r="X2536" s="13" t="str" cm="1">
        <f t="array" ref="X2536">_xlfn.IFS(W2536=0,"No evidenciado",W2536=1,"Novato",W2536=2,"Principiante avanzado",W2536=3,"Competente",W2536=4,"Proficiente",W2536=5,"Master")</f>
        <v>Competente</v>
      </c>
      <c r="Y2536" s="13">
        <v>3</v>
      </c>
      <c r="Z2536" s="13" t="str" cm="1">
        <f t="array" ref="Z2536">_xlfn.IFS(Y2536=0,"No evidenciado",Y2536=1,"Novato",Y2536=2,"Principiante avanzado",Y2536=3,"Competente",Y2536=4,"Proficiente",Y2536=5,"Master")</f>
        <v>Competente</v>
      </c>
      <c r="AA2536" s="13">
        <v>3</v>
      </c>
      <c r="AB2536" s="13" t="str" cm="1">
        <f t="array" ref="AB2536">_xlfn.IFS(AA2536=0,"No evidenciado",AA2536=1,"Novato",AA2536=2,"Principiante avanzado",AA2536=3,"Competente",AA2536=4,"Proficiente",AA2536=5,"Master")</f>
        <v>Competente</v>
      </c>
      <c r="AC2536" s="13">
        <v>1</v>
      </c>
      <c r="AD2536" s="13" t="str" cm="1">
        <f t="array" ref="AD2536">_xlfn.IFS(AC2536=0,"Prenovato",AC2536=1,"Novato",AC2536=2,"Principiante avanzado",AC2536=3,"Competente",AC2536=4,"Proficiente",AC2536=5,"Master")</f>
        <v>Novato</v>
      </c>
      <c r="AE2536" s="13" t="s">
        <v>442</v>
      </c>
    </row>
    <row r="2537" spans="1:31" x14ac:dyDescent="0.25">
      <c r="A2537" t="s">
        <v>302</v>
      </c>
      <c r="B2537" t="s">
        <v>303</v>
      </c>
      <c r="C2537" t="s">
        <v>250</v>
      </c>
      <c r="D2537" t="s">
        <v>201</v>
      </c>
      <c r="E2537" t="s">
        <v>302</v>
      </c>
      <c r="F2537" t="s">
        <v>303</v>
      </c>
      <c r="G2537" t="s">
        <v>304</v>
      </c>
      <c r="H2537" s="4"/>
      <c r="I2537" s="1">
        <f t="shared" ca="1" si="159"/>
        <v>1487</v>
      </c>
      <c r="J2537" s="1" t="str">
        <f t="shared" ca="1" si="160"/>
        <v>3. Mayor a 6 meses</v>
      </c>
      <c r="K2537" t="str">
        <f t="shared" si="161"/>
        <v>NO</v>
      </c>
      <c r="L2537" t="s">
        <v>250</v>
      </c>
      <c r="M2537" t="s">
        <v>433</v>
      </c>
      <c r="N2537" t="s">
        <v>425</v>
      </c>
      <c r="O2537" t="s">
        <v>425</v>
      </c>
      <c r="P2537" t="str">
        <f t="shared" si="162"/>
        <v>JHOLIZA REBECA QUECAÑO TURPOGestión de IdentidadesEVALUACION ANTERIOR</v>
      </c>
      <c r="Q2537" t="str">
        <f>BASE[[#This Row],[NombresCalificado]]&amp;BASE[[#This Row],[TipoEvaluacion]]</f>
        <v>JHOLIZA REBECA QUECAÑO TURPOEVALUACION ANTERIOR</v>
      </c>
      <c r="R2537">
        <v>2</v>
      </c>
      <c r="S2537" t="s">
        <v>4</v>
      </c>
      <c r="T2537" t="s">
        <v>439</v>
      </c>
      <c r="U2537" s="13">
        <v>1</v>
      </c>
      <c r="V2537" s="13" t="str" cm="1">
        <f t="array" ref="V2537">_xlfn.IFS(U2537=0,"Prenovato",U2537=1,"Novato",U2537=2,"Principiante avanzado",U2537=3,"Competente",U2537=4,"Proficiente",U2537=5,"Master")</f>
        <v>Novato</v>
      </c>
      <c r="W2537" s="13">
        <v>3</v>
      </c>
      <c r="X2537" s="13" t="str" cm="1">
        <f t="array" ref="X2537">_xlfn.IFS(W2537=0,"No evidenciado",W2537=1,"Novato",W2537=2,"Principiante avanzado",W2537=3,"Competente",W2537=4,"Proficiente",W2537=5,"Master")</f>
        <v>Competente</v>
      </c>
      <c r="Y2537" s="13">
        <v>3</v>
      </c>
      <c r="Z2537" s="13" t="str" cm="1">
        <f t="array" ref="Z2537">_xlfn.IFS(Y2537=0,"No evidenciado",Y2537=1,"Novato",Y2537=2,"Principiante avanzado",Y2537=3,"Competente",Y2537=4,"Proficiente",Y2537=5,"Master")</f>
        <v>Competente</v>
      </c>
      <c r="AA2537" s="13">
        <v>3</v>
      </c>
      <c r="AB2537" s="13" t="str" cm="1">
        <f t="array" ref="AB2537">_xlfn.IFS(AA2537=0,"No evidenciado",AA2537=1,"Novato",AA2537=2,"Principiante avanzado",AA2537=3,"Competente",AA2537=4,"Proficiente",AA2537=5,"Master")</f>
        <v>Competente</v>
      </c>
      <c r="AC2537" s="13">
        <v>1</v>
      </c>
      <c r="AD2537" s="13" t="str" cm="1">
        <f t="array" ref="AD2537">_xlfn.IFS(AC2537=0,"Prenovato",AC2537=1,"Novato",AC2537=2,"Principiante avanzado",AC2537=3,"Competente",AC2537=4,"Proficiente",AC2537=5,"Master")</f>
        <v>Novato</v>
      </c>
      <c r="AE2537" s="13" t="s">
        <v>442</v>
      </c>
    </row>
    <row r="2538" spans="1:31" x14ac:dyDescent="0.25">
      <c r="A2538" t="s">
        <v>302</v>
      </c>
      <c r="B2538" t="s">
        <v>303</v>
      </c>
      <c r="C2538" t="s">
        <v>250</v>
      </c>
      <c r="D2538" t="s">
        <v>201</v>
      </c>
      <c r="E2538" t="s">
        <v>302</v>
      </c>
      <c r="F2538" t="s">
        <v>303</v>
      </c>
      <c r="G2538" t="s">
        <v>304</v>
      </c>
      <c r="H2538" s="4"/>
      <c r="I2538" s="1">
        <f t="shared" ca="1" si="159"/>
        <v>1487</v>
      </c>
      <c r="J2538" s="1" t="str">
        <f t="shared" ca="1" si="160"/>
        <v>3. Mayor a 6 meses</v>
      </c>
      <c r="K2538" t="str">
        <f t="shared" si="161"/>
        <v>NO</v>
      </c>
      <c r="L2538" t="s">
        <v>250</v>
      </c>
      <c r="M2538" t="s">
        <v>434</v>
      </c>
      <c r="N2538" t="s">
        <v>425</v>
      </c>
      <c r="O2538" t="s">
        <v>425</v>
      </c>
      <c r="P2538" t="str">
        <f t="shared" si="162"/>
        <v>JHOLIZA REBECA QUECAÑO TURPOGestión de VulnerabilidadesEVALUACION ANTERIOR</v>
      </c>
      <c r="Q2538" t="str">
        <f>BASE[[#This Row],[NombresCalificado]]&amp;BASE[[#This Row],[TipoEvaluacion]]</f>
        <v>JHOLIZA REBECA QUECAÑO TURPOEVALUACION ANTERIOR</v>
      </c>
      <c r="R2538">
        <v>1</v>
      </c>
      <c r="S2538" t="s">
        <v>6</v>
      </c>
      <c r="T2538" t="s">
        <v>439</v>
      </c>
      <c r="U2538" s="13">
        <v>1</v>
      </c>
      <c r="V2538" s="13" t="str" cm="1">
        <f t="array" ref="V2538">_xlfn.IFS(U2538=0,"Prenovato",U2538=1,"Novato",U2538=2,"Principiante avanzado",U2538=3,"Competente",U2538=4,"Proficiente",U2538=5,"Master")</f>
        <v>Novato</v>
      </c>
      <c r="W2538" s="13">
        <v>3</v>
      </c>
      <c r="X2538" s="13" t="str" cm="1">
        <f t="array" ref="X2538">_xlfn.IFS(W2538=0,"No evidenciado",W2538=1,"Novato",W2538=2,"Principiante avanzado",W2538=3,"Competente",W2538=4,"Proficiente",W2538=5,"Master")</f>
        <v>Competente</v>
      </c>
      <c r="Y2538" s="13">
        <v>3</v>
      </c>
      <c r="Z2538" s="13" t="str" cm="1">
        <f t="array" ref="Z2538">_xlfn.IFS(Y2538=0,"No evidenciado",Y2538=1,"Novato",Y2538=2,"Principiante avanzado",Y2538=3,"Competente",Y2538=4,"Proficiente",Y2538=5,"Master")</f>
        <v>Competente</v>
      </c>
      <c r="AA2538" s="13">
        <v>3</v>
      </c>
      <c r="AB2538" s="13" t="str" cm="1">
        <f t="array" ref="AB2538">_xlfn.IFS(AA2538=0,"No evidenciado",AA2538=1,"Novato",AA2538=2,"Principiante avanzado",AA2538=3,"Competente",AA2538=4,"Proficiente",AA2538=5,"Master")</f>
        <v>Competente</v>
      </c>
      <c r="AC2538" s="13">
        <v>1</v>
      </c>
      <c r="AD2538" s="13" t="str" cm="1">
        <f t="array" ref="AD2538">_xlfn.IFS(AC2538=0,"Prenovato",AC2538=1,"Novato",AC2538=2,"Principiante avanzado",AC2538=3,"Competente",AC2538=4,"Proficiente",AC2538=5,"Master")</f>
        <v>Novato</v>
      </c>
      <c r="AE2538" s="13" t="s">
        <v>442</v>
      </c>
    </row>
    <row r="2539" spans="1:31" x14ac:dyDescent="0.25">
      <c r="A2539" t="s">
        <v>302</v>
      </c>
      <c r="B2539" t="s">
        <v>303</v>
      </c>
      <c r="C2539" t="s">
        <v>250</v>
      </c>
      <c r="D2539" t="s">
        <v>201</v>
      </c>
      <c r="E2539" t="s">
        <v>302</v>
      </c>
      <c r="F2539" t="s">
        <v>303</v>
      </c>
      <c r="G2539" t="s">
        <v>304</v>
      </c>
      <c r="H2539" s="4"/>
      <c r="I2539" s="1">
        <f t="shared" ca="1" si="159"/>
        <v>1487</v>
      </c>
      <c r="J2539" s="1" t="str">
        <f t="shared" ca="1" si="160"/>
        <v>3. Mayor a 6 meses</v>
      </c>
      <c r="K2539" t="str">
        <f t="shared" si="161"/>
        <v>NO</v>
      </c>
      <c r="L2539" t="s">
        <v>250</v>
      </c>
      <c r="M2539" t="s">
        <v>435</v>
      </c>
      <c r="N2539" t="s">
        <v>425</v>
      </c>
      <c r="O2539" t="s">
        <v>425</v>
      </c>
      <c r="P2539" t="str">
        <f t="shared" si="162"/>
        <v>JHOLIZA REBECA QUECAÑO TURPOIdentificación temprana de riesgosEVALUACION ANTERIOR</v>
      </c>
      <c r="Q2539" t="str">
        <f>BASE[[#This Row],[NombresCalificado]]&amp;BASE[[#This Row],[TipoEvaluacion]]</f>
        <v>JHOLIZA REBECA QUECAÑO TURPOEVALUACION ANTERIOR</v>
      </c>
      <c r="R2539">
        <v>1</v>
      </c>
      <c r="S2539" t="s">
        <v>6</v>
      </c>
      <c r="T2539" t="s">
        <v>439</v>
      </c>
      <c r="U2539" s="13">
        <v>1</v>
      </c>
      <c r="V2539" s="13" t="str" cm="1">
        <f t="array" ref="V2539">_xlfn.IFS(U2539=0,"Prenovato",U2539=1,"Novato",U2539=2,"Principiante avanzado",U2539=3,"Competente",U2539=4,"Proficiente",U2539=5,"Master")</f>
        <v>Novato</v>
      </c>
      <c r="W2539" s="13">
        <v>3</v>
      </c>
      <c r="X2539" s="13" t="str" cm="1">
        <f t="array" ref="X2539">_xlfn.IFS(W2539=0,"No evidenciado",W2539=1,"Novato",W2539=2,"Principiante avanzado",W2539=3,"Competente",W2539=4,"Proficiente",W2539=5,"Master")</f>
        <v>Competente</v>
      </c>
      <c r="Y2539" s="13">
        <v>3</v>
      </c>
      <c r="Z2539" s="13" t="str" cm="1">
        <f t="array" ref="Z2539">_xlfn.IFS(Y2539=0,"No evidenciado",Y2539=1,"Novato",Y2539=2,"Principiante avanzado",Y2539=3,"Competente",Y2539=4,"Proficiente",Y2539=5,"Master")</f>
        <v>Competente</v>
      </c>
      <c r="AA2539" s="13">
        <v>3</v>
      </c>
      <c r="AB2539" s="13" t="str" cm="1">
        <f t="array" ref="AB2539">_xlfn.IFS(AA2539=0,"No evidenciado",AA2539=1,"Novato",AA2539=2,"Principiante avanzado",AA2539=3,"Competente",AA2539=4,"Proficiente",AA2539=5,"Master")</f>
        <v>Competente</v>
      </c>
      <c r="AC2539" s="13">
        <v>1</v>
      </c>
      <c r="AD2539" s="13" t="str" cm="1">
        <f t="array" ref="AD2539">_xlfn.IFS(AC2539=0,"Prenovato",AC2539=1,"Novato",AC2539=2,"Principiante avanzado",AC2539=3,"Competente",AC2539=4,"Proficiente",AC2539=5,"Master")</f>
        <v>Novato</v>
      </c>
      <c r="AE2539" s="13" t="s">
        <v>442</v>
      </c>
    </row>
    <row r="2540" spans="1:31" x14ac:dyDescent="0.25">
      <c r="A2540" t="s">
        <v>302</v>
      </c>
      <c r="B2540" t="s">
        <v>303</v>
      </c>
      <c r="C2540" t="s">
        <v>250</v>
      </c>
      <c r="D2540" t="s">
        <v>201</v>
      </c>
      <c r="E2540" t="s">
        <v>302</v>
      </c>
      <c r="F2540" t="s">
        <v>303</v>
      </c>
      <c r="G2540" t="s">
        <v>304</v>
      </c>
      <c r="H2540" s="4"/>
      <c r="I2540" s="1">
        <f t="shared" ca="1" si="159"/>
        <v>1487</v>
      </c>
      <c r="J2540" s="1" t="str">
        <f t="shared" ca="1" si="160"/>
        <v>3. Mayor a 6 meses</v>
      </c>
      <c r="K2540" t="str">
        <f t="shared" si="161"/>
        <v>NO</v>
      </c>
      <c r="L2540" t="s">
        <v>250</v>
      </c>
      <c r="M2540" t="s">
        <v>436</v>
      </c>
      <c r="N2540" t="s">
        <v>425</v>
      </c>
      <c r="O2540" t="s">
        <v>425</v>
      </c>
      <c r="P2540" t="str">
        <f t="shared" si="162"/>
        <v>JHOLIZA REBECA QUECAÑO TURPOInteligencia de AmenazasEVALUACION ANTERIOR</v>
      </c>
      <c r="Q2540" t="str">
        <f>BASE[[#This Row],[NombresCalificado]]&amp;BASE[[#This Row],[TipoEvaluacion]]</f>
        <v>JHOLIZA REBECA QUECAÑO TURPOEVALUACION ANTERIOR</v>
      </c>
      <c r="R2540">
        <v>3</v>
      </c>
      <c r="S2540" t="s">
        <v>5</v>
      </c>
      <c r="T2540" t="s">
        <v>439</v>
      </c>
      <c r="U2540" s="13">
        <v>1</v>
      </c>
      <c r="V2540" s="13" t="str" cm="1">
        <f t="array" ref="V2540">_xlfn.IFS(U2540=0,"Prenovato",U2540=1,"Novato",U2540=2,"Principiante avanzado",U2540=3,"Competente",U2540=4,"Proficiente",U2540=5,"Master")</f>
        <v>Novato</v>
      </c>
      <c r="W2540" s="13">
        <v>3</v>
      </c>
      <c r="X2540" s="13" t="str" cm="1">
        <f t="array" ref="X2540">_xlfn.IFS(W2540=0,"No evidenciado",W2540=1,"Novato",W2540=2,"Principiante avanzado",W2540=3,"Competente",W2540=4,"Proficiente",W2540=5,"Master")</f>
        <v>Competente</v>
      </c>
      <c r="Y2540" s="13">
        <v>3</v>
      </c>
      <c r="Z2540" s="13" t="str" cm="1">
        <f t="array" ref="Z2540">_xlfn.IFS(Y2540=0,"No evidenciado",Y2540=1,"Novato",Y2540=2,"Principiante avanzado",Y2540=3,"Competente",Y2540=4,"Proficiente",Y2540=5,"Master")</f>
        <v>Competente</v>
      </c>
      <c r="AA2540" s="13">
        <v>3</v>
      </c>
      <c r="AB2540" s="13" t="str" cm="1">
        <f t="array" ref="AB2540">_xlfn.IFS(AA2540=0,"No evidenciado",AA2540=1,"Novato",AA2540=2,"Principiante avanzado",AA2540=3,"Competente",AA2540=4,"Proficiente",AA2540=5,"Master")</f>
        <v>Competente</v>
      </c>
      <c r="AC2540" s="13">
        <v>1</v>
      </c>
      <c r="AD2540" s="13" t="str" cm="1">
        <f t="array" ref="AD2540">_xlfn.IFS(AC2540=0,"Prenovato",AC2540=1,"Novato",AC2540=2,"Principiante avanzado",AC2540=3,"Competente",AC2540=4,"Proficiente",AC2540=5,"Master")</f>
        <v>Novato</v>
      </c>
      <c r="AE2540" s="13" t="s">
        <v>442</v>
      </c>
    </row>
    <row r="2541" spans="1:31" x14ac:dyDescent="0.25">
      <c r="A2541" t="s">
        <v>302</v>
      </c>
      <c r="B2541" t="s">
        <v>303</v>
      </c>
      <c r="C2541" t="s">
        <v>250</v>
      </c>
      <c r="D2541" t="s">
        <v>201</v>
      </c>
      <c r="E2541" t="s">
        <v>302</v>
      </c>
      <c r="F2541" t="s">
        <v>303</v>
      </c>
      <c r="G2541" t="s">
        <v>304</v>
      </c>
      <c r="H2541" s="4"/>
      <c r="I2541" s="1">
        <f t="shared" ca="1" si="159"/>
        <v>1487</v>
      </c>
      <c r="J2541" s="1" t="str">
        <f t="shared" ca="1" si="160"/>
        <v>3. Mayor a 6 meses</v>
      </c>
      <c r="K2541" t="str">
        <f t="shared" si="161"/>
        <v>NO</v>
      </c>
      <c r="L2541" t="s">
        <v>250</v>
      </c>
      <c r="M2541" t="s">
        <v>437</v>
      </c>
      <c r="N2541" t="s">
        <v>425</v>
      </c>
      <c r="O2541" t="s">
        <v>425</v>
      </c>
      <c r="P2541" t="str">
        <f t="shared" si="162"/>
        <v>JHOLIZA REBECA QUECAÑO TURPOInvestigación Forense DigitalEVALUACION ANTERIOR</v>
      </c>
      <c r="Q2541" t="str">
        <f>BASE[[#This Row],[NombresCalificado]]&amp;BASE[[#This Row],[TipoEvaluacion]]</f>
        <v>JHOLIZA REBECA QUECAÑO TURPOEVALUACION ANTERIOR</v>
      </c>
      <c r="R2541">
        <v>3</v>
      </c>
      <c r="S2541" t="s">
        <v>5</v>
      </c>
      <c r="T2541" t="s">
        <v>439</v>
      </c>
      <c r="U2541" s="13">
        <v>1</v>
      </c>
      <c r="V2541" s="13" t="str" cm="1">
        <f t="array" ref="V2541">_xlfn.IFS(U2541=0,"Prenovato",U2541=1,"Novato",U2541=2,"Principiante avanzado",U2541=3,"Competente",U2541=4,"Proficiente",U2541=5,"Master")</f>
        <v>Novato</v>
      </c>
      <c r="W2541" s="13">
        <v>3</v>
      </c>
      <c r="X2541" s="13" t="str" cm="1">
        <f t="array" ref="X2541">_xlfn.IFS(W2541=0,"No evidenciado",W2541=1,"Novato",W2541=2,"Principiante avanzado",W2541=3,"Competente",W2541=4,"Proficiente",W2541=5,"Master")</f>
        <v>Competente</v>
      </c>
      <c r="Y2541" s="13">
        <v>3</v>
      </c>
      <c r="Z2541" s="13" t="str" cm="1">
        <f t="array" ref="Z2541">_xlfn.IFS(Y2541=0,"No evidenciado",Y2541=1,"Novato",Y2541=2,"Principiante avanzado",Y2541=3,"Competente",Y2541=4,"Proficiente",Y2541=5,"Master")</f>
        <v>Competente</v>
      </c>
      <c r="AA2541" s="13">
        <v>3</v>
      </c>
      <c r="AB2541" s="13" t="str" cm="1">
        <f t="array" ref="AB2541">_xlfn.IFS(AA2541=0,"No evidenciado",AA2541=1,"Novato",AA2541=2,"Principiante avanzado",AA2541=3,"Competente",AA2541=4,"Proficiente",AA2541=5,"Master")</f>
        <v>Competente</v>
      </c>
      <c r="AC2541" s="13">
        <v>1</v>
      </c>
      <c r="AD2541" s="13" t="str" cm="1">
        <f t="array" ref="AD2541">_xlfn.IFS(AC2541=0,"Prenovato",AC2541=1,"Novato",AC2541=2,"Principiante avanzado",AC2541=3,"Competente",AC2541=4,"Proficiente",AC2541=5,"Master")</f>
        <v>Novato</v>
      </c>
      <c r="AE2541" s="13" t="s">
        <v>442</v>
      </c>
    </row>
    <row r="2542" spans="1:31" x14ac:dyDescent="0.25">
      <c r="A2542" t="s">
        <v>350</v>
      </c>
      <c r="B2542" t="s">
        <v>351</v>
      </c>
      <c r="C2542" t="s">
        <v>250</v>
      </c>
      <c r="D2542" t="s">
        <v>201</v>
      </c>
      <c r="E2542" t="s">
        <v>350</v>
      </c>
      <c r="F2542" t="s">
        <v>351</v>
      </c>
      <c r="G2542" t="s">
        <v>352</v>
      </c>
      <c r="H2542" s="4"/>
      <c r="I2542" s="1">
        <f t="shared" ca="1" si="159"/>
        <v>1487</v>
      </c>
      <c r="J2542" s="1" t="str">
        <f t="shared" ca="1" si="160"/>
        <v>3. Mayor a 6 meses</v>
      </c>
      <c r="K2542" t="str">
        <f t="shared" si="161"/>
        <v>NO</v>
      </c>
      <c r="L2542" t="s">
        <v>250</v>
      </c>
      <c r="M2542" t="s">
        <v>438</v>
      </c>
      <c r="N2542" t="s">
        <v>425</v>
      </c>
      <c r="O2542" t="s">
        <v>425</v>
      </c>
      <c r="P2542" t="str">
        <f t="shared" si="162"/>
        <v>JULIO ENRIQUE MANDUJANO NALVARTEDesarrollo SeguroEVALUACION ANTERIOR</v>
      </c>
      <c r="Q2542" t="str">
        <f>BASE[[#This Row],[NombresCalificado]]&amp;BASE[[#This Row],[TipoEvaluacion]]</f>
        <v>JULIO ENRIQUE MANDUJANO NALVARTEEVALUACION ANTERIOR</v>
      </c>
      <c r="R2542">
        <v>2</v>
      </c>
      <c r="S2542" t="s">
        <v>4</v>
      </c>
      <c r="T2542" t="s">
        <v>439</v>
      </c>
      <c r="U2542" s="13">
        <v>2</v>
      </c>
      <c r="V2542" s="13" t="str" cm="1">
        <f t="array" ref="V2542">_xlfn.IFS(U2542=0,"Prenovato",U2542=1,"Novato",U2542=2,"Principiante avanzado",U2542=3,"Competente",U2542=4,"Proficiente",U2542=5,"Master")</f>
        <v>Principiante avanzado</v>
      </c>
      <c r="W2542" s="13">
        <v>4</v>
      </c>
      <c r="X2542" s="13" t="str" cm="1">
        <f t="array" ref="X2542">_xlfn.IFS(W2542=0,"No evidenciado",W2542=1,"Novato",W2542=2,"Principiante avanzado",W2542=3,"Competente",W2542=4,"Proficiente",W2542=5,"Master")</f>
        <v>Proficiente</v>
      </c>
      <c r="Y2542" s="13">
        <v>3</v>
      </c>
      <c r="Z2542" s="13" t="str" cm="1">
        <f t="array" ref="Z2542">_xlfn.IFS(Y2542=0,"No evidenciado",Y2542=1,"Novato",Y2542=2,"Principiante avanzado",Y2542=3,"Competente",Y2542=4,"Proficiente",Y2542=5,"Master")</f>
        <v>Competente</v>
      </c>
      <c r="AA2542" s="13">
        <v>4</v>
      </c>
      <c r="AB2542" s="13" t="str" cm="1">
        <f t="array" ref="AB2542">_xlfn.IFS(AA2542=0,"No evidenciado",AA2542=1,"Novato",AA2542=2,"Principiante avanzado",AA2542=3,"Competente",AA2542=4,"Proficiente",AA2542=5,"Master")</f>
        <v>Proficiente</v>
      </c>
      <c r="AC2542" s="13">
        <v>2</v>
      </c>
      <c r="AD2542" s="13" t="str" cm="1">
        <f t="array" ref="AD2542">_xlfn.IFS(AC2542=0,"Prenovato",AC2542=1,"Novato",AC2542=2,"Principiante avanzado",AC2542=3,"Competente",AC2542=4,"Proficiente",AC2542=5,"Master")</f>
        <v>Principiante avanzado</v>
      </c>
      <c r="AE2542" s="13" t="s">
        <v>442</v>
      </c>
    </row>
    <row r="2543" spans="1:31" x14ac:dyDescent="0.25">
      <c r="A2543" t="s">
        <v>350</v>
      </c>
      <c r="B2543" t="s">
        <v>351</v>
      </c>
      <c r="C2543" t="s">
        <v>250</v>
      </c>
      <c r="D2543" t="s">
        <v>201</v>
      </c>
      <c r="E2543" t="s">
        <v>350</v>
      </c>
      <c r="F2543" t="s">
        <v>351</v>
      </c>
      <c r="G2543" t="s">
        <v>352</v>
      </c>
      <c r="H2543" s="4"/>
      <c r="I2543" s="1">
        <f t="shared" ca="1" si="159"/>
        <v>1487</v>
      </c>
      <c r="J2543" s="1" t="str">
        <f t="shared" ca="1" si="160"/>
        <v>3. Mayor a 6 meses</v>
      </c>
      <c r="K2543" t="str">
        <f t="shared" si="161"/>
        <v>NO</v>
      </c>
      <c r="L2543" t="s">
        <v>250</v>
      </c>
      <c r="M2543" t="s">
        <v>432</v>
      </c>
      <c r="N2543" t="s">
        <v>425</v>
      </c>
      <c r="O2543" t="s">
        <v>425</v>
      </c>
      <c r="P2543" t="str">
        <f t="shared" si="162"/>
        <v>JULIO ENRIQUE MANDUJANO NALVARTEFrameworks de CiberseguridadEVALUACION ANTERIOR</v>
      </c>
      <c r="Q2543" t="str">
        <f>BASE[[#This Row],[NombresCalificado]]&amp;BASE[[#This Row],[TipoEvaluacion]]</f>
        <v>JULIO ENRIQUE MANDUJANO NALVARTEEVALUACION ANTERIOR</v>
      </c>
      <c r="R2543">
        <v>2</v>
      </c>
      <c r="S2543" t="s">
        <v>4</v>
      </c>
      <c r="T2543" t="s">
        <v>439</v>
      </c>
      <c r="U2543" s="13">
        <v>2</v>
      </c>
      <c r="V2543" s="13" t="str" cm="1">
        <f t="array" ref="V2543">_xlfn.IFS(U2543=0,"Prenovato",U2543=1,"Novato",U2543=2,"Principiante avanzado",U2543=3,"Competente",U2543=4,"Proficiente",U2543=5,"Master")</f>
        <v>Principiante avanzado</v>
      </c>
      <c r="W2543" s="13">
        <v>4</v>
      </c>
      <c r="X2543" s="13" t="str" cm="1">
        <f t="array" ref="X2543">_xlfn.IFS(W2543=0,"No evidenciado",W2543=1,"Novato",W2543=2,"Principiante avanzado",W2543=3,"Competente",W2543=4,"Proficiente",W2543=5,"Master")</f>
        <v>Proficiente</v>
      </c>
      <c r="Y2543" s="13">
        <v>3</v>
      </c>
      <c r="Z2543" s="13" t="str" cm="1">
        <f t="array" ref="Z2543">_xlfn.IFS(Y2543=0,"No evidenciado",Y2543=1,"Novato",Y2543=2,"Principiante avanzado",Y2543=3,"Competente",Y2543=4,"Proficiente",Y2543=5,"Master")</f>
        <v>Competente</v>
      </c>
      <c r="AA2543" s="13">
        <v>4</v>
      </c>
      <c r="AB2543" s="13" t="str" cm="1">
        <f t="array" ref="AB2543">_xlfn.IFS(AA2543=0,"No evidenciado",AA2543=1,"Novato",AA2543=2,"Principiante avanzado",AA2543=3,"Competente",AA2543=4,"Proficiente",AA2543=5,"Master")</f>
        <v>Proficiente</v>
      </c>
      <c r="AC2543" s="13">
        <v>2</v>
      </c>
      <c r="AD2543" s="13" t="str" cm="1">
        <f t="array" ref="AD2543">_xlfn.IFS(AC2543=0,"Prenovato",AC2543=1,"Novato",AC2543=2,"Principiante avanzado",AC2543=3,"Competente",AC2543=4,"Proficiente",AC2543=5,"Master")</f>
        <v>Principiante avanzado</v>
      </c>
      <c r="AE2543" s="13" t="s">
        <v>442</v>
      </c>
    </row>
    <row r="2544" spans="1:31" x14ac:dyDescent="0.25">
      <c r="A2544" t="s">
        <v>350</v>
      </c>
      <c r="B2544" t="s">
        <v>351</v>
      </c>
      <c r="C2544" t="s">
        <v>250</v>
      </c>
      <c r="D2544" t="s">
        <v>201</v>
      </c>
      <c r="E2544" t="s">
        <v>350</v>
      </c>
      <c r="F2544" t="s">
        <v>351</v>
      </c>
      <c r="G2544" t="s">
        <v>352</v>
      </c>
      <c r="H2544" s="4"/>
      <c r="I2544" s="1">
        <f t="shared" ca="1" si="159"/>
        <v>1487</v>
      </c>
      <c r="J2544" s="1" t="str">
        <f t="shared" ca="1" si="160"/>
        <v>3. Mayor a 6 meses</v>
      </c>
      <c r="K2544" t="str">
        <f t="shared" si="161"/>
        <v>NO</v>
      </c>
      <c r="L2544" t="s">
        <v>250</v>
      </c>
      <c r="M2544" t="s">
        <v>433</v>
      </c>
      <c r="N2544" t="s">
        <v>425</v>
      </c>
      <c r="O2544" t="s">
        <v>425</v>
      </c>
      <c r="P2544" t="str">
        <f t="shared" si="162"/>
        <v>JULIO ENRIQUE MANDUJANO NALVARTEGestión de IdentidadesEVALUACION ANTERIOR</v>
      </c>
      <c r="Q2544" t="str">
        <f>BASE[[#This Row],[NombresCalificado]]&amp;BASE[[#This Row],[TipoEvaluacion]]</f>
        <v>JULIO ENRIQUE MANDUJANO NALVARTEEVALUACION ANTERIOR</v>
      </c>
      <c r="R2544">
        <v>3</v>
      </c>
      <c r="S2544" t="s">
        <v>5</v>
      </c>
      <c r="T2544" t="s">
        <v>439</v>
      </c>
      <c r="U2544" s="13">
        <v>2</v>
      </c>
      <c r="V2544" s="13" t="str" cm="1">
        <f t="array" ref="V2544">_xlfn.IFS(U2544=0,"Prenovato",U2544=1,"Novato",U2544=2,"Principiante avanzado",U2544=3,"Competente",U2544=4,"Proficiente",U2544=5,"Master")</f>
        <v>Principiante avanzado</v>
      </c>
      <c r="W2544" s="13">
        <v>4</v>
      </c>
      <c r="X2544" s="13" t="str" cm="1">
        <f t="array" ref="X2544">_xlfn.IFS(W2544=0,"No evidenciado",W2544=1,"Novato",W2544=2,"Principiante avanzado",W2544=3,"Competente",W2544=4,"Proficiente",W2544=5,"Master")</f>
        <v>Proficiente</v>
      </c>
      <c r="Y2544" s="13">
        <v>3</v>
      </c>
      <c r="Z2544" s="13" t="str" cm="1">
        <f t="array" ref="Z2544">_xlfn.IFS(Y2544=0,"No evidenciado",Y2544=1,"Novato",Y2544=2,"Principiante avanzado",Y2544=3,"Competente",Y2544=4,"Proficiente",Y2544=5,"Master")</f>
        <v>Competente</v>
      </c>
      <c r="AA2544" s="13">
        <v>4</v>
      </c>
      <c r="AB2544" s="13" t="str" cm="1">
        <f t="array" ref="AB2544">_xlfn.IFS(AA2544=0,"No evidenciado",AA2544=1,"Novato",AA2544=2,"Principiante avanzado",AA2544=3,"Competente",AA2544=4,"Proficiente",AA2544=5,"Master")</f>
        <v>Proficiente</v>
      </c>
      <c r="AC2544" s="13">
        <v>2</v>
      </c>
      <c r="AD2544" s="13" t="str" cm="1">
        <f t="array" ref="AD2544">_xlfn.IFS(AC2544=0,"Prenovato",AC2544=1,"Novato",AC2544=2,"Principiante avanzado",AC2544=3,"Competente",AC2544=4,"Proficiente",AC2544=5,"Master")</f>
        <v>Principiante avanzado</v>
      </c>
      <c r="AE2544" s="13" t="s">
        <v>442</v>
      </c>
    </row>
    <row r="2545" spans="1:31" x14ac:dyDescent="0.25">
      <c r="A2545" t="s">
        <v>350</v>
      </c>
      <c r="B2545" t="s">
        <v>351</v>
      </c>
      <c r="C2545" t="s">
        <v>250</v>
      </c>
      <c r="D2545" t="s">
        <v>201</v>
      </c>
      <c r="E2545" t="s">
        <v>350</v>
      </c>
      <c r="F2545" t="s">
        <v>351</v>
      </c>
      <c r="G2545" t="s">
        <v>352</v>
      </c>
      <c r="H2545" s="4"/>
      <c r="I2545" s="1">
        <f t="shared" ca="1" si="159"/>
        <v>1487</v>
      </c>
      <c r="J2545" s="1" t="str">
        <f t="shared" ca="1" si="160"/>
        <v>3. Mayor a 6 meses</v>
      </c>
      <c r="K2545" t="str">
        <f t="shared" si="161"/>
        <v>NO</v>
      </c>
      <c r="L2545" t="s">
        <v>250</v>
      </c>
      <c r="M2545" t="s">
        <v>434</v>
      </c>
      <c r="N2545" t="s">
        <v>425</v>
      </c>
      <c r="O2545" t="s">
        <v>425</v>
      </c>
      <c r="P2545" t="str">
        <f t="shared" si="162"/>
        <v>JULIO ENRIQUE MANDUJANO NALVARTEGestión de VulnerabilidadesEVALUACION ANTERIOR</v>
      </c>
      <c r="Q2545" t="str">
        <f>BASE[[#This Row],[NombresCalificado]]&amp;BASE[[#This Row],[TipoEvaluacion]]</f>
        <v>JULIO ENRIQUE MANDUJANO NALVARTEEVALUACION ANTERIOR</v>
      </c>
      <c r="R2545">
        <v>3</v>
      </c>
      <c r="S2545" t="s">
        <v>5</v>
      </c>
      <c r="T2545" t="s">
        <v>439</v>
      </c>
      <c r="U2545" s="13">
        <v>2</v>
      </c>
      <c r="V2545" s="13" t="str" cm="1">
        <f t="array" ref="V2545">_xlfn.IFS(U2545=0,"Prenovato",U2545=1,"Novato",U2545=2,"Principiante avanzado",U2545=3,"Competente",U2545=4,"Proficiente",U2545=5,"Master")</f>
        <v>Principiante avanzado</v>
      </c>
      <c r="W2545" s="13">
        <v>4</v>
      </c>
      <c r="X2545" s="13" t="str" cm="1">
        <f t="array" ref="X2545">_xlfn.IFS(W2545=0,"No evidenciado",W2545=1,"Novato",W2545=2,"Principiante avanzado",W2545=3,"Competente",W2545=4,"Proficiente",W2545=5,"Master")</f>
        <v>Proficiente</v>
      </c>
      <c r="Y2545" s="13">
        <v>3</v>
      </c>
      <c r="Z2545" s="13" t="str" cm="1">
        <f t="array" ref="Z2545">_xlfn.IFS(Y2545=0,"No evidenciado",Y2545=1,"Novato",Y2545=2,"Principiante avanzado",Y2545=3,"Competente",Y2545=4,"Proficiente",Y2545=5,"Master")</f>
        <v>Competente</v>
      </c>
      <c r="AA2545" s="13">
        <v>4</v>
      </c>
      <c r="AB2545" s="13" t="str" cm="1">
        <f t="array" ref="AB2545">_xlfn.IFS(AA2545=0,"No evidenciado",AA2545=1,"Novato",AA2545=2,"Principiante avanzado",AA2545=3,"Competente",AA2545=4,"Proficiente",AA2545=5,"Master")</f>
        <v>Proficiente</v>
      </c>
      <c r="AC2545" s="13">
        <v>2</v>
      </c>
      <c r="AD2545" s="13" t="str" cm="1">
        <f t="array" ref="AD2545">_xlfn.IFS(AC2545=0,"Prenovato",AC2545=1,"Novato",AC2545=2,"Principiante avanzado",AC2545=3,"Competente",AC2545=4,"Proficiente",AC2545=5,"Master")</f>
        <v>Principiante avanzado</v>
      </c>
      <c r="AE2545" s="13" t="s">
        <v>442</v>
      </c>
    </row>
    <row r="2546" spans="1:31" x14ac:dyDescent="0.25">
      <c r="A2546" t="s">
        <v>350</v>
      </c>
      <c r="B2546" t="s">
        <v>351</v>
      </c>
      <c r="C2546" t="s">
        <v>250</v>
      </c>
      <c r="D2546" t="s">
        <v>201</v>
      </c>
      <c r="E2546" t="s">
        <v>350</v>
      </c>
      <c r="F2546" t="s">
        <v>351</v>
      </c>
      <c r="G2546" t="s">
        <v>352</v>
      </c>
      <c r="H2546" s="4"/>
      <c r="I2546" s="1">
        <f t="shared" ca="1" si="159"/>
        <v>1487</v>
      </c>
      <c r="J2546" s="1" t="str">
        <f t="shared" ca="1" si="160"/>
        <v>3. Mayor a 6 meses</v>
      </c>
      <c r="K2546" t="str">
        <f t="shared" si="161"/>
        <v>NO</v>
      </c>
      <c r="L2546" t="s">
        <v>250</v>
      </c>
      <c r="M2546" t="s">
        <v>435</v>
      </c>
      <c r="N2546" t="s">
        <v>425</v>
      </c>
      <c r="O2546" t="s">
        <v>425</v>
      </c>
      <c r="P2546" t="str">
        <f t="shared" si="162"/>
        <v>JULIO ENRIQUE MANDUJANO NALVARTEIdentificación temprana de riesgosEVALUACION ANTERIOR</v>
      </c>
      <c r="Q2546" t="str">
        <f>BASE[[#This Row],[NombresCalificado]]&amp;BASE[[#This Row],[TipoEvaluacion]]</f>
        <v>JULIO ENRIQUE MANDUJANO NALVARTEEVALUACION ANTERIOR</v>
      </c>
      <c r="R2546">
        <v>3</v>
      </c>
      <c r="S2546" t="s">
        <v>5</v>
      </c>
      <c r="T2546" t="s">
        <v>439</v>
      </c>
      <c r="U2546" s="13">
        <v>2</v>
      </c>
      <c r="V2546" s="13" t="str" cm="1">
        <f t="array" ref="V2546">_xlfn.IFS(U2546=0,"Prenovato",U2546=1,"Novato",U2546=2,"Principiante avanzado",U2546=3,"Competente",U2546=4,"Proficiente",U2546=5,"Master")</f>
        <v>Principiante avanzado</v>
      </c>
      <c r="W2546" s="13">
        <v>4</v>
      </c>
      <c r="X2546" s="13" t="str" cm="1">
        <f t="array" ref="X2546">_xlfn.IFS(W2546=0,"No evidenciado",W2546=1,"Novato",W2546=2,"Principiante avanzado",W2546=3,"Competente",W2546=4,"Proficiente",W2546=5,"Master")</f>
        <v>Proficiente</v>
      </c>
      <c r="Y2546" s="13">
        <v>3</v>
      </c>
      <c r="Z2546" s="13" t="str" cm="1">
        <f t="array" ref="Z2546">_xlfn.IFS(Y2546=0,"No evidenciado",Y2546=1,"Novato",Y2546=2,"Principiante avanzado",Y2546=3,"Competente",Y2546=4,"Proficiente",Y2546=5,"Master")</f>
        <v>Competente</v>
      </c>
      <c r="AA2546" s="13">
        <v>4</v>
      </c>
      <c r="AB2546" s="13" t="str" cm="1">
        <f t="array" ref="AB2546">_xlfn.IFS(AA2546=0,"No evidenciado",AA2546=1,"Novato",AA2546=2,"Principiante avanzado",AA2546=3,"Competente",AA2546=4,"Proficiente",AA2546=5,"Master")</f>
        <v>Proficiente</v>
      </c>
      <c r="AC2546" s="13">
        <v>2</v>
      </c>
      <c r="AD2546" s="13" t="str" cm="1">
        <f t="array" ref="AD2546">_xlfn.IFS(AC2546=0,"Prenovato",AC2546=1,"Novato",AC2546=2,"Principiante avanzado",AC2546=3,"Competente",AC2546=4,"Proficiente",AC2546=5,"Master")</f>
        <v>Principiante avanzado</v>
      </c>
      <c r="AE2546" s="13" t="s">
        <v>442</v>
      </c>
    </row>
    <row r="2547" spans="1:31" x14ac:dyDescent="0.25">
      <c r="A2547" t="s">
        <v>350</v>
      </c>
      <c r="B2547" t="s">
        <v>351</v>
      </c>
      <c r="C2547" t="s">
        <v>250</v>
      </c>
      <c r="D2547" t="s">
        <v>201</v>
      </c>
      <c r="E2547" t="s">
        <v>350</v>
      </c>
      <c r="F2547" t="s">
        <v>351</v>
      </c>
      <c r="G2547" t="s">
        <v>352</v>
      </c>
      <c r="H2547" s="4"/>
      <c r="I2547" s="1">
        <f t="shared" ca="1" si="159"/>
        <v>1487</v>
      </c>
      <c r="J2547" s="1" t="str">
        <f t="shared" ca="1" si="160"/>
        <v>3. Mayor a 6 meses</v>
      </c>
      <c r="K2547" t="str">
        <f t="shared" si="161"/>
        <v>NO</v>
      </c>
      <c r="L2547" t="s">
        <v>250</v>
      </c>
      <c r="M2547" t="s">
        <v>436</v>
      </c>
      <c r="N2547" t="s">
        <v>425</v>
      </c>
      <c r="O2547" t="s">
        <v>425</v>
      </c>
      <c r="P2547" t="str">
        <f t="shared" si="162"/>
        <v>JULIO ENRIQUE MANDUJANO NALVARTEInteligencia de AmenazasEVALUACION ANTERIOR</v>
      </c>
      <c r="Q2547" t="str">
        <f>BASE[[#This Row],[NombresCalificado]]&amp;BASE[[#This Row],[TipoEvaluacion]]</f>
        <v>JULIO ENRIQUE MANDUJANO NALVARTEEVALUACION ANTERIOR</v>
      </c>
      <c r="R2547">
        <v>2</v>
      </c>
      <c r="S2547" t="s">
        <v>4</v>
      </c>
      <c r="T2547" t="s">
        <v>439</v>
      </c>
      <c r="U2547" s="13">
        <v>2</v>
      </c>
      <c r="V2547" s="13" t="str" cm="1">
        <f t="array" ref="V2547">_xlfn.IFS(U2547=0,"Prenovato",U2547=1,"Novato",U2547=2,"Principiante avanzado",U2547=3,"Competente",U2547=4,"Proficiente",U2547=5,"Master")</f>
        <v>Principiante avanzado</v>
      </c>
      <c r="W2547" s="13">
        <v>4</v>
      </c>
      <c r="X2547" s="13" t="str" cm="1">
        <f t="array" ref="X2547">_xlfn.IFS(W2547=0,"No evidenciado",W2547=1,"Novato",W2547=2,"Principiante avanzado",W2547=3,"Competente",W2547=4,"Proficiente",W2547=5,"Master")</f>
        <v>Proficiente</v>
      </c>
      <c r="Y2547" s="13">
        <v>3</v>
      </c>
      <c r="Z2547" s="13" t="str" cm="1">
        <f t="array" ref="Z2547">_xlfn.IFS(Y2547=0,"No evidenciado",Y2547=1,"Novato",Y2547=2,"Principiante avanzado",Y2547=3,"Competente",Y2547=4,"Proficiente",Y2547=5,"Master")</f>
        <v>Competente</v>
      </c>
      <c r="AA2547" s="13">
        <v>4</v>
      </c>
      <c r="AB2547" s="13" t="str" cm="1">
        <f t="array" ref="AB2547">_xlfn.IFS(AA2547=0,"No evidenciado",AA2547=1,"Novato",AA2547=2,"Principiante avanzado",AA2547=3,"Competente",AA2547=4,"Proficiente",AA2547=5,"Master")</f>
        <v>Proficiente</v>
      </c>
      <c r="AC2547" s="13">
        <v>2</v>
      </c>
      <c r="AD2547" s="13" t="str" cm="1">
        <f t="array" ref="AD2547">_xlfn.IFS(AC2547=0,"Prenovato",AC2547=1,"Novato",AC2547=2,"Principiante avanzado",AC2547=3,"Competente",AC2547=4,"Proficiente",AC2547=5,"Master")</f>
        <v>Principiante avanzado</v>
      </c>
      <c r="AE2547" s="13" t="s">
        <v>442</v>
      </c>
    </row>
    <row r="2548" spans="1:31" x14ac:dyDescent="0.25">
      <c r="A2548" t="s">
        <v>350</v>
      </c>
      <c r="B2548" t="s">
        <v>351</v>
      </c>
      <c r="C2548" t="s">
        <v>250</v>
      </c>
      <c r="D2548" t="s">
        <v>201</v>
      </c>
      <c r="E2548" t="s">
        <v>350</v>
      </c>
      <c r="F2548" t="s">
        <v>351</v>
      </c>
      <c r="G2548" t="s">
        <v>352</v>
      </c>
      <c r="H2548" s="4"/>
      <c r="I2548" s="1">
        <f t="shared" ca="1" si="159"/>
        <v>1487</v>
      </c>
      <c r="J2548" s="1" t="str">
        <f t="shared" ca="1" si="160"/>
        <v>3. Mayor a 6 meses</v>
      </c>
      <c r="K2548" t="str">
        <f t="shared" si="161"/>
        <v>NO</v>
      </c>
      <c r="L2548" t="s">
        <v>250</v>
      </c>
      <c r="M2548" t="s">
        <v>437</v>
      </c>
      <c r="N2548" t="s">
        <v>425</v>
      </c>
      <c r="O2548" t="s">
        <v>425</v>
      </c>
      <c r="P2548" t="str">
        <f t="shared" si="162"/>
        <v>JULIO ENRIQUE MANDUJANO NALVARTEInvestigación Forense DigitalEVALUACION ANTERIOR</v>
      </c>
      <c r="Q2548" t="str">
        <f>BASE[[#This Row],[NombresCalificado]]&amp;BASE[[#This Row],[TipoEvaluacion]]</f>
        <v>JULIO ENRIQUE MANDUJANO NALVARTEEVALUACION ANTERIOR</v>
      </c>
      <c r="R2548">
        <v>0</v>
      </c>
      <c r="S2548" t="s">
        <v>182</v>
      </c>
      <c r="T2548" t="s">
        <v>439</v>
      </c>
      <c r="U2548" s="13">
        <v>2</v>
      </c>
      <c r="V2548" s="13" t="str" cm="1">
        <f t="array" ref="V2548">_xlfn.IFS(U2548=0,"Prenovato",U2548=1,"Novato",U2548=2,"Principiante avanzado",U2548=3,"Competente",U2548=4,"Proficiente",U2548=5,"Master")</f>
        <v>Principiante avanzado</v>
      </c>
      <c r="W2548" s="13">
        <v>4</v>
      </c>
      <c r="X2548" s="13" t="str" cm="1">
        <f t="array" ref="X2548">_xlfn.IFS(W2548=0,"No evidenciado",W2548=1,"Novato",W2548=2,"Principiante avanzado",W2548=3,"Competente",W2548=4,"Proficiente",W2548=5,"Master")</f>
        <v>Proficiente</v>
      </c>
      <c r="Y2548" s="13">
        <v>3</v>
      </c>
      <c r="Z2548" s="13" t="str" cm="1">
        <f t="array" ref="Z2548">_xlfn.IFS(Y2548=0,"No evidenciado",Y2548=1,"Novato",Y2548=2,"Principiante avanzado",Y2548=3,"Competente",Y2548=4,"Proficiente",Y2548=5,"Master")</f>
        <v>Competente</v>
      </c>
      <c r="AA2548" s="13">
        <v>4</v>
      </c>
      <c r="AB2548" s="13" t="str" cm="1">
        <f t="array" ref="AB2548">_xlfn.IFS(AA2548=0,"No evidenciado",AA2548=1,"Novato",AA2548=2,"Principiante avanzado",AA2548=3,"Competente",AA2548=4,"Proficiente",AA2548=5,"Master")</f>
        <v>Proficiente</v>
      </c>
      <c r="AC2548" s="13">
        <v>2</v>
      </c>
      <c r="AD2548" s="13" t="str" cm="1">
        <f t="array" ref="AD2548">_xlfn.IFS(AC2548=0,"Prenovato",AC2548=1,"Novato",AC2548=2,"Principiante avanzado",AC2548=3,"Competente",AC2548=4,"Proficiente",AC2548=5,"Master")</f>
        <v>Principiante avanzado</v>
      </c>
      <c r="AE2548" s="13" t="s">
        <v>442</v>
      </c>
    </row>
    <row r="2549" spans="1:31" x14ac:dyDescent="0.25">
      <c r="A2549" t="s">
        <v>350</v>
      </c>
      <c r="B2549" t="s">
        <v>351</v>
      </c>
      <c r="C2549" t="s">
        <v>250</v>
      </c>
      <c r="D2549" t="s">
        <v>201</v>
      </c>
      <c r="E2549" t="s">
        <v>350</v>
      </c>
      <c r="F2549" t="s">
        <v>351</v>
      </c>
      <c r="G2549" t="s">
        <v>352</v>
      </c>
      <c r="H2549" s="4"/>
      <c r="I2549" s="1">
        <f t="shared" ca="1" si="159"/>
        <v>1487</v>
      </c>
      <c r="J2549" s="1" t="str">
        <f t="shared" ca="1" si="160"/>
        <v>3. Mayor a 6 meses</v>
      </c>
      <c r="K2549" t="str">
        <f t="shared" si="161"/>
        <v>NO</v>
      </c>
      <c r="L2549" t="s">
        <v>250</v>
      </c>
      <c r="M2549" t="s">
        <v>426</v>
      </c>
      <c r="N2549" t="s">
        <v>425</v>
      </c>
      <c r="O2549" t="s">
        <v>425</v>
      </c>
      <c r="P2549" t="str">
        <f t="shared" si="162"/>
        <v>JULIO ENRIQUE MANDUJANO NALVARTEManejo de IncidentesEVALUACION ANTERIOR</v>
      </c>
      <c r="Q2549" t="str">
        <f>BASE[[#This Row],[NombresCalificado]]&amp;BASE[[#This Row],[TipoEvaluacion]]</f>
        <v>JULIO ENRIQUE MANDUJANO NALVARTEEVALUACION ANTERIOR</v>
      </c>
      <c r="R2549">
        <v>3</v>
      </c>
      <c r="S2549" t="s">
        <v>5</v>
      </c>
      <c r="T2549" t="s">
        <v>439</v>
      </c>
      <c r="U2549" s="13">
        <v>2</v>
      </c>
      <c r="V2549" s="13" t="str" cm="1">
        <f t="array" ref="V2549">_xlfn.IFS(U2549=0,"Prenovato",U2549=1,"Novato",U2549=2,"Principiante avanzado",U2549=3,"Competente",U2549=4,"Proficiente",U2549=5,"Master")</f>
        <v>Principiante avanzado</v>
      </c>
      <c r="W2549" s="13">
        <v>4</v>
      </c>
      <c r="X2549" s="13" t="str" cm="1">
        <f t="array" ref="X2549">_xlfn.IFS(W2549=0,"No evidenciado",W2549=1,"Novato",W2549=2,"Principiante avanzado",W2549=3,"Competente",W2549=4,"Proficiente",W2549=5,"Master")</f>
        <v>Proficiente</v>
      </c>
      <c r="Y2549" s="13">
        <v>3</v>
      </c>
      <c r="Z2549" s="13" t="str" cm="1">
        <f t="array" ref="Z2549">_xlfn.IFS(Y2549=0,"No evidenciado",Y2549=1,"Novato",Y2549=2,"Principiante avanzado",Y2549=3,"Competente",Y2549=4,"Proficiente",Y2549=5,"Master")</f>
        <v>Competente</v>
      </c>
      <c r="AA2549" s="13">
        <v>4</v>
      </c>
      <c r="AB2549" s="13" t="str" cm="1">
        <f t="array" ref="AB2549">_xlfn.IFS(AA2549=0,"No evidenciado",AA2549=1,"Novato",AA2549=2,"Principiante avanzado",AA2549=3,"Competente",AA2549=4,"Proficiente",AA2549=5,"Master")</f>
        <v>Proficiente</v>
      </c>
      <c r="AC2549" s="13">
        <v>2</v>
      </c>
      <c r="AD2549" s="13" t="str" cm="1">
        <f t="array" ref="AD2549">_xlfn.IFS(AC2549=0,"Prenovato",AC2549=1,"Novato",AC2549=2,"Principiante avanzado",AC2549=3,"Competente",AC2549=4,"Proficiente",AC2549=5,"Master")</f>
        <v>Principiante avanzado</v>
      </c>
      <c r="AE2549" s="13" t="s">
        <v>442</v>
      </c>
    </row>
    <row r="2550" spans="1:31" x14ac:dyDescent="0.25">
      <c r="A2550" t="s">
        <v>350</v>
      </c>
      <c r="B2550" t="s">
        <v>351</v>
      </c>
      <c r="C2550" t="s">
        <v>250</v>
      </c>
      <c r="D2550" t="s">
        <v>201</v>
      </c>
      <c r="E2550" t="s">
        <v>350</v>
      </c>
      <c r="F2550" t="s">
        <v>351</v>
      </c>
      <c r="G2550" t="s">
        <v>352</v>
      </c>
      <c r="H2550" s="4"/>
      <c r="I2550" s="1">
        <f t="shared" ca="1" si="159"/>
        <v>1487</v>
      </c>
      <c r="J2550" s="1" t="str">
        <f t="shared" ca="1" si="160"/>
        <v>3. Mayor a 6 meses</v>
      </c>
      <c r="K2550" t="str">
        <f t="shared" si="161"/>
        <v>NO</v>
      </c>
      <c r="L2550" t="s">
        <v>250</v>
      </c>
      <c r="M2550" t="s">
        <v>427</v>
      </c>
      <c r="N2550" t="s">
        <v>425</v>
      </c>
      <c r="O2550" t="s">
        <v>425</v>
      </c>
      <c r="P2550" t="str">
        <f t="shared" si="162"/>
        <v>JULIO ENRIQUE MANDUJANO NALVARTEProtección de datosEVALUACION ANTERIOR</v>
      </c>
      <c r="Q2550" t="str">
        <f>BASE[[#This Row],[NombresCalificado]]&amp;BASE[[#This Row],[TipoEvaluacion]]</f>
        <v>JULIO ENRIQUE MANDUJANO NALVARTEEVALUACION ANTERIOR</v>
      </c>
      <c r="R2550">
        <v>3</v>
      </c>
      <c r="S2550" t="s">
        <v>5</v>
      </c>
      <c r="T2550" t="s">
        <v>439</v>
      </c>
      <c r="U2550" s="13">
        <v>2</v>
      </c>
      <c r="V2550" s="13" t="str" cm="1">
        <f t="array" ref="V2550">_xlfn.IFS(U2550=0,"Prenovato",U2550=1,"Novato",U2550=2,"Principiante avanzado",U2550=3,"Competente",U2550=4,"Proficiente",U2550=5,"Master")</f>
        <v>Principiante avanzado</v>
      </c>
      <c r="W2550" s="13">
        <v>4</v>
      </c>
      <c r="X2550" s="13" t="str" cm="1">
        <f t="array" ref="X2550">_xlfn.IFS(W2550=0,"No evidenciado",W2550=1,"Novato",W2550=2,"Principiante avanzado",W2550=3,"Competente",W2550=4,"Proficiente",W2550=5,"Master")</f>
        <v>Proficiente</v>
      </c>
      <c r="Y2550" s="13">
        <v>3</v>
      </c>
      <c r="Z2550" s="13" t="str" cm="1">
        <f t="array" ref="Z2550">_xlfn.IFS(Y2550=0,"No evidenciado",Y2550=1,"Novato",Y2550=2,"Principiante avanzado",Y2550=3,"Competente",Y2550=4,"Proficiente",Y2550=5,"Master")</f>
        <v>Competente</v>
      </c>
      <c r="AA2550" s="13">
        <v>4</v>
      </c>
      <c r="AB2550" s="13" t="str" cm="1">
        <f t="array" ref="AB2550">_xlfn.IFS(AA2550=0,"No evidenciado",AA2550=1,"Novato",AA2550=2,"Principiante avanzado",AA2550=3,"Competente",AA2550=4,"Proficiente",AA2550=5,"Master")</f>
        <v>Proficiente</v>
      </c>
      <c r="AC2550" s="13">
        <v>2</v>
      </c>
      <c r="AD2550" s="13" t="str" cm="1">
        <f t="array" ref="AD2550">_xlfn.IFS(AC2550=0,"Prenovato",AC2550=1,"Novato",AC2550=2,"Principiante avanzado",AC2550=3,"Competente",AC2550=4,"Proficiente",AC2550=5,"Master")</f>
        <v>Principiante avanzado</v>
      </c>
      <c r="AE2550" s="13" t="s">
        <v>442</v>
      </c>
    </row>
    <row r="2551" spans="1:31" x14ac:dyDescent="0.25">
      <c r="A2551" t="s">
        <v>350</v>
      </c>
      <c r="B2551" t="s">
        <v>351</v>
      </c>
      <c r="C2551" t="s">
        <v>250</v>
      </c>
      <c r="D2551" t="s">
        <v>201</v>
      </c>
      <c r="E2551" t="s">
        <v>350</v>
      </c>
      <c r="F2551" t="s">
        <v>351</v>
      </c>
      <c r="G2551" t="s">
        <v>352</v>
      </c>
      <c r="H2551" s="4"/>
      <c r="I2551" s="1">
        <f t="shared" ca="1" si="159"/>
        <v>1487</v>
      </c>
      <c r="J2551" s="1" t="str">
        <f t="shared" ca="1" si="160"/>
        <v>3. Mayor a 6 meses</v>
      </c>
      <c r="K2551" t="str">
        <f t="shared" si="161"/>
        <v>NO</v>
      </c>
      <c r="L2551" t="s">
        <v>250</v>
      </c>
      <c r="M2551" t="s">
        <v>428</v>
      </c>
      <c r="N2551" t="s">
        <v>425</v>
      </c>
      <c r="O2551" t="s">
        <v>425</v>
      </c>
      <c r="P2551" t="str">
        <f t="shared" si="162"/>
        <v>JULIO ENRIQUE MANDUJANO NALVARTESeguridad de OperacionesEVALUACION ANTERIOR</v>
      </c>
      <c r="Q2551" t="str">
        <f>BASE[[#This Row],[NombresCalificado]]&amp;BASE[[#This Row],[TipoEvaluacion]]</f>
        <v>JULIO ENRIQUE MANDUJANO NALVARTEEVALUACION ANTERIOR</v>
      </c>
      <c r="R2551">
        <v>3</v>
      </c>
      <c r="S2551" t="s">
        <v>5</v>
      </c>
      <c r="T2551" t="s">
        <v>439</v>
      </c>
      <c r="U2551" s="13">
        <v>2</v>
      </c>
      <c r="V2551" s="13" t="str" cm="1">
        <f t="array" ref="V2551">_xlfn.IFS(U2551=0,"Prenovato",U2551=1,"Novato",U2551=2,"Principiante avanzado",U2551=3,"Competente",U2551=4,"Proficiente",U2551=5,"Master")</f>
        <v>Principiante avanzado</v>
      </c>
      <c r="W2551" s="13">
        <v>4</v>
      </c>
      <c r="X2551" s="13" t="str" cm="1">
        <f t="array" ref="X2551">_xlfn.IFS(W2551=0,"No evidenciado",W2551=1,"Novato",W2551=2,"Principiante avanzado",W2551=3,"Competente",W2551=4,"Proficiente",W2551=5,"Master")</f>
        <v>Proficiente</v>
      </c>
      <c r="Y2551" s="13">
        <v>3</v>
      </c>
      <c r="Z2551" s="13" t="str" cm="1">
        <f t="array" ref="Z2551">_xlfn.IFS(Y2551=0,"No evidenciado",Y2551=1,"Novato",Y2551=2,"Principiante avanzado",Y2551=3,"Competente",Y2551=4,"Proficiente",Y2551=5,"Master")</f>
        <v>Competente</v>
      </c>
      <c r="AA2551" s="13">
        <v>4</v>
      </c>
      <c r="AB2551" s="13" t="str" cm="1">
        <f t="array" ref="AB2551">_xlfn.IFS(AA2551=0,"No evidenciado",AA2551=1,"Novato",AA2551=2,"Principiante avanzado",AA2551=3,"Competente",AA2551=4,"Proficiente",AA2551=5,"Master")</f>
        <v>Proficiente</v>
      </c>
      <c r="AC2551" s="13">
        <v>2</v>
      </c>
      <c r="AD2551" s="13" t="str" cm="1">
        <f t="array" ref="AD2551">_xlfn.IFS(AC2551=0,"Prenovato",AC2551=1,"Novato",AC2551=2,"Principiante avanzado",AC2551=3,"Competente",AC2551=4,"Proficiente",AC2551=5,"Master")</f>
        <v>Principiante avanzado</v>
      </c>
      <c r="AE2551" s="13" t="s">
        <v>442</v>
      </c>
    </row>
    <row r="2552" spans="1:31" x14ac:dyDescent="0.25">
      <c r="A2552" t="s">
        <v>350</v>
      </c>
      <c r="B2552" t="s">
        <v>351</v>
      </c>
      <c r="C2552" t="s">
        <v>250</v>
      </c>
      <c r="D2552" t="s">
        <v>201</v>
      </c>
      <c r="E2552" t="s">
        <v>350</v>
      </c>
      <c r="F2552" t="s">
        <v>351</v>
      </c>
      <c r="G2552" t="s">
        <v>352</v>
      </c>
      <c r="H2552" s="4"/>
      <c r="I2552" s="1">
        <f t="shared" ca="1" si="159"/>
        <v>1487</v>
      </c>
      <c r="J2552" s="1" t="str">
        <f t="shared" ca="1" si="160"/>
        <v>3. Mayor a 6 meses</v>
      </c>
      <c r="K2552" t="str">
        <f t="shared" si="161"/>
        <v>NO</v>
      </c>
      <c r="L2552" t="s">
        <v>250</v>
      </c>
      <c r="M2552" t="s">
        <v>429</v>
      </c>
      <c r="N2552" t="s">
        <v>425</v>
      </c>
      <c r="O2552" t="s">
        <v>425</v>
      </c>
      <c r="P2552" t="str">
        <f t="shared" si="162"/>
        <v>JULIO ENRIQUE MANDUJANO NALVARTESeguridad DefensivaEVALUACION ANTERIOR</v>
      </c>
      <c r="Q2552" t="str">
        <f>BASE[[#This Row],[NombresCalificado]]&amp;BASE[[#This Row],[TipoEvaluacion]]</f>
        <v>JULIO ENRIQUE MANDUJANO NALVARTEEVALUACION ANTERIOR</v>
      </c>
      <c r="R2552">
        <v>3</v>
      </c>
      <c r="S2552" t="s">
        <v>5</v>
      </c>
      <c r="T2552" t="s">
        <v>439</v>
      </c>
      <c r="U2552" s="13">
        <v>2</v>
      </c>
      <c r="V2552" s="13" t="str" cm="1">
        <f t="array" ref="V2552">_xlfn.IFS(U2552=0,"Prenovato",U2552=1,"Novato",U2552=2,"Principiante avanzado",U2552=3,"Competente",U2552=4,"Proficiente",U2552=5,"Master")</f>
        <v>Principiante avanzado</v>
      </c>
      <c r="W2552" s="13">
        <v>4</v>
      </c>
      <c r="X2552" s="13" t="str" cm="1">
        <f t="array" ref="X2552">_xlfn.IFS(W2552=0,"No evidenciado",W2552=1,"Novato",W2552=2,"Principiante avanzado",W2552=3,"Competente",W2552=4,"Proficiente",W2552=5,"Master")</f>
        <v>Proficiente</v>
      </c>
      <c r="Y2552" s="13">
        <v>3</v>
      </c>
      <c r="Z2552" s="13" t="str" cm="1">
        <f t="array" ref="Z2552">_xlfn.IFS(Y2552=0,"No evidenciado",Y2552=1,"Novato",Y2552=2,"Principiante avanzado",Y2552=3,"Competente",Y2552=4,"Proficiente",Y2552=5,"Master")</f>
        <v>Competente</v>
      </c>
      <c r="AA2552" s="13">
        <v>4</v>
      </c>
      <c r="AB2552" s="13" t="str" cm="1">
        <f t="array" ref="AB2552">_xlfn.IFS(AA2552=0,"No evidenciado",AA2552=1,"Novato",AA2552=2,"Principiante avanzado",AA2552=3,"Competente",AA2552=4,"Proficiente",AA2552=5,"Master")</f>
        <v>Proficiente</v>
      </c>
      <c r="AC2552" s="13">
        <v>2</v>
      </c>
      <c r="AD2552" s="13" t="str" cm="1">
        <f t="array" ref="AD2552">_xlfn.IFS(AC2552=0,"Prenovato",AC2552=1,"Novato",AC2552=2,"Principiante avanzado",AC2552=3,"Competente",AC2552=4,"Proficiente",AC2552=5,"Master")</f>
        <v>Principiante avanzado</v>
      </c>
      <c r="AE2552" s="13" t="s">
        <v>442</v>
      </c>
    </row>
    <row r="2553" spans="1:31" x14ac:dyDescent="0.25">
      <c r="A2553" t="s">
        <v>350</v>
      </c>
      <c r="B2553" t="s">
        <v>351</v>
      </c>
      <c r="C2553" t="s">
        <v>250</v>
      </c>
      <c r="D2553" t="s">
        <v>201</v>
      </c>
      <c r="E2553" t="s">
        <v>350</v>
      </c>
      <c r="F2553" t="s">
        <v>351</v>
      </c>
      <c r="G2553" t="s">
        <v>352</v>
      </c>
      <c r="H2553" s="4"/>
      <c r="I2553" s="1">
        <f t="shared" ca="1" si="159"/>
        <v>1487</v>
      </c>
      <c r="J2553" s="1" t="str">
        <f t="shared" ca="1" si="160"/>
        <v>3. Mayor a 6 meses</v>
      </c>
      <c r="K2553" t="str">
        <f t="shared" si="161"/>
        <v>NO</v>
      </c>
      <c r="L2553" t="s">
        <v>250</v>
      </c>
      <c r="M2553" t="s">
        <v>430</v>
      </c>
      <c r="N2553" t="s">
        <v>425</v>
      </c>
      <c r="O2553" t="s">
        <v>425</v>
      </c>
      <c r="P2553" t="str">
        <f t="shared" si="162"/>
        <v>JULIO ENRIQUE MANDUJANO NALVARTESeguridad OfensivaEVALUACION ANTERIOR</v>
      </c>
      <c r="Q2553" t="str">
        <f>BASE[[#This Row],[NombresCalificado]]&amp;BASE[[#This Row],[TipoEvaluacion]]</f>
        <v>JULIO ENRIQUE MANDUJANO NALVARTEEVALUACION ANTERIOR</v>
      </c>
      <c r="R2553">
        <v>2</v>
      </c>
      <c r="S2553" t="s">
        <v>4</v>
      </c>
      <c r="T2553" t="s">
        <v>439</v>
      </c>
      <c r="U2553" s="13">
        <v>2</v>
      </c>
      <c r="V2553" s="13" t="str" cm="1">
        <f t="array" ref="V2553">_xlfn.IFS(U2553=0,"Prenovato",U2553=1,"Novato",U2553=2,"Principiante avanzado",U2553=3,"Competente",U2553=4,"Proficiente",U2553=5,"Master")</f>
        <v>Principiante avanzado</v>
      </c>
      <c r="W2553" s="13">
        <v>4</v>
      </c>
      <c r="X2553" s="13" t="str" cm="1">
        <f t="array" ref="X2553">_xlfn.IFS(W2553=0,"No evidenciado",W2553=1,"Novato",W2553=2,"Principiante avanzado",W2553=3,"Competente",W2553=4,"Proficiente",W2553=5,"Master")</f>
        <v>Proficiente</v>
      </c>
      <c r="Y2553" s="13">
        <v>3</v>
      </c>
      <c r="Z2553" s="13" t="str" cm="1">
        <f t="array" ref="Z2553">_xlfn.IFS(Y2553=0,"No evidenciado",Y2553=1,"Novato",Y2553=2,"Principiante avanzado",Y2553=3,"Competente",Y2553=4,"Proficiente",Y2553=5,"Master")</f>
        <v>Competente</v>
      </c>
      <c r="AA2553" s="13">
        <v>4</v>
      </c>
      <c r="AB2553" s="13" t="str" cm="1">
        <f t="array" ref="AB2553">_xlfn.IFS(AA2553=0,"No evidenciado",AA2553=1,"Novato",AA2553=2,"Principiante avanzado",AA2553=3,"Competente",AA2553=4,"Proficiente",AA2553=5,"Master")</f>
        <v>Proficiente</v>
      </c>
      <c r="AC2553" s="13">
        <v>2</v>
      </c>
      <c r="AD2553" s="13" t="str" cm="1">
        <f t="array" ref="AD2553">_xlfn.IFS(AC2553=0,"Prenovato",AC2553=1,"Novato",AC2553=2,"Principiante avanzado",AC2553=3,"Competente",AC2553=4,"Proficiente",AC2553=5,"Master")</f>
        <v>Principiante avanzado</v>
      </c>
      <c r="AE2553" s="13" t="s">
        <v>442</v>
      </c>
    </row>
    <row r="2554" spans="1:31" x14ac:dyDescent="0.25">
      <c r="A2554" t="s">
        <v>350</v>
      </c>
      <c r="B2554" t="s">
        <v>351</v>
      </c>
      <c r="C2554" t="s">
        <v>250</v>
      </c>
      <c r="D2554" t="s">
        <v>201</v>
      </c>
      <c r="E2554" t="s">
        <v>350</v>
      </c>
      <c r="F2554" t="s">
        <v>351</v>
      </c>
      <c r="G2554" t="s">
        <v>352</v>
      </c>
      <c r="H2554" s="4"/>
      <c r="I2554" s="1">
        <f t="shared" ca="1" si="159"/>
        <v>1487</v>
      </c>
      <c r="J2554" s="1" t="str">
        <f t="shared" ca="1" si="160"/>
        <v>3. Mayor a 6 meses</v>
      </c>
      <c r="K2554" t="str">
        <f t="shared" si="161"/>
        <v>NO</v>
      </c>
      <c r="L2554" t="s">
        <v>250</v>
      </c>
      <c r="M2554" t="s">
        <v>431</v>
      </c>
      <c r="N2554" t="s">
        <v>425</v>
      </c>
      <c r="O2554" t="s">
        <v>425</v>
      </c>
      <c r="P2554" t="str">
        <f t="shared" si="162"/>
        <v>JULIO ENRIQUE MANDUJANO NALVARTESeguridad PerimetralEVALUACION ANTERIOR</v>
      </c>
      <c r="Q2554" t="str">
        <f>BASE[[#This Row],[NombresCalificado]]&amp;BASE[[#This Row],[TipoEvaluacion]]</f>
        <v>JULIO ENRIQUE MANDUJANO NALVARTEEVALUACION ANTERIOR</v>
      </c>
      <c r="R2554">
        <v>3</v>
      </c>
      <c r="S2554" t="s">
        <v>5</v>
      </c>
      <c r="T2554" t="s">
        <v>439</v>
      </c>
      <c r="U2554" s="13">
        <v>2</v>
      </c>
      <c r="V2554" s="13" t="str" cm="1">
        <f t="array" ref="V2554">_xlfn.IFS(U2554=0,"Prenovato",U2554=1,"Novato",U2554=2,"Principiante avanzado",U2554=3,"Competente",U2554=4,"Proficiente",U2554=5,"Master")</f>
        <v>Principiante avanzado</v>
      </c>
      <c r="W2554" s="13">
        <v>4</v>
      </c>
      <c r="X2554" s="13" t="str" cm="1">
        <f t="array" ref="X2554">_xlfn.IFS(W2554=0,"No evidenciado",W2554=1,"Novato",W2554=2,"Principiante avanzado",W2554=3,"Competente",W2554=4,"Proficiente",W2554=5,"Master")</f>
        <v>Proficiente</v>
      </c>
      <c r="Y2554" s="13">
        <v>3</v>
      </c>
      <c r="Z2554" s="13" t="str" cm="1">
        <f t="array" ref="Z2554">_xlfn.IFS(Y2554=0,"No evidenciado",Y2554=1,"Novato",Y2554=2,"Principiante avanzado",Y2554=3,"Competente",Y2554=4,"Proficiente",Y2554=5,"Master")</f>
        <v>Competente</v>
      </c>
      <c r="AA2554" s="13">
        <v>4</v>
      </c>
      <c r="AB2554" s="13" t="str" cm="1">
        <f t="array" ref="AB2554">_xlfn.IFS(AA2554=0,"No evidenciado",AA2554=1,"Novato",AA2554=2,"Principiante avanzado",AA2554=3,"Competente",AA2554=4,"Proficiente",AA2554=5,"Master")</f>
        <v>Proficiente</v>
      </c>
      <c r="AC2554" s="13">
        <v>2</v>
      </c>
      <c r="AD2554" s="13" t="str" cm="1">
        <f t="array" ref="AD2554">_xlfn.IFS(AC2554=0,"Prenovato",AC2554=1,"Novato",AC2554=2,"Principiante avanzado",AC2554=3,"Competente",AC2554=4,"Proficiente",AC2554=5,"Master")</f>
        <v>Principiante avanzado</v>
      </c>
      <c r="AE2554" s="13" t="s">
        <v>442</v>
      </c>
    </row>
    <row r="2555" spans="1:31" x14ac:dyDescent="0.25">
      <c r="A2555" t="s">
        <v>350</v>
      </c>
      <c r="B2555" t="s">
        <v>351</v>
      </c>
      <c r="C2555" t="s">
        <v>250</v>
      </c>
      <c r="D2555" t="s">
        <v>201</v>
      </c>
      <c r="E2555" t="s">
        <v>350</v>
      </c>
      <c r="F2555" t="s">
        <v>351</v>
      </c>
      <c r="G2555" t="s">
        <v>352</v>
      </c>
      <c r="H2555" s="4"/>
      <c r="I2555" s="1">
        <f t="shared" ca="1" si="159"/>
        <v>1487</v>
      </c>
      <c r="J2555" s="1" t="str">
        <f t="shared" ca="1" si="160"/>
        <v>3. Mayor a 6 meses</v>
      </c>
      <c r="K2555" t="str">
        <f t="shared" si="161"/>
        <v>NO</v>
      </c>
      <c r="L2555" t="s">
        <v>250</v>
      </c>
      <c r="M2555" t="s">
        <v>424</v>
      </c>
      <c r="N2555" t="s">
        <v>425</v>
      </c>
      <c r="O2555" t="s">
        <v>425</v>
      </c>
      <c r="P2555" t="str">
        <f t="shared" si="162"/>
        <v>JULIO ENRIQUE MANDUJANO NALVARTESistemas Operativos y CloudEVALUACION ANTERIOR</v>
      </c>
      <c r="Q2555" t="str">
        <f>BASE[[#This Row],[NombresCalificado]]&amp;BASE[[#This Row],[TipoEvaluacion]]</f>
        <v>JULIO ENRIQUE MANDUJANO NALVARTEEVALUACION ANTERIOR</v>
      </c>
      <c r="R2555">
        <v>2</v>
      </c>
      <c r="S2555" t="s">
        <v>4</v>
      </c>
      <c r="T2555" t="s">
        <v>439</v>
      </c>
      <c r="U2555" s="13">
        <v>2</v>
      </c>
      <c r="V2555" s="13" t="str" cm="1">
        <f t="array" ref="V2555">_xlfn.IFS(U2555=0,"Prenovato",U2555=1,"Novato",U2555=2,"Principiante avanzado",U2555=3,"Competente",U2555=4,"Proficiente",U2555=5,"Master")</f>
        <v>Principiante avanzado</v>
      </c>
      <c r="W2555" s="13">
        <v>4</v>
      </c>
      <c r="X2555" s="13" t="str" cm="1">
        <f t="array" ref="X2555">_xlfn.IFS(W2555=0,"No evidenciado",W2555=1,"Novato",W2555=2,"Principiante avanzado",W2555=3,"Competente",W2555=4,"Proficiente",W2555=5,"Master")</f>
        <v>Proficiente</v>
      </c>
      <c r="Y2555" s="13">
        <v>3</v>
      </c>
      <c r="Z2555" s="13" t="str" cm="1">
        <f t="array" ref="Z2555">_xlfn.IFS(Y2555=0,"No evidenciado",Y2555=1,"Novato",Y2555=2,"Principiante avanzado",Y2555=3,"Competente",Y2555=4,"Proficiente",Y2555=5,"Master")</f>
        <v>Competente</v>
      </c>
      <c r="AA2555" s="13">
        <v>4</v>
      </c>
      <c r="AB2555" s="13" t="str" cm="1">
        <f t="array" ref="AB2555">_xlfn.IFS(AA2555=0,"No evidenciado",AA2555=1,"Novato",AA2555=2,"Principiante avanzado",AA2555=3,"Competente",AA2555=4,"Proficiente",AA2555=5,"Master")</f>
        <v>Proficiente</v>
      </c>
      <c r="AC2555" s="13">
        <v>2</v>
      </c>
      <c r="AD2555" s="13" t="str" cm="1">
        <f t="array" ref="AD2555">_xlfn.IFS(AC2555=0,"Prenovato",AC2555=1,"Novato",AC2555=2,"Principiante avanzado",AC2555=3,"Competente",AC2555=4,"Proficiente",AC2555=5,"Master")</f>
        <v>Principiante avanzado</v>
      </c>
      <c r="AE2555" s="13" t="s">
        <v>442</v>
      </c>
    </row>
    <row r="2556" spans="1:31" x14ac:dyDescent="0.25">
      <c r="A2556" t="s">
        <v>266</v>
      </c>
      <c r="B2556" t="s">
        <v>267</v>
      </c>
      <c r="C2556" t="s">
        <v>251</v>
      </c>
      <c r="D2556" t="s">
        <v>201</v>
      </c>
      <c r="E2556" t="s">
        <v>266</v>
      </c>
      <c r="F2556" t="s">
        <v>267</v>
      </c>
      <c r="G2556" t="s">
        <v>268</v>
      </c>
      <c r="H2556" s="4"/>
      <c r="I2556" s="1">
        <f t="shared" ca="1" si="159"/>
        <v>1487</v>
      </c>
      <c r="J2556" s="1" t="str">
        <f t="shared" ca="1" si="160"/>
        <v>3. Mayor a 6 meses</v>
      </c>
      <c r="K2556" t="str">
        <f t="shared" si="161"/>
        <v>NO</v>
      </c>
      <c r="L2556" t="s">
        <v>251</v>
      </c>
      <c r="M2556" t="s">
        <v>421</v>
      </c>
      <c r="N2556" t="s">
        <v>411</v>
      </c>
      <c r="O2556" t="s">
        <v>411</v>
      </c>
      <c r="P2556" t="str">
        <f t="shared" si="162"/>
        <v>KEMELI REYES MUÑOZFrameworks &amp; Security ArchitectureAUTOEVALUACION</v>
      </c>
      <c r="Q2556" t="str">
        <f>BASE[[#This Row],[NombresCalificado]]&amp;BASE[[#This Row],[TipoEvaluacion]]</f>
        <v>KEMELI REYES MUÑOZAUTOEVALUACION</v>
      </c>
      <c r="R2556">
        <v>3</v>
      </c>
      <c r="S2556" t="s">
        <v>5</v>
      </c>
      <c r="T2556" t="s">
        <v>439</v>
      </c>
      <c r="U2556" s="13">
        <v>3</v>
      </c>
      <c r="V2556" s="13" t="str" cm="1">
        <f t="array" ref="V2556">_xlfn.IFS(U2556=0,"Prenovato",U2556=1,"Novato",U2556=2,"Principiante avanzado",U2556=3,"Competente",U2556=4,"Proficiente",U2556=5,"Master")</f>
        <v>Competente</v>
      </c>
      <c r="W2556" s="13">
        <v>4</v>
      </c>
      <c r="X2556" s="13" t="str" cm="1">
        <f t="array" ref="X2556">_xlfn.IFS(W2556=0,"No evidenciado",W2556=1,"Novato",W2556=2,"Principiante avanzado",W2556=3,"Competente",W2556=4,"Proficiente",W2556=5,"Master")</f>
        <v>Proficiente</v>
      </c>
      <c r="Y2556" s="13">
        <v>3</v>
      </c>
      <c r="Z2556" s="13" t="str" cm="1">
        <f t="array" ref="Z2556">_xlfn.IFS(Y2556=0,"No evidenciado",Y2556=1,"Novato",Y2556=2,"Principiante avanzado",Y2556=3,"Competente",Y2556=4,"Proficiente",Y2556=5,"Master")</f>
        <v>Competente</v>
      </c>
      <c r="AA2556" s="13">
        <v>5</v>
      </c>
      <c r="AB2556" s="13" t="str" cm="1">
        <f t="array" ref="AB2556">_xlfn.IFS(AA2556=0,"No evidenciado",AA2556=1,"Novato",AA2556=2,"Principiante avanzado",AA2556=3,"Competente",AA2556=4,"Proficiente",AA2556=5,"Master")</f>
        <v>Master</v>
      </c>
      <c r="AC2556" s="13">
        <v>3</v>
      </c>
      <c r="AD2556" s="13" t="str" cm="1">
        <f t="array" ref="AD2556">_xlfn.IFS(AC2556=0,"Prenovato",AC2556=1,"Novato",AC2556=2,"Principiante avanzado",AC2556=3,"Competente",AC2556=4,"Proficiente",AC2556=5,"Master")</f>
        <v>Competente</v>
      </c>
      <c r="AE2556" s="13" t="s">
        <v>443</v>
      </c>
    </row>
    <row r="2557" spans="1:31" x14ac:dyDescent="0.25">
      <c r="A2557" t="s">
        <v>266</v>
      </c>
      <c r="B2557" t="s">
        <v>267</v>
      </c>
      <c r="C2557" t="s">
        <v>251</v>
      </c>
      <c r="D2557" t="s">
        <v>201</v>
      </c>
      <c r="E2557" t="s">
        <v>266</v>
      </c>
      <c r="F2557" t="s">
        <v>267</v>
      </c>
      <c r="G2557" t="s">
        <v>268</v>
      </c>
      <c r="H2557" s="4"/>
      <c r="I2557" s="1">
        <f t="shared" ca="1" si="159"/>
        <v>1487</v>
      </c>
      <c r="J2557" s="1" t="str">
        <f t="shared" ca="1" si="160"/>
        <v>3. Mayor a 6 meses</v>
      </c>
      <c r="K2557" t="str">
        <f t="shared" si="161"/>
        <v>NO</v>
      </c>
      <c r="L2557" t="s">
        <v>251</v>
      </c>
      <c r="M2557" t="s">
        <v>422</v>
      </c>
      <c r="N2557" t="s">
        <v>407</v>
      </c>
      <c r="O2557" t="s">
        <v>407</v>
      </c>
      <c r="P2557" t="str">
        <f t="shared" si="162"/>
        <v>KEMELI REYES MUÑOZVulnerability ManagementAUTOEVALUACION</v>
      </c>
      <c r="Q2557" t="str">
        <f>BASE[[#This Row],[NombresCalificado]]&amp;BASE[[#This Row],[TipoEvaluacion]]</f>
        <v>KEMELI REYES MUÑOZAUTOEVALUACION</v>
      </c>
      <c r="R2557">
        <v>4</v>
      </c>
      <c r="S2557" t="s">
        <v>7</v>
      </c>
      <c r="T2557" t="s">
        <v>439</v>
      </c>
      <c r="U2557" s="13">
        <v>3</v>
      </c>
      <c r="V2557" s="13" t="str" cm="1">
        <f t="array" ref="V2557">_xlfn.IFS(U2557=0,"Prenovato",U2557=1,"Novato",U2557=2,"Principiante avanzado",U2557=3,"Competente",U2557=4,"Proficiente",U2557=5,"Master")</f>
        <v>Competente</v>
      </c>
      <c r="W2557" s="13">
        <v>4</v>
      </c>
      <c r="X2557" s="13" t="str" cm="1">
        <f t="array" ref="X2557">_xlfn.IFS(W2557=0,"No evidenciado",W2557=1,"Novato",W2557=2,"Principiante avanzado",W2557=3,"Competente",W2557=4,"Proficiente",W2557=5,"Master")</f>
        <v>Proficiente</v>
      </c>
      <c r="Y2557" s="13">
        <v>3</v>
      </c>
      <c r="Z2557" s="13" t="str" cm="1">
        <f t="array" ref="Z2557">_xlfn.IFS(Y2557=0,"No evidenciado",Y2557=1,"Novato",Y2557=2,"Principiante avanzado",Y2557=3,"Competente",Y2557=4,"Proficiente",Y2557=5,"Master")</f>
        <v>Competente</v>
      </c>
      <c r="AA2557" s="13">
        <v>5</v>
      </c>
      <c r="AB2557" s="13" t="str" cm="1">
        <f t="array" ref="AB2557">_xlfn.IFS(AA2557=0,"No evidenciado",AA2557=1,"Novato",AA2557=2,"Principiante avanzado",AA2557=3,"Competente",AA2557=4,"Proficiente",AA2557=5,"Master")</f>
        <v>Master</v>
      </c>
      <c r="AC2557" s="13">
        <v>3</v>
      </c>
      <c r="AD2557" s="13" t="str" cm="1">
        <f t="array" ref="AD2557">_xlfn.IFS(AC2557=0,"Prenovato",AC2557=1,"Novato",AC2557=2,"Principiante avanzado",AC2557=3,"Competente",AC2557=4,"Proficiente",AC2557=5,"Master")</f>
        <v>Competente</v>
      </c>
      <c r="AE2557" s="13" t="s">
        <v>443</v>
      </c>
    </row>
    <row r="2558" spans="1:31" x14ac:dyDescent="0.25">
      <c r="A2558" t="s">
        <v>266</v>
      </c>
      <c r="B2558" t="s">
        <v>267</v>
      </c>
      <c r="C2558" t="s">
        <v>251</v>
      </c>
      <c r="D2558" t="s">
        <v>201</v>
      </c>
      <c r="E2558" t="s">
        <v>266</v>
      </c>
      <c r="F2558" t="s">
        <v>267</v>
      </c>
      <c r="G2558" t="s">
        <v>268</v>
      </c>
      <c r="H2558" s="4"/>
      <c r="I2558" s="1">
        <f t="shared" ca="1" si="159"/>
        <v>1487</v>
      </c>
      <c r="J2558" s="1" t="str">
        <f t="shared" ca="1" si="160"/>
        <v>3. Mayor a 6 meses</v>
      </c>
      <c r="K2558" t="str">
        <f t="shared" si="161"/>
        <v>NO</v>
      </c>
      <c r="L2558" t="s">
        <v>251</v>
      </c>
      <c r="M2558" t="s">
        <v>423</v>
      </c>
      <c r="N2558" t="s">
        <v>411</v>
      </c>
      <c r="O2558" t="s">
        <v>411</v>
      </c>
      <c r="P2558" t="str">
        <f t="shared" si="162"/>
        <v>KEMELI REYES MUÑOZSecurity AssessmentAUTOEVALUACION</v>
      </c>
      <c r="Q2558" t="str">
        <f>BASE[[#This Row],[NombresCalificado]]&amp;BASE[[#This Row],[TipoEvaluacion]]</f>
        <v>KEMELI REYES MUÑOZAUTOEVALUACION</v>
      </c>
      <c r="R2558">
        <v>3</v>
      </c>
      <c r="S2558" t="s">
        <v>5</v>
      </c>
      <c r="T2558" t="s">
        <v>439</v>
      </c>
      <c r="U2558" s="13">
        <v>3</v>
      </c>
      <c r="V2558" s="13" t="str" cm="1">
        <f t="array" ref="V2558">_xlfn.IFS(U2558=0,"Prenovato",U2558=1,"Novato",U2558=2,"Principiante avanzado",U2558=3,"Competente",U2558=4,"Proficiente",U2558=5,"Master")</f>
        <v>Competente</v>
      </c>
      <c r="W2558" s="13">
        <v>4</v>
      </c>
      <c r="X2558" s="13" t="str" cm="1">
        <f t="array" ref="X2558">_xlfn.IFS(W2558=0,"No evidenciado",W2558=1,"Novato",W2558=2,"Principiante avanzado",W2558=3,"Competente",W2558=4,"Proficiente",W2558=5,"Master")</f>
        <v>Proficiente</v>
      </c>
      <c r="Y2558" s="13">
        <v>3</v>
      </c>
      <c r="Z2558" s="13" t="str" cm="1">
        <f t="array" ref="Z2558">_xlfn.IFS(Y2558=0,"No evidenciado",Y2558=1,"Novato",Y2558=2,"Principiante avanzado",Y2558=3,"Competente",Y2558=4,"Proficiente",Y2558=5,"Master")</f>
        <v>Competente</v>
      </c>
      <c r="AA2558" s="13">
        <v>5</v>
      </c>
      <c r="AB2558" s="13" t="str" cm="1">
        <f t="array" ref="AB2558">_xlfn.IFS(AA2558=0,"No evidenciado",AA2558=1,"Novato",AA2558=2,"Principiante avanzado",AA2558=3,"Competente",AA2558=4,"Proficiente",AA2558=5,"Master")</f>
        <v>Master</v>
      </c>
      <c r="AC2558" s="13">
        <v>3</v>
      </c>
      <c r="AD2558" s="13" t="str" cm="1">
        <f t="array" ref="AD2558">_xlfn.IFS(AC2558=0,"Prenovato",AC2558=1,"Novato",AC2558=2,"Principiante avanzado",AC2558=3,"Competente",AC2558=4,"Proficiente",AC2558=5,"Master")</f>
        <v>Competente</v>
      </c>
      <c r="AE2558" s="13" t="s">
        <v>443</v>
      </c>
    </row>
    <row r="2559" spans="1:31" x14ac:dyDescent="0.25">
      <c r="A2559" t="s">
        <v>266</v>
      </c>
      <c r="B2559" t="s">
        <v>267</v>
      </c>
      <c r="C2559" t="s">
        <v>251</v>
      </c>
      <c r="D2559" t="s">
        <v>201</v>
      </c>
      <c r="E2559" t="s">
        <v>266</v>
      </c>
      <c r="F2559" t="s">
        <v>267</v>
      </c>
      <c r="G2559" t="s">
        <v>268</v>
      </c>
      <c r="H2559" s="4"/>
      <c r="I2559" s="1">
        <f t="shared" ca="1" si="159"/>
        <v>1487</v>
      </c>
      <c r="J2559" s="1" t="str">
        <f t="shared" ca="1" si="160"/>
        <v>3. Mayor a 6 meses</v>
      </c>
      <c r="K2559" t="str">
        <f t="shared" si="161"/>
        <v>NO</v>
      </c>
      <c r="L2559" t="s">
        <v>251</v>
      </c>
      <c r="M2559" t="s">
        <v>415</v>
      </c>
      <c r="N2559" t="s">
        <v>413</v>
      </c>
      <c r="O2559" t="s">
        <v>411</v>
      </c>
      <c r="P2559" t="str">
        <f t="shared" si="162"/>
        <v>KEMELI REYES MUÑOZSecurity Process AutomationAUTOEVALUACION</v>
      </c>
      <c r="Q2559" t="str">
        <f>BASE[[#This Row],[NombresCalificado]]&amp;BASE[[#This Row],[TipoEvaluacion]]</f>
        <v>KEMELI REYES MUÑOZAUTOEVALUACION</v>
      </c>
      <c r="R2559">
        <v>4</v>
      </c>
      <c r="S2559" t="s">
        <v>7</v>
      </c>
      <c r="T2559" t="s">
        <v>439</v>
      </c>
      <c r="U2559" s="13">
        <v>3</v>
      </c>
      <c r="V2559" s="13" t="str" cm="1">
        <f t="array" ref="V2559">_xlfn.IFS(U2559=0,"Prenovato",U2559=1,"Novato",U2559=2,"Principiante avanzado",U2559=3,"Competente",U2559=4,"Proficiente",U2559=5,"Master")</f>
        <v>Competente</v>
      </c>
      <c r="W2559" s="13">
        <v>4</v>
      </c>
      <c r="X2559" s="13" t="str" cm="1">
        <f t="array" ref="X2559">_xlfn.IFS(W2559=0,"No evidenciado",W2559=1,"Novato",W2559=2,"Principiante avanzado",W2559=3,"Competente",W2559=4,"Proficiente",W2559=5,"Master")</f>
        <v>Proficiente</v>
      </c>
      <c r="Y2559" s="13">
        <v>3</v>
      </c>
      <c r="Z2559" s="13" t="str" cm="1">
        <f t="array" ref="Z2559">_xlfn.IFS(Y2559=0,"No evidenciado",Y2559=1,"Novato",Y2559=2,"Principiante avanzado",Y2559=3,"Competente",Y2559=4,"Proficiente",Y2559=5,"Master")</f>
        <v>Competente</v>
      </c>
      <c r="AA2559" s="13">
        <v>5</v>
      </c>
      <c r="AB2559" s="13" t="str" cm="1">
        <f t="array" ref="AB2559">_xlfn.IFS(AA2559=0,"No evidenciado",AA2559=1,"Novato",AA2559=2,"Principiante avanzado",AA2559=3,"Competente",AA2559=4,"Proficiente",AA2559=5,"Master")</f>
        <v>Master</v>
      </c>
      <c r="AC2559" s="13">
        <v>3</v>
      </c>
      <c r="AD2559" s="13" t="str" cm="1">
        <f t="array" ref="AD2559">_xlfn.IFS(AC2559=0,"Prenovato",AC2559=1,"Novato",AC2559=2,"Principiante avanzado",AC2559=3,"Competente",AC2559=4,"Proficiente",AC2559=5,"Master")</f>
        <v>Competente</v>
      </c>
      <c r="AE2559" s="13" t="s">
        <v>443</v>
      </c>
    </row>
    <row r="2560" spans="1:31" x14ac:dyDescent="0.25">
      <c r="A2560" t="s">
        <v>266</v>
      </c>
      <c r="B2560" t="s">
        <v>267</v>
      </c>
      <c r="C2560" t="s">
        <v>251</v>
      </c>
      <c r="D2560" t="s">
        <v>201</v>
      </c>
      <c r="E2560" t="s">
        <v>266</v>
      </c>
      <c r="F2560" t="s">
        <v>267</v>
      </c>
      <c r="G2560" t="s">
        <v>268</v>
      </c>
      <c r="H2560" s="4"/>
      <c r="I2560" s="1">
        <f t="shared" ca="1" si="159"/>
        <v>1487</v>
      </c>
      <c r="J2560" s="1" t="str">
        <f t="shared" ca="1" si="160"/>
        <v>3. Mayor a 6 meses</v>
      </c>
      <c r="K2560" t="str">
        <f t="shared" si="161"/>
        <v>NO</v>
      </c>
      <c r="L2560" t="s">
        <v>251</v>
      </c>
      <c r="M2560" t="s">
        <v>416</v>
      </c>
      <c r="N2560" t="s">
        <v>411</v>
      </c>
      <c r="O2560" t="s">
        <v>411</v>
      </c>
      <c r="P2560" t="str">
        <f t="shared" si="162"/>
        <v>KEMELI REYES MUÑOZIncident ManagementAUTOEVALUACION</v>
      </c>
      <c r="Q2560" t="str">
        <f>BASE[[#This Row],[NombresCalificado]]&amp;BASE[[#This Row],[TipoEvaluacion]]</f>
        <v>KEMELI REYES MUÑOZAUTOEVALUACION</v>
      </c>
      <c r="R2560">
        <v>3</v>
      </c>
      <c r="S2560" t="s">
        <v>5</v>
      </c>
      <c r="T2560" t="s">
        <v>439</v>
      </c>
      <c r="U2560" s="13">
        <v>3</v>
      </c>
      <c r="V2560" s="13" t="str" cm="1">
        <f t="array" ref="V2560">_xlfn.IFS(U2560=0,"Prenovato",U2560=1,"Novato",U2560=2,"Principiante avanzado",U2560=3,"Competente",U2560=4,"Proficiente",U2560=5,"Master")</f>
        <v>Competente</v>
      </c>
      <c r="W2560" s="13">
        <v>4</v>
      </c>
      <c r="X2560" s="13" t="str" cm="1">
        <f t="array" ref="X2560">_xlfn.IFS(W2560=0,"No evidenciado",W2560=1,"Novato",W2560=2,"Principiante avanzado",W2560=3,"Competente",W2560=4,"Proficiente",W2560=5,"Master")</f>
        <v>Proficiente</v>
      </c>
      <c r="Y2560" s="13">
        <v>3</v>
      </c>
      <c r="Z2560" s="13" t="str" cm="1">
        <f t="array" ref="Z2560">_xlfn.IFS(Y2560=0,"No evidenciado",Y2560=1,"Novato",Y2560=2,"Principiante avanzado",Y2560=3,"Competente",Y2560=4,"Proficiente",Y2560=5,"Master")</f>
        <v>Competente</v>
      </c>
      <c r="AA2560" s="13">
        <v>5</v>
      </c>
      <c r="AB2560" s="13" t="str" cm="1">
        <f t="array" ref="AB2560">_xlfn.IFS(AA2560=0,"No evidenciado",AA2560=1,"Novato",AA2560=2,"Principiante avanzado",AA2560=3,"Competente",AA2560=4,"Proficiente",AA2560=5,"Master")</f>
        <v>Master</v>
      </c>
      <c r="AC2560" s="13">
        <v>3</v>
      </c>
      <c r="AD2560" s="13" t="str" cm="1">
        <f t="array" ref="AD2560">_xlfn.IFS(AC2560=0,"Prenovato",AC2560=1,"Novato",AC2560=2,"Principiante avanzado",AC2560=3,"Competente",AC2560=4,"Proficiente",AC2560=5,"Master")</f>
        <v>Competente</v>
      </c>
      <c r="AE2560" s="13" t="s">
        <v>443</v>
      </c>
    </row>
    <row r="2561" spans="1:31" x14ac:dyDescent="0.25">
      <c r="A2561" t="s">
        <v>266</v>
      </c>
      <c r="B2561" t="s">
        <v>267</v>
      </c>
      <c r="C2561" t="s">
        <v>251</v>
      </c>
      <c r="D2561" t="s">
        <v>201</v>
      </c>
      <c r="E2561" t="s">
        <v>266</v>
      </c>
      <c r="F2561" t="s">
        <v>267</v>
      </c>
      <c r="G2561" t="s">
        <v>268</v>
      </c>
      <c r="H2561" s="4"/>
      <c r="I2561" s="1">
        <f t="shared" ca="1" si="159"/>
        <v>1487</v>
      </c>
      <c r="J2561" s="1" t="str">
        <f t="shared" ca="1" si="160"/>
        <v>3. Mayor a 6 meses</v>
      </c>
      <c r="K2561" t="str">
        <f t="shared" si="161"/>
        <v>NO</v>
      </c>
      <c r="L2561" t="s">
        <v>251</v>
      </c>
      <c r="M2561" t="s">
        <v>417</v>
      </c>
      <c r="N2561" t="s">
        <v>407</v>
      </c>
      <c r="O2561" t="s">
        <v>407</v>
      </c>
      <c r="P2561" t="str">
        <f t="shared" si="162"/>
        <v>KEMELI REYES MUÑOZDefensive SecurityAUTOEVALUACION</v>
      </c>
      <c r="Q2561" t="str">
        <f>BASE[[#This Row],[NombresCalificado]]&amp;BASE[[#This Row],[TipoEvaluacion]]</f>
        <v>KEMELI REYES MUÑOZAUTOEVALUACION</v>
      </c>
      <c r="R2561">
        <v>3</v>
      </c>
      <c r="S2561" t="s">
        <v>5</v>
      </c>
      <c r="T2561" t="s">
        <v>439</v>
      </c>
      <c r="U2561" s="13">
        <v>3</v>
      </c>
      <c r="V2561" s="13" t="str" cm="1">
        <f t="array" ref="V2561">_xlfn.IFS(U2561=0,"Prenovato",U2561=1,"Novato",U2561=2,"Principiante avanzado",U2561=3,"Competente",U2561=4,"Proficiente",U2561=5,"Master")</f>
        <v>Competente</v>
      </c>
      <c r="W2561" s="13">
        <v>4</v>
      </c>
      <c r="X2561" s="13" t="str" cm="1">
        <f t="array" ref="X2561">_xlfn.IFS(W2561=0,"No evidenciado",W2561=1,"Novato",W2561=2,"Principiante avanzado",W2561=3,"Competente",W2561=4,"Proficiente",W2561=5,"Master")</f>
        <v>Proficiente</v>
      </c>
      <c r="Y2561" s="13">
        <v>3</v>
      </c>
      <c r="Z2561" s="13" t="str" cm="1">
        <f t="array" ref="Z2561">_xlfn.IFS(Y2561=0,"No evidenciado",Y2561=1,"Novato",Y2561=2,"Principiante avanzado",Y2561=3,"Competente",Y2561=4,"Proficiente",Y2561=5,"Master")</f>
        <v>Competente</v>
      </c>
      <c r="AA2561" s="13">
        <v>5</v>
      </c>
      <c r="AB2561" s="13" t="str" cm="1">
        <f t="array" ref="AB2561">_xlfn.IFS(AA2561=0,"No evidenciado",AA2561=1,"Novato",AA2561=2,"Principiante avanzado",AA2561=3,"Competente",AA2561=4,"Proficiente",AA2561=5,"Master")</f>
        <v>Master</v>
      </c>
      <c r="AC2561" s="13">
        <v>3</v>
      </c>
      <c r="AD2561" s="13" t="str" cm="1">
        <f t="array" ref="AD2561">_xlfn.IFS(AC2561=0,"Prenovato",AC2561=1,"Novato",AC2561=2,"Principiante avanzado",AC2561=3,"Competente",AC2561=4,"Proficiente",AC2561=5,"Master")</f>
        <v>Competente</v>
      </c>
      <c r="AE2561" s="13" t="s">
        <v>443</v>
      </c>
    </row>
    <row r="2562" spans="1:31" x14ac:dyDescent="0.25">
      <c r="A2562" t="s">
        <v>266</v>
      </c>
      <c r="B2562" t="s">
        <v>267</v>
      </c>
      <c r="C2562" t="s">
        <v>251</v>
      </c>
      <c r="D2562" t="s">
        <v>201</v>
      </c>
      <c r="E2562" t="s">
        <v>266</v>
      </c>
      <c r="F2562" t="s">
        <v>267</v>
      </c>
      <c r="G2562" t="s">
        <v>268</v>
      </c>
      <c r="H2562" s="4"/>
      <c r="I2562" s="1">
        <f t="shared" ca="1" si="159"/>
        <v>1487</v>
      </c>
      <c r="J2562" s="1" t="str">
        <f t="shared" ca="1" si="160"/>
        <v>3. Mayor a 6 meses</v>
      </c>
      <c r="K2562" t="str">
        <f t="shared" si="161"/>
        <v>NO</v>
      </c>
      <c r="L2562" t="s">
        <v>251</v>
      </c>
      <c r="M2562" t="s">
        <v>410</v>
      </c>
      <c r="N2562" t="s">
        <v>411</v>
      </c>
      <c r="O2562" t="s">
        <v>411</v>
      </c>
      <c r="P2562" t="str">
        <f t="shared" si="162"/>
        <v>KEMELI REYES MUÑOZThreat IntelligenceAUTOEVALUACION</v>
      </c>
      <c r="Q2562" t="str">
        <f>BASE[[#This Row],[NombresCalificado]]&amp;BASE[[#This Row],[TipoEvaluacion]]</f>
        <v>KEMELI REYES MUÑOZAUTOEVALUACION</v>
      </c>
      <c r="R2562">
        <v>4</v>
      </c>
      <c r="S2562" t="s">
        <v>7</v>
      </c>
      <c r="T2562" t="s">
        <v>439</v>
      </c>
      <c r="U2562" s="13">
        <v>3</v>
      </c>
      <c r="V2562" s="13" t="str" cm="1">
        <f t="array" ref="V2562">_xlfn.IFS(U2562=0,"Prenovato",U2562=1,"Novato",U2562=2,"Principiante avanzado",U2562=3,"Competente",U2562=4,"Proficiente",U2562=5,"Master")</f>
        <v>Competente</v>
      </c>
      <c r="W2562" s="13">
        <v>4</v>
      </c>
      <c r="X2562" s="13" t="str" cm="1">
        <f t="array" ref="X2562">_xlfn.IFS(W2562=0,"No evidenciado",W2562=1,"Novato",W2562=2,"Principiante avanzado",W2562=3,"Competente",W2562=4,"Proficiente",W2562=5,"Master")</f>
        <v>Proficiente</v>
      </c>
      <c r="Y2562" s="13">
        <v>3</v>
      </c>
      <c r="Z2562" s="13" t="str" cm="1">
        <f t="array" ref="Z2562">_xlfn.IFS(Y2562=0,"No evidenciado",Y2562=1,"Novato",Y2562=2,"Principiante avanzado",Y2562=3,"Competente",Y2562=4,"Proficiente",Y2562=5,"Master")</f>
        <v>Competente</v>
      </c>
      <c r="AA2562" s="13">
        <v>5</v>
      </c>
      <c r="AB2562" s="13" t="str" cm="1">
        <f t="array" ref="AB2562">_xlfn.IFS(AA2562=0,"No evidenciado",AA2562=1,"Novato",AA2562=2,"Principiante avanzado",AA2562=3,"Competente",AA2562=4,"Proficiente",AA2562=5,"Master")</f>
        <v>Master</v>
      </c>
      <c r="AC2562" s="13">
        <v>3</v>
      </c>
      <c r="AD2562" s="13" t="str" cm="1">
        <f t="array" ref="AD2562">_xlfn.IFS(AC2562=0,"Prenovato",AC2562=1,"Novato",AC2562=2,"Principiante avanzado",AC2562=3,"Competente",AC2562=4,"Proficiente",AC2562=5,"Master")</f>
        <v>Competente</v>
      </c>
      <c r="AE2562" s="13" t="s">
        <v>443</v>
      </c>
    </row>
    <row r="2563" spans="1:31" x14ac:dyDescent="0.25">
      <c r="A2563" t="s">
        <v>266</v>
      </c>
      <c r="B2563" t="s">
        <v>267</v>
      </c>
      <c r="C2563" t="s">
        <v>251</v>
      </c>
      <c r="D2563" t="s">
        <v>201</v>
      </c>
      <c r="E2563" t="s">
        <v>266</v>
      </c>
      <c r="F2563" t="s">
        <v>267</v>
      </c>
      <c r="G2563" t="s">
        <v>268</v>
      </c>
      <c r="H2563" s="4"/>
      <c r="I2563" s="1">
        <f t="shared" ref="I2563:I2626" ca="1" si="163">DATEDIF(H2563,TODAY(),"m")</f>
        <v>1487</v>
      </c>
      <c r="J2563" s="1" t="str">
        <f t="shared" ref="J2563:J2626" ca="1" si="164">IF(I2563&lt;=3,"1. Menor o igual a 3 meses",IF(I2563&lt;=6,"2. Entre 4 - 6 meses","3. Mayor a 6 meses"))</f>
        <v>3. Mayor a 6 meses</v>
      </c>
      <c r="K2563" t="str">
        <f t="shared" ref="K2563:K2626" si="165">IF(COUNTIFS($E$2:$E$2700,E2563,$O$2:$O$2700,"PRINCIPAL",$R$2:$R$2700,0)&gt;0,"SI","NO")</f>
        <v>NO</v>
      </c>
      <c r="L2563" t="s">
        <v>251</v>
      </c>
      <c r="M2563" t="s">
        <v>412</v>
      </c>
      <c r="N2563" t="s">
        <v>413</v>
      </c>
      <c r="O2563" t="s">
        <v>411</v>
      </c>
      <c r="P2563" t="str">
        <f t="shared" ref="P2563:P2626" si="166">F2563&amp;M2563&amp;AE2563</f>
        <v>KEMELI REYES MUÑOZForensic AnalysisAUTOEVALUACION</v>
      </c>
      <c r="Q2563" t="str">
        <f>BASE[[#This Row],[NombresCalificado]]&amp;BASE[[#This Row],[TipoEvaluacion]]</f>
        <v>KEMELI REYES MUÑOZAUTOEVALUACION</v>
      </c>
      <c r="R2563">
        <v>1</v>
      </c>
      <c r="S2563" t="s">
        <v>6</v>
      </c>
      <c r="T2563" t="s">
        <v>439</v>
      </c>
      <c r="U2563" s="13">
        <v>3</v>
      </c>
      <c r="V2563" s="13" t="str" cm="1">
        <f t="array" ref="V2563">_xlfn.IFS(U2563=0,"Prenovato",U2563=1,"Novato",U2563=2,"Principiante avanzado",U2563=3,"Competente",U2563=4,"Proficiente",U2563=5,"Master")</f>
        <v>Competente</v>
      </c>
      <c r="W2563" s="13">
        <v>4</v>
      </c>
      <c r="X2563" s="13" t="str" cm="1">
        <f t="array" ref="X2563">_xlfn.IFS(W2563=0,"No evidenciado",W2563=1,"Novato",W2563=2,"Principiante avanzado",W2563=3,"Competente",W2563=4,"Proficiente",W2563=5,"Master")</f>
        <v>Proficiente</v>
      </c>
      <c r="Y2563" s="13">
        <v>3</v>
      </c>
      <c r="Z2563" s="13" t="str" cm="1">
        <f t="array" ref="Z2563">_xlfn.IFS(Y2563=0,"No evidenciado",Y2563=1,"Novato",Y2563=2,"Principiante avanzado",Y2563=3,"Competente",Y2563=4,"Proficiente",Y2563=5,"Master")</f>
        <v>Competente</v>
      </c>
      <c r="AA2563" s="13">
        <v>5</v>
      </c>
      <c r="AB2563" s="13" t="str" cm="1">
        <f t="array" ref="AB2563">_xlfn.IFS(AA2563=0,"No evidenciado",AA2563=1,"Novato",AA2563=2,"Principiante avanzado",AA2563=3,"Competente",AA2563=4,"Proficiente",AA2563=5,"Master")</f>
        <v>Master</v>
      </c>
      <c r="AC2563" s="13">
        <v>3</v>
      </c>
      <c r="AD2563" s="13" t="str" cm="1">
        <f t="array" ref="AD2563">_xlfn.IFS(AC2563=0,"Prenovato",AC2563=1,"Novato",AC2563=2,"Principiante avanzado",AC2563=3,"Competente",AC2563=4,"Proficiente",AC2563=5,"Master")</f>
        <v>Competente</v>
      </c>
      <c r="AE2563" s="13" t="s">
        <v>443</v>
      </c>
    </row>
    <row r="2564" spans="1:31" x14ac:dyDescent="0.25">
      <c r="A2564" t="s">
        <v>266</v>
      </c>
      <c r="B2564" t="s">
        <v>267</v>
      </c>
      <c r="C2564" t="s">
        <v>251</v>
      </c>
      <c r="D2564" t="s">
        <v>201</v>
      </c>
      <c r="E2564" t="s">
        <v>266</v>
      </c>
      <c r="F2564" t="s">
        <v>267</v>
      </c>
      <c r="G2564" t="s">
        <v>268</v>
      </c>
      <c r="H2564" s="4"/>
      <c r="I2564" s="1">
        <f t="shared" ca="1" si="163"/>
        <v>1487</v>
      </c>
      <c r="J2564" s="1" t="str">
        <f t="shared" ca="1" si="164"/>
        <v>3. Mayor a 6 meses</v>
      </c>
      <c r="K2564" t="str">
        <f t="shared" si="165"/>
        <v>NO</v>
      </c>
      <c r="L2564" t="s">
        <v>251</v>
      </c>
      <c r="M2564" t="s">
        <v>414</v>
      </c>
      <c r="N2564" t="s">
        <v>411</v>
      </c>
      <c r="O2564" t="s">
        <v>411</v>
      </c>
      <c r="P2564" t="str">
        <f t="shared" si="166"/>
        <v>KEMELI REYES MUÑOZOfensive SecurityAUTOEVALUACION</v>
      </c>
      <c r="Q2564" t="str">
        <f>BASE[[#This Row],[NombresCalificado]]&amp;BASE[[#This Row],[TipoEvaluacion]]</f>
        <v>KEMELI REYES MUÑOZAUTOEVALUACION</v>
      </c>
      <c r="R2564">
        <v>2</v>
      </c>
      <c r="S2564" t="s">
        <v>4</v>
      </c>
      <c r="T2564" t="s">
        <v>439</v>
      </c>
      <c r="U2564" s="13">
        <v>3</v>
      </c>
      <c r="V2564" s="13" t="str" cm="1">
        <f t="array" ref="V2564">_xlfn.IFS(U2564=0,"Prenovato",U2564=1,"Novato",U2564=2,"Principiante avanzado",U2564=3,"Competente",U2564=4,"Proficiente",U2564=5,"Master")</f>
        <v>Competente</v>
      </c>
      <c r="W2564" s="13">
        <v>4</v>
      </c>
      <c r="X2564" s="13" t="str" cm="1">
        <f t="array" ref="X2564">_xlfn.IFS(W2564=0,"No evidenciado",W2564=1,"Novato",W2564=2,"Principiante avanzado",W2564=3,"Competente",W2564=4,"Proficiente",W2564=5,"Master")</f>
        <v>Proficiente</v>
      </c>
      <c r="Y2564" s="13">
        <v>3</v>
      </c>
      <c r="Z2564" s="13" t="str" cm="1">
        <f t="array" ref="Z2564">_xlfn.IFS(Y2564=0,"No evidenciado",Y2564=1,"Novato",Y2564=2,"Principiante avanzado",Y2564=3,"Competente",Y2564=4,"Proficiente",Y2564=5,"Master")</f>
        <v>Competente</v>
      </c>
      <c r="AA2564" s="13">
        <v>5</v>
      </c>
      <c r="AB2564" s="13" t="str" cm="1">
        <f t="array" ref="AB2564">_xlfn.IFS(AA2564=0,"No evidenciado",AA2564=1,"Novato",AA2564=2,"Principiante avanzado",AA2564=3,"Competente",AA2564=4,"Proficiente",AA2564=5,"Master")</f>
        <v>Master</v>
      </c>
      <c r="AC2564" s="13">
        <v>3</v>
      </c>
      <c r="AD2564" s="13" t="str" cm="1">
        <f t="array" ref="AD2564">_xlfn.IFS(AC2564=0,"Prenovato",AC2564=1,"Novato",AC2564=2,"Principiante avanzado",AC2564=3,"Competente",AC2564=4,"Proficiente",AC2564=5,"Master")</f>
        <v>Competente</v>
      </c>
      <c r="AE2564" s="13" t="s">
        <v>443</v>
      </c>
    </row>
    <row r="2565" spans="1:31" x14ac:dyDescent="0.25">
      <c r="A2565" t="s">
        <v>266</v>
      </c>
      <c r="B2565" t="s">
        <v>267</v>
      </c>
      <c r="C2565" t="s">
        <v>251</v>
      </c>
      <c r="D2565" t="s">
        <v>201</v>
      </c>
      <c r="E2565" t="s">
        <v>266</v>
      </c>
      <c r="F2565" t="s">
        <v>267</v>
      </c>
      <c r="G2565" t="s">
        <v>268</v>
      </c>
      <c r="H2565" s="4"/>
      <c r="I2565" s="1">
        <f t="shared" ca="1" si="163"/>
        <v>1487</v>
      </c>
      <c r="J2565" s="1" t="str">
        <f t="shared" ca="1" si="164"/>
        <v>3. Mayor a 6 meses</v>
      </c>
      <c r="K2565" t="str">
        <f t="shared" si="165"/>
        <v>NO</v>
      </c>
      <c r="L2565" t="s">
        <v>251</v>
      </c>
      <c r="M2565" t="s">
        <v>418</v>
      </c>
      <c r="N2565" t="s">
        <v>407</v>
      </c>
      <c r="O2565" t="s">
        <v>407</v>
      </c>
      <c r="P2565" t="str">
        <f t="shared" si="166"/>
        <v>KEMELI REYES MUÑOZSDLC Y DevSecOpsAUTOEVALUACION</v>
      </c>
      <c r="Q2565" t="str">
        <f>BASE[[#This Row],[NombresCalificado]]&amp;BASE[[#This Row],[TipoEvaluacion]]</f>
        <v>KEMELI REYES MUÑOZAUTOEVALUACION</v>
      </c>
      <c r="R2565">
        <v>3</v>
      </c>
      <c r="S2565" t="s">
        <v>5</v>
      </c>
      <c r="T2565" t="s">
        <v>439</v>
      </c>
      <c r="U2565" s="13">
        <v>3</v>
      </c>
      <c r="V2565" s="13" t="str" cm="1">
        <f t="array" ref="V2565">_xlfn.IFS(U2565=0,"Prenovato",U2565=1,"Novato",U2565=2,"Principiante avanzado",U2565=3,"Competente",U2565=4,"Proficiente",U2565=5,"Master")</f>
        <v>Competente</v>
      </c>
      <c r="W2565" s="13">
        <v>4</v>
      </c>
      <c r="X2565" s="13" t="str" cm="1">
        <f t="array" ref="X2565">_xlfn.IFS(W2565=0,"No evidenciado",W2565=1,"Novato",W2565=2,"Principiante avanzado",W2565=3,"Competente",W2565=4,"Proficiente",W2565=5,"Master")</f>
        <v>Proficiente</v>
      </c>
      <c r="Y2565" s="13">
        <v>3</v>
      </c>
      <c r="Z2565" s="13" t="str" cm="1">
        <f t="array" ref="Z2565">_xlfn.IFS(Y2565=0,"No evidenciado",Y2565=1,"Novato",Y2565=2,"Principiante avanzado",Y2565=3,"Competente",Y2565=4,"Proficiente",Y2565=5,"Master")</f>
        <v>Competente</v>
      </c>
      <c r="AA2565" s="13">
        <v>5</v>
      </c>
      <c r="AB2565" s="13" t="str" cm="1">
        <f t="array" ref="AB2565">_xlfn.IFS(AA2565=0,"No evidenciado",AA2565=1,"Novato",AA2565=2,"Principiante avanzado",AA2565=3,"Competente",AA2565=4,"Proficiente",AA2565=5,"Master")</f>
        <v>Master</v>
      </c>
      <c r="AC2565" s="13">
        <v>3</v>
      </c>
      <c r="AD2565" s="13" t="str" cm="1">
        <f t="array" ref="AD2565">_xlfn.IFS(AC2565=0,"Prenovato",AC2565=1,"Novato",AC2565=2,"Principiante avanzado",AC2565=3,"Competente",AC2565=4,"Proficiente",AC2565=5,"Master")</f>
        <v>Competente</v>
      </c>
      <c r="AE2565" s="13" t="s">
        <v>443</v>
      </c>
    </row>
    <row r="2566" spans="1:31" x14ac:dyDescent="0.25">
      <c r="A2566" t="s">
        <v>266</v>
      </c>
      <c r="B2566" t="s">
        <v>267</v>
      </c>
      <c r="C2566" t="s">
        <v>251</v>
      </c>
      <c r="D2566" t="s">
        <v>201</v>
      </c>
      <c r="E2566" t="s">
        <v>266</v>
      </c>
      <c r="F2566" t="s">
        <v>267</v>
      </c>
      <c r="G2566" t="s">
        <v>268</v>
      </c>
      <c r="H2566" s="4"/>
      <c r="I2566" s="1">
        <f t="shared" ca="1" si="163"/>
        <v>1487</v>
      </c>
      <c r="J2566" s="1" t="str">
        <f t="shared" ca="1" si="164"/>
        <v>3. Mayor a 6 meses</v>
      </c>
      <c r="K2566" t="str">
        <f t="shared" si="165"/>
        <v>NO</v>
      </c>
      <c r="L2566" t="s">
        <v>251</v>
      </c>
      <c r="M2566" t="s">
        <v>419</v>
      </c>
      <c r="N2566" t="s">
        <v>413</v>
      </c>
      <c r="O2566" t="s">
        <v>411</v>
      </c>
      <c r="P2566" t="str">
        <f t="shared" si="166"/>
        <v>KEMELI REYES MUÑOZCryptography &amp; Data ProtectionAUTOEVALUACION</v>
      </c>
      <c r="Q2566" t="str">
        <f>BASE[[#This Row],[NombresCalificado]]&amp;BASE[[#This Row],[TipoEvaluacion]]</f>
        <v>KEMELI REYES MUÑOZAUTOEVALUACION</v>
      </c>
      <c r="R2566">
        <v>1</v>
      </c>
      <c r="S2566" t="s">
        <v>6</v>
      </c>
      <c r="T2566" t="s">
        <v>439</v>
      </c>
      <c r="U2566" s="13">
        <v>3</v>
      </c>
      <c r="V2566" s="13" t="str" cm="1">
        <f t="array" ref="V2566">_xlfn.IFS(U2566=0,"Prenovato",U2566=1,"Novato",U2566=2,"Principiante avanzado",U2566=3,"Competente",U2566=4,"Proficiente",U2566=5,"Master")</f>
        <v>Competente</v>
      </c>
      <c r="W2566" s="13">
        <v>4</v>
      </c>
      <c r="X2566" s="13" t="str" cm="1">
        <f t="array" ref="X2566">_xlfn.IFS(W2566=0,"No evidenciado",W2566=1,"Novato",W2566=2,"Principiante avanzado",W2566=3,"Competente",W2566=4,"Proficiente",W2566=5,"Master")</f>
        <v>Proficiente</v>
      </c>
      <c r="Y2566" s="13">
        <v>3</v>
      </c>
      <c r="Z2566" s="13" t="str" cm="1">
        <f t="array" ref="Z2566">_xlfn.IFS(Y2566=0,"No evidenciado",Y2566=1,"Novato",Y2566=2,"Principiante avanzado",Y2566=3,"Competente",Y2566=4,"Proficiente",Y2566=5,"Master")</f>
        <v>Competente</v>
      </c>
      <c r="AA2566" s="13">
        <v>5</v>
      </c>
      <c r="AB2566" s="13" t="str" cm="1">
        <f t="array" ref="AB2566">_xlfn.IFS(AA2566=0,"No evidenciado",AA2566=1,"Novato",AA2566=2,"Principiante avanzado",AA2566=3,"Competente",AA2566=4,"Proficiente",AA2566=5,"Master")</f>
        <v>Master</v>
      </c>
      <c r="AC2566" s="13">
        <v>3</v>
      </c>
      <c r="AD2566" s="13" t="str" cm="1">
        <f t="array" ref="AD2566">_xlfn.IFS(AC2566=0,"Prenovato",AC2566=1,"Novato",AC2566=2,"Principiante avanzado",AC2566=3,"Competente",AC2566=4,"Proficiente",AC2566=5,"Master")</f>
        <v>Competente</v>
      </c>
      <c r="AE2566" s="13" t="s">
        <v>443</v>
      </c>
    </row>
    <row r="2567" spans="1:31" x14ac:dyDescent="0.25">
      <c r="A2567" t="s">
        <v>266</v>
      </c>
      <c r="B2567" t="s">
        <v>267</v>
      </c>
      <c r="C2567" t="s">
        <v>251</v>
      </c>
      <c r="D2567" t="s">
        <v>201</v>
      </c>
      <c r="E2567" t="s">
        <v>266</v>
      </c>
      <c r="F2567" t="s">
        <v>267</v>
      </c>
      <c r="G2567" t="s">
        <v>268</v>
      </c>
      <c r="H2567" s="4"/>
      <c r="I2567" s="1">
        <f t="shared" ca="1" si="163"/>
        <v>1487</v>
      </c>
      <c r="J2567" s="1" t="str">
        <f t="shared" ca="1" si="164"/>
        <v>3. Mayor a 6 meses</v>
      </c>
      <c r="K2567" t="str">
        <f t="shared" si="165"/>
        <v>NO</v>
      </c>
      <c r="L2567" t="s">
        <v>251</v>
      </c>
      <c r="M2567" t="s">
        <v>420</v>
      </c>
      <c r="N2567" t="s">
        <v>413</v>
      </c>
      <c r="O2567" t="s">
        <v>411</v>
      </c>
      <c r="P2567" t="str">
        <f t="shared" si="166"/>
        <v>KEMELI REYES MUÑOZIdentity &amp; Access ManagementAUTOEVALUACION</v>
      </c>
      <c r="Q2567" t="str">
        <f>BASE[[#This Row],[NombresCalificado]]&amp;BASE[[#This Row],[TipoEvaluacion]]</f>
        <v>KEMELI REYES MUÑOZAUTOEVALUACION</v>
      </c>
      <c r="R2567">
        <v>3</v>
      </c>
      <c r="S2567" t="s">
        <v>5</v>
      </c>
      <c r="T2567" t="s">
        <v>439</v>
      </c>
      <c r="U2567" s="13">
        <v>3</v>
      </c>
      <c r="V2567" s="13" t="str" cm="1">
        <f t="array" ref="V2567">_xlfn.IFS(U2567=0,"Prenovato",U2567=1,"Novato",U2567=2,"Principiante avanzado",U2567=3,"Competente",U2567=4,"Proficiente",U2567=5,"Master")</f>
        <v>Competente</v>
      </c>
      <c r="W2567" s="13">
        <v>4</v>
      </c>
      <c r="X2567" s="13" t="str" cm="1">
        <f t="array" ref="X2567">_xlfn.IFS(W2567=0,"No evidenciado",W2567=1,"Novato",W2567=2,"Principiante avanzado",W2567=3,"Competente",W2567=4,"Proficiente",W2567=5,"Master")</f>
        <v>Proficiente</v>
      </c>
      <c r="Y2567" s="13">
        <v>3</v>
      </c>
      <c r="Z2567" s="13" t="str" cm="1">
        <f t="array" ref="Z2567">_xlfn.IFS(Y2567=0,"No evidenciado",Y2567=1,"Novato",Y2567=2,"Principiante avanzado",Y2567=3,"Competente",Y2567=4,"Proficiente",Y2567=5,"Master")</f>
        <v>Competente</v>
      </c>
      <c r="AA2567" s="13">
        <v>5</v>
      </c>
      <c r="AB2567" s="13" t="str" cm="1">
        <f t="array" ref="AB2567">_xlfn.IFS(AA2567=0,"No evidenciado",AA2567=1,"Novato",AA2567=2,"Principiante avanzado",AA2567=3,"Competente",AA2567=4,"Proficiente",AA2567=5,"Master")</f>
        <v>Master</v>
      </c>
      <c r="AC2567" s="13">
        <v>3</v>
      </c>
      <c r="AD2567" s="13" t="str" cm="1">
        <f t="array" ref="AD2567">_xlfn.IFS(AC2567=0,"Prenovato",AC2567=1,"Novato",AC2567=2,"Principiante avanzado",AC2567=3,"Competente",AC2567=4,"Proficiente",AC2567=5,"Master")</f>
        <v>Competente</v>
      </c>
      <c r="AE2567" s="13" t="s">
        <v>443</v>
      </c>
    </row>
    <row r="2568" spans="1:31" x14ac:dyDescent="0.25">
      <c r="A2568" t="s">
        <v>266</v>
      </c>
      <c r="B2568" t="s">
        <v>267</v>
      </c>
      <c r="C2568" t="s">
        <v>251</v>
      </c>
      <c r="D2568" t="s">
        <v>201</v>
      </c>
      <c r="E2568" t="s">
        <v>266</v>
      </c>
      <c r="F2568" t="s">
        <v>267</v>
      </c>
      <c r="G2568" t="s">
        <v>268</v>
      </c>
      <c r="H2568" s="4"/>
      <c r="I2568" s="1">
        <f t="shared" ca="1" si="163"/>
        <v>1487</v>
      </c>
      <c r="J2568" s="1" t="str">
        <f t="shared" ca="1" si="164"/>
        <v>3. Mayor a 6 meses</v>
      </c>
      <c r="K2568" t="str">
        <f t="shared" si="165"/>
        <v>NO</v>
      </c>
      <c r="L2568" t="s">
        <v>251</v>
      </c>
      <c r="M2568" t="s">
        <v>406</v>
      </c>
      <c r="N2568" t="s">
        <v>407</v>
      </c>
      <c r="O2568" t="s">
        <v>407</v>
      </c>
      <c r="P2568" t="str">
        <f t="shared" si="166"/>
        <v>KEMELI REYES MUÑOZNetwork SecurityAUTOEVALUACION</v>
      </c>
      <c r="Q2568" t="str">
        <f>BASE[[#This Row],[NombresCalificado]]&amp;BASE[[#This Row],[TipoEvaluacion]]</f>
        <v>KEMELI REYES MUÑOZAUTOEVALUACION</v>
      </c>
      <c r="R2568">
        <v>3</v>
      </c>
      <c r="S2568" t="s">
        <v>5</v>
      </c>
      <c r="T2568" t="s">
        <v>439</v>
      </c>
      <c r="U2568" s="13">
        <v>3</v>
      </c>
      <c r="V2568" s="13" t="str" cm="1">
        <f t="array" ref="V2568">_xlfn.IFS(U2568=0,"Prenovato",U2568=1,"Novato",U2568=2,"Principiante avanzado",U2568=3,"Competente",U2568=4,"Proficiente",U2568=5,"Master")</f>
        <v>Competente</v>
      </c>
      <c r="W2568" s="13">
        <v>4</v>
      </c>
      <c r="X2568" s="13" t="str" cm="1">
        <f t="array" ref="X2568">_xlfn.IFS(W2568=0,"No evidenciado",W2568=1,"Novato",W2568=2,"Principiante avanzado",W2568=3,"Competente",W2568=4,"Proficiente",W2568=5,"Master")</f>
        <v>Proficiente</v>
      </c>
      <c r="Y2568" s="13">
        <v>3</v>
      </c>
      <c r="Z2568" s="13" t="str" cm="1">
        <f t="array" ref="Z2568">_xlfn.IFS(Y2568=0,"No evidenciado",Y2568=1,"Novato",Y2568=2,"Principiante avanzado",Y2568=3,"Competente",Y2568=4,"Proficiente",Y2568=5,"Master")</f>
        <v>Competente</v>
      </c>
      <c r="AA2568" s="13">
        <v>5</v>
      </c>
      <c r="AB2568" s="13" t="str" cm="1">
        <f t="array" ref="AB2568">_xlfn.IFS(AA2568=0,"No evidenciado",AA2568=1,"Novato",AA2568=2,"Principiante avanzado",AA2568=3,"Competente",AA2568=4,"Proficiente",AA2568=5,"Master")</f>
        <v>Master</v>
      </c>
      <c r="AC2568" s="13">
        <v>3</v>
      </c>
      <c r="AD2568" s="13" t="str" cm="1">
        <f t="array" ref="AD2568">_xlfn.IFS(AC2568=0,"Prenovato",AC2568=1,"Novato",AC2568=2,"Principiante avanzado",AC2568=3,"Competente",AC2568=4,"Proficiente",AC2568=5,"Master")</f>
        <v>Competente</v>
      </c>
      <c r="AE2568" s="13" t="s">
        <v>443</v>
      </c>
    </row>
    <row r="2569" spans="1:31" x14ac:dyDescent="0.25">
      <c r="A2569" t="s">
        <v>266</v>
      </c>
      <c r="B2569" t="s">
        <v>267</v>
      </c>
      <c r="C2569" t="s">
        <v>251</v>
      </c>
      <c r="D2569" t="s">
        <v>201</v>
      </c>
      <c r="E2569" t="s">
        <v>266</v>
      </c>
      <c r="F2569" t="s">
        <v>267</v>
      </c>
      <c r="G2569" t="s">
        <v>268</v>
      </c>
      <c r="H2569" s="4"/>
      <c r="I2569" s="1">
        <f t="shared" ca="1" si="163"/>
        <v>1487</v>
      </c>
      <c r="J2569" s="1" t="str">
        <f t="shared" ca="1" si="164"/>
        <v>3. Mayor a 6 meses</v>
      </c>
      <c r="K2569" t="str">
        <f t="shared" si="165"/>
        <v>NO</v>
      </c>
      <c r="L2569" t="s">
        <v>251</v>
      </c>
      <c r="M2569" t="s">
        <v>408</v>
      </c>
      <c r="N2569" t="s">
        <v>407</v>
      </c>
      <c r="O2569" t="s">
        <v>407</v>
      </c>
      <c r="P2569" t="str">
        <f t="shared" si="166"/>
        <v>KEMELI REYES MUÑOZCloud &amp; Operation SystemAUTOEVALUACION</v>
      </c>
      <c r="Q2569" t="str">
        <f>BASE[[#This Row],[NombresCalificado]]&amp;BASE[[#This Row],[TipoEvaluacion]]</f>
        <v>KEMELI REYES MUÑOZAUTOEVALUACION</v>
      </c>
      <c r="R2569">
        <v>3</v>
      </c>
      <c r="S2569" t="s">
        <v>5</v>
      </c>
      <c r="T2569" t="s">
        <v>439</v>
      </c>
      <c r="U2569" s="13">
        <v>3</v>
      </c>
      <c r="V2569" s="13" t="str" cm="1">
        <f t="array" ref="V2569">_xlfn.IFS(U2569=0,"Prenovato",U2569=1,"Novato",U2569=2,"Principiante avanzado",U2569=3,"Competente",U2569=4,"Proficiente",U2569=5,"Master")</f>
        <v>Competente</v>
      </c>
      <c r="W2569" s="13">
        <v>4</v>
      </c>
      <c r="X2569" s="13" t="str" cm="1">
        <f t="array" ref="X2569">_xlfn.IFS(W2569=0,"No evidenciado",W2569=1,"Novato",W2569=2,"Principiante avanzado",W2569=3,"Competente",W2569=4,"Proficiente",W2569=5,"Master")</f>
        <v>Proficiente</v>
      </c>
      <c r="Y2569" s="13">
        <v>3</v>
      </c>
      <c r="Z2569" s="13" t="str" cm="1">
        <f t="array" ref="Z2569">_xlfn.IFS(Y2569=0,"No evidenciado",Y2569=1,"Novato",Y2569=2,"Principiante avanzado",Y2569=3,"Competente",Y2569=4,"Proficiente",Y2569=5,"Master")</f>
        <v>Competente</v>
      </c>
      <c r="AA2569" s="13">
        <v>5</v>
      </c>
      <c r="AB2569" s="13" t="str" cm="1">
        <f t="array" ref="AB2569">_xlfn.IFS(AA2569=0,"No evidenciado",AA2569=1,"Novato",AA2569=2,"Principiante avanzado",AA2569=3,"Competente",AA2569=4,"Proficiente",AA2569=5,"Master")</f>
        <v>Master</v>
      </c>
      <c r="AC2569" s="13">
        <v>3</v>
      </c>
      <c r="AD2569" s="13" t="str" cm="1">
        <f t="array" ref="AD2569">_xlfn.IFS(AC2569=0,"Prenovato",AC2569=1,"Novato",AC2569=2,"Principiante avanzado",AC2569=3,"Competente",AC2569=4,"Proficiente",AC2569=5,"Master")</f>
        <v>Competente</v>
      </c>
      <c r="AE2569" s="13" t="s">
        <v>443</v>
      </c>
    </row>
    <row r="2570" spans="1:31" x14ac:dyDescent="0.25">
      <c r="A2570" t="s">
        <v>266</v>
      </c>
      <c r="B2570" t="s">
        <v>267</v>
      </c>
      <c r="C2570" t="s">
        <v>251</v>
      </c>
      <c r="D2570" t="s">
        <v>201</v>
      </c>
      <c r="E2570" t="s">
        <v>266</v>
      </c>
      <c r="F2570" t="s">
        <v>267</v>
      </c>
      <c r="G2570" t="s">
        <v>268</v>
      </c>
      <c r="H2570" s="4"/>
      <c r="I2570" s="1">
        <f t="shared" ca="1" si="163"/>
        <v>1487</v>
      </c>
      <c r="J2570" s="1" t="str">
        <f t="shared" ca="1" si="164"/>
        <v>3. Mayor a 6 meses</v>
      </c>
      <c r="K2570" t="str">
        <f t="shared" si="165"/>
        <v>NO</v>
      </c>
      <c r="L2570" t="s">
        <v>251</v>
      </c>
      <c r="M2570" t="s">
        <v>409</v>
      </c>
      <c r="N2570" t="s">
        <v>407</v>
      </c>
      <c r="O2570" t="s">
        <v>407</v>
      </c>
      <c r="P2570" t="str">
        <f t="shared" si="166"/>
        <v>KEMELI REYES MUÑOZSecurity Program ManagementAUTOEVALUACION</v>
      </c>
      <c r="Q2570" t="str">
        <f>BASE[[#This Row],[NombresCalificado]]&amp;BASE[[#This Row],[TipoEvaluacion]]</f>
        <v>KEMELI REYES MUÑOZAUTOEVALUACION</v>
      </c>
      <c r="R2570">
        <v>3</v>
      </c>
      <c r="S2570" t="s">
        <v>5</v>
      </c>
      <c r="T2570" t="s">
        <v>439</v>
      </c>
      <c r="U2570" s="13">
        <v>3</v>
      </c>
      <c r="V2570" s="13" t="str" cm="1">
        <f t="array" ref="V2570">_xlfn.IFS(U2570=0,"Prenovato",U2570=1,"Novato",U2570=2,"Principiante avanzado",U2570=3,"Competente",U2570=4,"Proficiente",U2570=5,"Master")</f>
        <v>Competente</v>
      </c>
      <c r="W2570" s="13">
        <v>4</v>
      </c>
      <c r="X2570" s="13" t="str" cm="1">
        <f t="array" ref="X2570">_xlfn.IFS(W2570=0,"No evidenciado",W2570=1,"Novato",W2570=2,"Principiante avanzado",W2570=3,"Competente",W2570=4,"Proficiente",W2570=5,"Master")</f>
        <v>Proficiente</v>
      </c>
      <c r="Y2570" s="13">
        <v>3</v>
      </c>
      <c r="Z2570" s="13" t="str" cm="1">
        <f t="array" ref="Z2570">_xlfn.IFS(Y2570=0,"No evidenciado",Y2570=1,"Novato",Y2570=2,"Principiante avanzado",Y2570=3,"Competente",Y2570=4,"Proficiente",Y2570=5,"Master")</f>
        <v>Competente</v>
      </c>
      <c r="AA2570" s="13">
        <v>5</v>
      </c>
      <c r="AB2570" s="13" t="str" cm="1">
        <f t="array" ref="AB2570">_xlfn.IFS(AA2570=0,"No evidenciado",AA2570=1,"Novato",AA2570=2,"Principiante avanzado",AA2570=3,"Competente",AA2570=4,"Proficiente",AA2570=5,"Master")</f>
        <v>Master</v>
      </c>
      <c r="AC2570" s="13">
        <v>3</v>
      </c>
      <c r="AD2570" s="13" t="str" cm="1">
        <f t="array" ref="AD2570">_xlfn.IFS(AC2570=0,"Prenovato",AC2570=1,"Novato",AC2570=2,"Principiante avanzado",AC2570=3,"Competente",AC2570=4,"Proficiente",AC2570=5,"Master")</f>
        <v>Competente</v>
      </c>
      <c r="AE2570" s="13" t="s">
        <v>443</v>
      </c>
    </row>
    <row r="2571" spans="1:31" x14ac:dyDescent="0.25">
      <c r="A2571" t="s">
        <v>389</v>
      </c>
      <c r="B2571" t="s">
        <v>390</v>
      </c>
      <c r="C2571" t="s">
        <v>251</v>
      </c>
      <c r="D2571" t="s">
        <v>201</v>
      </c>
      <c r="E2571" t="s">
        <v>389</v>
      </c>
      <c r="F2571" t="s">
        <v>390</v>
      </c>
      <c r="G2571" t="s">
        <v>391</v>
      </c>
      <c r="H2571" s="4"/>
      <c r="I2571" s="1">
        <f t="shared" ca="1" si="163"/>
        <v>1487</v>
      </c>
      <c r="J2571" s="1" t="str">
        <f t="shared" ca="1" si="164"/>
        <v>3. Mayor a 6 meses</v>
      </c>
      <c r="K2571" t="str">
        <f t="shared" si="165"/>
        <v>SI</v>
      </c>
      <c r="L2571" t="s">
        <v>251</v>
      </c>
      <c r="M2571" t="s">
        <v>406</v>
      </c>
      <c r="N2571" t="s">
        <v>407</v>
      </c>
      <c r="O2571" t="s">
        <v>407</v>
      </c>
      <c r="P2571" t="str">
        <f t="shared" si="166"/>
        <v>JOSE MANUEL MONTES LARIOSNetwork SecurityAUTOEVALUACION</v>
      </c>
      <c r="Q2571" t="str">
        <f>BASE[[#This Row],[NombresCalificado]]&amp;BASE[[#This Row],[TipoEvaluacion]]</f>
        <v>JOSE MANUEL MONTES LARIOSAUTOEVALUACION</v>
      </c>
      <c r="R2571">
        <v>4</v>
      </c>
      <c r="S2571" t="s">
        <v>7</v>
      </c>
      <c r="T2571" t="s">
        <v>439</v>
      </c>
      <c r="U2571" s="13">
        <v>0</v>
      </c>
      <c r="V2571" s="13" t="str" cm="1">
        <f t="array" ref="V2571">_xlfn.IFS(U2571=0,"Prenovato",U2571=1,"Novato",U2571=2,"Principiante avanzado",U2571=3,"Competente",U2571=4,"Proficiente",U2571=5,"Master")</f>
        <v>Prenovato</v>
      </c>
      <c r="W2571" s="13">
        <v>4</v>
      </c>
      <c r="X2571" s="13" t="str" cm="1">
        <f t="array" ref="X2571">_xlfn.IFS(W2571=0,"No evidenciado",W2571=1,"Novato",W2571=2,"Principiante avanzado",W2571=3,"Competente",W2571=4,"Proficiente",W2571=5,"Master")</f>
        <v>Proficiente</v>
      </c>
      <c r="Y2571" s="13">
        <v>3</v>
      </c>
      <c r="Z2571" s="13" t="str" cm="1">
        <f t="array" ref="Z2571">_xlfn.IFS(Y2571=0,"No evidenciado",Y2571=1,"Novato",Y2571=2,"Principiante avanzado",Y2571=3,"Competente",Y2571=4,"Proficiente",Y2571=5,"Master")</f>
        <v>Competente</v>
      </c>
      <c r="AA2571" s="13">
        <v>3</v>
      </c>
      <c r="AB2571" s="13" t="str" cm="1">
        <f t="array" ref="AB2571">_xlfn.IFS(AA2571=0,"No evidenciado",AA2571=1,"Novato",AA2571=2,"Principiante avanzado",AA2571=3,"Competente",AA2571=4,"Proficiente",AA2571=5,"Master")</f>
        <v>Competente</v>
      </c>
      <c r="AC2571" s="13">
        <v>0</v>
      </c>
      <c r="AD2571" s="13" t="str" cm="1">
        <f t="array" ref="AD2571">_xlfn.IFS(AC2571=0,"Prenovato",AC2571=1,"Novato",AC2571=2,"Principiante avanzado",AC2571=3,"Competente",AC2571=4,"Proficiente",AC2571=5,"Master")</f>
        <v>Prenovato</v>
      </c>
      <c r="AE2571" s="13" t="s">
        <v>443</v>
      </c>
    </row>
    <row r="2572" spans="1:31" x14ac:dyDescent="0.25">
      <c r="A2572" t="s">
        <v>389</v>
      </c>
      <c r="B2572" t="s">
        <v>390</v>
      </c>
      <c r="C2572" t="s">
        <v>251</v>
      </c>
      <c r="D2572" t="s">
        <v>201</v>
      </c>
      <c r="E2572" t="s">
        <v>389</v>
      </c>
      <c r="F2572" t="s">
        <v>390</v>
      </c>
      <c r="G2572" t="s">
        <v>391</v>
      </c>
      <c r="H2572" s="4"/>
      <c r="I2572" s="1">
        <f t="shared" ca="1" si="163"/>
        <v>1487</v>
      </c>
      <c r="J2572" s="1" t="str">
        <f t="shared" ca="1" si="164"/>
        <v>3. Mayor a 6 meses</v>
      </c>
      <c r="K2572" t="str">
        <f t="shared" si="165"/>
        <v>SI</v>
      </c>
      <c r="L2572" t="s">
        <v>251</v>
      </c>
      <c r="M2572" t="s">
        <v>409</v>
      </c>
      <c r="N2572" t="s">
        <v>407</v>
      </c>
      <c r="O2572" t="s">
        <v>407</v>
      </c>
      <c r="P2572" t="str">
        <f t="shared" si="166"/>
        <v>JOSE MANUEL MONTES LARIOSSecurity Program ManagementAUTOEVALUACION</v>
      </c>
      <c r="Q2572" t="str">
        <f>BASE[[#This Row],[NombresCalificado]]&amp;BASE[[#This Row],[TipoEvaluacion]]</f>
        <v>JOSE MANUEL MONTES LARIOSAUTOEVALUACION</v>
      </c>
      <c r="R2572">
        <v>1</v>
      </c>
      <c r="S2572" t="s">
        <v>6</v>
      </c>
      <c r="T2572" t="s">
        <v>439</v>
      </c>
      <c r="U2572" s="13">
        <v>0</v>
      </c>
      <c r="V2572" s="13" t="str" cm="1">
        <f t="array" ref="V2572">_xlfn.IFS(U2572=0,"Prenovato",U2572=1,"Novato",U2572=2,"Principiante avanzado",U2572=3,"Competente",U2572=4,"Proficiente",U2572=5,"Master")</f>
        <v>Prenovato</v>
      </c>
      <c r="W2572" s="13">
        <v>4</v>
      </c>
      <c r="X2572" s="13" t="str" cm="1">
        <f t="array" ref="X2572">_xlfn.IFS(W2572=0,"No evidenciado",W2572=1,"Novato",W2572=2,"Principiante avanzado",W2572=3,"Competente",W2572=4,"Proficiente",W2572=5,"Master")</f>
        <v>Proficiente</v>
      </c>
      <c r="Y2572" s="13">
        <v>3</v>
      </c>
      <c r="Z2572" s="13" t="str" cm="1">
        <f t="array" ref="Z2572">_xlfn.IFS(Y2572=0,"No evidenciado",Y2572=1,"Novato",Y2572=2,"Principiante avanzado",Y2572=3,"Competente",Y2572=4,"Proficiente",Y2572=5,"Master")</f>
        <v>Competente</v>
      </c>
      <c r="AA2572" s="13">
        <v>3</v>
      </c>
      <c r="AB2572" s="13" t="str" cm="1">
        <f t="array" ref="AB2572">_xlfn.IFS(AA2572=0,"No evidenciado",AA2572=1,"Novato",AA2572=2,"Principiante avanzado",AA2572=3,"Competente",AA2572=4,"Proficiente",AA2572=5,"Master")</f>
        <v>Competente</v>
      </c>
      <c r="AC2572" s="13">
        <v>0</v>
      </c>
      <c r="AD2572" s="13" t="str" cm="1">
        <f t="array" ref="AD2572">_xlfn.IFS(AC2572=0,"Prenovato",AC2572=1,"Novato",AC2572=2,"Principiante avanzado",AC2572=3,"Competente",AC2572=4,"Proficiente",AC2572=5,"Master")</f>
        <v>Prenovato</v>
      </c>
      <c r="AE2572" s="13" t="s">
        <v>443</v>
      </c>
    </row>
    <row r="2573" spans="1:31" x14ac:dyDescent="0.25">
      <c r="A2573" t="s">
        <v>389</v>
      </c>
      <c r="B2573" t="s">
        <v>390</v>
      </c>
      <c r="C2573" t="s">
        <v>251</v>
      </c>
      <c r="D2573" t="s">
        <v>201</v>
      </c>
      <c r="E2573" t="s">
        <v>389</v>
      </c>
      <c r="F2573" t="s">
        <v>390</v>
      </c>
      <c r="G2573" t="s">
        <v>391</v>
      </c>
      <c r="H2573" s="4"/>
      <c r="I2573" s="1">
        <f t="shared" ca="1" si="163"/>
        <v>1487</v>
      </c>
      <c r="J2573" s="1" t="str">
        <f t="shared" ca="1" si="164"/>
        <v>3. Mayor a 6 meses</v>
      </c>
      <c r="K2573" t="str">
        <f t="shared" si="165"/>
        <v>SI</v>
      </c>
      <c r="L2573" t="s">
        <v>251</v>
      </c>
      <c r="M2573" t="s">
        <v>420</v>
      </c>
      <c r="N2573" t="s">
        <v>413</v>
      </c>
      <c r="O2573" t="s">
        <v>411</v>
      </c>
      <c r="P2573" t="str">
        <f t="shared" si="166"/>
        <v>JOSE MANUEL MONTES LARIOSIdentity &amp; Access ManagementAUTOEVALUACION</v>
      </c>
      <c r="Q2573" t="str">
        <f>BASE[[#This Row],[NombresCalificado]]&amp;BASE[[#This Row],[TipoEvaluacion]]</f>
        <v>JOSE MANUEL MONTES LARIOSAUTOEVALUACION</v>
      </c>
      <c r="R2573">
        <v>1</v>
      </c>
      <c r="S2573" t="s">
        <v>6</v>
      </c>
      <c r="T2573" t="s">
        <v>439</v>
      </c>
      <c r="U2573" s="13">
        <v>0</v>
      </c>
      <c r="V2573" s="13" t="str" cm="1">
        <f t="array" ref="V2573">_xlfn.IFS(U2573=0,"Prenovato",U2573=1,"Novato",U2573=2,"Principiante avanzado",U2573=3,"Competente",U2573=4,"Proficiente",U2573=5,"Master")</f>
        <v>Prenovato</v>
      </c>
      <c r="W2573" s="13">
        <v>4</v>
      </c>
      <c r="X2573" s="13" t="str" cm="1">
        <f t="array" ref="X2573">_xlfn.IFS(W2573=0,"No evidenciado",W2573=1,"Novato",W2573=2,"Principiante avanzado",W2573=3,"Competente",W2573=4,"Proficiente",W2573=5,"Master")</f>
        <v>Proficiente</v>
      </c>
      <c r="Y2573" s="13">
        <v>3</v>
      </c>
      <c r="Z2573" s="13" t="str" cm="1">
        <f t="array" ref="Z2573">_xlfn.IFS(Y2573=0,"No evidenciado",Y2573=1,"Novato",Y2573=2,"Principiante avanzado",Y2573=3,"Competente",Y2573=4,"Proficiente",Y2573=5,"Master")</f>
        <v>Competente</v>
      </c>
      <c r="AA2573" s="13">
        <v>3</v>
      </c>
      <c r="AB2573" s="13" t="str" cm="1">
        <f t="array" ref="AB2573">_xlfn.IFS(AA2573=0,"No evidenciado",AA2573=1,"Novato",AA2573=2,"Principiante avanzado",AA2573=3,"Competente",AA2573=4,"Proficiente",AA2573=5,"Master")</f>
        <v>Competente</v>
      </c>
      <c r="AC2573" s="13">
        <v>0</v>
      </c>
      <c r="AD2573" s="13" t="str" cm="1">
        <f t="array" ref="AD2573">_xlfn.IFS(AC2573=0,"Prenovato",AC2573=1,"Novato",AC2573=2,"Principiante avanzado",AC2573=3,"Competente",AC2573=4,"Proficiente",AC2573=5,"Master")</f>
        <v>Prenovato</v>
      </c>
      <c r="AE2573" s="13" t="s">
        <v>443</v>
      </c>
    </row>
    <row r="2574" spans="1:31" x14ac:dyDescent="0.25">
      <c r="A2574" t="s">
        <v>389</v>
      </c>
      <c r="B2574" t="s">
        <v>390</v>
      </c>
      <c r="C2574" t="s">
        <v>251</v>
      </c>
      <c r="D2574" t="s">
        <v>201</v>
      </c>
      <c r="E2574" t="s">
        <v>389</v>
      </c>
      <c r="F2574" t="s">
        <v>390</v>
      </c>
      <c r="G2574" t="s">
        <v>391</v>
      </c>
      <c r="H2574" s="4"/>
      <c r="I2574" s="1">
        <f t="shared" ca="1" si="163"/>
        <v>1487</v>
      </c>
      <c r="J2574" s="1" t="str">
        <f t="shared" ca="1" si="164"/>
        <v>3. Mayor a 6 meses</v>
      </c>
      <c r="K2574" t="str">
        <f t="shared" si="165"/>
        <v>SI</v>
      </c>
      <c r="L2574" t="s">
        <v>251</v>
      </c>
      <c r="M2574" t="s">
        <v>410</v>
      </c>
      <c r="N2574" t="s">
        <v>411</v>
      </c>
      <c r="O2574" t="s">
        <v>411</v>
      </c>
      <c r="P2574" t="str">
        <f t="shared" si="166"/>
        <v>JOSE MANUEL MONTES LARIOSThreat IntelligenceAUTOEVALUACION</v>
      </c>
      <c r="Q2574" t="str">
        <f>BASE[[#This Row],[NombresCalificado]]&amp;BASE[[#This Row],[TipoEvaluacion]]</f>
        <v>JOSE MANUEL MONTES LARIOSAUTOEVALUACION</v>
      </c>
      <c r="R2574">
        <v>1</v>
      </c>
      <c r="S2574" t="s">
        <v>6</v>
      </c>
      <c r="T2574" t="s">
        <v>439</v>
      </c>
      <c r="U2574" s="13">
        <v>0</v>
      </c>
      <c r="V2574" s="13" t="str" cm="1">
        <f t="array" ref="V2574">_xlfn.IFS(U2574=0,"Prenovato",U2574=1,"Novato",U2574=2,"Principiante avanzado",U2574=3,"Competente",U2574=4,"Proficiente",U2574=5,"Master")</f>
        <v>Prenovato</v>
      </c>
      <c r="W2574" s="13">
        <v>4</v>
      </c>
      <c r="X2574" s="13" t="str" cm="1">
        <f t="array" ref="X2574">_xlfn.IFS(W2574=0,"No evidenciado",W2574=1,"Novato",W2574=2,"Principiante avanzado",W2574=3,"Competente",W2574=4,"Proficiente",W2574=5,"Master")</f>
        <v>Proficiente</v>
      </c>
      <c r="Y2574" s="13">
        <v>3</v>
      </c>
      <c r="Z2574" s="13" t="str" cm="1">
        <f t="array" ref="Z2574">_xlfn.IFS(Y2574=0,"No evidenciado",Y2574=1,"Novato",Y2574=2,"Principiante avanzado",Y2574=3,"Competente",Y2574=4,"Proficiente",Y2574=5,"Master")</f>
        <v>Competente</v>
      </c>
      <c r="AA2574" s="13">
        <v>3</v>
      </c>
      <c r="AB2574" s="13" t="str" cm="1">
        <f t="array" ref="AB2574">_xlfn.IFS(AA2574=0,"No evidenciado",AA2574=1,"Novato",AA2574=2,"Principiante avanzado",AA2574=3,"Competente",AA2574=4,"Proficiente",AA2574=5,"Master")</f>
        <v>Competente</v>
      </c>
      <c r="AC2574" s="13">
        <v>0</v>
      </c>
      <c r="AD2574" s="13" t="str" cm="1">
        <f t="array" ref="AD2574">_xlfn.IFS(AC2574=0,"Prenovato",AC2574=1,"Novato",AC2574=2,"Principiante avanzado",AC2574=3,"Competente",AC2574=4,"Proficiente",AC2574=5,"Master")</f>
        <v>Prenovato</v>
      </c>
      <c r="AE2574" s="13" t="s">
        <v>443</v>
      </c>
    </row>
    <row r="2575" spans="1:31" x14ac:dyDescent="0.25">
      <c r="A2575" t="s">
        <v>389</v>
      </c>
      <c r="B2575" t="s">
        <v>390</v>
      </c>
      <c r="C2575" t="s">
        <v>251</v>
      </c>
      <c r="D2575" t="s">
        <v>201</v>
      </c>
      <c r="E2575" t="s">
        <v>389</v>
      </c>
      <c r="F2575" t="s">
        <v>390</v>
      </c>
      <c r="G2575" t="s">
        <v>391</v>
      </c>
      <c r="H2575" s="4"/>
      <c r="I2575" s="1">
        <f t="shared" ca="1" si="163"/>
        <v>1487</v>
      </c>
      <c r="J2575" s="1" t="str">
        <f t="shared" ca="1" si="164"/>
        <v>3. Mayor a 6 meses</v>
      </c>
      <c r="K2575" t="str">
        <f t="shared" si="165"/>
        <v>SI</v>
      </c>
      <c r="L2575" t="s">
        <v>251</v>
      </c>
      <c r="M2575" t="s">
        <v>412</v>
      </c>
      <c r="N2575" t="s">
        <v>413</v>
      </c>
      <c r="O2575" t="s">
        <v>411</v>
      </c>
      <c r="P2575" t="str">
        <f t="shared" si="166"/>
        <v>JOSE MANUEL MONTES LARIOSForensic AnalysisAUTOEVALUACION</v>
      </c>
      <c r="Q2575" t="str">
        <f>BASE[[#This Row],[NombresCalificado]]&amp;BASE[[#This Row],[TipoEvaluacion]]</f>
        <v>JOSE MANUEL MONTES LARIOSAUTOEVALUACION</v>
      </c>
      <c r="R2575">
        <v>0</v>
      </c>
      <c r="S2575" t="s">
        <v>182</v>
      </c>
      <c r="T2575" t="s">
        <v>439</v>
      </c>
      <c r="U2575" s="13">
        <v>0</v>
      </c>
      <c r="V2575" s="13" t="str" cm="1">
        <f t="array" ref="V2575">_xlfn.IFS(U2575=0,"Prenovato",U2575=1,"Novato",U2575=2,"Principiante avanzado",U2575=3,"Competente",U2575=4,"Proficiente",U2575=5,"Master")</f>
        <v>Prenovato</v>
      </c>
      <c r="W2575" s="13">
        <v>4</v>
      </c>
      <c r="X2575" s="13" t="str" cm="1">
        <f t="array" ref="X2575">_xlfn.IFS(W2575=0,"No evidenciado",W2575=1,"Novato",W2575=2,"Principiante avanzado",W2575=3,"Competente",W2575=4,"Proficiente",W2575=5,"Master")</f>
        <v>Proficiente</v>
      </c>
      <c r="Y2575" s="13">
        <v>3</v>
      </c>
      <c r="Z2575" s="13" t="str" cm="1">
        <f t="array" ref="Z2575">_xlfn.IFS(Y2575=0,"No evidenciado",Y2575=1,"Novato",Y2575=2,"Principiante avanzado",Y2575=3,"Competente",Y2575=4,"Proficiente",Y2575=5,"Master")</f>
        <v>Competente</v>
      </c>
      <c r="AA2575" s="13">
        <v>3</v>
      </c>
      <c r="AB2575" s="13" t="str" cm="1">
        <f t="array" ref="AB2575">_xlfn.IFS(AA2575=0,"No evidenciado",AA2575=1,"Novato",AA2575=2,"Principiante avanzado",AA2575=3,"Competente",AA2575=4,"Proficiente",AA2575=5,"Master")</f>
        <v>Competente</v>
      </c>
      <c r="AC2575" s="13">
        <v>0</v>
      </c>
      <c r="AD2575" s="13" t="str" cm="1">
        <f t="array" ref="AD2575">_xlfn.IFS(AC2575=0,"Prenovato",AC2575=1,"Novato",AC2575=2,"Principiante avanzado",AC2575=3,"Competente",AC2575=4,"Proficiente",AC2575=5,"Master")</f>
        <v>Prenovato</v>
      </c>
      <c r="AE2575" s="13" t="s">
        <v>443</v>
      </c>
    </row>
    <row r="2576" spans="1:31" x14ac:dyDescent="0.25">
      <c r="A2576" t="s">
        <v>389</v>
      </c>
      <c r="B2576" t="s">
        <v>390</v>
      </c>
      <c r="C2576" t="s">
        <v>251</v>
      </c>
      <c r="D2576" t="s">
        <v>201</v>
      </c>
      <c r="E2576" t="s">
        <v>389</v>
      </c>
      <c r="F2576" t="s">
        <v>390</v>
      </c>
      <c r="G2576" t="s">
        <v>391</v>
      </c>
      <c r="H2576" s="4"/>
      <c r="I2576" s="1">
        <f t="shared" ca="1" si="163"/>
        <v>1487</v>
      </c>
      <c r="J2576" s="1" t="str">
        <f t="shared" ca="1" si="164"/>
        <v>3. Mayor a 6 meses</v>
      </c>
      <c r="K2576" t="str">
        <f t="shared" si="165"/>
        <v>SI</v>
      </c>
      <c r="L2576" t="s">
        <v>251</v>
      </c>
      <c r="M2576" t="s">
        <v>415</v>
      </c>
      <c r="N2576" t="s">
        <v>413</v>
      </c>
      <c r="O2576" t="s">
        <v>411</v>
      </c>
      <c r="P2576" t="str">
        <f t="shared" si="166"/>
        <v>JOSE MANUEL MONTES LARIOSSecurity Process AutomationAUTOEVALUACION</v>
      </c>
      <c r="Q2576" t="str">
        <f>BASE[[#This Row],[NombresCalificado]]&amp;BASE[[#This Row],[TipoEvaluacion]]</f>
        <v>JOSE MANUEL MONTES LARIOSAUTOEVALUACION</v>
      </c>
      <c r="R2576">
        <v>0</v>
      </c>
      <c r="S2576" t="s">
        <v>182</v>
      </c>
      <c r="T2576" t="s">
        <v>439</v>
      </c>
      <c r="U2576" s="13">
        <v>0</v>
      </c>
      <c r="V2576" s="13" t="str" cm="1">
        <f t="array" ref="V2576">_xlfn.IFS(U2576=0,"Prenovato",U2576=1,"Novato",U2576=2,"Principiante avanzado",U2576=3,"Competente",U2576=4,"Proficiente",U2576=5,"Master")</f>
        <v>Prenovato</v>
      </c>
      <c r="W2576" s="13">
        <v>4</v>
      </c>
      <c r="X2576" s="13" t="str" cm="1">
        <f t="array" ref="X2576">_xlfn.IFS(W2576=0,"No evidenciado",W2576=1,"Novato",W2576=2,"Principiante avanzado",W2576=3,"Competente",W2576=4,"Proficiente",W2576=5,"Master")</f>
        <v>Proficiente</v>
      </c>
      <c r="Y2576" s="13">
        <v>3</v>
      </c>
      <c r="Z2576" s="13" t="str" cm="1">
        <f t="array" ref="Z2576">_xlfn.IFS(Y2576=0,"No evidenciado",Y2576=1,"Novato",Y2576=2,"Principiante avanzado",Y2576=3,"Competente",Y2576=4,"Proficiente",Y2576=5,"Master")</f>
        <v>Competente</v>
      </c>
      <c r="AA2576" s="13">
        <v>3</v>
      </c>
      <c r="AB2576" s="13" t="str" cm="1">
        <f t="array" ref="AB2576">_xlfn.IFS(AA2576=0,"No evidenciado",AA2576=1,"Novato",AA2576=2,"Principiante avanzado",AA2576=3,"Competente",AA2576=4,"Proficiente",AA2576=5,"Master")</f>
        <v>Competente</v>
      </c>
      <c r="AC2576" s="13">
        <v>0</v>
      </c>
      <c r="AD2576" s="13" t="str" cm="1">
        <f t="array" ref="AD2576">_xlfn.IFS(AC2576=0,"Prenovato",AC2576=1,"Novato",AC2576=2,"Principiante avanzado",AC2576=3,"Competente",AC2576=4,"Proficiente",AC2576=5,"Master")</f>
        <v>Prenovato</v>
      </c>
      <c r="AE2576" s="13" t="s">
        <v>443</v>
      </c>
    </row>
    <row r="2577" spans="1:31" x14ac:dyDescent="0.25">
      <c r="A2577" t="s">
        <v>389</v>
      </c>
      <c r="B2577" t="s">
        <v>390</v>
      </c>
      <c r="C2577" t="s">
        <v>251</v>
      </c>
      <c r="D2577" t="s">
        <v>201</v>
      </c>
      <c r="E2577" t="s">
        <v>389</v>
      </c>
      <c r="F2577" t="s">
        <v>390</v>
      </c>
      <c r="G2577" t="s">
        <v>391</v>
      </c>
      <c r="H2577" s="4"/>
      <c r="I2577" s="1">
        <f t="shared" ca="1" si="163"/>
        <v>1487</v>
      </c>
      <c r="J2577" s="1" t="str">
        <f t="shared" ca="1" si="164"/>
        <v>3. Mayor a 6 meses</v>
      </c>
      <c r="K2577" t="str">
        <f t="shared" si="165"/>
        <v>SI</v>
      </c>
      <c r="L2577" t="s">
        <v>251</v>
      </c>
      <c r="M2577" t="s">
        <v>416</v>
      </c>
      <c r="N2577" t="s">
        <v>411</v>
      </c>
      <c r="O2577" t="s">
        <v>411</v>
      </c>
      <c r="P2577" t="str">
        <f t="shared" si="166"/>
        <v>JOSE MANUEL MONTES LARIOSIncident ManagementAUTOEVALUACION</v>
      </c>
      <c r="Q2577" t="str">
        <f>BASE[[#This Row],[NombresCalificado]]&amp;BASE[[#This Row],[TipoEvaluacion]]</f>
        <v>JOSE MANUEL MONTES LARIOSAUTOEVALUACION</v>
      </c>
      <c r="R2577">
        <v>2</v>
      </c>
      <c r="S2577" t="s">
        <v>4</v>
      </c>
      <c r="T2577" t="s">
        <v>439</v>
      </c>
      <c r="U2577" s="13">
        <v>0</v>
      </c>
      <c r="V2577" s="13" t="str" cm="1">
        <f t="array" ref="V2577">_xlfn.IFS(U2577=0,"Prenovato",U2577=1,"Novato",U2577=2,"Principiante avanzado",U2577=3,"Competente",U2577=4,"Proficiente",U2577=5,"Master")</f>
        <v>Prenovato</v>
      </c>
      <c r="W2577" s="13">
        <v>4</v>
      </c>
      <c r="X2577" s="13" t="str" cm="1">
        <f t="array" ref="X2577">_xlfn.IFS(W2577=0,"No evidenciado",W2577=1,"Novato",W2577=2,"Principiante avanzado",W2577=3,"Competente",W2577=4,"Proficiente",W2577=5,"Master")</f>
        <v>Proficiente</v>
      </c>
      <c r="Y2577" s="13">
        <v>3</v>
      </c>
      <c r="Z2577" s="13" t="str" cm="1">
        <f t="array" ref="Z2577">_xlfn.IFS(Y2577=0,"No evidenciado",Y2577=1,"Novato",Y2577=2,"Principiante avanzado",Y2577=3,"Competente",Y2577=4,"Proficiente",Y2577=5,"Master")</f>
        <v>Competente</v>
      </c>
      <c r="AA2577" s="13">
        <v>3</v>
      </c>
      <c r="AB2577" s="13" t="str" cm="1">
        <f t="array" ref="AB2577">_xlfn.IFS(AA2577=0,"No evidenciado",AA2577=1,"Novato",AA2577=2,"Principiante avanzado",AA2577=3,"Competente",AA2577=4,"Proficiente",AA2577=5,"Master")</f>
        <v>Competente</v>
      </c>
      <c r="AC2577" s="13">
        <v>0</v>
      </c>
      <c r="AD2577" s="13" t="str" cm="1">
        <f t="array" ref="AD2577">_xlfn.IFS(AC2577=0,"Prenovato",AC2577=1,"Novato",AC2577=2,"Principiante avanzado",AC2577=3,"Competente",AC2577=4,"Proficiente",AC2577=5,"Master")</f>
        <v>Prenovato</v>
      </c>
      <c r="AE2577" s="13" t="s">
        <v>443</v>
      </c>
    </row>
    <row r="2578" spans="1:31" x14ac:dyDescent="0.25">
      <c r="A2578" t="s">
        <v>389</v>
      </c>
      <c r="B2578" t="s">
        <v>390</v>
      </c>
      <c r="C2578" t="s">
        <v>251</v>
      </c>
      <c r="D2578" t="s">
        <v>201</v>
      </c>
      <c r="E2578" t="s">
        <v>389</v>
      </c>
      <c r="F2578" t="s">
        <v>390</v>
      </c>
      <c r="G2578" t="s">
        <v>391</v>
      </c>
      <c r="H2578" s="4"/>
      <c r="I2578" s="1">
        <f t="shared" ca="1" si="163"/>
        <v>1487</v>
      </c>
      <c r="J2578" s="1" t="str">
        <f t="shared" ca="1" si="164"/>
        <v>3. Mayor a 6 meses</v>
      </c>
      <c r="K2578" t="str">
        <f t="shared" si="165"/>
        <v>SI</v>
      </c>
      <c r="L2578" t="s">
        <v>251</v>
      </c>
      <c r="M2578" t="s">
        <v>417</v>
      </c>
      <c r="N2578" t="s">
        <v>407</v>
      </c>
      <c r="O2578" t="s">
        <v>407</v>
      </c>
      <c r="P2578" t="str">
        <f t="shared" si="166"/>
        <v>JOSE MANUEL MONTES LARIOSDefensive SecurityAUTOEVALUACION</v>
      </c>
      <c r="Q2578" t="str">
        <f>BASE[[#This Row],[NombresCalificado]]&amp;BASE[[#This Row],[TipoEvaluacion]]</f>
        <v>JOSE MANUEL MONTES LARIOSAUTOEVALUACION</v>
      </c>
      <c r="R2578">
        <v>3</v>
      </c>
      <c r="S2578" t="s">
        <v>5</v>
      </c>
      <c r="T2578" t="s">
        <v>439</v>
      </c>
      <c r="U2578" s="13">
        <v>0</v>
      </c>
      <c r="V2578" s="13" t="str" cm="1">
        <f t="array" ref="V2578">_xlfn.IFS(U2578=0,"Prenovato",U2578=1,"Novato",U2578=2,"Principiante avanzado",U2578=3,"Competente",U2578=4,"Proficiente",U2578=5,"Master")</f>
        <v>Prenovato</v>
      </c>
      <c r="W2578" s="13">
        <v>4</v>
      </c>
      <c r="X2578" s="13" t="str" cm="1">
        <f t="array" ref="X2578">_xlfn.IFS(W2578=0,"No evidenciado",W2578=1,"Novato",W2578=2,"Principiante avanzado",W2578=3,"Competente",W2578=4,"Proficiente",W2578=5,"Master")</f>
        <v>Proficiente</v>
      </c>
      <c r="Y2578" s="13">
        <v>3</v>
      </c>
      <c r="Z2578" s="13" t="str" cm="1">
        <f t="array" ref="Z2578">_xlfn.IFS(Y2578=0,"No evidenciado",Y2578=1,"Novato",Y2578=2,"Principiante avanzado",Y2578=3,"Competente",Y2578=4,"Proficiente",Y2578=5,"Master")</f>
        <v>Competente</v>
      </c>
      <c r="AA2578" s="13">
        <v>3</v>
      </c>
      <c r="AB2578" s="13" t="str" cm="1">
        <f t="array" ref="AB2578">_xlfn.IFS(AA2578=0,"No evidenciado",AA2578=1,"Novato",AA2578=2,"Principiante avanzado",AA2578=3,"Competente",AA2578=4,"Proficiente",AA2578=5,"Master")</f>
        <v>Competente</v>
      </c>
      <c r="AC2578" s="13">
        <v>0</v>
      </c>
      <c r="AD2578" s="13" t="str" cm="1">
        <f t="array" ref="AD2578">_xlfn.IFS(AC2578=0,"Prenovato",AC2578=1,"Novato",AC2578=2,"Principiante avanzado",AC2578=3,"Competente",AC2578=4,"Proficiente",AC2578=5,"Master")</f>
        <v>Prenovato</v>
      </c>
      <c r="AE2578" s="13" t="s">
        <v>443</v>
      </c>
    </row>
    <row r="2579" spans="1:31" x14ac:dyDescent="0.25">
      <c r="A2579" t="s">
        <v>389</v>
      </c>
      <c r="B2579" t="s">
        <v>390</v>
      </c>
      <c r="C2579" t="s">
        <v>251</v>
      </c>
      <c r="D2579" t="s">
        <v>201</v>
      </c>
      <c r="E2579" t="s">
        <v>389</v>
      </c>
      <c r="F2579" t="s">
        <v>390</v>
      </c>
      <c r="G2579" t="s">
        <v>391</v>
      </c>
      <c r="H2579" s="4"/>
      <c r="I2579" s="1">
        <f t="shared" ca="1" si="163"/>
        <v>1487</v>
      </c>
      <c r="J2579" s="1" t="str">
        <f t="shared" ca="1" si="164"/>
        <v>3. Mayor a 6 meses</v>
      </c>
      <c r="K2579" t="str">
        <f t="shared" si="165"/>
        <v>SI</v>
      </c>
      <c r="L2579" t="s">
        <v>251</v>
      </c>
      <c r="M2579" t="s">
        <v>408</v>
      </c>
      <c r="N2579" t="s">
        <v>407</v>
      </c>
      <c r="O2579" t="s">
        <v>407</v>
      </c>
      <c r="P2579" t="str">
        <f t="shared" si="166"/>
        <v>JOSE MANUEL MONTES LARIOSCloud &amp; Operation SystemAUTOEVALUACION</v>
      </c>
      <c r="Q2579" t="str">
        <f>BASE[[#This Row],[NombresCalificado]]&amp;BASE[[#This Row],[TipoEvaluacion]]</f>
        <v>JOSE MANUEL MONTES LARIOSAUTOEVALUACION</v>
      </c>
      <c r="R2579">
        <v>0</v>
      </c>
      <c r="S2579" t="s">
        <v>182</v>
      </c>
      <c r="T2579" t="s">
        <v>439</v>
      </c>
      <c r="U2579" s="13">
        <v>0</v>
      </c>
      <c r="V2579" s="13" t="str" cm="1">
        <f t="array" ref="V2579">_xlfn.IFS(U2579=0,"Prenovato",U2579=1,"Novato",U2579=2,"Principiante avanzado",U2579=3,"Competente",U2579=4,"Proficiente",U2579=5,"Master")</f>
        <v>Prenovato</v>
      </c>
      <c r="W2579" s="13">
        <v>4</v>
      </c>
      <c r="X2579" s="13" t="str" cm="1">
        <f t="array" ref="X2579">_xlfn.IFS(W2579=0,"No evidenciado",W2579=1,"Novato",W2579=2,"Principiante avanzado",W2579=3,"Competente",W2579=4,"Proficiente",W2579=5,"Master")</f>
        <v>Proficiente</v>
      </c>
      <c r="Y2579" s="13">
        <v>3</v>
      </c>
      <c r="Z2579" s="13" t="str" cm="1">
        <f t="array" ref="Z2579">_xlfn.IFS(Y2579=0,"No evidenciado",Y2579=1,"Novato",Y2579=2,"Principiante avanzado",Y2579=3,"Competente",Y2579=4,"Proficiente",Y2579=5,"Master")</f>
        <v>Competente</v>
      </c>
      <c r="AA2579" s="13">
        <v>3</v>
      </c>
      <c r="AB2579" s="13" t="str" cm="1">
        <f t="array" ref="AB2579">_xlfn.IFS(AA2579=0,"No evidenciado",AA2579=1,"Novato",AA2579=2,"Principiante avanzado",AA2579=3,"Competente",AA2579=4,"Proficiente",AA2579=5,"Master")</f>
        <v>Competente</v>
      </c>
      <c r="AC2579" s="13">
        <v>0</v>
      </c>
      <c r="AD2579" s="13" t="str" cm="1">
        <f t="array" ref="AD2579">_xlfn.IFS(AC2579=0,"Prenovato",AC2579=1,"Novato",AC2579=2,"Principiante avanzado",AC2579=3,"Competente",AC2579=4,"Proficiente",AC2579=5,"Master")</f>
        <v>Prenovato</v>
      </c>
      <c r="AE2579" s="13" t="s">
        <v>443</v>
      </c>
    </row>
    <row r="2580" spans="1:31" x14ac:dyDescent="0.25">
      <c r="A2580" t="s">
        <v>389</v>
      </c>
      <c r="B2580" t="s">
        <v>390</v>
      </c>
      <c r="C2580" t="s">
        <v>251</v>
      </c>
      <c r="D2580" t="s">
        <v>201</v>
      </c>
      <c r="E2580" t="s">
        <v>389</v>
      </c>
      <c r="F2580" t="s">
        <v>390</v>
      </c>
      <c r="G2580" t="s">
        <v>391</v>
      </c>
      <c r="H2580" s="4"/>
      <c r="I2580" s="1">
        <f t="shared" ca="1" si="163"/>
        <v>1487</v>
      </c>
      <c r="J2580" s="1" t="str">
        <f t="shared" ca="1" si="164"/>
        <v>3. Mayor a 6 meses</v>
      </c>
      <c r="K2580" t="str">
        <f t="shared" si="165"/>
        <v>SI</v>
      </c>
      <c r="L2580" t="s">
        <v>251</v>
      </c>
      <c r="M2580" t="s">
        <v>414</v>
      </c>
      <c r="N2580" t="s">
        <v>411</v>
      </c>
      <c r="O2580" t="s">
        <v>411</v>
      </c>
      <c r="P2580" t="str">
        <f t="shared" si="166"/>
        <v>JOSE MANUEL MONTES LARIOSOfensive SecurityAUTOEVALUACION</v>
      </c>
      <c r="Q2580" t="str">
        <f>BASE[[#This Row],[NombresCalificado]]&amp;BASE[[#This Row],[TipoEvaluacion]]</f>
        <v>JOSE MANUEL MONTES LARIOSAUTOEVALUACION</v>
      </c>
      <c r="R2580">
        <v>2</v>
      </c>
      <c r="S2580" t="s">
        <v>4</v>
      </c>
      <c r="T2580" t="s">
        <v>439</v>
      </c>
      <c r="U2580" s="13">
        <v>0</v>
      </c>
      <c r="V2580" s="13" t="str" cm="1">
        <f t="array" ref="V2580">_xlfn.IFS(U2580=0,"Prenovato",U2580=1,"Novato",U2580=2,"Principiante avanzado",U2580=3,"Competente",U2580=4,"Proficiente",U2580=5,"Master")</f>
        <v>Prenovato</v>
      </c>
      <c r="W2580" s="13">
        <v>4</v>
      </c>
      <c r="X2580" s="13" t="str" cm="1">
        <f t="array" ref="X2580">_xlfn.IFS(W2580=0,"No evidenciado",W2580=1,"Novato",W2580=2,"Principiante avanzado",W2580=3,"Competente",W2580=4,"Proficiente",W2580=5,"Master")</f>
        <v>Proficiente</v>
      </c>
      <c r="Y2580" s="13">
        <v>3</v>
      </c>
      <c r="Z2580" s="13" t="str" cm="1">
        <f t="array" ref="Z2580">_xlfn.IFS(Y2580=0,"No evidenciado",Y2580=1,"Novato",Y2580=2,"Principiante avanzado",Y2580=3,"Competente",Y2580=4,"Proficiente",Y2580=5,"Master")</f>
        <v>Competente</v>
      </c>
      <c r="AA2580" s="13">
        <v>3</v>
      </c>
      <c r="AB2580" s="13" t="str" cm="1">
        <f t="array" ref="AB2580">_xlfn.IFS(AA2580=0,"No evidenciado",AA2580=1,"Novato",AA2580=2,"Principiante avanzado",AA2580=3,"Competente",AA2580=4,"Proficiente",AA2580=5,"Master")</f>
        <v>Competente</v>
      </c>
      <c r="AC2580" s="13">
        <v>0</v>
      </c>
      <c r="AD2580" s="13" t="str" cm="1">
        <f t="array" ref="AD2580">_xlfn.IFS(AC2580=0,"Prenovato",AC2580=1,"Novato",AC2580=2,"Principiante avanzado",AC2580=3,"Competente",AC2580=4,"Proficiente",AC2580=5,"Master")</f>
        <v>Prenovato</v>
      </c>
      <c r="AE2580" s="13" t="s">
        <v>443</v>
      </c>
    </row>
    <row r="2581" spans="1:31" x14ac:dyDescent="0.25">
      <c r="A2581" t="s">
        <v>389</v>
      </c>
      <c r="B2581" t="s">
        <v>390</v>
      </c>
      <c r="C2581" t="s">
        <v>251</v>
      </c>
      <c r="D2581" t="s">
        <v>201</v>
      </c>
      <c r="E2581" t="s">
        <v>389</v>
      </c>
      <c r="F2581" t="s">
        <v>390</v>
      </c>
      <c r="G2581" t="s">
        <v>391</v>
      </c>
      <c r="H2581" s="4"/>
      <c r="I2581" s="1">
        <f t="shared" ca="1" si="163"/>
        <v>1487</v>
      </c>
      <c r="J2581" s="1" t="str">
        <f t="shared" ca="1" si="164"/>
        <v>3. Mayor a 6 meses</v>
      </c>
      <c r="K2581" t="str">
        <f t="shared" si="165"/>
        <v>SI</v>
      </c>
      <c r="L2581" t="s">
        <v>251</v>
      </c>
      <c r="M2581" t="s">
        <v>418</v>
      </c>
      <c r="N2581" t="s">
        <v>407</v>
      </c>
      <c r="O2581" t="s">
        <v>407</v>
      </c>
      <c r="P2581" t="str">
        <f t="shared" si="166"/>
        <v>JOSE MANUEL MONTES LARIOSSDLC Y DevSecOpsAUTOEVALUACION</v>
      </c>
      <c r="Q2581" t="str">
        <f>BASE[[#This Row],[NombresCalificado]]&amp;BASE[[#This Row],[TipoEvaluacion]]</f>
        <v>JOSE MANUEL MONTES LARIOSAUTOEVALUACION</v>
      </c>
      <c r="R2581">
        <v>0</v>
      </c>
      <c r="S2581" t="s">
        <v>182</v>
      </c>
      <c r="T2581" t="s">
        <v>439</v>
      </c>
      <c r="U2581" s="13">
        <v>0</v>
      </c>
      <c r="V2581" s="13" t="str" cm="1">
        <f t="array" ref="V2581">_xlfn.IFS(U2581=0,"Prenovato",U2581=1,"Novato",U2581=2,"Principiante avanzado",U2581=3,"Competente",U2581=4,"Proficiente",U2581=5,"Master")</f>
        <v>Prenovato</v>
      </c>
      <c r="W2581" s="13">
        <v>4</v>
      </c>
      <c r="X2581" s="13" t="str" cm="1">
        <f t="array" ref="X2581">_xlfn.IFS(W2581=0,"No evidenciado",W2581=1,"Novato",W2581=2,"Principiante avanzado",W2581=3,"Competente",W2581=4,"Proficiente",W2581=5,"Master")</f>
        <v>Proficiente</v>
      </c>
      <c r="Y2581" s="13">
        <v>3</v>
      </c>
      <c r="Z2581" s="13" t="str" cm="1">
        <f t="array" ref="Z2581">_xlfn.IFS(Y2581=0,"No evidenciado",Y2581=1,"Novato",Y2581=2,"Principiante avanzado",Y2581=3,"Competente",Y2581=4,"Proficiente",Y2581=5,"Master")</f>
        <v>Competente</v>
      </c>
      <c r="AA2581" s="13">
        <v>3</v>
      </c>
      <c r="AB2581" s="13" t="str" cm="1">
        <f t="array" ref="AB2581">_xlfn.IFS(AA2581=0,"No evidenciado",AA2581=1,"Novato",AA2581=2,"Principiante avanzado",AA2581=3,"Competente",AA2581=4,"Proficiente",AA2581=5,"Master")</f>
        <v>Competente</v>
      </c>
      <c r="AC2581" s="13">
        <v>0</v>
      </c>
      <c r="AD2581" s="13" t="str" cm="1">
        <f t="array" ref="AD2581">_xlfn.IFS(AC2581=0,"Prenovato",AC2581=1,"Novato",AC2581=2,"Principiante avanzado",AC2581=3,"Competente",AC2581=4,"Proficiente",AC2581=5,"Master")</f>
        <v>Prenovato</v>
      </c>
      <c r="AE2581" s="13" t="s">
        <v>443</v>
      </c>
    </row>
    <row r="2582" spans="1:31" x14ac:dyDescent="0.25">
      <c r="A2582" t="s">
        <v>389</v>
      </c>
      <c r="B2582" t="s">
        <v>390</v>
      </c>
      <c r="C2582" t="s">
        <v>251</v>
      </c>
      <c r="D2582" t="s">
        <v>201</v>
      </c>
      <c r="E2582" t="s">
        <v>389</v>
      </c>
      <c r="F2582" t="s">
        <v>390</v>
      </c>
      <c r="G2582" t="s">
        <v>391</v>
      </c>
      <c r="H2582" s="4"/>
      <c r="I2582" s="1">
        <f t="shared" ca="1" si="163"/>
        <v>1487</v>
      </c>
      <c r="J2582" s="1" t="str">
        <f t="shared" ca="1" si="164"/>
        <v>3. Mayor a 6 meses</v>
      </c>
      <c r="K2582" t="str">
        <f t="shared" si="165"/>
        <v>SI</v>
      </c>
      <c r="L2582" t="s">
        <v>251</v>
      </c>
      <c r="M2582" t="s">
        <v>423</v>
      </c>
      <c r="N2582" t="s">
        <v>411</v>
      </c>
      <c r="O2582" t="s">
        <v>411</v>
      </c>
      <c r="P2582" t="str">
        <f t="shared" si="166"/>
        <v>JOSE MANUEL MONTES LARIOSSecurity AssessmentAUTOEVALUACION</v>
      </c>
      <c r="Q2582" t="str">
        <f>BASE[[#This Row],[NombresCalificado]]&amp;BASE[[#This Row],[TipoEvaluacion]]</f>
        <v>JOSE MANUEL MONTES LARIOSAUTOEVALUACION</v>
      </c>
      <c r="R2582">
        <v>1</v>
      </c>
      <c r="S2582" t="s">
        <v>6</v>
      </c>
      <c r="T2582" t="s">
        <v>439</v>
      </c>
      <c r="U2582" s="13">
        <v>0</v>
      </c>
      <c r="V2582" s="13" t="str" cm="1">
        <f t="array" ref="V2582">_xlfn.IFS(U2582=0,"Prenovato",U2582=1,"Novato",U2582=2,"Principiante avanzado",U2582=3,"Competente",U2582=4,"Proficiente",U2582=5,"Master")</f>
        <v>Prenovato</v>
      </c>
      <c r="W2582" s="13">
        <v>4</v>
      </c>
      <c r="X2582" s="13" t="str" cm="1">
        <f t="array" ref="X2582">_xlfn.IFS(W2582=0,"No evidenciado",W2582=1,"Novato",W2582=2,"Principiante avanzado",W2582=3,"Competente",W2582=4,"Proficiente",W2582=5,"Master")</f>
        <v>Proficiente</v>
      </c>
      <c r="Y2582" s="13">
        <v>3</v>
      </c>
      <c r="Z2582" s="13" t="str" cm="1">
        <f t="array" ref="Z2582">_xlfn.IFS(Y2582=0,"No evidenciado",Y2582=1,"Novato",Y2582=2,"Principiante avanzado",Y2582=3,"Competente",Y2582=4,"Proficiente",Y2582=5,"Master")</f>
        <v>Competente</v>
      </c>
      <c r="AA2582" s="13">
        <v>3</v>
      </c>
      <c r="AB2582" s="13" t="str" cm="1">
        <f t="array" ref="AB2582">_xlfn.IFS(AA2582=0,"No evidenciado",AA2582=1,"Novato",AA2582=2,"Principiante avanzado",AA2582=3,"Competente",AA2582=4,"Proficiente",AA2582=5,"Master")</f>
        <v>Competente</v>
      </c>
      <c r="AC2582" s="13">
        <v>0</v>
      </c>
      <c r="AD2582" s="13" t="str" cm="1">
        <f t="array" ref="AD2582">_xlfn.IFS(AC2582=0,"Prenovato",AC2582=1,"Novato",AC2582=2,"Principiante avanzado",AC2582=3,"Competente",AC2582=4,"Proficiente",AC2582=5,"Master")</f>
        <v>Prenovato</v>
      </c>
      <c r="AE2582" s="13" t="s">
        <v>443</v>
      </c>
    </row>
    <row r="2583" spans="1:31" x14ac:dyDescent="0.25">
      <c r="A2583" t="s">
        <v>389</v>
      </c>
      <c r="B2583" t="s">
        <v>390</v>
      </c>
      <c r="C2583" t="s">
        <v>251</v>
      </c>
      <c r="D2583" t="s">
        <v>201</v>
      </c>
      <c r="E2583" t="s">
        <v>389</v>
      </c>
      <c r="F2583" t="s">
        <v>390</v>
      </c>
      <c r="G2583" t="s">
        <v>391</v>
      </c>
      <c r="H2583" s="4"/>
      <c r="I2583" s="1">
        <f t="shared" ca="1" si="163"/>
        <v>1487</v>
      </c>
      <c r="J2583" s="1" t="str">
        <f t="shared" ca="1" si="164"/>
        <v>3. Mayor a 6 meses</v>
      </c>
      <c r="K2583" t="str">
        <f t="shared" si="165"/>
        <v>SI</v>
      </c>
      <c r="L2583" t="s">
        <v>251</v>
      </c>
      <c r="M2583" t="s">
        <v>419</v>
      </c>
      <c r="N2583" t="s">
        <v>413</v>
      </c>
      <c r="O2583" t="s">
        <v>411</v>
      </c>
      <c r="P2583" t="str">
        <f t="shared" si="166"/>
        <v>JOSE MANUEL MONTES LARIOSCryptography &amp; Data ProtectionAUTOEVALUACION</v>
      </c>
      <c r="Q2583" t="str">
        <f>BASE[[#This Row],[NombresCalificado]]&amp;BASE[[#This Row],[TipoEvaluacion]]</f>
        <v>JOSE MANUEL MONTES LARIOSAUTOEVALUACION</v>
      </c>
      <c r="R2583">
        <v>0</v>
      </c>
      <c r="S2583" t="s">
        <v>182</v>
      </c>
      <c r="T2583" t="s">
        <v>439</v>
      </c>
      <c r="U2583" s="13">
        <v>0</v>
      </c>
      <c r="V2583" s="13" t="str" cm="1">
        <f t="array" ref="V2583">_xlfn.IFS(U2583=0,"Prenovato",U2583=1,"Novato",U2583=2,"Principiante avanzado",U2583=3,"Competente",U2583=4,"Proficiente",U2583=5,"Master")</f>
        <v>Prenovato</v>
      </c>
      <c r="W2583" s="13">
        <v>4</v>
      </c>
      <c r="X2583" s="13" t="str" cm="1">
        <f t="array" ref="X2583">_xlfn.IFS(W2583=0,"No evidenciado",W2583=1,"Novato",W2583=2,"Principiante avanzado",W2583=3,"Competente",W2583=4,"Proficiente",W2583=5,"Master")</f>
        <v>Proficiente</v>
      </c>
      <c r="Y2583" s="13">
        <v>3</v>
      </c>
      <c r="Z2583" s="13" t="str" cm="1">
        <f t="array" ref="Z2583">_xlfn.IFS(Y2583=0,"No evidenciado",Y2583=1,"Novato",Y2583=2,"Principiante avanzado",Y2583=3,"Competente",Y2583=4,"Proficiente",Y2583=5,"Master")</f>
        <v>Competente</v>
      </c>
      <c r="AA2583" s="13">
        <v>3</v>
      </c>
      <c r="AB2583" s="13" t="str" cm="1">
        <f t="array" ref="AB2583">_xlfn.IFS(AA2583=0,"No evidenciado",AA2583=1,"Novato",AA2583=2,"Principiante avanzado",AA2583=3,"Competente",AA2583=4,"Proficiente",AA2583=5,"Master")</f>
        <v>Competente</v>
      </c>
      <c r="AC2583" s="13">
        <v>0</v>
      </c>
      <c r="AD2583" s="13" t="str" cm="1">
        <f t="array" ref="AD2583">_xlfn.IFS(AC2583=0,"Prenovato",AC2583=1,"Novato",AC2583=2,"Principiante avanzado",AC2583=3,"Competente",AC2583=4,"Proficiente",AC2583=5,"Master")</f>
        <v>Prenovato</v>
      </c>
      <c r="AE2583" s="13" t="s">
        <v>443</v>
      </c>
    </row>
    <row r="2584" spans="1:31" x14ac:dyDescent="0.25">
      <c r="A2584" t="s">
        <v>389</v>
      </c>
      <c r="B2584" t="s">
        <v>390</v>
      </c>
      <c r="C2584" t="s">
        <v>251</v>
      </c>
      <c r="D2584" t="s">
        <v>201</v>
      </c>
      <c r="E2584" t="s">
        <v>389</v>
      </c>
      <c r="F2584" t="s">
        <v>390</v>
      </c>
      <c r="G2584" t="s">
        <v>391</v>
      </c>
      <c r="H2584" s="4"/>
      <c r="I2584" s="1">
        <f t="shared" ca="1" si="163"/>
        <v>1487</v>
      </c>
      <c r="J2584" s="1" t="str">
        <f t="shared" ca="1" si="164"/>
        <v>3. Mayor a 6 meses</v>
      </c>
      <c r="K2584" t="str">
        <f t="shared" si="165"/>
        <v>SI</v>
      </c>
      <c r="L2584" t="s">
        <v>251</v>
      </c>
      <c r="M2584" t="s">
        <v>422</v>
      </c>
      <c r="N2584" t="s">
        <v>407</v>
      </c>
      <c r="O2584" t="s">
        <v>407</v>
      </c>
      <c r="P2584" t="str">
        <f t="shared" si="166"/>
        <v>JOSE MANUEL MONTES LARIOSVulnerability ManagementAUTOEVALUACION</v>
      </c>
      <c r="Q2584" t="str">
        <f>BASE[[#This Row],[NombresCalificado]]&amp;BASE[[#This Row],[TipoEvaluacion]]</f>
        <v>JOSE MANUEL MONTES LARIOSAUTOEVALUACION</v>
      </c>
      <c r="R2584">
        <v>1</v>
      </c>
      <c r="S2584" t="s">
        <v>6</v>
      </c>
      <c r="T2584" t="s">
        <v>439</v>
      </c>
      <c r="U2584" s="13">
        <v>0</v>
      </c>
      <c r="V2584" s="13" t="str" cm="1">
        <f t="array" ref="V2584">_xlfn.IFS(U2584=0,"Prenovato",U2584=1,"Novato",U2584=2,"Principiante avanzado",U2584=3,"Competente",U2584=4,"Proficiente",U2584=5,"Master")</f>
        <v>Prenovato</v>
      </c>
      <c r="W2584" s="13">
        <v>4</v>
      </c>
      <c r="X2584" s="13" t="str" cm="1">
        <f t="array" ref="X2584">_xlfn.IFS(W2584=0,"No evidenciado",W2584=1,"Novato",W2584=2,"Principiante avanzado",W2584=3,"Competente",W2584=4,"Proficiente",W2584=5,"Master")</f>
        <v>Proficiente</v>
      </c>
      <c r="Y2584" s="13">
        <v>3</v>
      </c>
      <c r="Z2584" s="13" t="str" cm="1">
        <f t="array" ref="Z2584">_xlfn.IFS(Y2584=0,"No evidenciado",Y2584=1,"Novato",Y2584=2,"Principiante avanzado",Y2584=3,"Competente",Y2584=4,"Proficiente",Y2584=5,"Master")</f>
        <v>Competente</v>
      </c>
      <c r="AA2584" s="13">
        <v>3</v>
      </c>
      <c r="AB2584" s="13" t="str" cm="1">
        <f t="array" ref="AB2584">_xlfn.IFS(AA2584=0,"No evidenciado",AA2584=1,"Novato",AA2584=2,"Principiante avanzado",AA2584=3,"Competente",AA2584=4,"Proficiente",AA2584=5,"Master")</f>
        <v>Competente</v>
      </c>
      <c r="AC2584" s="13">
        <v>0</v>
      </c>
      <c r="AD2584" s="13" t="str" cm="1">
        <f t="array" ref="AD2584">_xlfn.IFS(AC2584=0,"Prenovato",AC2584=1,"Novato",AC2584=2,"Principiante avanzado",AC2584=3,"Competente",AC2584=4,"Proficiente",AC2584=5,"Master")</f>
        <v>Prenovato</v>
      </c>
      <c r="AE2584" s="13" t="s">
        <v>443</v>
      </c>
    </row>
    <row r="2585" spans="1:31" x14ac:dyDescent="0.25">
      <c r="A2585" t="s">
        <v>389</v>
      </c>
      <c r="B2585" t="s">
        <v>390</v>
      </c>
      <c r="C2585" t="s">
        <v>251</v>
      </c>
      <c r="D2585" t="s">
        <v>201</v>
      </c>
      <c r="E2585" t="s">
        <v>389</v>
      </c>
      <c r="F2585" t="s">
        <v>390</v>
      </c>
      <c r="G2585" t="s">
        <v>391</v>
      </c>
      <c r="H2585" s="4"/>
      <c r="I2585" s="1">
        <f t="shared" ca="1" si="163"/>
        <v>1487</v>
      </c>
      <c r="J2585" s="1" t="str">
        <f t="shared" ca="1" si="164"/>
        <v>3. Mayor a 6 meses</v>
      </c>
      <c r="K2585" t="str">
        <f t="shared" si="165"/>
        <v>SI</v>
      </c>
      <c r="L2585" t="s">
        <v>251</v>
      </c>
      <c r="M2585" t="s">
        <v>421</v>
      </c>
      <c r="N2585" t="s">
        <v>411</v>
      </c>
      <c r="O2585" t="s">
        <v>411</v>
      </c>
      <c r="P2585" t="str">
        <f t="shared" si="166"/>
        <v>JOSE MANUEL MONTES LARIOSFrameworks &amp; Security ArchitectureAUTOEVALUACION</v>
      </c>
      <c r="Q2585" t="str">
        <f>BASE[[#This Row],[NombresCalificado]]&amp;BASE[[#This Row],[TipoEvaluacion]]</f>
        <v>JOSE MANUEL MONTES LARIOSAUTOEVALUACION</v>
      </c>
      <c r="R2585">
        <v>1</v>
      </c>
      <c r="S2585" t="s">
        <v>6</v>
      </c>
      <c r="T2585" t="s">
        <v>439</v>
      </c>
      <c r="U2585" s="13">
        <v>0</v>
      </c>
      <c r="V2585" s="13" t="str" cm="1">
        <f t="array" ref="V2585">_xlfn.IFS(U2585=0,"Prenovato",U2585=1,"Novato",U2585=2,"Principiante avanzado",U2585=3,"Competente",U2585=4,"Proficiente",U2585=5,"Master")</f>
        <v>Prenovato</v>
      </c>
      <c r="W2585" s="13">
        <v>4</v>
      </c>
      <c r="X2585" s="13" t="str" cm="1">
        <f t="array" ref="X2585">_xlfn.IFS(W2585=0,"No evidenciado",W2585=1,"Novato",W2585=2,"Principiante avanzado",W2585=3,"Competente",W2585=4,"Proficiente",W2585=5,"Master")</f>
        <v>Proficiente</v>
      </c>
      <c r="Y2585" s="13">
        <v>3</v>
      </c>
      <c r="Z2585" s="13" t="str" cm="1">
        <f t="array" ref="Z2585">_xlfn.IFS(Y2585=0,"No evidenciado",Y2585=1,"Novato",Y2585=2,"Principiante avanzado",Y2585=3,"Competente",Y2585=4,"Proficiente",Y2585=5,"Master")</f>
        <v>Competente</v>
      </c>
      <c r="AA2585" s="13">
        <v>3</v>
      </c>
      <c r="AB2585" s="13" t="str" cm="1">
        <f t="array" ref="AB2585">_xlfn.IFS(AA2585=0,"No evidenciado",AA2585=1,"Novato",AA2585=2,"Principiante avanzado",AA2585=3,"Competente",AA2585=4,"Proficiente",AA2585=5,"Master")</f>
        <v>Competente</v>
      </c>
      <c r="AC2585" s="13">
        <v>0</v>
      </c>
      <c r="AD2585" s="13" t="str" cm="1">
        <f t="array" ref="AD2585">_xlfn.IFS(AC2585=0,"Prenovato",AC2585=1,"Novato",AC2585=2,"Principiante avanzado",AC2585=3,"Competente",AC2585=4,"Proficiente",AC2585=5,"Master")</f>
        <v>Prenovato</v>
      </c>
      <c r="AE2585" s="13" t="s">
        <v>443</v>
      </c>
    </row>
    <row r="2586" spans="1:31" x14ac:dyDescent="0.25">
      <c r="A2586" t="s">
        <v>221</v>
      </c>
      <c r="B2586" t="s">
        <v>222</v>
      </c>
      <c r="C2586" t="s">
        <v>251</v>
      </c>
      <c r="D2586" t="s">
        <v>201</v>
      </c>
      <c r="E2586" t="s">
        <v>221</v>
      </c>
      <c r="F2586" t="s">
        <v>222</v>
      </c>
      <c r="G2586" t="s">
        <v>223</v>
      </c>
      <c r="H2586" s="4"/>
      <c r="I2586" s="1">
        <f t="shared" ca="1" si="163"/>
        <v>1487</v>
      </c>
      <c r="J2586" s="1" t="str">
        <f t="shared" ca="1" si="164"/>
        <v>3. Mayor a 6 meses</v>
      </c>
      <c r="K2586" t="str">
        <f t="shared" si="165"/>
        <v>NO</v>
      </c>
      <c r="L2586" t="s">
        <v>251</v>
      </c>
      <c r="M2586" t="s">
        <v>415</v>
      </c>
      <c r="N2586" t="s">
        <v>413</v>
      </c>
      <c r="O2586" t="s">
        <v>411</v>
      </c>
      <c r="P2586" t="str">
        <f t="shared" si="166"/>
        <v>NOELIA PATRICIA MAGÁN VILLALBASecurity Process AutomationAUTOEVALUACION</v>
      </c>
      <c r="Q2586" t="str">
        <f>BASE[[#This Row],[NombresCalificado]]&amp;BASE[[#This Row],[TipoEvaluacion]]</f>
        <v>NOELIA PATRICIA MAGÁN VILLALBAAUTOEVALUACION</v>
      </c>
      <c r="R2586">
        <v>1</v>
      </c>
      <c r="S2586" t="s">
        <v>6</v>
      </c>
      <c r="T2586" t="s">
        <v>439</v>
      </c>
      <c r="U2586" s="13">
        <v>1</v>
      </c>
      <c r="V2586" s="13" t="str" cm="1">
        <f t="array" ref="V2586">_xlfn.IFS(U2586=0,"Prenovato",U2586=1,"Novato",U2586=2,"Principiante avanzado",U2586=3,"Competente",U2586=4,"Proficiente",U2586=5,"Master")</f>
        <v>Novato</v>
      </c>
      <c r="W2586" s="13">
        <v>3</v>
      </c>
      <c r="X2586" s="13" t="str" cm="1">
        <f t="array" ref="X2586">_xlfn.IFS(W2586=0,"No evidenciado",W2586=1,"Novato",W2586=2,"Principiante avanzado",W2586=3,"Competente",W2586=4,"Proficiente",W2586=5,"Master")</f>
        <v>Competente</v>
      </c>
      <c r="Y2586" s="13">
        <v>2</v>
      </c>
      <c r="Z2586" s="13" t="str" cm="1">
        <f t="array" ref="Z2586">_xlfn.IFS(Y2586=0,"No evidenciado",Y2586=1,"Novato",Y2586=2,"Principiante avanzado",Y2586=3,"Competente",Y2586=4,"Proficiente",Y2586=5,"Master")</f>
        <v>Principiante avanzado</v>
      </c>
      <c r="AA2586" s="13">
        <v>4</v>
      </c>
      <c r="AB2586" s="13" t="str" cm="1">
        <f t="array" ref="AB2586">_xlfn.IFS(AA2586=0,"No evidenciado",AA2586=1,"Novato",AA2586=2,"Principiante avanzado",AA2586=3,"Competente",AA2586=4,"Proficiente",AA2586=5,"Master")</f>
        <v>Proficiente</v>
      </c>
      <c r="AC2586" s="13">
        <v>1</v>
      </c>
      <c r="AD2586" s="13" t="str" cm="1">
        <f t="array" ref="AD2586">_xlfn.IFS(AC2586=0,"Prenovato",AC2586=1,"Novato",AC2586=2,"Principiante avanzado",AC2586=3,"Competente",AC2586=4,"Proficiente",AC2586=5,"Master")</f>
        <v>Novato</v>
      </c>
      <c r="AE2586" s="13" t="s">
        <v>443</v>
      </c>
    </row>
    <row r="2587" spans="1:31" x14ac:dyDescent="0.25">
      <c r="A2587" t="s">
        <v>221</v>
      </c>
      <c r="B2587" t="s">
        <v>222</v>
      </c>
      <c r="C2587" t="s">
        <v>251</v>
      </c>
      <c r="D2587" t="s">
        <v>201</v>
      </c>
      <c r="E2587" t="s">
        <v>221</v>
      </c>
      <c r="F2587" t="s">
        <v>222</v>
      </c>
      <c r="G2587" t="s">
        <v>223</v>
      </c>
      <c r="H2587" s="4"/>
      <c r="I2587" s="1">
        <f t="shared" ca="1" si="163"/>
        <v>1487</v>
      </c>
      <c r="J2587" s="1" t="str">
        <f t="shared" ca="1" si="164"/>
        <v>3. Mayor a 6 meses</v>
      </c>
      <c r="K2587" t="str">
        <f t="shared" si="165"/>
        <v>NO</v>
      </c>
      <c r="L2587" t="s">
        <v>251</v>
      </c>
      <c r="M2587" t="s">
        <v>423</v>
      </c>
      <c r="N2587" t="s">
        <v>411</v>
      </c>
      <c r="O2587" t="s">
        <v>411</v>
      </c>
      <c r="P2587" t="str">
        <f t="shared" si="166"/>
        <v>NOELIA PATRICIA MAGÁN VILLALBASecurity AssessmentAUTOEVALUACION</v>
      </c>
      <c r="Q2587" t="str">
        <f>BASE[[#This Row],[NombresCalificado]]&amp;BASE[[#This Row],[TipoEvaluacion]]</f>
        <v>NOELIA PATRICIA MAGÁN VILLALBAAUTOEVALUACION</v>
      </c>
      <c r="R2587">
        <v>2</v>
      </c>
      <c r="S2587" t="s">
        <v>4</v>
      </c>
      <c r="T2587" t="s">
        <v>439</v>
      </c>
      <c r="U2587" s="13">
        <v>1</v>
      </c>
      <c r="V2587" s="13" t="str" cm="1">
        <f t="array" ref="V2587">_xlfn.IFS(U2587=0,"Prenovato",U2587=1,"Novato",U2587=2,"Principiante avanzado",U2587=3,"Competente",U2587=4,"Proficiente",U2587=5,"Master")</f>
        <v>Novato</v>
      </c>
      <c r="W2587" s="13">
        <v>3</v>
      </c>
      <c r="X2587" s="13" t="str" cm="1">
        <f t="array" ref="X2587">_xlfn.IFS(W2587=0,"No evidenciado",W2587=1,"Novato",W2587=2,"Principiante avanzado",W2587=3,"Competente",W2587=4,"Proficiente",W2587=5,"Master")</f>
        <v>Competente</v>
      </c>
      <c r="Y2587" s="13">
        <v>2</v>
      </c>
      <c r="Z2587" s="13" t="str" cm="1">
        <f t="array" ref="Z2587">_xlfn.IFS(Y2587=0,"No evidenciado",Y2587=1,"Novato",Y2587=2,"Principiante avanzado",Y2587=3,"Competente",Y2587=4,"Proficiente",Y2587=5,"Master")</f>
        <v>Principiante avanzado</v>
      </c>
      <c r="AA2587" s="13">
        <v>4</v>
      </c>
      <c r="AB2587" s="13" t="str" cm="1">
        <f t="array" ref="AB2587">_xlfn.IFS(AA2587=0,"No evidenciado",AA2587=1,"Novato",AA2587=2,"Principiante avanzado",AA2587=3,"Competente",AA2587=4,"Proficiente",AA2587=5,"Master")</f>
        <v>Proficiente</v>
      </c>
      <c r="AC2587" s="13">
        <v>1</v>
      </c>
      <c r="AD2587" s="13" t="str" cm="1">
        <f t="array" ref="AD2587">_xlfn.IFS(AC2587=0,"Prenovato",AC2587=1,"Novato",AC2587=2,"Principiante avanzado",AC2587=3,"Competente",AC2587=4,"Proficiente",AC2587=5,"Master")</f>
        <v>Novato</v>
      </c>
      <c r="AE2587" s="13" t="s">
        <v>443</v>
      </c>
    </row>
    <row r="2588" spans="1:31" x14ac:dyDescent="0.25">
      <c r="A2588" t="s">
        <v>221</v>
      </c>
      <c r="B2588" t="s">
        <v>222</v>
      </c>
      <c r="C2588" t="s">
        <v>251</v>
      </c>
      <c r="D2588" t="s">
        <v>201</v>
      </c>
      <c r="E2588" t="s">
        <v>221</v>
      </c>
      <c r="F2588" t="s">
        <v>222</v>
      </c>
      <c r="G2588" t="s">
        <v>223</v>
      </c>
      <c r="H2588" s="4"/>
      <c r="I2588" s="1">
        <f t="shared" ca="1" si="163"/>
        <v>1487</v>
      </c>
      <c r="J2588" s="1" t="str">
        <f t="shared" ca="1" si="164"/>
        <v>3. Mayor a 6 meses</v>
      </c>
      <c r="K2588" t="str">
        <f t="shared" si="165"/>
        <v>NO</v>
      </c>
      <c r="L2588" t="s">
        <v>251</v>
      </c>
      <c r="M2588" t="s">
        <v>416</v>
      </c>
      <c r="N2588" t="s">
        <v>411</v>
      </c>
      <c r="O2588" t="s">
        <v>411</v>
      </c>
      <c r="P2588" t="str">
        <f t="shared" si="166"/>
        <v>NOELIA PATRICIA MAGÁN VILLALBAIncident ManagementAUTOEVALUACION</v>
      </c>
      <c r="Q2588" t="str">
        <f>BASE[[#This Row],[NombresCalificado]]&amp;BASE[[#This Row],[TipoEvaluacion]]</f>
        <v>NOELIA PATRICIA MAGÁN VILLALBAAUTOEVALUACION</v>
      </c>
      <c r="R2588">
        <v>0</v>
      </c>
      <c r="S2588" t="s">
        <v>182</v>
      </c>
      <c r="T2588" t="s">
        <v>439</v>
      </c>
      <c r="U2588" s="13">
        <v>1</v>
      </c>
      <c r="V2588" s="13" t="str" cm="1">
        <f t="array" ref="V2588">_xlfn.IFS(U2588=0,"Prenovato",U2588=1,"Novato",U2588=2,"Principiante avanzado",U2588=3,"Competente",U2588=4,"Proficiente",U2588=5,"Master")</f>
        <v>Novato</v>
      </c>
      <c r="W2588" s="13">
        <v>3</v>
      </c>
      <c r="X2588" s="13" t="str" cm="1">
        <f t="array" ref="X2588">_xlfn.IFS(W2588=0,"No evidenciado",W2588=1,"Novato",W2588=2,"Principiante avanzado",W2588=3,"Competente",W2588=4,"Proficiente",W2588=5,"Master")</f>
        <v>Competente</v>
      </c>
      <c r="Y2588" s="13">
        <v>2</v>
      </c>
      <c r="Z2588" s="13" t="str" cm="1">
        <f t="array" ref="Z2588">_xlfn.IFS(Y2588=0,"No evidenciado",Y2588=1,"Novato",Y2588=2,"Principiante avanzado",Y2588=3,"Competente",Y2588=4,"Proficiente",Y2588=5,"Master")</f>
        <v>Principiante avanzado</v>
      </c>
      <c r="AA2588" s="13">
        <v>4</v>
      </c>
      <c r="AB2588" s="13" t="str" cm="1">
        <f t="array" ref="AB2588">_xlfn.IFS(AA2588=0,"No evidenciado",AA2588=1,"Novato",AA2588=2,"Principiante avanzado",AA2588=3,"Competente",AA2588=4,"Proficiente",AA2588=5,"Master")</f>
        <v>Proficiente</v>
      </c>
      <c r="AC2588" s="13">
        <v>1</v>
      </c>
      <c r="AD2588" s="13" t="str" cm="1">
        <f t="array" ref="AD2588">_xlfn.IFS(AC2588=0,"Prenovato",AC2588=1,"Novato",AC2588=2,"Principiante avanzado",AC2588=3,"Competente",AC2588=4,"Proficiente",AC2588=5,"Master")</f>
        <v>Novato</v>
      </c>
      <c r="AE2588" s="13" t="s">
        <v>443</v>
      </c>
    </row>
    <row r="2589" spans="1:31" x14ac:dyDescent="0.25">
      <c r="A2589" t="s">
        <v>221</v>
      </c>
      <c r="B2589" t="s">
        <v>222</v>
      </c>
      <c r="C2589" t="s">
        <v>251</v>
      </c>
      <c r="D2589" t="s">
        <v>201</v>
      </c>
      <c r="E2589" t="s">
        <v>221</v>
      </c>
      <c r="F2589" t="s">
        <v>222</v>
      </c>
      <c r="G2589" t="s">
        <v>223</v>
      </c>
      <c r="H2589" s="4"/>
      <c r="I2589" s="1">
        <f t="shared" ca="1" si="163"/>
        <v>1487</v>
      </c>
      <c r="J2589" s="1" t="str">
        <f t="shared" ca="1" si="164"/>
        <v>3. Mayor a 6 meses</v>
      </c>
      <c r="K2589" t="str">
        <f t="shared" si="165"/>
        <v>NO</v>
      </c>
      <c r="L2589" t="s">
        <v>251</v>
      </c>
      <c r="M2589" t="s">
        <v>417</v>
      </c>
      <c r="N2589" t="s">
        <v>407</v>
      </c>
      <c r="O2589" t="s">
        <v>407</v>
      </c>
      <c r="P2589" t="str">
        <f t="shared" si="166"/>
        <v>NOELIA PATRICIA MAGÁN VILLALBADefensive SecurityAUTOEVALUACION</v>
      </c>
      <c r="Q2589" t="str">
        <f>BASE[[#This Row],[NombresCalificado]]&amp;BASE[[#This Row],[TipoEvaluacion]]</f>
        <v>NOELIA PATRICIA MAGÁN VILLALBAAUTOEVALUACION</v>
      </c>
      <c r="R2589">
        <v>1</v>
      </c>
      <c r="S2589" t="s">
        <v>6</v>
      </c>
      <c r="T2589" t="s">
        <v>439</v>
      </c>
      <c r="U2589" s="13">
        <v>1</v>
      </c>
      <c r="V2589" s="13" t="str" cm="1">
        <f t="array" ref="V2589">_xlfn.IFS(U2589=0,"Prenovato",U2589=1,"Novato",U2589=2,"Principiante avanzado",U2589=3,"Competente",U2589=4,"Proficiente",U2589=5,"Master")</f>
        <v>Novato</v>
      </c>
      <c r="W2589" s="13">
        <v>3</v>
      </c>
      <c r="X2589" s="13" t="str" cm="1">
        <f t="array" ref="X2589">_xlfn.IFS(W2589=0,"No evidenciado",W2589=1,"Novato",W2589=2,"Principiante avanzado",W2589=3,"Competente",W2589=4,"Proficiente",W2589=5,"Master")</f>
        <v>Competente</v>
      </c>
      <c r="Y2589" s="13">
        <v>2</v>
      </c>
      <c r="Z2589" s="13" t="str" cm="1">
        <f t="array" ref="Z2589">_xlfn.IFS(Y2589=0,"No evidenciado",Y2589=1,"Novato",Y2589=2,"Principiante avanzado",Y2589=3,"Competente",Y2589=4,"Proficiente",Y2589=5,"Master")</f>
        <v>Principiante avanzado</v>
      </c>
      <c r="AA2589" s="13">
        <v>4</v>
      </c>
      <c r="AB2589" s="13" t="str" cm="1">
        <f t="array" ref="AB2589">_xlfn.IFS(AA2589=0,"No evidenciado",AA2589=1,"Novato",AA2589=2,"Principiante avanzado",AA2589=3,"Competente",AA2589=4,"Proficiente",AA2589=5,"Master")</f>
        <v>Proficiente</v>
      </c>
      <c r="AC2589" s="13">
        <v>1</v>
      </c>
      <c r="AD2589" s="13" t="str" cm="1">
        <f t="array" ref="AD2589">_xlfn.IFS(AC2589=0,"Prenovato",AC2589=1,"Novato",AC2589=2,"Principiante avanzado",AC2589=3,"Competente",AC2589=4,"Proficiente",AC2589=5,"Master")</f>
        <v>Novato</v>
      </c>
      <c r="AE2589" s="13" t="s">
        <v>443</v>
      </c>
    </row>
    <row r="2590" spans="1:31" x14ac:dyDescent="0.25">
      <c r="A2590" t="s">
        <v>221</v>
      </c>
      <c r="B2590" t="s">
        <v>222</v>
      </c>
      <c r="C2590" t="s">
        <v>251</v>
      </c>
      <c r="D2590" t="s">
        <v>201</v>
      </c>
      <c r="E2590" t="s">
        <v>221</v>
      </c>
      <c r="F2590" t="s">
        <v>222</v>
      </c>
      <c r="G2590" t="s">
        <v>223</v>
      </c>
      <c r="H2590" s="4"/>
      <c r="I2590" s="1">
        <f t="shared" ca="1" si="163"/>
        <v>1487</v>
      </c>
      <c r="J2590" s="1" t="str">
        <f t="shared" ca="1" si="164"/>
        <v>3. Mayor a 6 meses</v>
      </c>
      <c r="K2590" t="str">
        <f t="shared" si="165"/>
        <v>NO</v>
      </c>
      <c r="L2590" t="s">
        <v>251</v>
      </c>
      <c r="M2590" t="s">
        <v>418</v>
      </c>
      <c r="N2590" t="s">
        <v>407</v>
      </c>
      <c r="O2590" t="s">
        <v>407</v>
      </c>
      <c r="P2590" t="str">
        <f t="shared" si="166"/>
        <v>NOELIA PATRICIA MAGÁN VILLALBASDLC Y DevSecOpsAUTOEVALUACION</v>
      </c>
      <c r="Q2590" t="str">
        <f>BASE[[#This Row],[NombresCalificado]]&amp;BASE[[#This Row],[TipoEvaluacion]]</f>
        <v>NOELIA PATRICIA MAGÁN VILLALBAAUTOEVALUACION</v>
      </c>
      <c r="R2590">
        <v>3</v>
      </c>
      <c r="S2590" t="s">
        <v>5</v>
      </c>
      <c r="T2590" t="s">
        <v>439</v>
      </c>
      <c r="U2590" s="13">
        <v>1</v>
      </c>
      <c r="V2590" s="13" t="str" cm="1">
        <f t="array" ref="V2590">_xlfn.IFS(U2590=0,"Prenovato",U2590=1,"Novato",U2590=2,"Principiante avanzado",U2590=3,"Competente",U2590=4,"Proficiente",U2590=5,"Master")</f>
        <v>Novato</v>
      </c>
      <c r="W2590" s="13">
        <v>3</v>
      </c>
      <c r="X2590" s="13" t="str" cm="1">
        <f t="array" ref="X2590">_xlfn.IFS(W2590=0,"No evidenciado",W2590=1,"Novato",W2590=2,"Principiante avanzado",W2590=3,"Competente",W2590=4,"Proficiente",W2590=5,"Master")</f>
        <v>Competente</v>
      </c>
      <c r="Y2590" s="13">
        <v>2</v>
      </c>
      <c r="Z2590" s="13" t="str" cm="1">
        <f t="array" ref="Z2590">_xlfn.IFS(Y2590=0,"No evidenciado",Y2590=1,"Novato",Y2590=2,"Principiante avanzado",Y2590=3,"Competente",Y2590=4,"Proficiente",Y2590=5,"Master")</f>
        <v>Principiante avanzado</v>
      </c>
      <c r="AA2590" s="13">
        <v>4</v>
      </c>
      <c r="AB2590" s="13" t="str" cm="1">
        <f t="array" ref="AB2590">_xlfn.IFS(AA2590=0,"No evidenciado",AA2590=1,"Novato",AA2590=2,"Principiante avanzado",AA2590=3,"Competente",AA2590=4,"Proficiente",AA2590=5,"Master")</f>
        <v>Proficiente</v>
      </c>
      <c r="AC2590" s="13">
        <v>1</v>
      </c>
      <c r="AD2590" s="13" t="str" cm="1">
        <f t="array" ref="AD2590">_xlfn.IFS(AC2590=0,"Prenovato",AC2590=1,"Novato",AC2590=2,"Principiante avanzado",AC2590=3,"Competente",AC2590=4,"Proficiente",AC2590=5,"Master")</f>
        <v>Novato</v>
      </c>
      <c r="AE2590" s="13" t="s">
        <v>443</v>
      </c>
    </row>
    <row r="2591" spans="1:31" x14ac:dyDescent="0.25">
      <c r="A2591" t="s">
        <v>221</v>
      </c>
      <c r="B2591" t="s">
        <v>222</v>
      </c>
      <c r="C2591" t="s">
        <v>251</v>
      </c>
      <c r="D2591" t="s">
        <v>201</v>
      </c>
      <c r="E2591" t="s">
        <v>221</v>
      </c>
      <c r="F2591" t="s">
        <v>222</v>
      </c>
      <c r="G2591" t="s">
        <v>223</v>
      </c>
      <c r="H2591" s="4"/>
      <c r="I2591" s="1">
        <f t="shared" ca="1" si="163"/>
        <v>1487</v>
      </c>
      <c r="J2591" s="1" t="str">
        <f t="shared" ca="1" si="164"/>
        <v>3. Mayor a 6 meses</v>
      </c>
      <c r="K2591" t="str">
        <f t="shared" si="165"/>
        <v>NO</v>
      </c>
      <c r="L2591" t="s">
        <v>251</v>
      </c>
      <c r="M2591" t="s">
        <v>412</v>
      </c>
      <c r="N2591" t="s">
        <v>413</v>
      </c>
      <c r="O2591" t="s">
        <v>411</v>
      </c>
      <c r="P2591" t="str">
        <f t="shared" si="166"/>
        <v>NOELIA PATRICIA MAGÁN VILLALBAForensic AnalysisAUTOEVALUACION</v>
      </c>
      <c r="Q2591" t="str">
        <f>BASE[[#This Row],[NombresCalificado]]&amp;BASE[[#This Row],[TipoEvaluacion]]</f>
        <v>NOELIA PATRICIA MAGÁN VILLALBAAUTOEVALUACION</v>
      </c>
      <c r="R2591">
        <v>1</v>
      </c>
      <c r="S2591" t="s">
        <v>6</v>
      </c>
      <c r="T2591" t="s">
        <v>439</v>
      </c>
      <c r="U2591" s="13">
        <v>1</v>
      </c>
      <c r="V2591" s="13" t="str" cm="1">
        <f t="array" ref="V2591">_xlfn.IFS(U2591=0,"Prenovato",U2591=1,"Novato",U2591=2,"Principiante avanzado",U2591=3,"Competente",U2591=4,"Proficiente",U2591=5,"Master")</f>
        <v>Novato</v>
      </c>
      <c r="W2591" s="13">
        <v>3</v>
      </c>
      <c r="X2591" s="13" t="str" cm="1">
        <f t="array" ref="X2591">_xlfn.IFS(W2591=0,"No evidenciado",W2591=1,"Novato",W2591=2,"Principiante avanzado",W2591=3,"Competente",W2591=4,"Proficiente",W2591=5,"Master")</f>
        <v>Competente</v>
      </c>
      <c r="Y2591" s="13">
        <v>2</v>
      </c>
      <c r="Z2591" s="13" t="str" cm="1">
        <f t="array" ref="Z2591">_xlfn.IFS(Y2591=0,"No evidenciado",Y2591=1,"Novato",Y2591=2,"Principiante avanzado",Y2591=3,"Competente",Y2591=4,"Proficiente",Y2591=5,"Master")</f>
        <v>Principiante avanzado</v>
      </c>
      <c r="AA2591" s="13">
        <v>4</v>
      </c>
      <c r="AB2591" s="13" t="str" cm="1">
        <f t="array" ref="AB2591">_xlfn.IFS(AA2591=0,"No evidenciado",AA2591=1,"Novato",AA2591=2,"Principiante avanzado",AA2591=3,"Competente",AA2591=4,"Proficiente",AA2591=5,"Master")</f>
        <v>Proficiente</v>
      </c>
      <c r="AC2591" s="13">
        <v>1</v>
      </c>
      <c r="AD2591" s="13" t="str" cm="1">
        <f t="array" ref="AD2591">_xlfn.IFS(AC2591=0,"Prenovato",AC2591=1,"Novato",AC2591=2,"Principiante avanzado",AC2591=3,"Competente",AC2591=4,"Proficiente",AC2591=5,"Master")</f>
        <v>Novato</v>
      </c>
      <c r="AE2591" s="13" t="s">
        <v>443</v>
      </c>
    </row>
    <row r="2592" spans="1:31" x14ac:dyDescent="0.25">
      <c r="A2592" t="s">
        <v>221</v>
      </c>
      <c r="B2592" t="s">
        <v>222</v>
      </c>
      <c r="C2592" t="s">
        <v>251</v>
      </c>
      <c r="D2592" t="s">
        <v>201</v>
      </c>
      <c r="E2592" t="s">
        <v>221</v>
      </c>
      <c r="F2592" t="s">
        <v>222</v>
      </c>
      <c r="G2592" t="s">
        <v>223</v>
      </c>
      <c r="H2592" s="4"/>
      <c r="I2592" s="1">
        <f t="shared" ca="1" si="163"/>
        <v>1487</v>
      </c>
      <c r="J2592" s="1" t="str">
        <f t="shared" ca="1" si="164"/>
        <v>3. Mayor a 6 meses</v>
      </c>
      <c r="K2592" t="str">
        <f t="shared" si="165"/>
        <v>NO</v>
      </c>
      <c r="L2592" t="s">
        <v>251</v>
      </c>
      <c r="M2592" t="s">
        <v>414</v>
      </c>
      <c r="N2592" t="s">
        <v>411</v>
      </c>
      <c r="O2592" t="s">
        <v>411</v>
      </c>
      <c r="P2592" t="str">
        <f t="shared" si="166"/>
        <v>NOELIA PATRICIA MAGÁN VILLALBAOfensive SecurityAUTOEVALUACION</v>
      </c>
      <c r="Q2592" t="str">
        <f>BASE[[#This Row],[NombresCalificado]]&amp;BASE[[#This Row],[TipoEvaluacion]]</f>
        <v>NOELIA PATRICIA MAGÁN VILLALBAAUTOEVALUACION</v>
      </c>
      <c r="R2592">
        <v>1</v>
      </c>
      <c r="S2592" t="s">
        <v>6</v>
      </c>
      <c r="T2592" t="s">
        <v>439</v>
      </c>
      <c r="U2592" s="13">
        <v>1</v>
      </c>
      <c r="V2592" s="13" t="str" cm="1">
        <f t="array" ref="V2592">_xlfn.IFS(U2592=0,"Prenovato",U2592=1,"Novato",U2592=2,"Principiante avanzado",U2592=3,"Competente",U2592=4,"Proficiente",U2592=5,"Master")</f>
        <v>Novato</v>
      </c>
      <c r="W2592" s="13">
        <v>3</v>
      </c>
      <c r="X2592" s="13" t="str" cm="1">
        <f t="array" ref="X2592">_xlfn.IFS(W2592=0,"No evidenciado",W2592=1,"Novato",W2592=2,"Principiante avanzado",W2592=3,"Competente",W2592=4,"Proficiente",W2592=5,"Master")</f>
        <v>Competente</v>
      </c>
      <c r="Y2592" s="13">
        <v>2</v>
      </c>
      <c r="Z2592" s="13" t="str" cm="1">
        <f t="array" ref="Z2592">_xlfn.IFS(Y2592=0,"No evidenciado",Y2592=1,"Novato",Y2592=2,"Principiante avanzado",Y2592=3,"Competente",Y2592=4,"Proficiente",Y2592=5,"Master")</f>
        <v>Principiante avanzado</v>
      </c>
      <c r="AA2592" s="13">
        <v>4</v>
      </c>
      <c r="AB2592" s="13" t="str" cm="1">
        <f t="array" ref="AB2592">_xlfn.IFS(AA2592=0,"No evidenciado",AA2592=1,"Novato",AA2592=2,"Principiante avanzado",AA2592=3,"Competente",AA2592=4,"Proficiente",AA2592=5,"Master")</f>
        <v>Proficiente</v>
      </c>
      <c r="AC2592" s="13">
        <v>1</v>
      </c>
      <c r="AD2592" s="13" t="str" cm="1">
        <f t="array" ref="AD2592">_xlfn.IFS(AC2592=0,"Prenovato",AC2592=1,"Novato",AC2592=2,"Principiante avanzado",AC2592=3,"Competente",AC2592=4,"Proficiente",AC2592=5,"Master")</f>
        <v>Novato</v>
      </c>
      <c r="AE2592" s="13" t="s">
        <v>443</v>
      </c>
    </row>
    <row r="2593" spans="1:31" x14ac:dyDescent="0.25">
      <c r="A2593" t="s">
        <v>221</v>
      </c>
      <c r="B2593" t="s">
        <v>222</v>
      </c>
      <c r="C2593" t="s">
        <v>251</v>
      </c>
      <c r="D2593" t="s">
        <v>201</v>
      </c>
      <c r="E2593" t="s">
        <v>221</v>
      </c>
      <c r="F2593" t="s">
        <v>222</v>
      </c>
      <c r="G2593" t="s">
        <v>223</v>
      </c>
      <c r="H2593" s="4"/>
      <c r="I2593" s="1">
        <f t="shared" ca="1" si="163"/>
        <v>1487</v>
      </c>
      <c r="J2593" s="1" t="str">
        <f t="shared" ca="1" si="164"/>
        <v>3. Mayor a 6 meses</v>
      </c>
      <c r="K2593" t="str">
        <f t="shared" si="165"/>
        <v>NO</v>
      </c>
      <c r="L2593" t="s">
        <v>251</v>
      </c>
      <c r="M2593" t="s">
        <v>420</v>
      </c>
      <c r="N2593" t="s">
        <v>413</v>
      </c>
      <c r="O2593" t="s">
        <v>411</v>
      </c>
      <c r="P2593" t="str">
        <f t="shared" si="166"/>
        <v>NOELIA PATRICIA MAGÁN VILLALBAIdentity &amp; Access ManagementAUTOEVALUACION</v>
      </c>
      <c r="Q2593" t="str">
        <f>BASE[[#This Row],[NombresCalificado]]&amp;BASE[[#This Row],[TipoEvaluacion]]</f>
        <v>NOELIA PATRICIA MAGÁN VILLALBAAUTOEVALUACION</v>
      </c>
      <c r="R2593">
        <v>3</v>
      </c>
      <c r="S2593" t="s">
        <v>5</v>
      </c>
      <c r="T2593" t="s">
        <v>439</v>
      </c>
      <c r="U2593" s="13">
        <v>1</v>
      </c>
      <c r="V2593" s="13" t="str" cm="1">
        <f t="array" ref="V2593">_xlfn.IFS(U2593=0,"Prenovato",U2593=1,"Novato",U2593=2,"Principiante avanzado",U2593=3,"Competente",U2593=4,"Proficiente",U2593=5,"Master")</f>
        <v>Novato</v>
      </c>
      <c r="W2593" s="13">
        <v>3</v>
      </c>
      <c r="X2593" s="13" t="str" cm="1">
        <f t="array" ref="X2593">_xlfn.IFS(W2593=0,"No evidenciado",W2593=1,"Novato",W2593=2,"Principiante avanzado",W2593=3,"Competente",W2593=4,"Proficiente",W2593=5,"Master")</f>
        <v>Competente</v>
      </c>
      <c r="Y2593" s="13">
        <v>2</v>
      </c>
      <c r="Z2593" s="13" t="str" cm="1">
        <f t="array" ref="Z2593">_xlfn.IFS(Y2593=0,"No evidenciado",Y2593=1,"Novato",Y2593=2,"Principiante avanzado",Y2593=3,"Competente",Y2593=4,"Proficiente",Y2593=5,"Master")</f>
        <v>Principiante avanzado</v>
      </c>
      <c r="AA2593" s="13">
        <v>4</v>
      </c>
      <c r="AB2593" s="13" t="str" cm="1">
        <f t="array" ref="AB2593">_xlfn.IFS(AA2593=0,"No evidenciado",AA2593=1,"Novato",AA2593=2,"Principiante avanzado",AA2593=3,"Competente",AA2593=4,"Proficiente",AA2593=5,"Master")</f>
        <v>Proficiente</v>
      </c>
      <c r="AC2593" s="13">
        <v>1</v>
      </c>
      <c r="AD2593" s="13" t="str" cm="1">
        <f t="array" ref="AD2593">_xlfn.IFS(AC2593=0,"Prenovato",AC2593=1,"Novato",AC2593=2,"Principiante avanzado",AC2593=3,"Competente",AC2593=4,"Proficiente",AC2593=5,"Master")</f>
        <v>Novato</v>
      </c>
      <c r="AE2593" s="13" t="s">
        <v>443</v>
      </c>
    </row>
    <row r="2594" spans="1:31" x14ac:dyDescent="0.25">
      <c r="A2594" t="s">
        <v>221</v>
      </c>
      <c r="B2594" t="s">
        <v>222</v>
      </c>
      <c r="C2594" t="s">
        <v>251</v>
      </c>
      <c r="D2594" t="s">
        <v>201</v>
      </c>
      <c r="E2594" t="s">
        <v>221</v>
      </c>
      <c r="F2594" t="s">
        <v>222</v>
      </c>
      <c r="G2594" t="s">
        <v>223</v>
      </c>
      <c r="H2594" s="4"/>
      <c r="I2594" s="1">
        <f t="shared" ca="1" si="163"/>
        <v>1487</v>
      </c>
      <c r="J2594" s="1" t="str">
        <f t="shared" ca="1" si="164"/>
        <v>3. Mayor a 6 meses</v>
      </c>
      <c r="K2594" t="str">
        <f t="shared" si="165"/>
        <v>NO</v>
      </c>
      <c r="L2594" t="s">
        <v>251</v>
      </c>
      <c r="M2594" t="s">
        <v>421</v>
      </c>
      <c r="N2594" t="s">
        <v>411</v>
      </c>
      <c r="O2594" t="s">
        <v>411</v>
      </c>
      <c r="P2594" t="str">
        <f t="shared" si="166"/>
        <v>NOELIA PATRICIA MAGÁN VILLALBAFrameworks &amp; Security ArchitectureAUTOEVALUACION</v>
      </c>
      <c r="Q2594" t="str">
        <f>BASE[[#This Row],[NombresCalificado]]&amp;BASE[[#This Row],[TipoEvaluacion]]</f>
        <v>NOELIA PATRICIA MAGÁN VILLALBAAUTOEVALUACION</v>
      </c>
      <c r="R2594">
        <v>3</v>
      </c>
      <c r="S2594" t="s">
        <v>5</v>
      </c>
      <c r="T2594" t="s">
        <v>439</v>
      </c>
      <c r="U2594" s="13">
        <v>1</v>
      </c>
      <c r="V2594" s="13" t="str" cm="1">
        <f t="array" ref="V2594">_xlfn.IFS(U2594=0,"Prenovato",U2594=1,"Novato",U2594=2,"Principiante avanzado",U2594=3,"Competente",U2594=4,"Proficiente",U2594=5,"Master")</f>
        <v>Novato</v>
      </c>
      <c r="W2594" s="13">
        <v>3</v>
      </c>
      <c r="X2594" s="13" t="str" cm="1">
        <f t="array" ref="X2594">_xlfn.IFS(W2594=0,"No evidenciado",W2594=1,"Novato",W2594=2,"Principiante avanzado",W2594=3,"Competente",W2594=4,"Proficiente",W2594=5,"Master")</f>
        <v>Competente</v>
      </c>
      <c r="Y2594" s="13">
        <v>2</v>
      </c>
      <c r="Z2594" s="13" t="str" cm="1">
        <f t="array" ref="Z2594">_xlfn.IFS(Y2594=0,"No evidenciado",Y2594=1,"Novato",Y2594=2,"Principiante avanzado",Y2594=3,"Competente",Y2594=4,"Proficiente",Y2594=5,"Master")</f>
        <v>Principiante avanzado</v>
      </c>
      <c r="AA2594" s="13">
        <v>4</v>
      </c>
      <c r="AB2594" s="13" t="str" cm="1">
        <f t="array" ref="AB2594">_xlfn.IFS(AA2594=0,"No evidenciado",AA2594=1,"Novato",AA2594=2,"Principiante avanzado",AA2594=3,"Competente",AA2594=4,"Proficiente",AA2594=5,"Master")</f>
        <v>Proficiente</v>
      </c>
      <c r="AC2594" s="13">
        <v>1</v>
      </c>
      <c r="AD2594" s="13" t="str" cm="1">
        <f t="array" ref="AD2594">_xlfn.IFS(AC2594=0,"Prenovato",AC2594=1,"Novato",AC2594=2,"Principiante avanzado",AC2594=3,"Competente",AC2594=4,"Proficiente",AC2594=5,"Master")</f>
        <v>Novato</v>
      </c>
      <c r="AE2594" s="13" t="s">
        <v>443</v>
      </c>
    </row>
    <row r="2595" spans="1:31" x14ac:dyDescent="0.25">
      <c r="A2595" t="s">
        <v>221</v>
      </c>
      <c r="B2595" t="s">
        <v>222</v>
      </c>
      <c r="C2595" t="s">
        <v>251</v>
      </c>
      <c r="D2595" t="s">
        <v>201</v>
      </c>
      <c r="E2595" t="s">
        <v>221</v>
      </c>
      <c r="F2595" t="s">
        <v>222</v>
      </c>
      <c r="G2595" t="s">
        <v>223</v>
      </c>
      <c r="H2595" s="4"/>
      <c r="I2595" s="1">
        <f t="shared" ca="1" si="163"/>
        <v>1487</v>
      </c>
      <c r="J2595" s="1" t="str">
        <f t="shared" ca="1" si="164"/>
        <v>3. Mayor a 6 meses</v>
      </c>
      <c r="K2595" t="str">
        <f t="shared" si="165"/>
        <v>NO</v>
      </c>
      <c r="L2595" t="s">
        <v>251</v>
      </c>
      <c r="M2595" t="s">
        <v>422</v>
      </c>
      <c r="N2595" t="s">
        <v>407</v>
      </c>
      <c r="O2595" t="s">
        <v>407</v>
      </c>
      <c r="P2595" t="str">
        <f t="shared" si="166"/>
        <v>NOELIA PATRICIA MAGÁN VILLALBAVulnerability ManagementAUTOEVALUACION</v>
      </c>
      <c r="Q2595" t="str">
        <f>BASE[[#This Row],[NombresCalificado]]&amp;BASE[[#This Row],[TipoEvaluacion]]</f>
        <v>NOELIA PATRICIA MAGÁN VILLALBAAUTOEVALUACION</v>
      </c>
      <c r="R2595">
        <v>3</v>
      </c>
      <c r="S2595" t="s">
        <v>5</v>
      </c>
      <c r="T2595" t="s">
        <v>439</v>
      </c>
      <c r="U2595" s="13">
        <v>1</v>
      </c>
      <c r="V2595" s="13" t="str" cm="1">
        <f t="array" ref="V2595">_xlfn.IFS(U2595=0,"Prenovato",U2595=1,"Novato",U2595=2,"Principiante avanzado",U2595=3,"Competente",U2595=4,"Proficiente",U2595=5,"Master")</f>
        <v>Novato</v>
      </c>
      <c r="W2595" s="13">
        <v>3</v>
      </c>
      <c r="X2595" s="13" t="str" cm="1">
        <f t="array" ref="X2595">_xlfn.IFS(W2595=0,"No evidenciado",W2595=1,"Novato",W2595=2,"Principiante avanzado",W2595=3,"Competente",W2595=4,"Proficiente",W2595=5,"Master")</f>
        <v>Competente</v>
      </c>
      <c r="Y2595" s="13">
        <v>2</v>
      </c>
      <c r="Z2595" s="13" t="str" cm="1">
        <f t="array" ref="Z2595">_xlfn.IFS(Y2595=0,"No evidenciado",Y2595=1,"Novato",Y2595=2,"Principiante avanzado",Y2595=3,"Competente",Y2595=4,"Proficiente",Y2595=5,"Master")</f>
        <v>Principiante avanzado</v>
      </c>
      <c r="AA2595" s="13">
        <v>4</v>
      </c>
      <c r="AB2595" s="13" t="str" cm="1">
        <f t="array" ref="AB2595">_xlfn.IFS(AA2595=0,"No evidenciado",AA2595=1,"Novato",AA2595=2,"Principiante avanzado",AA2595=3,"Competente",AA2595=4,"Proficiente",AA2595=5,"Master")</f>
        <v>Proficiente</v>
      </c>
      <c r="AC2595" s="13">
        <v>1</v>
      </c>
      <c r="AD2595" s="13" t="str" cm="1">
        <f t="array" ref="AD2595">_xlfn.IFS(AC2595=0,"Prenovato",AC2595=1,"Novato",AC2595=2,"Principiante avanzado",AC2595=3,"Competente",AC2595=4,"Proficiente",AC2595=5,"Master")</f>
        <v>Novato</v>
      </c>
      <c r="AE2595" s="13" t="s">
        <v>443</v>
      </c>
    </row>
    <row r="2596" spans="1:31" x14ac:dyDescent="0.25">
      <c r="A2596" t="s">
        <v>221</v>
      </c>
      <c r="B2596" t="s">
        <v>222</v>
      </c>
      <c r="C2596" t="s">
        <v>251</v>
      </c>
      <c r="D2596" t="s">
        <v>201</v>
      </c>
      <c r="E2596" t="s">
        <v>221</v>
      </c>
      <c r="F2596" t="s">
        <v>222</v>
      </c>
      <c r="G2596" t="s">
        <v>223</v>
      </c>
      <c r="H2596" s="4"/>
      <c r="I2596" s="1">
        <f t="shared" ca="1" si="163"/>
        <v>1487</v>
      </c>
      <c r="J2596" s="1" t="str">
        <f t="shared" ca="1" si="164"/>
        <v>3. Mayor a 6 meses</v>
      </c>
      <c r="K2596" t="str">
        <f t="shared" si="165"/>
        <v>NO</v>
      </c>
      <c r="L2596" t="s">
        <v>251</v>
      </c>
      <c r="M2596" t="s">
        <v>406</v>
      </c>
      <c r="N2596" t="s">
        <v>407</v>
      </c>
      <c r="O2596" t="s">
        <v>407</v>
      </c>
      <c r="P2596" t="str">
        <f t="shared" si="166"/>
        <v>NOELIA PATRICIA MAGÁN VILLALBANetwork SecurityAUTOEVALUACION</v>
      </c>
      <c r="Q2596" t="str">
        <f>BASE[[#This Row],[NombresCalificado]]&amp;BASE[[#This Row],[TipoEvaluacion]]</f>
        <v>NOELIA PATRICIA MAGÁN VILLALBAAUTOEVALUACION</v>
      </c>
      <c r="R2596">
        <v>2</v>
      </c>
      <c r="S2596" t="s">
        <v>4</v>
      </c>
      <c r="T2596" t="s">
        <v>439</v>
      </c>
      <c r="U2596" s="13">
        <v>1</v>
      </c>
      <c r="V2596" s="13" t="str" cm="1">
        <f t="array" ref="V2596">_xlfn.IFS(U2596=0,"Prenovato",U2596=1,"Novato",U2596=2,"Principiante avanzado",U2596=3,"Competente",U2596=4,"Proficiente",U2596=5,"Master")</f>
        <v>Novato</v>
      </c>
      <c r="W2596" s="13">
        <v>3</v>
      </c>
      <c r="X2596" s="13" t="str" cm="1">
        <f t="array" ref="X2596">_xlfn.IFS(W2596=0,"No evidenciado",W2596=1,"Novato",W2596=2,"Principiante avanzado",W2596=3,"Competente",W2596=4,"Proficiente",W2596=5,"Master")</f>
        <v>Competente</v>
      </c>
      <c r="Y2596" s="13">
        <v>2</v>
      </c>
      <c r="Z2596" s="13" t="str" cm="1">
        <f t="array" ref="Z2596">_xlfn.IFS(Y2596=0,"No evidenciado",Y2596=1,"Novato",Y2596=2,"Principiante avanzado",Y2596=3,"Competente",Y2596=4,"Proficiente",Y2596=5,"Master")</f>
        <v>Principiante avanzado</v>
      </c>
      <c r="AA2596" s="13">
        <v>4</v>
      </c>
      <c r="AB2596" s="13" t="str" cm="1">
        <f t="array" ref="AB2596">_xlfn.IFS(AA2596=0,"No evidenciado",AA2596=1,"Novato",AA2596=2,"Principiante avanzado",AA2596=3,"Competente",AA2596=4,"Proficiente",AA2596=5,"Master")</f>
        <v>Proficiente</v>
      </c>
      <c r="AC2596" s="13">
        <v>1</v>
      </c>
      <c r="AD2596" s="13" t="str" cm="1">
        <f t="array" ref="AD2596">_xlfn.IFS(AC2596=0,"Prenovato",AC2596=1,"Novato",AC2596=2,"Principiante avanzado",AC2596=3,"Competente",AC2596=4,"Proficiente",AC2596=5,"Master")</f>
        <v>Novato</v>
      </c>
      <c r="AE2596" s="13" t="s">
        <v>443</v>
      </c>
    </row>
    <row r="2597" spans="1:31" x14ac:dyDescent="0.25">
      <c r="A2597" t="s">
        <v>221</v>
      </c>
      <c r="B2597" t="s">
        <v>222</v>
      </c>
      <c r="C2597" t="s">
        <v>251</v>
      </c>
      <c r="D2597" t="s">
        <v>201</v>
      </c>
      <c r="E2597" t="s">
        <v>221</v>
      </c>
      <c r="F2597" t="s">
        <v>222</v>
      </c>
      <c r="G2597" t="s">
        <v>223</v>
      </c>
      <c r="H2597" s="4"/>
      <c r="I2597" s="1">
        <f t="shared" ca="1" si="163"/>
        <v>1487</v>
      </c>
      <c r="J2597" s="1" t="str">
        <f t="shared" ca="1" si="164"/>
        <v>3. Mayor a 6 meses</v>
      </c>
      <c r="K2597" t="str">
        <f t="shared" si="165"/>
        <v>NO</v>
      </c>
      <c r="L2597" t="s">
        <v>251</v>
      </c>
      <c r="M2597" t="s">
        <v>408</v>
      </c>
      <c r="N2597" t="s">
        <v>407</v>
      </c>
      <c r="O2597" t="s">
        <v>407</v>
      </c>
      <c r="P2597" t="str">
        <f t="shared" si="166"/>
        <v>NOELIA PATRICIA MAGÁN VILLALBACloud &amp; Operation SystemAUTOEVALUACION</v>
      </c>
      <c r="Q2597" t="str">
        <f>BASE[[#This Row],[NombresCalificado]]&amp;BASE[[#This Row],[TipoEvaluacion]]</f>
        <v>NOELIA PATRICIA MAGÁN VILLALBAAUTOEVALUACION</v>
      </c>
      <c r="R2597">
        <v>3</v>
      </c>
      <c r="S2597" t="s">
        <v>5</v>
      </c>
      <c r="T2597" t="s">
        <v>439</v>
      </c>
      <c r="U2597" s="13">
        <v>1</v>
      </c>
      <c r="V2597" s="13" t="str" cm="1">
        <f t="array" ref="V2597">_xlfn.IFS(U2597=0,"Prenovato",U2597=1,"Novato",U2597=2,"Principiante avanzado",U2597=3,"Competente",U2597=4,"Proficiente",U2597=5,"Master")</f>
        <v>Novato</v>
      </c>
      <c r="W2597" s="13">
        <v>3</v>
      </c>
      <c r="X2597" s="13" t="str" cm="1">
        <f t="array" ref="X2597">_xlfn.IFS(W2597=0,"No evidenciado",W2597=1,"Novato",W2597=2,"Principiante avanzado",W2597=3,"Competente",W2597=4,"Proficiente",W2597=5,"Master")</f>
        <v>Competente</v>
      </c>
      <c r="Y2597" s="13">
        <v>2</v>
      </c>
      <c r="Z2597" s="13" t="str" cm="1">
        <f t="array" ref="Z2597">_xlfn.IFS(Y2597=0,"No evidenciado",Y2597=1,"Novato",Y2597=2,"Principiante avanzado",Y2597=3,"Competente",Y2597=4,"Proficiente",Y2597=5,"Master")</f>
        <v>Principiante avanzado</v>
      </c>
      <c r="AA2597" s="13">
        <v>4</v>
      </c>
      <c r="AB2597" s="13" t="str" cm="1">
        <f t="array" ref="AB2597">_xlfn.IFS(AA2597=0,"No evidenciado",AA2597=1,"Novato",AA2597=2,"Principiante avanzado",AA2597=3,"Competente",AA2597=4,"Proficiente",AA2597=5,"Master")</f>
        <v>Proficiente</v>
      </c>
      <c r="AC2597" s="13">
        <v>1</v>
      </c>
      <c r="AD2597" s="13" t="str" cm="1">
        <f t="array" ref="AD2597">_xlfn.IFS(AC2597=0,"Prenovato",AC2597=1,"Novato",AC2597=2,"Principiante avanzado",AC2597=3,"Competente",AC2597=4,"Proficiente",AC2597=5,"Master")</f>
        <v>Novato</v>
      </c>
      <c r="AE2597" s="13" t="s">
        <v>443</v>
      </c>
    </row>
    <row r="2598" spans="1:31" x14ac:dyDescent="0.25">
      <c r="A2598" t="s">
        <v>221</v>
      </c>
      <c r="B2598" t="s">
        <v>222</v>
      </c>
      <c r="C2598" t="s">
        <v>251</v>
      </c>
      <c r="D2598" t="s">
        <v>201</v>
      </c>
      <c r="E2598" t="s">
        <v>221</v>
      </c>
      <c r="F2598" t="s">
        <v>222</v>
      </c>
      <c r="G2598" t="s">
        <v>223</v>
      </c>
      <c r="H2598" s="4"/>
      <c r="I2598" s="1">
        <f t="shared" ca="1" si="163"/>
        <v>1487</v>
      </c>
      <c r="J2598" s="1" t="str">
        <f t="shared" ca="1" si="164"/>
        <v>3. Mayor a 6 meses</v>
      </c>
      <c r="K2598" t="str">
        <f t="shared" si="165"/>
        <v>NO</v>
      </c>
      <c r="L2598" t="s">
        <v>251</v>
      </c>
      <c r="M2598" t="s">
        <v>419</v>
      </c>
      <c r="N2598" t="s">
        <v>413</v>
      </c>
      <c r="O2598" t="s">
        <v>411</v>
      </c>
      <c r="P2598" t="str">
        <f t="shared" si="166"/>
        <v>NOELIA PATRICIA MAGÁN VILLALBACryptography &amp; Data ProtectionAUTOEVALUACION</v>
      </c>
      <c r="Q2598" t="str">
        <f>BASE[[#This Row],[NombresCalificado]]&amp;BASE[[#This Row],[TipoEvaluacion]]</f>
        <v>NOELIA PATRICIA MAGÁN VILLALBAAUTOEVALUACION</v>
      </c>
      <c r="R2598">
        <v>1</v>
      </c>
      <c r="S2598" t="s">
        <v>6</v>
      </c>
      <c r="T2598" t="s">
        <v>439</v>
      </c>
      <c r="U2598" s="13">
        <v>1</v>
      </c>
      <c r="V2598" s="13" t="str" cm="1">
        <f t="array" ref="V2598">_xlfn.IFS(U2598=0,"Prenovato",U2598=1,"Novato",U2598=2,"Principiante avanzado",U2598=3,"Competente",U2598=4,"Proficiente",U2598=5,"Master")</f>
        <v>Novato</v>
      </c>
      <c r="W2598" s="13">
        <v>3</v>
      </c>
      <c r="X2598" s="13" t="str" cm="1">
        <f t="array" ref="X2598">_xlfn.IFS(W2598=0,"No evidenciado",W2598=1,"Novato",W2598=2,"Principiante avanzado",W2598=3,"Competente",W2598=4,"Proficiente",W2598=5,"Master")</f>
        <v>Competente</v>
      </c>
      <c r="Y2598" s="13">
        <v>2</v>
      </c>
      <c r="Z2598" s="13" t="str" cm="1">
        <f t="array" ref="Z2598">_xlfn.IFS(Y2598=0,"No evidenciado",Y2598=1,"Novato",Y2598=2,"Principiante avanzado",Y2598=3,"Competente",Y2598=4,"Proficiente",Y2598=5,"Master")</f>
        <v>Principiante avanzado</v>
      </c>
      <c r="AA2598" s="13">
        <v>4</v>
      </c>
      <c r="AB2598" s="13" t="str" cm="1">
        <f t="array" ref="AB2598">_xlfn.IFS(AA2598=0,"No evidenciado",AA2598=1,"Novato",AA2598=2,"Principiante avanzado",AA2598=3,"Competente",AA2598=4,"Proficiente",AA2598=5,"Master")</f>
        <v>Proficiente</v>
      </c>
      <c r="AC2598" s="13">
        <v>1</v>
      </c>
      <c r="AD2598" s="13" t="str" cm="1">
        <f t="array" ref="AD2598">_xlfn.IFS(AC2598=0,"Prenovato",AC2598=1,"Novato",AC2598=2,"Principiante avanzado",AC2598=3,"Competente",AC2598=4,"Proficiente",AC2598=5,"Master")</f>
        <v>Novato</v>
      </c>
      <c r="AE2598" s="13" t="s">
        <v>443</v>
      </c>
    </row>
    <row r="2599" spans="1:31" x14ac:dyDescent="0.25">
      <c r="A2599" t="s">
        <v>221</v>
      </c>
      <c r="B2599" t="s">
        <v>222</v>
      </c>
      <c r="C2599" t="s">
        <v>251</v>
      </c>
      <c r="D2599" t="s">
        <v>201</v>
      </c>
      <c r="E2599" t="s">
        <v>221</v>
      </c>
      <c r="F2599" t="s">
        <v>222</v>
      </c>
      <c r="G2599" t="s">
        <v>223</v>
      </c>
      <c r="H2599" s="4"/>
      <c r="I2599" s="1">
        <f t="shared" ca="1" si="163"/>
        <v>1487</v>
      </c>
      <c r="J2599" s="1" t="str">
        <f t="shared" ca="1" si="164"/>
        <v>3. Mayor a 6 meses</v>
      </c>
      <c r="K2599" t="str">
        <f t="shared" si="165"/>
        <v>NO</v>
      </c>
      <c r="L2599" t="s">
        <v>251</v>
      </c>
      <c r="M2599" t="s">
        <v>410</v>
      </c>
      <c r="N2599" t="s">
        <v>411</v>
      </c>
      <c r="O2599" t="s">
        <v>411</v>
      </c>
      <c r="P2599" t="str">
        <f t="shared" si="166"/>
        <v>NOELIA PATRICIA MAGÁN VILLALBAThreat IntelligenceAUTOEVALUACION</v>
      </c>
      <c r="Q2599" t="str">
        <f>BASE[[#This Row],[NombresCalificado]]&amp;BASE[[#This Row],[TipoEvaluacion]]</f>
        <v>NOELIA PATRICIA MAGÁN VILLALBAAUTOEVALUACION</v>
      </c>
      <c r="R2599">
        <v>1</v>
      </c>
      <c r="S2599" t="s">
        <v>6</v>
      </c>
      <c r="T2599" t="s">
        <v>439</v>
      </c>
      <c r="U2599" s="13">
        <v>1</v>
      </c>
      <c r="V2599" s="13" t="str" cm="1">
        <f t="array" ref="V2599">_xlfn.IFS(U2599=0,"Prenovato",U2599=1,"Novato",U2599=2,"Principiante avanzado",U2599=3,"Competente",U2599=4,"Proficiente",U2599=5,"Master")</f>
        <v>Novato</v>
      </c>
      <c r="W2599" s="13">
        <v>3</v>
      </c>
      <c r="X2599" s="13" t="str" cm="1">
        <f t="array" ref="X2599">_xlfn.IFS(W2599=0,"No evidenciado",W2599=1,"Novato",W2599=2,"Principiante avanzado",W2599=3,"Competente",W2599=4,"Proficiente",W2599=5,"Master")</f>
        <v>Competente</v>
      </c>
      <c r="Y2599" s="13">
        <v>2</v>
      </c>
      <c r="Z2599" s="13" t="str" cm="1">
        <f t="array" ref="Z2599">_xlfn.IFS(Y2599=0,"No evidenciado",Y2599=1,"Novato",Y2599=2,"Principiante avanzado",Y2599=3,"Competente",Y2599=4,"Proficiente",Y2599=5,"Master")</f>
        <v>Principiante avanzado</v>
      </c>
      <c r="AA2599" s="13">
        <v>4</v>
      </c>
      <c r="AB2599" s="13" t="str" cm="1">
        <f t="array" ref="AB2599">_xlfn.IFS(AA2599=0,"No evidenciado",AA2599=1,"Novato",AA2599=2,"Principiante avanzado",AA2599=3,"Competente",AA2599=4,"Proficiente",AA2599=5,"Master")</f>
        <v>Proficiente</v>
      </c>
      <c r="AC2599" s="13">
        <v>1</v>
      </c>
      <c r="AD2599" s="13" t="str" cm="1">
        <f t="array" ref="AD2599">_xlfn.IFS(AC2599=0,"Prenovato",AC2599=1,"Novato",AC2599=2,"Principiante avanzado",AC2599=3,"Competente",AC2599=4,"Proficiente",AC2599=5,"Master")</f>
        <v>Novato</v>
      </c>
      <c r="AE2599" s="13" t="s">
        <v>443</v>
      </c>
    </row>
    <row r="2600" spans="1:31" x14ac:dyDescent="0.25">
      <c r="A2600" t="s">
        <v>221</v>
      </c>
      <c r="B2600" t="s">
        <v>222</v>
      </c>
      <c r="C2600" t="s">
        <v>251</v>
      </c>
      <c r="D2600" t="s">
        <v>201</v>
      </c>
      <c r="E2600" t="s">
        <v>221</v>
      </c>
      <c r="F2600" t="s">
        <v>222</v>
      </c>
      <c r="G2600" t="s">
        <v>223</v>
      </c>
      <c r="H2600" s="4"/>
      <c r="I2600" s="1">
        <f t="shared" ca="1" si="163"/>
        <v>1487</v>
      </c>
      <c r="J2600" s="1" t="str">
        <f t="shared" ca="1" si="164"/>
        <v>3. Mayor a 6 meses</v>
      </c>
      <c r="K2600" t="str">
        <f t="shared" si="165"/>
        <v>NO</v>
      </c>
      <c r="L2600" t="s">
        <v>251</v>
      </c>
      <c r="M2600" t="s">
        <v>409</v>
      </c>
      <c r="N2600" t="s">
        <v>407</v>
      </c>
      <c r="O2600" t="s">
        <v>407</v>
      </c>
      <c r="P2600" t="str">
        <f t="shared" si="166"/>
        <v>NOELIA PATRICIA MAGÁN VILLALBASecurity Program ManagementAUTOEVALUACION</v>
      </c>
      <c r="Q2600" t="str">
        <f>BASE[[#This Row],[NombresCalificado]]&amp;BASE[[#This Row],[TipoEvaluacion]]</f>
        <v>NOELIA PATRICIA MAGÁN VILLALBAAUTOEVALUACION</v>
      </c>
      <c r="R2600">
        <v>3</v>
      </c>
      <c r="S2600" t="s">
        <v>5</v>
      </c>
      <c r="T2600" t="s">
        <v>439</v>
      </c>
      <c r="U2600" s="13">
        <v>1</v>
      </c>
      <c r="V2600" s="13" t="str" cm="1">
        <f t="array" ref="V2600">_xlfn.IFS(U2600=0,"Prenovato",U2600=1,"Novato",U2600=2,"Principiante avanzado",U2600=3,"Competente",U2600=4,"Proficiente",U2600=5,"Master")</f>
        <v>Novato</v>
      </c>
      <c r="W2600" s="13">
        <v>3</v>
      </c>
      <c r="X2600" s="13" t="str" cm="1">
        <f t="array" ref="X2600">_xlfn.IFS(W2600=0,"No evidenciado",W2600=1,"Novato",W2600=2,"Principiante avanzado",W2600=3,"Competente",W2600=4,"Proficiente",W2600=5,"Master")</f>
        <v>Competente</v>
      </c>
      <c r="Y2600" s="13">
        <v>2</v>
      </c>
      <c r="Z2600" s="13" t="str" cm="1">
        <f t="array" ref="Z2600">_xlfn.IFS(Y2600=0,"No evidenciado",Y2600=1,"Novato",Y2600=2,"Principiante avanzado",Y2600=3,"Competente",Y2600=4,"Proficiente",Y2600=5,"Master")</f>
        <v>Principiante avanzado</v>
      </c>
      <c r="AA2600" s="13">
        <v>4</v>
      </c>
      <c r="AB2600" s="13" t="str" cm="1">
        <f t="array" ref="AB2600">_xlfn.IFS(AA2600=0,"No evidenciado",AA2600=1,"Novato",AA2600=2,"Principiante avanzado",AA2600=3,"Competente",AA2600=4,"Proficiente",AA2600=5,"Master")</f>
        <v>Proficiente</v>
      </c>
      <c r="AC2600" s="13">
        <v>1</v>
      </c>
      <c r="AD2600" s="13" t="str" cm="1">
        <f t="array" ref="AD2600">_xlfn.IFS(AC2600=0,"Prenovato",AC2600=1,"Novato",AC2600=2,"Principiante avanzado",AC2600=3,"Competente",AC2600=4,"Proficiente",AC2600=5,"Master")</f>
        <v>Novato</v>
      </c>
      <c r="AE2600" s="13" t="s">
        <v>443</v>
      </c>
    </row>
    <row r="2601" spans="1:31" x14ac:dyDescent="0.25">
      <c r="A2601" t="s">
        <v>308</v>
      </c>
      <c r="B2601" t="s">
        <v>309</v>
      </c>
      <c r="C2601" t="s">
        <v>364</v>
      </c>
      <c r="D2601" t="s">
        <v>201</v>
      </c>
      <c r="E2601" t="s">
        <v>308</v>
      </c>
      <c r="F2601" t="s">
        <v>309</v>
      </c>
      <c r="G2601" t="s">
        <v>310</v>
      </c>
      <c r="H2601" s="4"/>
      <c r="I2601" s="1">
        <f t="shared" ca="1" si="163"/>
        <v>1487</v>
      </c>
      <c r="J2601" s="1" t="str">
        <f t="shared" ca="1" si="164"/>
        <v>3. Mayor a 6 meses</v>
      </c>
      <c r="K2601" t="str">
        <f t="shared" si="165"/>
        <v>NO</v>
      </c>
      <c r="L2601" t="s">
        <v>364</v>
      </c>
      <c r="M2601" t="s">
        <v>406</v>
      </c>
      <c r="N2601" t="s">
        <v>413</v>
      </c>
      <c r="O2601" t="s">
        <v>411</v>
      </c>
      <c r="P2601" t="str">
        <f t="shared" si="166"/>
        <v>DIANA ELIZABETH MONTALVO SANCHEZNetwork SecurityAUTOEVALUACION</v>
      </c>
      <c r="Q2601" t="str">
        <f>BASE[[#This Row],[NombresCalificado]]&amp;BASE[[#This Row],[TipoEvaluacion]]</f>
        <v>DIANA ELIZABETH MONTALVO SANCHEZAUTOEVALUACION</v>
      </c>
      <c r="R2601">
        <v>3</v>
      </c>
      <c r="S2601" t="s">
        <v>5</v>
      </c>
      <c r="T2601" t="s">
        <v>439</v>
      </c>
      <c r="U2601" s="13">
        <v>2</v>
      </c>
      <c r="V2601" s="13" t="str" cm="1">
        <f t="array" ref="V2601">_xlfn.IFS(U2601=0,"Prenovato",U2601=1,"Novato",U2601=2,"Principiante avanzado",U2601=3,"Competente",U2601=4,"Proficiente",U2601=5,"Master")</f>
        <v>Principiante avanzado</v>
      </c>
      <c r="W2601" s="13">
        <v>3</v>
      </c>
      <c r="X2601" s="13" t="str" cm="1">
        <f t="array" ref="X2601">_xlfn.IFS(W2601=0,"No evidenciado",W2601=1,"Novato",W2601=2,"Principiante avanzado",W2601=3,"Competente",W2601=4,"Proficiente",W2601=5,"Master")</f>
        <v>Competente</v>
      </c>
      <c r="Y2601" s="13">
        <v>4</v>
      </c>
      <c r="Z2601" s="13" t="str" cm="1">
        <f t="array" ref="Z2601">_xlfn.IFS(Y2601=0,"No evidenciado",Y2601=1,"Novato",Y2601=2,"Principiante avanzado",Y2601=3,"Competente",Y2601=4,"Proficiente",Y2601=5,"Master")</f>
        <v>Proficiente</v>
      </c>
      <c r="AA2601" s="13">
        <v>3</v>
      </c>
      <c r="AB2601" s="13" t="str" cm="1">
        <f t="array" ref="AB2601">_xlfn.IFS(AA2601=0,"No evidenciado",AA2601=1,"Novato",AA2601=2,"Principiante avanzado",AA2601=3,"Competente",AA2601=4,"Proficiente",AA2601=5,"Master")</f>
        <v>Competente</v>
      </c>
      <c r="AC2601" s="13">
        <v>2</v>
      </c>
      <c r="AD2601" s="13" t="str" cm="1">
        <f t="array" ref="AD2601">_xlfn.IFS(AC2601=0,"Prenovato",AC2601=1,"Novato",AC2601=2,"Principiante avanzado",AC2601=3,"Competente",AC2601=4,"Proficiente",AC2601=5,"Master")</f>
        <v>Principiante avanzado</v>
      </c>
      <c r="AE2601" s="13" t="s">
        <v>443</v>
      </c>
    </row>
    <row r="2602" spans="1:31" x14ac:dyDescent="0.25">
      <c r="A2602" t="s">
        <v>308</v>
      </c>
      <c r="B2602" t="s">
        <v>309</v>
      </c>
      <c r="C2602" t="s">
        <v>364</v>
      </c>
      <c r="D2602" t="s">
        <v>201</v>
      </c>
      <c r="E2602" t="s">
        <v>308</v>
      </c>
      <c r="F2602" t="s">
        <v>309</v>
      </c>
      <c r="G2602" t="s">
        <v>310</v>
      </c>
      <c r="H2602" s="4"/>
      <c r="I2602" s="1">
        <f t="shared" ca="1" si="163"/>
        <v>1487</v>
      </c>
      <c r="J2602" s="1" t="str">
        <f t="shared" ca="1" si="164"/>
        <v>3. Mayor a 6 meses</v>
      </c>
      <c r="K2602" t="str">
        <f t="shared" si="165"/>
        <v>NO</v>
      </c>
      <c r="L2602" t="s">
        <v>364</v>
      </c>
      <c r="M2602" t="s">
        <v>408</v>
      </c>
      <c r="N2602" t="s">
        <v>411</v>
      </c>
      <c r="O2602" t="s">
        <v>411</v>
      </c>
      <c r="P2602" t="str">
        <f t="shared" si="166"/>
        <v>DIANA ELIZABETH MONTALVO SANCHEZCloud &amp; Operation SystemAUTOEVALUACION</v>
      </c>
      <c r="Q2602" t="str">
        <f>BASE[[#This Row],[NombresCalificado]]&amp;BASE[[#This Row],[TipoEvaluacion]]</f>
        <v>DIANA ELIZABETH MONTALVO SANCHEZAUTOEVALUACION</v>
      </c>
      <c r="R2602">
        <v>2</v>
      </c>
      <c r="S2602" t="s">
        <v>4</v>
      </c>
      <c r="T2602" t="s">
        <v>439</v>
      </c>
      <c r="U2602" s="13">
        <v>2</v>
      </c>
      <c r="V2602" s="13" t="str" cm="1">
        <f t="array" ref="V2602">_xlfn.IFS(U2602=0,"Prenovato",U2602=1,"Novato",U2602=2,"Principiante avanzado",U2602=3,"Competente",U2602=4,"Proficiente",U2602=5,"Master")</f>
        <v>Principiante avanzado</v>
      </c>
      <c r="W2602" s="13">
        <v>3</v>
      </c>
      <c r="X2602" s="13" t="str" cm="1">
        <f t="array" ref="X2602">_xlfn.IFS(W2602=0,"No evidenciado",W2602=1,"Novato",W2602=2,"Principiante avanzado",W2602=3,"Competente",W2602=4,"Proficiente",W2602=5,"Master")</f>
        <v>Competente</v>
      </c>
      <c r="Y2602" s="13">
        <v>4</v>
      </c>
      <c r="Z2602" s="13" t="str" cm="1">
        <f t="array" ref="Z2602">_xlfn.IFS(Y2602=0,"No evidenciado",Y2602=1,"Novato",Y2602=2,"Principiante avanzado",Y2602=3,"Competente",Y2602=4,"Proficiente",Y2602=5,"Master")</f>
        <v>Proficiente</v>
      </c>
      <c r="AA2602" s="13">
        <v>3</v>
      </c>
      <c r="AB2602" s="13" t="str" cm="1">
        <f t="array" ref="AB2602">_xlfn.IFS(AA2602=0,"No evidenciado",AA2602=1,"Novato",AA2602=2,"Principiante avanzado",AA2602=3,"Competente",AA2602=4,"Proficiente",AA2602=5,"Master")</f>
        <v>Competente</v>
      </c>
      <c r="AC2602" s="13">
        <v>2</v>
      </c>
      <c r="AD2602" s="13" t="str" cm="1">
        <f t="array" ref="AD2602">_xlfn.IFS(AC2602=0,"Prenovato",AC2602=1,"Novato",AC2602=2,"Principiante avanzado",AC2602=3,"Competente",AC2602=4,"Proficiente",AC2602=5,"Master")</f>
        <v>Principiante avanzado</v>
      </c>
      <c r="AE2602" s="13" t="s">
        <v>443</v>
      </c>
    </row>
    <row r="2603" spans="1:31" x14ac:dyDescent="0.25">
      <c r="A2603" t="s">
        <v>308</v>
      </c>
      <c r="B2603" t="s">
        <v>309</v>
      </c>
      <c r="C2603" t="s">
        <v>364</v>
      </c>
      <c r="D2603" t="s">
        <v>201</v>
      </c>
      <c r="E2603" t="s">
        <v>308</v>
      </c>
      <c r="F2603" t="s">
        <v>309</v>
      </c>
      <c r="G2603" t="s">
        <v>310</v>
      </c>
      <c r="H2603" s="4"/>
      <c r="I2603" s="1">
        <f t="shared" ca="1" si="163"/>
        <v>1487</v>
      </c>
      <c r="J2603" s="1" t="str">
        <f t="shared" ca="1" si="164"/>
        <v>3. Mayor a 6 meses</v>
      </c>
      <c r="K2603" t="str">
        <f t="shared" si="165"/>
        <v>NO</v>
      </c>
      <c r="L2603" t="s">
        <v>364</v>
      </c>
      <c r="M2603" t="s">
        <v>409</v>
      </c>
      <c r="N2603" t="s">
        <v>411</v>
      </c>
      <c r="O2603" t="s">
        <v>411</v>
      </c>
      <c r="P2603" t="str">
        <f t="shared" si="166"/>
        <v>DIANA ELIZABETH MONTALVO SANCHEZSecurity Program ManagementAUTOEVALUACION</v>
      </c>
      <c r="Q2603" t="str">
        <f>BASE[[#This Row],[NombresCalificado]]&amp;BASE[[#This Row],[TipoEvaluacion]]</f>
        <v>DIANA ELIZABETH MONTALVO SANCHEZAUTOEVALUACION</v>
      </c>
      <c r="R2603">
        <v>3</v>
      </c>
      <c r="S2603" t="s">
        <v>5</v>
      </c>
      <c r="T2603" t="s">
        <v>439</v>
      </c>
      <c r="U2603" s="13">
        <v>2</v>
      </c>
      <c r="V2603" s="13" t="str" cm="1">
        <f t="array" ref="V2603">_xlfn.IFS(U2603=0,"Prenovato",U2603=1,"Novato",U2603=2,"Principiante avanzado",U2603=3,"Competente",U2603=4,"Proficiente",U2603=5,"Master")</f>
        <v>Principiante avanzado</v>
      </c>
      <c r="W2603" s="13">
        <v>3</v>
      </c>
      <c r="X2603" s="13" t="str" cm="1">
        <f t="array" ref="X2603">_xlfn.IFS(W2603=0,"No evidenciado",W2603=1,"Novato",W2603=2,"Principiante avanzado",W2603=3,"Competente",W2603=4,"Proficiente",W2603=5,"Master")</f>
        <v>Competente</v>
      </c>
      <c r="Y2603" s="13">
        <v>4</v>
      </c>
      <c r="Z2603" s="13" t="str" cm="1">
        <f t="array" ref="Z2603">_xlfn.IFS(Y2603=0,"No evidenciado",Y2603=1,"Novato",Y2603=2,"Principiante avanzado",Y2603=3,"Competente",Y2603=4,"Proficiente",Y2603=5,"Master")</f>
        <v>Proficiente</v>
      </c>
      <c r="AA2603" s="13">
        <v>3</v>
      </c>
      <c r="AB2603" s="13" t="str" cm="1">
        <f t="array" ref="AB2603">_xlfn.IFS(AA2603=0,"No evidenciado",AA2603=1,"Novato",AA2603=2,"Principiante avanzado",AA2603=3,"Competente",AA2603=4,"Proficiente",AA2603=5,"Master")</f>
        <v>Competente</v>
      </c>
      <c r="AC2603" s="13">
        <v>2</v>
      </c>
      <c r="AD2603" s="13" t="str" cm="1">
        <f t="array" ref="AD2603">_xlfn.IFS(AC2603=0,"Prenovato",AC2603=1,"Novato",AC2603=2,"Principiante avanzado",AC2603=3,"Competente",AC2603=4,"Proficiente",AC2603=5,"Master")</f>
        <v>Principiante avanzado</v>
      </c>
      <c r="AE2603" s="13" t="s">
        <v>443</v>
      </c>
    </row>
    <row r="2604" spans="1:31" x14ac:dyDescent="0.25">
      <c r="A2604" t="s">
        <v>308</v>
      </c>
      <c r="B2604" t="s">
        <v>309</v>
      </c>
      <c r="C2604" t="s">
        <v>364</v>
      </c>
      <c r="D2604" t="s">
        <v>201</v>
      </c>
      <c r="E2604" t="s">
        <v>308</v>
      </c>
      <c r="F2604" t="s">
        <v>309</v>
      </c>
      <c r="G2604" t="s">
        <v>310</v>
      </c>
      <c r="H2604" s="4"/>
      <c r="I2604" s="1">
        <f t="shared" ca="1" si="163"/>
        <v>1487</v>
      </c>
      <c r="J2604" s="1" t="str">
        <f t="shared" ca="1" si="164"/>
        <v>3. Mayor a 6 meses</v>
      </c>
      <c r="K2604" t="str">
        <f t="shared" si="165"/>
        <v>NO</v>
      </c>
      <c r="L2604" t="s">
        <v>364</v>
      </c>
      <c r="M2604" t="s">
        <v>410</v>
      </c>
      <c r="N2604" t="s">
        <v>407</v>
      </c>
      <c r="O2604" t="s">
        <v>407</v>
      </c>
      <c r="P2604" t="str">
        <f t="shared" si="166"/>
        <v>DIANA ELIZABETH MONTALVO SANCHEZThreat IntelligenceAUTOEVALUACION</v>
      </c>
      <c r="Q2604" t="str">
        <f>BASE[[#This Row],[NombresCalificado]]&amp;BASE[[#This Row],[TipoEvaluacion]]</f>
        <v>DIANA ELIZABETH MONTALVO SANCHEZAUTOEVALUACION</v>
      </c>
      <c r="R2604">
        <v>3</v>
      </c>
      <c r="S2604" t="s">
        <v>5</v>
      </c>
      <c r="T2604" t="s">
        <v>439</v>
      </c>
      <c r="U2604" s="13">
        <v>2</v>
      </c>
      <c r="V2604" s="13" t="str" cm="1">
        <f t="array" ref="V2604">_xlfn.IFS(U2604=0,"Prenovato",U2604=1,"Novato",U2604=2,"Principiante avanzado",U2604=3,"Competente",U2604=4,"Proficiente",U2604=5,"Master")</f>
        <v>Principiante avanzado</v>
      </c>
      <c r="W2604" s="13">
        <v>3</v>
      </c>
      <c r="X2604" s="13" t="str" cm="1">
        <f t="array" ref="X2604">_xlfn.IFS(W2604=0,"No evidenciado",W2604=1,"Novato",W2604=2,"Principiante avanzado",W2604=3,"Competente",W2604=4,"Proficiente",W2604=5,"Master")</f>
        <v>Competente</v>
      </c>
      <c r="Y2604" s="13">
        <v>4</v>
      </c>
      <c r="Z2604" s="13" t="str" cm="1">
        <f t="array" ref="Z2604">_xlfn.IFS(Y2604=0,"No evidenciado",Y2604=1,"Novato",Y2604=2,"Principiante avanzado",Y2604=3,"Competente",Y2604=4,"Proficiente",Y2604=5,"Master")</f>
        <v>Proficiente</v>
      </c>
      <c r="AA2604" s="13">
        <v>3</v>
      </c>
      <c r="AB2604" s="13" t="str" cm="1">
        <f t="array" ref="AB2604">_xlfn.IFS(AA2604=0,"No evidenciado",AA2604=1,"Novato",AA2604=2,"Principiante avanzado",AA2604=3,"Competente",AA2604=4,"Proficiente",AA2604=5,"Master")</f>
        <v>Competente</v>
      </c>
      <c r="AC2604" s="13">
        <v>2</v>
      </c>
      <c r="AD2604" s="13" t="str" cm="1">
        <f t="array" ref="AD2604">_xlfn.IFS(AC2604=0,"Prenovato",AC2604=1,"Novato",AC2604=2,"Principiante avanzado",AC2604=3,"Competente",AC2604=4,"Proficiente",AC2604=5,"Master")</f>
        <v>Principiante avanzado</v>
      </c>
      <c r="AE2604" s="13" t="s">
        <v>443</v>
      </c>
    </row>
    <row r="2605" spans="1:31" x14ac:dyDescent="0.25">
      <c r="A2605" t="s">
        <v>308</v>
      </c>
      <c r="B2605" t="s">
        <v>309</v>
      </c>
      <c r="C2605" t="s">
        <v>364</v>
      </c>
      <c r="D2605" t="s">
        <v>201</v>
      </c>
      <c r="E2605" t="s">
        <v>308</v>
      </c>
      <c r="F2605" t="s">
        <v>309</v>
      </c>
      <c r="G2605" t="s">
        <v>310</v>
      </c>
      <c r="H2605" s="4"/>
      <c r="I2605" s="1">
        <f t="shared" ca="1" si="163"/>
        <v>1487</v>
      </c>
      <c r="J2605" s="1" t="str">
        <f t="shared" ca="1" si="164"/>
        <v>3. Mayor a 6 meses</v>
      </c>
      <c r="K2605" t="str">
        <f t="shared" si="165"/>
        <v>NO</v>
      </c>
      <c r="L2605" t="s">
        <v>364</v>
      </c>
      <c r="M2605" t="s">
        <v>412</v>
      </c>
      <c r="N2605" t="s">
        <v>413</v>
      </c>
      <c r="O2605" t="s">
        <v>411</v>
      </c>
      <c r="P2605" t="str">
        <f t="shared" si="166"/>
        <v>DIANA ELIZABETH MONTALVO SANCHEZForensic AnalysisAUTOEVALUACION</v>
      </c>
      <c r="Q2605" t="str">
        <f>BASE[[#This Row],[NombresCalificado]]&amp;BASE[[#This Row],[TipoEvaluacion]]</f>
        <v>DIANA ELIZABETH MONTALVO SANCHEZAUTOEVALUACION</v>
      </c>
      <c r="R2605">
        <v>2</v>
      </c>
      <c r="S2605" t="s">
        <v>4</v>
      </c>
      <c r="T2605" t="s">
        <v>439</v>
      </c>
      <c r="U2605" s="13">
        <v>2</v>
      </c>
      <c r="V2605" s="13" t="str" cm="1">
        <f t="array" ref="V2605">_xlfn.IFS(U2605=0,"Prenovato",U2605=1,"Novato",U2605=2,"Principiante avanzado",U2605=3,"Competente",U2605=4,"Proficiente",U2605=5,"Master")</f>
        <v>Principiante avanzado</v>
      </c>
      <c r="W2605" s="13">
        <v>3</v>
      </c>
      <c r="X2605" s="13" t="str" cm="1">
        <f t="array" ref="X2605">_xlfn.IFS(W2605=0,"No evidenciado",W2605=1,"Novato",W2605=2,"Principiante avanzado",W2605=3,"Competente",W2605=4,"Proficiente",W2605=5,"Master")</f>
        <v>Competente</v>
      </c>
      <c r="Y2605" s="13">
        <v>4</v>
      </c>
      <c r="Z2605" s="13" t="str" cm="1">
        <f t="array" ref="Z2605">_xlfn.IFS(Y2605=0,"No evidenciado",Y2605=1,"Novato",Y2605=2,"Principiante avanzado",Y2605=3,"Competente",Y2605=4,"Proficiente",Y2605=5,"Master")</f>
        <v>Proficiente</v>
      </c>
      <c r="AA2605" s="13">
        <v>3</v>
      </c>
      <c r="AB2605" s="13" t="str" cm="1">
        <f t="array" ref="AB2605">_xlfn.IFS(AA2605=0,"No evidenciado",AA2605=1,"Novato",AA2605=2,"Principiante avanzado",AA2605=3,"Competente",AA2605=4,"Proficiente",AA2605=5,"Master")</f>
        <v>Competente</v>
      </c>
      <c r="AC2605" s="13">
        <v>2</v>
      </c>
      <c r="AD2605" s="13" t="str" cm="1">
        <f t="array" ref="AD2605">_xlfn.IFS(AC2605=0,"Prenovato",AC2605=1,"Novato",AC2605=2,"Principiante avanzado",AC2605=3,"Competente",AC2605=4,"Proficiente",AC2605=5,"Master")</f>
        <v>Principiante avanzado</v>
      </c>
      <c r="AE2605" s="13" t="s">
        <v>443</v>
      </c>
    </row>
    <row r="2606" spans="1:31" x14ac:dyDescent="0.25">
      <c r="A2606" t="s">
        <v>308</v>
      </c>
      <c r="B2606" t="s">
        <v>309</v>
      </c>
      <c r="C2606" t="s">
        <v>364</v>
      </c>
      <c r="D2606" t="s">
        <v>201</v>
      </c>
      <c r="E2606" t="s">
        <v>308</v>
      </c>
      <c r="F2606" t="s">
        <v>309</v>
      </c>
      <c r="G2606" t="s">
        <v>310</v>
      </c>
      <c r="H2606" s="4"/>
      <c r="I2606" s="1">
        <f t="shared" ca="1" si="163"/>
        <v>1487</v>
      </c>
      <c r="J2606" s="1" t="str">
        <f t="shared" ca="1" si="164"/>
        <v>3. Mayor a 6 meses</v>
      </c>
      <c r="K2606" t="str">
        <f t="shared" si="165"/>
        <v>NO</v>
      </c>
      <c r="L2606" t="s">
        <v>364</v>
      </c>
      <c r="M2606" t="s">
        <v>414</v>
      </c>
      <c r="N2606" t="s">
        <v>407</v>
      </c>
      <c r="O2606" t="s">
        <v>407</v>
      </c>
      <c r="P2606" t="str">
        <f t="shared" si="166"/>
        <v>DIANA ELIZABETH MONTALVO SANCHEZOfensive SecurityAUTOEVALUACION</v>
      </c>
      <c r="Q2606" t="str">
        <f>BASE[[#This Row],[NombresCalificado]]&amp;BASE[[#This Row],[TipoEvaluacion]]</f>
        <v>DIANA ELIZABETH MONTALVO SANCHEZAUTOEVALUACION</v>
      </c>
      <c r="R2606">
        <v>2</v>
      </c>
      <c r="S2606" t="s">
        <v>4</v>
      </c>
      <c r="T2606" t="s">
        <v>439</v>
      </c>
      <c r="U2606" s="13">
        <v>2</v>
      </c>
      <c r="V2606" s="13" t="str" cm="1">
        <f t="array" ref="V2606">_xlfn.IFS(U2606=0,"Prenovato",U2606=1,"Novato",U2606=2,"Principiante avanzado",U2606=3,"Competente",U2606=4,"Proficiente",U2606=5,"Master")</f>
        <v>Principiante avanzado</v>
      </c>
      <c r="W2606" s="13">
        <v>3</v>
      </c>
      <c r="X2606" s="13" t="str" cm="1">
        <f t="array" ref="X2606">_xlfn.IFS(W2606=0,"No evidenciado",W2606=1,"Novato",W2606=2,"Principiante avanzado",W2606=3,"Competente",W2606=4,"Proficiente",W2606=5,"Master")</f>
        <v>Competente</v>
      </c>
      <c r="Y2606" s="13">
        <v>4</v>
      </c>
      <c r="Z2606" s="13" t="str" cm="1">
        <f t="array" ref="Z2606">_xlfn.IFS(Y2606=0,"No evidenciado",Y2606=1,"Novato",Y2606=2,"Principiante avanzado",Y2606=3,"Competente",Y2606=4,"Proficiente",Y2606=5,"Master")</f>
        <v>Proficiente</v>
      </c>
      <c r="AA2606" s="13">
        <v>3</v>
      </c>
      <c r="AB2606" s="13" t="str" cm="1">
        <f t="array" ref="AB2606">_xlfn.IFS(AA2606=0,"No evidenciado",AA2606=1,"Novato",AA2606=2,"Principiante avanzado",AA2606=3,"Competente",AA2606=4,"Proficiente",AA2606=5,"Master")</f>
        <v>Competente</v>
      </c>
      <c r="AC2606" s="13">
        <v>2</v>
      </c>
      <c r="AD2606" s="13" t="str" cm="1">
        <f t="array" ref="AD2606">_xlfn.IFS(AC2606=0,"Prenovato",AC2606=1,"Novato",AC2606=2,"Principiante avanzado",AC2606=3,"Competente",AC2606=4,"Proficiente",AC2606=5,"Master")</f>
        <v>Principiante avanzado</v>
      </c>
      <c r="AE2606" s="13" t="s">
        <v>443</v>
      </c>
    </row>
    <row r="2607" spans="1:31" x14ac:dyDescent="0.25">
      <c r="A2607" t="s">
        <v>308</v>
      </c>
      <c r="B2607" t="s">
        <v>309</v>
      </c>
      <c r="C2607" t="s">
        <v>364</v>
      </c>
      <c r="D2607" t="s">
        <v>201</v>
      </c>
      <c r="E2607" t="s">
        <v>308</v>
      </c>
      <c r="F2607" t="s">
        <v>309</v>
      </c>
      <c r="G2607" t="s">
        <v>310</v>
      </c>
      <c r="H2607" s="4"/>
      <c r="I2607" s="1">
        <f t="shared" ca="1" si="163"/>
        <v>1487</v>
      </c>
      <c r="J2607" s="1" t="str">
        <f t="shared" ca="1" si="164"/>
        <v>3. Mayor a 6 meses</v>
      </c>
      <c r="K2607" t="str">
        <f t="shared" si="165"/>
        <v>NO</v>
      </c>
      <c r="L2607" t="s">
        <v>364</v>
      </c>
      <c r="M2607" t="s">
        <v>418</v>
      </c>
      <c r="N2607" t="s">
        <v>413</v>
      </c>
      <c r="O2607" t="s">
        <v>411</v>
      </c>
      <c r="P2607" t="str">
        <f t="shared" si="166"/>
        <v>DIANA ELIZABETH MONTALVO SANCHEZSDLC Y DevSecOpsAUTOEVALUACION</v>
      </c>
      <c r="Q2607" t="str">
        <f>BASE[[#This Row],[NombresCalificado]]&amp;BASE[[#This Row],[TipoEvaluacion]]</f>
        <v>DIANA ELIZABETH MONTALVO SANCHEZAUTOEVALUACION</v>
      </c>
      <c r="R2607">
        <v>1</v>
      </c>
      <c r="S2607" t="s">
        <v>6</v>
      </c>
      <c r="T2607" t="s">
        <v>439</v>
      </c>
      <c r="U2607" s="13">
        <v>2</v>
      </c>
      <c r="V2607" s="13" t="str" cm="1">
        <f t="array" ref="V2607">_xlfn.IFS(U2607=0,"Prenovato",U2607=1,"Novato",U2607=2,"Principiante avanzado",U2607=3,"Competente",U2607=4,"Proficiente",U2607=5,"Master")</f>
        <v>Principiante avanzado</v>
      </c>
      <c r="W2607" s="13">
        <v>3</v>
      </c>
      <c r="X2607" s="13" t="str" cm="1">
        <f t="array" ref="X2607">_xlfn.IFS(W2607=0,"No evidenciado",W2607=1,"Novato",W2607=2,"Principiante avanzado",W2607=3,"Competente",W2607=4,"Proficiente",W2607=5,"Master")</f>
        <v>Competente</v>
      </c>
      <c r="Y2607" s="13">
        <v>4</v>
      </c>
      <c r="Z2607" s="13" t="str" cm="1">
        <f t="array" ref="Z2607">_xlfn.IFS(Y2607=0,"No evidenciado",Y2607=1,"Novato",Y2607=2,"Principiante avanzado",Y2607=3,"Competente",Y2607=4,"Proficiente",Y2607=5,"Master")</f>
        <v>Proficiente</v>
      </c>
      <c r="AA2607" s="13">
        <v>3</v>
      </c>
      <c r="AB2607" s="13" t="str" cm="1">
        <f t="array" ref="AB2607">_xlfn.IFS(AA2607=0,"No evidenciado",AA2607=1,"Novato",AA2607=2,"Principiante avanzado",AA2607=3,"Competente",AA2607=4,"Proficiente",AA2607=5,"Master")</f>
        <v>Competente</v>
      </c>
      <c r="AC2607" s="13">
        <v>2</v>
      </c>
      <c r="AD2607" s="13" t="str" cm="1">
        <f t="array" ref="AD2607">_xlfn.IFS(AC2607=0,"Prenovato",AC2607=1,"Novato",AC2607=2,"Principiante avanzado",AC2607=3,"Competente",AC2607=4,"Proficiente",AC2607=5,"Master")</f>
        <v>Principiante avanzado</v>
      </c>
      <c r="AE2607" s="13" t="s">
        <v>443</v>
      </c>
    </row>
    <row r="2608" spans="1:31" x14ac:dyDescent="0.25">
      <c r="A2608" t="s">
        <v>308</v>
      </c>
      <c r="B2608" t="s">
        <v>309</v>
      </c>
      <c r="C2608" t="s">
        <v>364</v>
      </c>
      <c r="D2608" t="s">
        <v>201</v>
      </c>
      <c r="E2608" t="s">
        <v>308</v>
      </c>
      <c r="F2608" t="s">
        <v>309</v>
      </c>
      <c r="G2608" t="s">
        <v>310</v>
      </c>
      <c r="H2608" s="4"/>
      <c r="I2608" s="1">
        <f t="shared" ca="1" si="163"/>
        <v>1487</v>
      </c>
      <c r="J2608" s="1" t="str">
        <f t="shared" ca="1" si="164"/>
        <v>3. Mayor a 6 meses</v>
      </c>
      <c r="K2608" t="str">
        <f t="shared" si="165"/>
        <v>NO</v>
      </c>
      <c r="L2608" t="s">
        <v>364</v>
      </c>
      <c r="M2608" t="s">
        <v>420</v>
      </c>
      <c r="N2608" t="s">
        <v>413</v>
      </c>
      <c r="O2608" t="s">
        <v>411</v>
      </c>
      <c r="P2608" t="str">
        <f t="shared" si="166"/>
        <v>DIANA ELIZABETH MONTALVO SANCHEZIdentity &amp; Access ManagementAUTOEVALUACION</v>
      </c>
      <c r="Q2608" t="str">
        <f>BASE[[#This Row],[NombresCalificado]]&amp;BASE[[#This Row],[TipoEvaluacion]]</f>
        <v>DIANA ELIZABETH MONTALVO SANCHEZAUTOEVALUACION</v>
      </c>
      <c r="R2608">
        <v>3</v>
      </c>
      <c r="S2608" t="s">
        <v>5</v>
      </c>
      <c r="T2608" t="s">
        <v>439</v>
      </c>
      <c r="U2608" s="13">
        <v>2</v>
      </c>
      <c r="V2608" s="13" t="str" cm="1">
        <f t="array" ref="V2608">_xlfn.IFS(U2608=0,"Prenovato",U2608=1,"Novato",U2608=2,"Principiante avanzado",U2608=3,"Competente",U2608=4,"Proficiente",U2608=5,"Master")</f>
        <v>Principiante avanzado</v>
      </c>
      <c r="W2608" s="13">
        <v>3</v>
      </c>
      <c r="X2608" s="13" t="str" cm="1">
        <f t="array" ref="X2608">_xlfn.IFS(W2608=0,"No evidenciado",W2608=1,"Novato",W2608=2,"Principiante avanzado",W2608=3,"Competente",W2608=4,"Proficiente",W2608=5,"Master")</f>
        <v>Competente</v>
      </c>
      <c r="Y2608" s="13">
        <v>4</v>
      </c>
      <c r="Z2608" s="13" t="str" cm="1">
        <f t="array" ref="Z2608">_xlfn.IFS(Y2608=0,"No evidenciado",Y2608=1,"Novato",Y2608=2,"Principiante avanzado",Y2608=3,"Competente",Y2608=4,"Proficiente",Y2608=5,"Master")</f>
        <v>Proficiente</v>
      </c>
      <c r="AA2608" s="13">
        <v>3</v>
      </c>
      <c r="AB2608" s="13" t="str" cm="1">
        <f t="array" ref="AB2608">_xlfn.IFS(AA2608=0,"No evidenciado",AA2608=1,"Novato",AA2608=2,"Principiante avanzado",AA2608=3,"Competente",AA2608=4,"Proficiente",AA2608=5,"Master")</f>
        <v>Competente</v>
      </c>
      <c r="AC2608" s="13">
        <v>2</v>
      </c>
      <c r="AD2608" s="13" t="str" cm="1">
        <f t="array" ref="AD2608">_xlfn.IFS(AC2608=0,"Prenovato",AC2608=1,"Novato",AC2608=2,"Principiante avanzado",AC2608=3,"Competente",AC2608=4,"Proficiente",AC2608=5,"Master")</f>
        <v>Principiante avanzado</v>
      </c>
      <c r="AE2608" s="13" t="s">
        <v>443</v>
      </c>
    </row>
    <row r="2609" spans="1:31" x14ac:dyDescent="0.25">
      <c r="A2609" t="s">
        <v>308</v>
      </c>
      <c r="B2609" t="s">
        <v>309</v>
      </c>
      <c r="C2609" t="s">
        <v>364</v>
      </c>
      <c r="D2609" t="s">
        <v>201</v>
      </c>
      <c r="E2609" t="s">
        <v>308</v>
      </c>
      <c r="F2609" t="s">
        <v>309</v>
      </c>
      <c r="G2609" t="s">
        <v>310</v>
      </c>
      <c r="H2609" s="4"/>
      <c r="I2609" s="1">
        <f t="shared" ca="1" si="163"/>
        <v>1487</v>
      </c>
      <c r="J2609" s="1" t="str">
        <f t="shared" ca="1" si="164"/>
        <v>3. Mayor a 6 meses</v>
      </c>
      <c r="K2609" t="str">
        <f t="shared" si="165"/>
        <v>NO</v>
      </c>
      <c r="L2609" t="s">
        <v>364</v>
      </c>
      <c r="M2609" t="s">
        <v>419</v>
      </c>
      <c r="N2609" t="s">
        <v>411</v>
      </c>
      <c r="O2609" t="s">
        <v>411</v>
      </c>
      <c r="P2609" t="str">
        <f t="shared" si="166"/>
        <v>DIANA ELIZABETH MONTALVO SANCHEZCryptography &amp; Data ProtectionAUTOEVALUACION</v>
      </c>
      <c r="Q2609" t="str">
        <f>BASE[[#This Row],[NombresCalificado]]&amp;BASE[[#This Row],[TipoEvaluacion]]</f>
        <v>DIANA ELIZABETH MONTALVO SANCHEZAUTOEVALUACION</v>
      </c>
      <c r="R2609">
        <v>2</v>
      </c>
      <c r="S2609" t="s">
        <v>4</v>
      </c>
      <c r="T2609" t="s">
        <v>439</v>
      </c>
      <c r="U2609" s="13">
        <v>2</v>
      </c>
      <c r="V2609" s="13" t="str" cm="1">
        <f t="array" ref="V2609">_xlfn.IFS(U2609=0,"Prenovato",U2609=1,"Novato",U2609=2,"Principiante avanzado",U2609=3,"Competente",U2609=4,"Proficiente",U2609=5,"Master")</f>
        <v>Principiante avanzado</v>
      </c>
      <c r="W2609" s="13">
        <v>3</v>
      </c>
      <c r="X2609" s="13" t="str" cm="1">
        <f t="array" ref="X2609">_xlfn.IFS(W2609=0,"No evidenciado",W2609=1,"Novato",W2609=2,"Principiante avanzado",W2609=3,"Competente",W2609=4,"Proficiente",W2609=5,"Master")</f>
        <v>Competente</v>
      </c>
      <c r="Y2609" s="13">
        <v>4</v>
      </c>
      <c r="Z2609" s="13" t="str" cm="1">
        <f t="array" ref="Z2609">_xlfn.IFS(Y2609=0,"No evidenciado",Y2609=1,"Novato",Y2609=2,"Principiante avanzado",Y2609=3,"Competente",Y2609=4,"Proficiente",Y2609=5,"Master")</f>
        <v>Proficiente</v>
      </c>
      <c r="AA2609" s="13">
        <v>3</v>
      </c>
      <c r="AB2609" s="13" t="str" cm="1">
        <f t="array" ref="AB2609">_xlfn.IFS(AA2609=0,"No evidenciado",AA2609=1,"Novato",AA2609=2,"Principiante avanzado",AA2609=3,"Competente",AA2609=4,"Proficiente",AA2609=5,"Master")</f>
        <v>Competente</v>
      </c>
      <c r="AC2609" s="13">
        <v>2</v>
      </c>
      <c r="AD2609" s="13" t="str" cm="1">
        <f t="array" ref="AD2609">_xlfn.IFS(AC2609=0,"Prenovato",AC2609=1,"Novato",AC2609=2,"Principiante avanzado",AC2609=3,"Competente",AC2609=4,"Proficiente",AC2609=5,"Master")</f>
        <v>Principiante avanzado</v>
      </c>
      <c r="AE2609" s="13" t="s">
        <v>443</v>
      </c>
    </row>
    <row r="2610" spans="1:31" x14ac:dyDescent="0.25">
      <c r="A2610" t="s">
        <v>308</v>
      </c>
      <c r="B2610" t="s">
        <v>309</v>
      </c>
      <c r="C2610" t="s">
        <v>364</v>
      </c>
      <c r="D2610" t="s">
        <v>201</v>
      </c>
      <c r="E2610" t="s">
        <v>308</v>
      </c>
      <c r="F2610" t="s">
        <v>309</v>
      </c>
      <c r="G2610" t="s">
        <v>310</v>
      </c>
      <c r="H2610" s="4"/>
      <c r="I2610" s="1">
        <f t="shared" ca="1" si="163"/>
        <v>1487</v>
      </c>
      <c r="J2610" s="1" t="str">
        <f t="shared" ca="1" si="164"/>
        <v>3. Mayor a 6 meses</v>
      </c>
      <c r="K2610" t="str">
        <f t="shared" si="165"/>
        <v>NO</v>
      </c>
      <c r="L2610" t="s">
        <v>364</v>
      </c>
      <c r="M2610" t="s">
        <v>422</v>
      </c>
      <c r="N2610" t="s">
        <v>411</v>
      </c>
      <c r="O2610" t="s">
        <v>411</v>
      </c>
      <c r="P2610" t="str">
        <f t="shared" si="166"/>
        <v>DIANA ELIZABETH MONTALVO SANCHEZVulnerability ManagementAUTOEVALUACION</v>
      </c>
      <c r="Q2610" t="str">
        <f>BASE[[#This Row],[NombresCalificado]]&amp;BASE[[#This Row],[TipoEvaluacion]]</f>
        <v>DIANA ELIZABETH MONTALVO SANCHEZAUTOEVALUACION</v>
      </c>
      <c r="R2610">
        <v>3</v>
      </c>
      <c r="S2610" t="s">
        <v>5</v>
      </c>
      <c r="T2610" t="s">
        <v>439</v>
      </c>
      <c r="U2610" s="13">
        <v>2</v>
      </c>
      <c r="V2610" s="13" t="str" cm="1">
        <f t="array" ref="V2610">_xlfn.IFS(U2610=0,"Prenovato",U2610=1,"Novato",U2610=2,"Principiante avanzado",U2610=3,"Competente",U2610=4,"Proficiente",U2610=5,"Master")</f>
        <v>Principiante avanzado</v>
      </c>
      <c r="W2610" s="13">
        <v>3</v>
      </c>
      <c r="X2610" s="13" t="str" cm="1">
        <f t="array" ref="X2610">_xlfn.IFS(W2610=0,"No evidenciado",W2610=1,"Novato",W2610=2,"Principiante avanzado",W2610=3,"Competente",W2610=4,"Proficiente",W2610=5,"Master")</f>
        <v>Competente</v>
      </c>
      <c r="Y2610" s="13">
        <v>4</v>
      </c>
      <c r="Z2610" s="13" t="str" cm="1">
        <f t="array" ref="Z2610">_xlfn.IFS(Y2610=0,"No evidenciado",Y2610=1,"Novato",Y2610=2,"Principiante avanzado",Y2610=3,"Competente",Y2610=4,"Proficiente",Y2610=5,"Master")</f>
        <v>Proficiente</v>
      </c>
      <c r="AA2610" s="13">
        <v>3</v>
      </c>
      <c r="AB2610" s="13" t="str" cm="1">
        <f t="array" ref="AB2610">_xlfn.IFS(AA2610=0,"No evidenciado",AA2610=1,"Novato",AA2610=2,"Principiante avanzado",AA2610=3,"Competente",AA2610=4,"Proficiente",AA2610=5,"Master")</f>
        <v>Competente</v>
      </c>
      <c r="AC2610" s="13">
        <v>2</v>
      </c>
      <c r="AD2610" s="13" t="str" cm="1">
        <f t="array" ref="AD2610">_xlfn.IFS(AC2610=0,"Prenovato",AC2610=1,"Novato",AC2610=2,"Principiante avanzado",AC2610=3,"Competente",AC2610=4,"Proficiente",AC2610=5,"Master")</f>
        <v>Principiante avanzado</v>
      </c>
      <c r="AE2610" s="13" t="s">
        <v>443</v>
      </c>
    </row>
    <row r="2611" spans="1:31" x14ac:dyDescent="0.25">
      <c r="A2611" t="s">
        <v>308</v>
      </c>
      <c r="B2611" t="s">
        <v>309</v>
      </c>
      <c r="C2611" t="s">
        <v>364</v>
      </c>
      <c r="D2611" t="s">
        <v>201</v>
      </c>
      <c r="E2611" t="s">
        <v>308</v>
      </c>
      <c r="F2611" t="s">
        <v>309</v>
      </c>
      <c r="G2611" t="s">
        <v>310</v>
      </c>
      <c r="H2611" s="4"/>
      <c r="I2611" s="1">
        <f t="shared" ca="1" si="163"/>
        <v>1487</v>
      </c>
      <c r="J2611" s="1" t="str">
        <f t="shared" ca="1" si="164"/>
        <v>3. Mayor a 6 meses</v>
      </c>
      <c r="K2611" t="str">
        <f t="shared" si="165"/>
        <v>NO</v>
      </c>
      <c r="L2611" t="s">
        <v>364</v>
      </c>
      <c r="M2611" t="s">
        <v>423</v>
      </c>
      <c r="N2611" t="s">
        <v>413</v>
      </c>
      <c r="O2611" t="s">
        <v>411</v>
      </c>
      <c r="P2611" t="str">
        <f t="shared" si="166"/>
        <v>DIANA ELIZABETH MONTALVO SANCHEZSecurity AssessmentAUTOEVALUACION</v>
      </c>
      <c r="Q2611" t="str">
        <f>BASE[[#This Row],[NombresCalificado]]&amp;BASE[[#This Row],[TipoEvaluacion]]</f>
        <v>DIANA ELIZABETH MONTALVO SANCHEZAUTOEVALUACION</v>
      </c>
      <c r="R2611">
        <v>3</v>
      </c>
      <c r="S2611" t="s">
        <v>5</v>
      </c>
      <c r="T2611" t="s">
        <v>439</v>
      </c>
      <c r="U2611" s="13">
        <v>2</v>
      </c>
      <c r="V2611" s="13" t="str" cm="1">
        <f t="array" ref="V2611">_xlfn.IFS(U2611=0,"Prenovato",U2611=1,"Novato",U2611=2,"Principiante avanzado",U2611=3,"Competente",U2611=4,"Proficiente",U2611=5,"Master")</f>
        <v>Principiante avanzado</v>
      </c>
      <c r="W2611" s="13">
        <v>3</v>
      </c>
      <c r="X2611" s="13" t="str" cm="1">
        <f t="array" ref="X2611">_xlfn.IFS(W2611=0,"No evidenciado",W2611=1,"Novato",W2611=2,"Principiante avanzado",W2611=3,"Competente",W2611=4,"Proficiente",W2611=5,"Master")</f>
        <v>Competente</v>
      </c>
      <c r="Y2611" s="13">
        <v>4</v>
      </c>
      <c r="Z2611" s="13" t="str" cm="1">
        <f t="array" ref="Z2611">_xlfn.IFS(Y2611=0,"No evidenciado",Y2611=1,"Novato",Y2611=2,"Principiante avanzado",Y2611=3,"Competente",Y2611=4,"Proficiente",Y2611=5,"Master")</f>
        <v>Proficiente</v>
      </c>
      <c r="AA2611" s="13">
        <v>3</v>
      </c>
      <c r="AB2611" s="13" t="str" cm="1">
        <f t="array" ref="AB2611">_xlfn.IFS(AA2611=0,"No evidenciado",AA2611=1,"Novato",AA2611=2,"Principiante avanzado",AA2611=3,"Competente",AA2611=4,"Proficiente",AA2611=5,"Master")</f>
        <v>Competente</v>
      </c>
      <c r="AC2611" s="13">
        <v>2</v>
      </c>
      <c r="AD2611" s="13" t="str" cm="1">
        <f t="array" ref="AD2611">_xlfn.IFS(AC2611=0,"Prenovato",AC2611=1,"Novato",AC2611=2,"Principiante avanzado",AC2611=3,"Competente",AC2611=4,"Proficiente",AC2611=5,"Master")</f>
        <v>Principiante avanzado</v>
      </c>
      <c r="AE2611" s="13" t="s">
        <v>443</v>
      </c>
    </row>
    <row r="2612" spans="1:31" x14ac:dyDescent="0.25">
      <c r="A2612" t="s">
        <v>308</v>
      </c>
      <c r="B2612" t="s">
        <v>309</v>
      </c>
      <c r="C2612" t="s">
        <v>364</v>
      </c>
      <c r="D2612" t="s">
        <v>201</v>
      </c>
      <c r="E2612" t="s">
        <v>308</v>
      </c>
      <c r="F2612" t="s">
        <v>309</v>
      </c>
      <c r="G2612" t="s">
        <v>310</v>
      </c>
      <c r="H2612" s="4"/>
      <c r="I2612" s="1">
        <f t="shared" ca="1" si="163"/>
        <v>1487</v>
      </c>
      <c r="J2612" s="1" t="str">
        <f t="shared" ca="1" si="164"/>
        <v>3. Mayor a 6 meses</v>
      </c>
      <c r="K2612" t="str">
        <f t="shared" si="165"/>
        <v>NO</v>
      </c>
      <c r="L2612" t="s">
        <v>364</v>
      </c>
      <c r="M2612" t="s">
        <v>415</v>
      </c>
      <c r="N2612" t="s">
        <v>413</v>
      </c>
      <c r="O2612" t="s">
        <v>411</v>
      </c>
      <c r="P2612" t="str">
        <f t="shared" si="166"/>
        <v>DIANA ELIZABETH MONTALVO SANCHEZSecurity Process AutomationAUTOEVALUACION</v>
      </c>
      <c r="Q2612" t="str">
        <f>BASE[[#This Row],[NombresCalificado]]&amp;BASE[[#This Row],[TipoEvaluacion]]</f>
        <v>DIANA ELIZABETH MONTALVO SANCHEZAUTOEVALUACION</v>
      </c>
      <c r="R2612">
        <v>3</v>
      </c>
      <c r="S2612" t="s">
        <v>5</v>
      </c>
      <c r="T2612" t="s">
        <v>439</v>
      </c>
      <c r="U2612" s="13">
        <v>2</v>
      </c>
      <c r="V2612" s="13" t="str" cm="1">
        <f t="array" ref="V2612">_xlfn.IFS(U2612=0,"Prenovato",U2612=1,"Novato",U2612=2,"Principiante avanzado",U2612=3,"Competente",U2612=4,"Proficiente",U2612=5,"Master")</f>
        <v>Principiante avanzado</v>
      </c>
      <c r="W2612" s="13">
        <v>3</v>
      </c>
      <c r="X2612" s="13" t="str" cm="1">
        <f t="array" ref="X2612">_xlfn.IFS(W2612=0,"No evidenciado",W2612=1,"Novato",W2612=2,"Principiante avanzado",W2612=3,"Competente",W2612=4,"Proficiente",W2612=5,"Master")</f>
        <v>Competente</v>
      </c>
      <c r="Y2612" s="13">
        <v>4</v>
      </c>
      <c r="Z2612" s="13" t="str" cm="1">
        <f t="array" ref="Z2612">_xlfn.IFS(Y2612=0,"No evidenciado",Y2612=1,"Novato",Y2612=2,"Principiante avanzado",Y2612=3,"Competente",Y2612=4,"Proficiente",Y2612=5,"Master")</f>
        <v>Proficiente</v>
      </c>
      <c r="AA2612" s="13">
        <v>3</v>
      </c>
      <c r="AB2612" s="13" t="str" cm="1">
        <f t="array" ref="AB2612">_xlfn.IFS(AA2612=0,"No evidenciado",AA2612=1,"Novato",AA2612=2,"Principiante avanzado",AA2612=3,"Competente",AA2612=4,"Proficiente",AA2612=5,"Master")</f>
        <v>Competente</v>
      </c>
      <c r="AC2612" s="13">
        <v>2</v>
      </c>
      <c r="AD2612" s="13" t="str" cm="1">
        <f t="array" ref="AD2612">_xlfn.IFS(AC2612=0,"Prenovato",AC2612=1,"Novato",AC2612=2,"Principiante avanzado",AC2612=3,"Competente",AC2612=4,"Proficiente",AC2612=5,"Master")</f>
        <v>Principiante avanzado</v>
      </c>
      <c r="AE2612" s="13" t="s">
        <v>443</v>
      </c>
    </row>
    <row r="2613" spans="1:31" x14ac:dyDescent="0.25">
      <c r="A2613" t="s">
        <v>308</v>
      </c>
      <c r="B2613" t="s">
        <v>309</v>
      </c>
      <c r="C2613" t="s">
        <v>364</v>
      </c>
      <c r="D2613" t="s">
        <v>201</v>
      </c>
      <c r="E2613" t="s">
        <v>308</v>
      </c>
      <c r="F2613" t="s">
        <v>309</v>
      </c>
      <c r="G2613" t="s">
        <v>310</v>
      </c>
      <c r="H2613" s="4"/>
      <c r="I2613" s="1">
        <f t="shared" ca="1" si="163"/>
        <v>1487</v>
      </c>
      <c r="J2613" s="1" t="str">
        <f t="shared" ca="1" si="164"/>
        <v>3. Mayor a 6 meses</v>
      </c>
      <c r="K2613" t="str">
        <f t="shared" si="165"/>
        <v>NO</v>
      </c>
      <c r="L2613" t="s">
        <v>364</v>
      </c>
      <c r="M2613" t="s">
        <v>416</v>
      </c>
      <c r="N2613" t="s">
        <v>407</v>
      </c>
      <c r="O2613" t="s">
        <v>407</v>
      </c>
      <c r="P2613" t="str">
        <f t="shared" si="166"/>
        <v>DIANA ELIZABETH MONTALVO SANCHEZIncident ManagementAUTOEVALUACION</v>
      </c>
      <c r="Q2613" t="str">
        <f>BASE[[#This Row],[NombresCalificado]]&amp;BASE[[#This Row],[TipoEvaluacion]]</f>
        <v>DIANA ELIZABETH MONTALVO SANCHEZAUTOEVALUACION</v>
      </c>
      <c r="R2613">
        <v>4</v>
      </c>
      <c r="S2613" t="s">
        <v>7</v>
      </c>
      <c r="T2613" t="s">
        <v>439</v>
      </c>
      <c r="U2613" s="13">
        <v>2</v>
      </c>
      <c r="V2613" s="13" t="str" cm="1">
        <f t="array" ref="V2613">_xlfn.IFS(U2613=0,"Prenovato",U2613=1,"Novato",U2613=2,"Principiante avanzado",U2613=3,"Competente",U2613=4,"Proficiente",U2613=5,"Master")</f>
        <v>Principiante avanzado</v>
      </c>
      <c r="W2613" s="13">
        <v>3</v>
      </c>
      <c r="X2613" s="13" t="str" cm="1">
        <f t="array" ref="X2613">_xlfn.IFS(W2613=0,"No evidenciado",W2613=1,"Novato",W2613=2,"Principiante avanzado",W2613=3,"Competente",W2613=4,"Proficiente",W2613=5,"Master")</f>
        <v>Competente</v>
      </c>
      <c r="Y2613" s="13">
        <v>4</v>
      </c>
      <c r="Z2613" s="13" t="str" cm="1">
        <f t="array" ref="Z2613">_xlfn.IFS(Y2613=0,"No evidenciado",Y2613=1,"Novato",Y2613=2,"Principiante avanzado",Y2613=3,"Competente",Y2613=4,"Proficiente",Y2613=5,"Master")</f>
        <v>Proficiente</v>
      </c>
      <c r="AA2613" s="13">
        <v>3</v>
      </c>
      <c r="AB2613" s="13" t="str" cm="1">
        <f t="array" ref="AB2613">_xlfn.IFS(AA2613=0,"No evidenciado",AA2613=1,"Novato",AA2613=2,"Principiante avanzado",AA2613=3,"Competente",AA2613=4,"Proficiente",AA2613=5,"Master")</f>
        <v>Competente</v>
      </c>
      <c r="AC2613" s="13">
        <v>2</v>
      </c>
      <c r="AD2613" s="13" t="str" cm="1">
        <f t="array" ref="AD2613">_xlfn.IFS(AC2613=0,"Prenovato",AC2613=1,"Novato",AC2613=2,"Principiante avanzado",AC2613=3,"Competente",AC2613=4,"Proficiente",AC2613=5,"Master")</f>
        <v>Principiante avanzado</v>
      </c>
      <c r="AE2613" s="13" t="s">
        <v>443</v>
      </c>
    </row>
    <row r="2614" spans="1:31" x14ac:dyDescent="0.25">
      <c r="A2614" t="s">
        <v>308</v>
      </c>
      <c r="B2614" t="s">
        <v>309</v>
      </c>
      <c r="C2614" t="s">
        <v>364</v>
      </c>
      <c r="D2614" t="s">
        <v>201</v>
      </c>
      <c r="E2614" t="s">
        <v>308</v>
      </c>
      <c r="F2614" t="s">
        <v>309</v>
      </c>
      <c r="G2614" t="s">
        <v>310</v>
      </c>
      <c r="H2614" s="4"/>
      <c r="I2614" s="1">
        <f t="shared" ca="1" si="163"/>
        <v>1487</v>
      </c>
      <c r="J2614" s="1" t="str">
        <f t="shared" ca="1" si="164"/>
        <v>3. Mayor a 6 meses</v>
      </c>
      <c r="K2614" t="str">
        <f t="shared" si="165"/>
        <v>NO</v>
      </c>
      <c r="L2614" t="s">
        <v>364</v>
      </c>
      <c r="M2614" t="s">
        <v>421</v>
      </c>
      <c r="N2614" t="s">
        <v>407</v>
      </c>
      <c r="O2614" t="s">
        <v>407</v>
      </c>
      <c r="P2614" t="str">
        <f t="shared" si="166"/>
        <v>DIANA ELIZABETH MONTALVO SANCHEZFrameworks &amp; Security ArchitectureAUTOEVALUACION</v>
      </c>
      <c r="Q2614" t="str">
        <f>BASE[[#This Row],[NombresCalificado]]&amp;BASE[[#This Row],[TipoEvaluacion]]</f>
        <v>DIANA ELIZABETH MONTALVO SANCHEZAUTOEVALUACION</v>
      </c>
      <c r="R2614">
        <v>3</v>
      </c>
      <c r="S2614" t="s">
        <v>5</v>
      </c>
      <c r="T2614" t="s">
        <v>439</v>
      </c>
      <c r="U2614" s="13">
        <v>2</v>
      </c>
      <c r="V2614" s="13" t="str" cm="1">
        <f t="array" ref="V2614">_xlfn.IFS(U2614=0,"Prenovato",U2614=1,"Novato",U2614=2,"Principiante avanzado",U2614=3,"Competente",U2614=4,"Proficiente",U2614=5,"Master")</f>
        <v>Principiante avanzado</v>
      </c>
      <c r="W2614" s="13">
        <v>3</v>
      </c>
      <c r="X2614" s="13" t="str" cm="1">
        <f t="array" ref="X2614">_xlfn.IFS(W2614=0,"No evidenciado",W2614=1,"Novato",W2614=2,"Principiante avanzado",W2614=3,"Competente",W2614=4,"Proficiente",W2614=5,"Master")</f>
        <v>Competente</v>
      </c>
      <c r="Y2614" s="13">
        <v>4</v>
      </c>
      <c r="Z2614" s="13" t="str" cm="1">
        <f t="array" ref="Z2614">_xlfn.IFS(Y2614=0,"No evidenciado",Y2614=1,"Novato",Y2614=2,"Principiante avanzado",Y2614=3,"Competente",Y2614=4,"Proficiente",Y2614=5,"Master")</f>
        <v>Proficiente</v>
      </c>
      <c r="AA2614" s="13">
        <v>3</v>
      </c>
      <c r="AB2614" s="13" t="str" cm="1">
        <f t="array" ref="AB2614">_xlfn.IFS(AA2614=0,"No evidenciado",AA2614=1,"Novato",AA2614=2,"Principiante avanzado",AA2614=3,"Competente",AA2614=4,"Proficiente",AA2614=5,"Master")</f>
        <v>Competente</v>
      </c>
      <c r="AC2614" s="13">
        <v>2</v>
      </c>
      <c r="AD2614" s="13" t="str" cm="1">
        <f t="array" ref="AD2614">_xlfn.IFS(AC2614=0,"Prenovato",AC2614=1,"Novato",AC2614=2,"Principiante avanzado",AC2614=3,"Competente",AC2614=4,"Proficiente",AC2614=5,"Master")</f>
        <v>Principiante avanzado</v>
      </c>
      <c r="AE2614" s="13" t="s">
        <v>443</v>
      </c>
    </row>
    <row r="2615" spans="1:31" x14ac:dyDescent="0.25">
      <c r="A2615" t="s">
        <v>308</v>
      </c>
      <c r="B2615" t="s">
        <v>309</v>
      </c>
      <c r="C2615" t="s">
        <v>364</v>
      </c>
      <c r="D2615" t="s">
        <v>201</v>
      </c>
      <c r="E2615" t="s">
        <v>308</v>
      </c>
      <c r="F2615" t="s">
        <v>309</v>
      </c>
      <c r="G2615" t="s">
        <v>310</v>
      </c>
      <c r="H2615" s="4"/>
      <c r="I2615" s="1">
        <f t="shared" ca="1" si="163"/>
        <v>1487</v>
      </c>
      <c r="J2615" s="1" t="str">
        <f t="shared" ca="1" si="164"/>
        <v>3. Mayor a 6 meses</v>
      </c>
      <c r="K2615" t="str">
        <f t="shared" si="165"/>
        <v>NO</v>
      </c>
      <c r="L2615" t="s">
        <v>364</v>
      </c>
      <c r="M2615" t="s">
        <v>417</v>
      </c>
      <c r="N2615" t="s">
        <v>407</v>
      </c>
      <c r="O2615" t="s">
        <v>407</v>
      </c>
      <c r="P2615" t="str">
        <f t="shared" si="166"/>
        <v>DIANA ELIZABETH MONTALVO SANCHEZDefensive SecurityAUTOEVALUACION</v>
      </c>
      <c r="Q2615" t="str">
        <f>BASE[[#This Row],[NombresCalificado]]&amp;BASE[[#This Row],[TipoEvaluacion]]</f>
        <v>DIANA ELIZABETH MONTALVO SANCHEZAUTOEVALUACION</v>
      </c>
      <c r="R2615">
        <v>3</v>
      </c>
      <c r="S2615" t="s">
        <v>5</v>
      </c>
      <c r="T2615" t="s">
        <v>439</v>
      </c>
      <c r="U2615" s="13">
        <v>2</v>
      </c>
      <c r="V2615" s="13" t="str" cm="1">
        <f t="array" ref="V2615">_xlfn.IFS(U2615=0,"Prenovato",U2615=1,"Novato",U2615=2,"Principiante avanzado",U2615=3,"Competente",U2615=4,"Proficiente",U2615=5,"Master")</f>
        <v>Principiante avanzado</v>
      </c>
      <c r="W2615" s="13">
        <v>3</v>
      </c>
      <c r="X2615" s="13" t="str" cm="1">
        <f t="array" ref="X2615">_xlfn.IFS(W2615=0,"No evidenciado",W2615=1,"Novato",W2615=2,"Principiante avanzado",W2615=3,"Competente",W2615=4,"Proficiente",W2615=5,"Master")</f>
        <v>Competente</v>
      </c>
      <c r="Y2615" s="13">
        <v>4</v>
      </c>
      <c r="Z2615" s="13" t="str" cm="1">
        <f t="array" ref="Z2615">_xlfn.IFS(Y2615=0,"No evidenciado",Y2615=1,"Novato",Y2615=2,"Principiante avanzado",Y2615=3,"Competente",Y2615=4,"Proficiente",Y2615=5,"Master")</f>
        <v>Proficiente</v>
      </c>
      <c r="AA2615" s="13">
        <v>3</v>
      </c>
      <c r="AB2615" s="13" t="str" cm="1">
        <f t="array" ref="AB2615">_xlfn.IFS(AA2615=0,"No evidenciado",AA2615=1,"Novato",AA2615=2,"Principiante avanzado",AA2615=3,"Competente",AA2615=4,"Proficiente",AA2615=5,"Master")</f>
        <v>Competente</v>
      </c>
      <c r="AC2615" s="13">
        <v>2</v>
      </c>
      <c r="AD2615" s="13" t="str" cm="1">
        <f t="array" ref="AD2615">_xlfn.IFS(AC2615=0,"Prenovato",AC2615=1,"Novato",AC2615=2,"Principiante avanzado",AC2615=3,"Competente",AC2615=4,"Proficiente",AC2615=5,"Master")</f>
        <v>Principiante avanzado</v>
      </c>
      <c r="AE2615" s="13" t="s">
        <v>443</v>
      </c>
    </row>
    <row r="2616" spans="1:31" x14ac:dyDescent="0.25">
      <c r="A2616" t="s">
        <v>272</v>
      </c>
      <c r="B2616" t="s">
        <v>273</v>
      </c>
      <c r="C2616" t="s">
        <v>369</v>
      </c>
      <c r="D2616" t="s">
        <v>201</v>
      </c>
      <c r="E2616" t="s">
        <v>272</v>
      </c>
      <c r="F2616" t="s">
        <v>273</v>
      </c>
      <c r="G2616" t="s">
        <v>274</v>
      </c>
      <c r="H2616" s="4"/>
      <c r="I2616" s="1">
        <f t="shared" ca="1" si="163"/>
        <v>1487</v>
      </c>
      <c r="J2616" s="1" t="str">
        <f t="shared" ca="1" si="164"/>
        <v>3. Mayor a 6 meses</v>
      </c>
      <c r="K2616" t="str">
        <f t="shared" si="165"/>
        <v>NO</v>
      </c>
      <c r="L2616" t="s">
        <v>369</v>
      </c>
      <c r="M2616" t="s">
        <v>406</v>
      </c>
      <c r="N2616" t="s">
        <v>407</v>
      </c>
      <c r="O2616" t="s">
        <v>407</v>
      </c>
      <c r="P2616" t="str">
        <f t="shared" si="166"/>
        <v>JANICE ANELI FLORES TORRESNetwork SecurityAUTOEVALUACION</v>
      </c>
      <c r="Q2616" t="str">
        <f>BASE[[#This Row],[NombresCalificado]]&amp;BASE[[#This Row],[TipoEvaluacion]]</f>
        <v>JANICE ANELI FLORES TORRESAUTOEVALUACION</v>
      </c>
      <c r="R2616">
        <v>2</v>
      </c>
      <c r="S2616" t="s">
        <v>4</v>
      </c>
      <c r="T2616" t="s">
        <v>439</v>
      </c>
      <c r="U2616" s="13">
        <v>2</v>
      </c>
      <c r="V2616" s="13" t="str" cm="1">
        <f t="array" ref="V2616">_xlfn.IFS(U2616=0,"Prenovato",U2616=1,"Novato",U2616=2,"Principiante avanzado",U2616=3,"Competente",U2616=4,"Proficiente",U2616=5,"Master")</f>
        <v>Principiante avanzado</v>
      </c>
      <c r="W2616" s="13">
        <v>2</v>
      </c>
      <c r="X2616" s="13" t="str" cm="1">
        <f t="array" ref="X2616">_xlfn.IFS(W2616=0,"No evidenciado",W2616=1,"Novato",W2616=2,"Principiante avanzado",W2616=3,"Competente",W2616=4,"Proficiente",W2616=5,"Master")</f>
        <v>Principiante avanzado</v>
      </c>
      <c r="Y2616" s="13">
        <v>2</v>
      </c>
      <c r="Z2616" s="13" t="str" cm="1">
        <f t="array" ref="Z2616">_xlfn.IFS(Y2616=0,"No evidenciado",Y2616=1,"Novato",Y2616=2,"Principiante avanzado",Y2616=3,"Competente",Y2616=4,"Proficiente",Y2616=5,"Master")</f>
        <v>Principiante avanzado</v>
      </c>
      <c r="AA2616" s="13">
        <v>2</v>
      </c>
      <c r="AB2616" s="13" t="str" cm="1">
        <f t="array" ref="AB2616">_xlfn.IFS(AA2616=0,"No evidenciado",AA2616=1,"Novato",AA2616=2,"Principiante avanzado",AA2616=3,"Competente",AA2616=4,"Proficiente",AA2616=5,"Master")</f>
        <v>Principiante avanzado</v>
      </c>
      <c r="AC2616" s="13">
        <v>2</v>
      </c>
      <c r="AD2616" s="13" t="str" cm="1">
        <f t="array" ref="AD2616">_xlfn.IFS(AC2616=0,"Prenovato",AC2616=1,"Novato",AC2616=2,"Principiante avanzado",AC2616=3,"Competente",AC2616=4,"Proficiente",AC2616=5,"Master")</f>
        <v>Principiante avanzado</v>
      </c>
      <c r="AE2616" s="13" t="s">
        <v>443</v>
      </c>
    </row>
    <row r="2617" spans="1:31" x14ac:dyDescent="0.25">
      <c r="A2617" t="s">
        <v>272</v>
      </c>
      <c r="B2617" t="s">
        <v>273</v>
      </c>
      <c r="C2617" t="s">
        <v>369</v>
      </c>
      <c r="D2617" t="s">
        <v>201</v>
      </c>
      <c r="E2617" t="s">
        <v>272</v>
      </c>
      <c r="F2617" t="s">
        <v>273</v>
      </c>
      <c r="G2617" t="s">
        <v>274</v>
      </c>
      <c r="H2617" s="4"/>
      <c r="I2617" s="1">
        <f t="shared" ca="1" si="163"/>
        <v>1487</v>
      </c>
      <c r="J2617" s="1" t="str">
        <f t="shared" ca="1" si="164"/>
        <v>3. Mayor a 6 meses</v>
      </c>
      <c r="K2617" t="str">
        <f t="shared" si="165"/>
        <v>NO</v>
      </c>
      <c r="L2617" t="s">
        <v>369</v>
      </c>
      <c r="M2617" t="s">
        <v>408</v>
      </c>
      <c r="N2617" t="s">
        <v>407</v>
      </c>
      <c r="O2617" t="s">
        <v>407</v>
      </c>
      <c r="P2617" t="str">
        <f t="shared" si="166"/>
        <v>JANICE ANELI FLORES TORRESCloud &amp; Operation SystemAUTOEVALUACION</v>
      </c>
      <c r="Q2617" t="str">
        <f>BASE[[#This Row],[NombresCalificado]]&amp;BASE[[#This Row],[TipoEvaluacion]]</f>
        <v>JANICE ANELI FLORES TORRESAUTOEVALUACION</v>
      </c>
      <c r="R2617">
        <v>2</v>
      </c>
      <c r="S2617" t="s">
        <v>4</v>
      </c>
      <c r="T2617" t="s">
        <v>439</v>
      </c>
      <c r="U2617" s="13">
        <v>2</v>
      </c>
      <c r="V2617" s="13" t="str" cm="1">
        <f t="array" ref="V2617">_xlfn.IFS(U2617=0,"Prenovato",U2617=1,"Novato",U2617=2,"Principiante avanzado",U2617=3,"Competente",U2617=4,"Proficiente",U2617=5,"Master")</f>
        <v>Principiante avanzado</v>
      </c>
      <c r="W2617" s="13">
        <v>2</v>
      </c>
      <c r="X2617" s="13" t="str" cm="1">
        <f t="array" ref="X2617">_xlfn.IFS(W2617=0,"No evidenciado",W2617=1,"Novato",W2617=2,"Principiante avanzado",W2617=3,"Competente",W2617=4,"Proficiente",W2617=5,"Master")</f>
        <v>Principiante avanzado</v>
      </c>
      <c r="Y2617" s="13">
        <v>2</v>
      </c>
      <c r="Z2617" s="13" t="str" cm="1">
        <f t="array" ref="Z2617">_xlfn.IFS(Y2617=0,"No evidenciado",Y2617=1,"Novato",Y2617=2,"Principiante avanzado",Y2617=3,"Competente",Y2617=4,"Proficiente",Y2617=5,"Master")</f>
        <v>Principiante avanzado</v>
      </c>
      <c r="AA2617" s="13">
        <v>2</v>
      </c>
      <c r="AB2617" s="13" t="str" cm="1">
        <f t="array" ref="AB2617">_xlfn.IFS(AA2617=0,"No evidenciado",AA2617=1,"Novato",AA2617=2,"Principiante avanzado",AA2617=3,"Competente",AA2617=4,"Proficiente",AA2617=5,"Master")</f>
        <v>Principiante avanzado</v>
      </c>
      <c r="AC2617" s="13">
        <v>2</v>
      </c>
      <c r="AD2617" s="13" t="str" cm="1">
        <f t="array" ref="AD2617">_xlfn.IFS(AC2617=0,"Prenovato",AC2617=1,"Novato",AC2617=2,"Principiante avanzado",AC2617=3,"Competente",AC2617=4,"Proficiente",AC2617=5,"Master")</f>
        <v>Principiante avanzado</v>
      </c>
      <c r="AE2617" s="13" t="s">
        <v>443</v>
      </c>
    </row>
    <row r="2618" spans="1:31" x14ac:dyDescent="0.25">
      <c r="A2618" t="s">
        <v>272</v>
      </c>
      <c r="B2618" t="s">
        <v>273</v>
      </c>
      <c r="C2618" t="s">
        <v>369</v>
      </c>
      <c r="D2618" t="s">
        <v>201</v>
      </c>
      <c r="E2618" t="s">
        <v>272</v>
      </c>
      <c r="F2618" t="s">
        <v>273</v>
      </c>
      <c r="G2618" t="s">
        <v>274</v>
      </c>
      <c r="H2618" s="4"/>
      <c r="I2618" s="1">
        <f t="shared" ca="1" si="163"/>
        <v>1487</v>
      </c>
      <c r="J2618" s="1" t="str">
        <f t="shared" ca="1" si="164"/>
        <v>3. Mayor a 6 meses</v>
      </c>
      <c r="K2618" t="str">
        <f t="shared" si="165"/>
        <v>NO</v>
      </c>
      <c r="L2618" t="s">
        <v>369</v>
      </c>
      <c r="M2618" t="s">
        <v>409</v>
      </c>
      <c r="N2618" t="s">
        <v>411</v>
      </c>
      <c r="O2618" t="s">
        <v>411</v>
      </c>
      <c r="P2618" t="str">
        <f t="shared" si="166"/>
        <v>JANICE ANELI FLORES TORRESSecurity Program ManagementAUTOEVALUACION</v>
      </c>
      <c r="Q2618" t="str">
        <f>BASE[[#This Row],[NombresCalificado]]&amp;BASE[[#This Row],[TipoEvaluacion]]</f>
        <v>JANICE ANELI FLORES TORRESAUTOEVALUACION</v>
      </c>
      <c r="R2618">
        <v>2</v>
      </c>
      <c r="S2618" t="s">
        <v>4</v>
      </c>
      <c r="T2618" t="s">
        <v>439</v>
      </c>
      <c r="U2618" s="13">
        <v>2</v>
      </c>
      <c r="V2618" s="13" t="str" cm="1">
        <f t="array" ref="V2618">_xlfn.IFS(U2618=0,"Prenovato",U2618=1,"Novato",U2618=2,"Principiante avanzado",U2618=3,"Competente",U2618=4,"Proficiente",U2618=5,"Master")</f>
        <v>Principiante avanzado</v>
      </c>
      <c r="W2618" s="13">
        <v>2</v>
      </c>
      <c r="X2618" s="13" t="str" cm="1">
        <f t="array" ref="X2618">_xlfn.IFS(W2618=0,"No evidenciado",W2618=1,"Novato",W2618=2,"Principiante avanzado",W2618=3,"Competente",W2618=4,"Proficiente",W2618=5,"Master")</f>
        <v>Principiante avanzado</v>
      </c>
      <c r="Y2618" s="13">
        <v>2</v>
      </c>
      <c r="Z2618" s="13" t="str" cm="1">
        <f t="array" ref="Z2618">_xlfn.IFS(Y2618=0,"No evidenciado",Y2618=1,"Novato",Y2618=2,"Principiante avanzado",Y2618=3,"Competente",Y2618=4,"Proficiente",Y2618=5,"Master")</f>
        <v>Principiante avanzado</v>
      </c>
      <c r="AA2618" s="13">
        <v>2</v>
      </c>
      <c r="AB2618" s="13" t="str" cm="1">
        <f t="array" ref="AB2618">_xlfn.IFS(AA2618=0,"No evidenciado",AA2618=1,"Novato",AA2618=2,"Principiante avanzado",AA2618=3,"Competente",AA2618=4,"Proficiente",AA2618=5,"Master")</f>
        <v>Principiante avanzado</v>
      </c>
      <c r="AC2618" s="13">
        <v>2</v>
      </c>
      <c r="AD2618" s="13" t="str" cm="1">
        <f t="array" ref="AD2618">_xlfn.IFS(AC2618=0,"Prenovato",AC2618=1,"Novato",AC2618=2,"Principiante avanzado",AC2618=3,"Competente",AC2618=4,"Proficiente",AC2618=5,"Master")</f>
        <v>Principiante avanzado</v>
      </c>
      <c r="AE2618" s="13" t="s">
        <v>443</v>
      </c>
    </row>
    <row r="2619" spans="1:31" x14ac:dyDescent="0.25">
      <c r="A2619" t="s">
        <v>272</v>
      </c>
      <c r="B2619" t="s">
        <v>273</v>
      </c>
      <c r="C2619" t="s">
        <v>369</v>
      </c>
      <c r="D2619" t="s">
        <v>201</v>
      </c>
      <c r="E2619" t="s">
        <v>272</v>
      </c>
      <c r="F2619" t="s">
        <v>273</v>
      </c>
      <c r="G2619" t="s">
        <v>274</v>
      </c>
      <c r="H2619" s="4"/>
      <c r="I2619" s="1">
        <f t="shared" ca="1" si="163"/>
        <v>1487</v>
      </c>
      <c r="J2619" s="1" t="str">
        <f t="shared" ca="1" si="164"/>
        <v>3. Mayor a 6 meses</v>
      </c>
      <c r="K2619" t="str">
        <f t="shared" si="165"/>
        <v>NO</v>
      </c>
      <c r="L2619" t="s">
        <v>369</v>
      </c>
      <c r="M2619" t="s">
        <v>410</v>
      </c>
      <c r="N2619" t="s">
        <v>413</v>
      </c>
      <c r="O2619" t="s">
        <v>411</v>
      </c>
      <c r="P2619" t="str">
        <f t="shared" si="166"/>
        <v>JANICE ANELI FLORES TORRESThreat IntelligenceAUTOEVALUACION</v>
      </c>
      <c r="Q2619" t="str">
        <f>BASE[[#This Row],[NombresCalificado]]&amp;BASE[[#This Row],[TipoEvaluacion]]</f>
        <v>JANICE ANELI FLORES TORRESAUTOEVALUACION</v>
      </c>
      <c r="R2619">
        <v>2</v>
      </c>
      <c r="S2619" t="s">
        <v>4</v>
      </c>
      <c r="T2619" t="s">
        <v>439</v>
      </c>
      <c r="U2619" s="13">
        <v>2</v>
      </c>
      <c r="V2619" s="13" t="str" cm="1">
        <f t="array" ref="V2619">_xlfn.IFS(U2619=0,"Prenovato",U2619=1,"Novato",U2619=2,"Principiante avanzado",U2619=3,"Competente",U2619=4,"Proficiente",U2619=5,"Master")</f>
        <v>Principiante avanzado</v>
      </c>
      <c r="W2619" s="13">
        <v>2</v>
      </c>
      <c r="X2619" s="13" t="str" cm="1">
        <f t="array" ref="X2619">_xlfn.IFS(W2619=0,"No evidenciado",W2619=1,"Novato",W2619=2,"Principiante avanzado",W2619=3,"Competente",W2619=4,"Proficiente",W2619=5,"Master")</f>
        <v>Principiante avanzado</v>
      </c>
      <c r="Y2619" s="13">
        <v>2</v>
      </c>
      <c r="Z2619" s="13" t="str" cm="1">
        <f t="array" ref="Z2619">_xlfn.IFS(Y2619=0,"No evidenciado",Y2619=1,"Novato",Y2619=2,"Principiante avanzado",Y2619=3,"Competente",Y2619=4,"Proficiente",Y2619=5,"Master")</f>
        <v>Principiante avanzado</v>
      </c>
      <c r="AA2619" s="13">
        <v>2</v>
      </c>
      <c r="AB2619" s="13" t="str" cm="1">
        <f t="array" ref="AB2619">_xlfn.IFS(AA2619=0,"No evidenciado",AA2619=1,"Novato",AA2619=2,"Principiante avanzado",AA2619=3,"Competente",AA2619=4,"Proficiente",AA2619=5,"Master")</f>
        <v>Principiante avanzado</v>
      </c>
      <c r="AC2619" s="13">
        <v>2</v>
      </c>
      <c r="AD2619" s="13" t="str" cm="1">
        <f t="array" ref="AD2619">_xlfn.IFS(AC2619=0,"Prenovato",AC2619=1,"Novato",AC2619=2,"Principiante avanzado",AC2619=3,"Competente",AC2619=4,"Proficiente",AC2619=5,"Master")</f>
        <v>Principiante avanzado</v>
      </c>
      <c r="AE2619" s="13" t="s">
        <v>443</v>
      </c>
    </row>
    <row r="2620" spans="1:31" x14ac:dyDescent="0.25">
      <c r="A2620" t="s">
        <v>272</v>
      </c>
      <c r="B2620" t="s">
        <v>273</v>
      </c>
      <c r="C2620" t="s">
        <v>369</v>
      </c>
      <c r="D2620" t="s">
        <v>201</v>
      </c>
      <c r="E2620" t="s">
        <v>272</v>
      </c>
      <c r="F2620" t="s">
        <v>273</v>
      </c>
      <c r="G2620" t="s">
        <v>274</v>
      </c>
      <c r="H2620" s="4"/>
      <c r="I2620" s="1">
        <f t="shared" ca="1" si="163"/>
        <v>1487</v>
      </c>
      <c r="J2620" s="1" t="str">
        <f t="shared" ca="1" si="164"/>
        <v>3. Mayor a 6 meses</v>
      </c>
      <c r="K2620" t="str">
        <f t="shared" si="165"/>
        <v>NO</v>
      </c>
      <c r="L2620" t="s">
        <v>369</v>
      </c>
      <c r="M2620" t="s">
        <v>412</v>
      </c>
      <c r="N2620" t="s">
        <v>411</v>
      </c>
      <c r="O2620" t="s">
        <v>411</v>
      </c>
      <c r="P2620" t="str">
        <f t="shared" si="166"/>
        <v>JANICE ANELI FLORES TORRESForensic AnalysisAUTOEVALUACION</v>
      </c>
      <c r="Q2620" t="str">
        <f>BASE[[#This Row],[NombresCalificado]]&amp;BASE[[#This Row],[TipoEvaluacion]]</f>
        <v>JANICE ANELI FLORES TORRESAUTOEVALUACION</v>
      </c>
      <c r="R2620">
        <v>2</v>
      </c>
      <c r="S2620" t="s">
        <v>4</v>
      </c>
      <c r="T2620" t="s">
        <v>439</v>
      </c>
      <c r="U2620" s="13">
        <v>2</v>
      </c>
      <c r="V2620" s="13" t="str" cm="1">
        <f t="array" ref="V2620">_xlfn.IFS(U2620=0,"Prenovato",U2620=1,"Novato",U2620=2,"Principiante avanzado",U2620=3,"Competente",U2620=4,"Proficiente",U2620=5,"Master")</f>
        <v>Principiante avanzado</v>
      </c>
      <c r="W2620" s="13">
        <v>2</v>
      </c>
      <c r="X2620" s="13" t="str" cm="1">
        <f t="array" ref="X2620">_xlfn.IFS(W2620=0,"No evidenciado",W2620=1,"Novato",W2620=2,"Principiante avanzado",W2620=3,"Competente",W2620=4,"Proficiente",W2620=5,"Master")</f>
        <v>Principiante avanzado</v>
      </c>
      <c r="Y2620" s="13">
        <v>2</v>
      </c>
      <c r="Z2620" s="13" t="str" cm="1">
        <f t="array" ref="Z2620">_xlfn.IFS(Y2620=0,"No evidenciado",Y2620=1,"Novato",Y2620=2,"Principiante avanzado",Y2620=3,"Competente",Y2620=4,"Proficiente",Y2620=5,"Master")</f>
        <v>Principiante avanzado</v>
      </c>
      <c r="AA2620" s="13">
        <v>2</v>
      </c>
      <c r="AB2620" s="13" t="str" cm="1">
        <f t="array" ref="AB2620">_xlfn.IFS(AA2620=0,"No evidenciado",AA2620=1,"Novato",AA2620=2,"Principiante avanzado",AA2620=3,"Competente",AA2620=4,"Proficiente",AA2620=5,"Master")</f>
        <v>Principiante avanzado</v>
      </c>
      <c r="AC2620" s="13">
        <v>2</v>
      </c>
      <c r="AD2620" s="13" t="str" cm="1">
        <f t="array" ref="AD2620">_xlfn.IFS(AC2620=0,"Prenovato",AC2620=1,"Novato",AC2620=2,"Principiante avanzado",AC2620=3,"Competente",AC2620=4,"Proficiente",AC2620=5,"Master")</f>
        <v>Principiante avanzado</v>
      </c>
      <c r="AE2620" s="13" t="s">
        <v>443</v>
      </c>
    </row>
    <row r="2621" spans="1:31" x14ac:dyDescent="0.25">
      <c r="A2621" t="s">
        <v>272</v>
      </c>
      <c r="B2621" t="s">
        <v>273</v>
      </c>
      <c r="C2621" t="s">
        <v>369</v>
      </c>
      <c r="D2621" t="s">
        <v>201</v>
      </c>
      <c r="E2621" t="s">
        <v>272</v>
      </c>
      <c r="F2621" t="s">
        <v>273</v>
      </c>
      <c r="G2621" t="s">
        <v>274</v>
      </c>
      <c r="H2621" s="4"/>
      <c r="I2621" s="1">
        <f t="shared" ca="1" si="163"/>
        <v>1487</v>
      </c>
      <c r="J2621" s="1" t="str">
        <f t="shared" ca="1" si="164"/>
        <v>3. Mayor a 6 meses</v>
      </c>
      <c r="K2621" t="str">
        <f t="shared" si="165"/>
        <v>NO</v>
      </c>
      <c r="L2621" t="s">
        <v>369</v>
      </c>
      <c r="M2621" t="s">
        <v>414</v>
      </c>
      <c r="N2621" t="s">
        <v>407</v>
      </c>
      <c r="O2621" t="s">
        <v>407</v>
      </c>
      <c r="P2621" t="str">
        <f t="shared" si="166"/>
        <v>JANICE ANELI FLORES TORRESOfensive SecurityAUTOEVALUACION</v>
      </c>
      <c r="Q2621" t="str">
        <f>BASE[[#This Row],[NombresCalificado]]&amp;BASE[[#This Row],[TipoEvaluacion]]</f>
        <v>JANICE ANELI FLORES TORRESAUTOEVALUACION</v>
      </c>
      <c r="R2621">
        <v>3</v>
      </c>
      <c r="S2621" t="s">
        <v>5</v>
      </c>
      <c r="T2621" t="s">
        <v>439</v>
      </c>
      <c r="U2621" s="13">
        <v>2</v>
      </c>
      <c r="V2621" s="13" t="str" cm="1">
        <f t="array" ref="V2621">_xlfn.IFS(U2621=0,"Prenovato",U2621=1,"Novato",U2621=2,"Principiante avanzado",U2621=3,"Competente",U2621=4,"Proficiente",U2621=5,"Master")</f>
        <v>Principiante avanzado</v>
      </c>
      <c r="W2621" s="13">
        <v>2</v>
      </c>
      <c r="X2621" s="13" t="str" cm="1">
        <f t="array" ref="X2621">_xlfn.IFS(W2621=0,"No evidenciado",W2621=1,"Novato",W2621=2,"Principiante avanzado",W2621=3,"Competente",W2621=4,"Proficiente",W2621=5,"Master")</f>
        <v>Principiante avanzado</v>
      </c>
      <c r="Y2621" s="13">
        <v>2</v>
      </c>
      <c r="Z2621" s="13" t="str" cm="1">
        <f t="array" ref="Z2621">_xlfn.IFS(Y2621=0,"No evidenciado",Y2621=1,"Novato",Y2621=2,"Principiante avanzado",Y2621=3,"Competente",Y2621=4,"Proficiente",Y2621=5,"Master")</f>
        <v>Principiante avanzado</v>
      </c>
      <c r="AA2621" s="13">
        <v>2</v>
      </c>
      <c r="AB2621" s="13" t="str" cm="1">
        <f t="array" ref="AB2621">_xlfn.IFS(AA2621=0,"No evidenciado",AA2621=1,"Novato",AA2621=2,"Principiante avanzado",AA2621=3,"Competente",AA2621=4,"Proficiente",AA2621=5,"Master")</f>
        <v>Principiante avanzado</v>
      </c>
      <c r="AC2621" s="13">
        <v>2</v>
      </c>
      <c r="AD2621" s="13" t="str" cm="1">
        <f t="array" ref="AD2621">_xlfn.IFS(AC2621=0,"Prenovato",AC2621=1,"Novato",AC2621=2,"Principiante avanzado",AC2621=3,"Competente",AC2621=4,"Proficiente",AC2621=5,"Master")</f>
        <v>Principiante avanzado</v>
      </c>
      <c r="AE2621" s="13" t="s">
        <v>443</v>
      </c>
    </row>
    <row r="2622" spans="1:31" x14ac:dyDescent="0.25">
      <c r="A2622" t="s">
        <v>272</v>
      </c>
      <c r="B2622" t="s">
        <v>273</v>
      </c>
      <c r="C2622" t="s">
        <v>369</v>
      </c>
      <c r="D2622" t="s">
        <v>201</v>
      </c>
      <c r="E2622" t="s">
        <v>272</v>
      </c>
      <c r="F2622" t="s">
        <v>273</v>
      </c>
      <c r="G2622" t="s">
        <v>274</v>
      </c>
      <c r="H2622" s="4"/>
      <c r="I2622" s="1">
        <f t="shared" ca="1" si="163"/>
        <v>1487</v>
      </c>
      <c r="J2622" s="1" t="str">
        <f t="shared" ca="1" si="164"/>
        <v>3. Mayor a 6 meses</v>
      </c>
      <c r="K2622" t="str">
        <f t="shared" si="165"/>
        <v>NO</v>
      </c>
      <c r="L2622" t="s">
        <v>369</v>
      </c>
      <c r="M2622" t="s">
        <v>418</v>
      </c>
      <c r="N2622" t="s">
        <v>413</v>
      </c>
      <c r="O2622" t="s">
        <v>411</v>
      </c>
      <c r="P2622" t="str">
        <f t="shared" si="166"/>
        <v>JANICE ANELI FLORES TORRESSDLC Y DevSecOpsAUTOEVALUACION</v>
      </c>
      <c r="Q2622" t="str">
        <f>BASE[[#This Row],[NombresCalificado]]&amp;BASE[[#This Row],[TipoEvaluacion]]</f>
        <v>JANICE ANELI FLORES TORRESAUTOEVALUACION</v>
      </c>
      <c r="R2622">
        <v>2</v>
      </c>
      <c r="S2622" t="s">
        <v>4</v>
      </c>
      <c r="T2622" t="s">
        <v>439</v>
      </c>
      <c r="U2622" s="13">
        <v>2</v>
      </c>
      <c r="V2622" s="13" t="str" cm="1">
        <f t="array" ref="V2622">_xlfn.IFS(U2622=0,"Prenovato",U2622=1,"Novato",U2622=2,"Principiante avanzado",U2622=3,"Competente",U2622=4,"Proficiente",U2622=5,"Master")</f>
        <v>Principiante avanzado</v>
      </c>
      <c r="W2622" s="13">
        <v>2</v>
      </c>
      <c r="X2622" s="13" t="str" cm="1">
        <f t="array" ref="X2622">_xlfn.IFS(W2622=0,"No evidenciado",W2622=1,"Novato",W2622=2,"Principiante avanzado",W2622=3,"Competente",W2622=4,"Proficiente",W2622=5,"Master")</f>
        <v>Principiante avanzado</v>
      </c>
      <c r="Y2622" s="13">
        <v>2</v>
      </c>
      <c r="Z2622" s="13" t="str" cm="1">
        <f t="array" ref="Z2622">_xlfn.IFS(Y2622=0,"No evidenciado",Y2622=1,"Novato",Y2622=2,"Principiante avanzado",Y2622=3,"Competente",Y2622=4,"Proficiente",Y2622=5,"Master")</f>
        <v>Principiante avanzado</v>
      </c>
      <c r="AA2622" s="13">
        <v>2</v>
      </c>
      <c r="AB2622" s="13" t="str" cm="1">
        <f t="array" ref="AB2622">_xlfn.IFS(AA2622=0,"No evidenciado",AA2622=1,"Novato",AA2622=2,"Principiante avanzado",AA2622=3,"Competente",AA2622=4,"Proficiente",AA2622=5,"Master")</f>
        <v>Principiante avanzado</v>
      </c>
      <c r="AC2622" s="13">
        <v>2</v>
      </c>
      <c r="AD2622" s="13" t="str" cm="1">
        <f t="array" ref="AD2622">_xlfn.IFS(AC2622=0,"Prenovato",AC2622=1,"Novato",AC2622=2,"Principiante avanzado",AC2622=3,"Competente",AC2622=4,"Proficiente",AC2622=5,"Master")</f>
        <v>Principiante avanzado</v>
      </c>
      <c r="AE2622" s="13" t="s">
        <v>443</v>
      </c>
    </row>
    <row r="2623" spans="1:31" x14ac:dyDescent="0.25">
      <c r="A2623" t="s">
        <v>272</v>
      </c>
      <c r="B2623" t="s">
        <v>273</v>
      </c>
      <c r="C2623" t="s">
        <v>369</v>
      </c>
      <c r="D2623" t="s">
        <v>201</v>
      </c>
      <c r="E2623" t="s">
        <v>272</v>
      </c>
      <c r="F2623" t="s">
        <v>273</v>
      </c>
      <c r="G2623" t="s">
        <v>274</v>
      </c>
      <c r="H2623" s="4"/>
      <c r="I2623" s="1">
        <f t="shared" ca="1" si="163"/>
        <v>1487</v>
      </c>
      <c r="J2623" s="1" t="str">
        <f t="shared" ca="1" si="164"/>
        <v>3. Mayor a 6 meses</v>
      </c>
      <c r="K2623" t="str">
        <f t="shared" si="165"/>
        <v>NO</v>
      </c>
      <c r="L2623" t="s">
        <v>369</v>
      </c>
      <c r="M2623" t="s">
        <v>419</v>
      </c>
      <c r="N2623" t="s">
        <v>413</v>
      </c>
      <c r="O2623" t="s">
        <v>411</v>
      </c>
      <c r="P2623" t="str">
        <f t="shared" si="166"/>
        <v>JANICE ANELI FLORES TORRESCryptography &amp; Data ProtectionAUTOEVALUACION</v>
      </c>
      <c r="Q2623" t="str">
        <f>BASE[[#This Row],[NombresCalificado]]&amp;BASE[[#This Row],[TipoEvaluacion]]</f>
        <v>JANICE ANELI FLORES TORRESAUTOEVALUACION</v>
      </c>
      <c r="R2623">
        <v>3</v>
      </c>
      <c r="S2623" t="s">
        <v>5</v>
      </c>
      <c r="T2623" t="s">
        <v>439</v>
      </c>
      <c r="U2623" s="13">
        <v>2</v>
      </c>
      <c r="V2623" s="13" t="str" cm="1">
        <f t="array" ref="V2623">_xlfn.IFS(U2623=0,"Prenovato",U2623=1,"Novato",U2623=2,"Principiante avanzado",U2623=3,"Competente",U2623=4,"Proficiente",U2623=5,"Master")</f>
        <v>Principiante avanzado</v>
      </c>
      <c r="W2623" s="13">
        <v>2</v>
      </c>
      <c r="X2623" s="13" t="str" cm="1">
        <f t="array" ref="X2623">_xlfn.IFS(W2623=0,"No evidenciado",W2623=1,"Novato",W2623=2,"Principiante avanzado",W2623=3,"Competente",W2623=4,"Proficiente",W2623=5,"Master")</f>
        <v>Principiante avanzado</v>
      </c>
      <c r="Y2623" s="13">
        <v>2</v>
      </c>
      <c r="Z2623" s="13" t="str" cm="1">
        <f t="array" ref="Z2623">_xlfn.IFS(Y2623=0,"No evidenciado",Y2623=1,"Novato",Y2623=2,"Principiante avanzado",Y2623=3,"Competente",Y2623=4,"Proficiente",Y2623=5,"Master")</f>
        <v>Principiante avanzado</v>
      </c>
      <c r="AA2623" s="13">
        <v>2</v>
      </c>
      <c r="AB2623" s="13" t="str" cm="1">
        <f t="array" ref="AB2623">_xlfn.IFS(AA2623=0,"No evidenciado",AA2623=1,"Novato",AA2623=2,"Principiante avanzado",AA2623=3,"Competente",AA2623=4,"Proficiente",AA2623=5,"Master")</f>
        <v>Principiante avanzado</v>
      </c>
      <c r="AC2623" s="13">
        <v>2</v>
      </c>
      <c r="AD2623" s="13" t="str" cm="1">
        <f t="array" ref="AD2623">_xlfn.IFS(AC2623=0,"Prenovato",AC2623=1,"Novato",AC2623=2,"Principiante avanzado",AC2623=3,"Competente",AC2623=4,"Proficiente",AC2623=5,"Master")</f>
        <v>Principiante avanzado</v>
      </c>
      <c r="AE2623" s="13" t="s">
        <v>443</v>
      </c>
    </row>
    <row r="2624" spans="1:31" x14ac:dyDescent="0.25">
      <c r="A2624" t="s">
        <v>272</v>
      </c>
      <c r="B2624" t="s">
        <v>273</v>
      </c>
      <c r="C2624" t="s">
        <v>369</v>
      </c>
      <c r="D2624" t="s">
        <v>201</v>
      </c>
      <c r="E2624" t="s">
        <v>272</v>
      </c>
      <c r="F2624" t="s">
        <v>273</v>
      </c>
      <c r="G2624" t="s">
        <v>274</v>
      </c>
      <c r="H2624" s="4"/>
      <c r="I2624" s="1">
        <f t="shared" ca="1" si="163"/>
        <v>1487</v>
      </c>
      <c r="J2624" s="1" t="str">
        <f t="shared" ca="1" si="164"/>
        <v>3. Mayor a 6 meses</v>
      </c>
      <c r="K2624" t="str">
        <f t="shared" si="165"/>
        <v>NO</v>
      </c>
      <c r="L2624" t="s">
        <v>369</v>
      </c>
      <c r="M2624" t="s">
        <v>420</v>
      </c>
      <c r="N2624" t="s">
        <v>413</v>
      </c>
      <c r="O2624" t="s">
        <v>411</v>
      </c>
      <c r="P2624" t="str">
        <f t="shared" si="166"/>
        <v>JANICE ANELI FLORES TORRESIdentity &amp; Access ManagementAUTOEVALUACION</v>
      </c>
      <c r="Q2624" t="str">
        <f>BASE[[#This Row],[NombresCalificado]]&amp;BASE[[#This Row],[TipoEvaluacion]]</f>
        <v>JANICE ANELI FLORES TORRESAUTOEVALUACION</v>
      </c>
      <c r="R2624">
        <v>2</v>
      </c>
      <c r="S2624" t="s">
        <v>4</v>
      </c>
      <c r="T2624" t="s">
        <v>439</v>
      </c>
      <c r="U2624" s="13">
        <v>2</v>
      </c>
      <c r="V2624" s="13" t="str" cm="1">
        <f t="array" ref="V2624">_xlfn.IFS(U2624=0,"Prenovato",U2624=1,"Novato",U2624=2,"Principiante avanzado",U2624=3,"Competente",U2624=4,"Proficiente",U2624=5,"Master")</f>
        <v>Principiante avanzado</v>
      </c>
      <c r="W2624" s="13">
        <v>2</v>
      </c>
      <c r="X2624" s="13" t="str" cm="1">
        <f t="array" ref="X2624">_xlfn.IFS(W2624=0,"No evidenciado",W2624=1,"Novato",W2624=2,"Principiante avanzado",W2624=3,"Competente",W2624=4,"Proficiente",W2624=5,"Master")</f>
        <v>Principiante avanzado</v>
      </c>
      <c r="Y2624" s="13">
        <v>2</v>
      </c>
      <c r="Z2624" s="13" t="str" cm="1">
        <f t="array" ref="Z2624">_xlfn.IFS(Y2624=0,"No evidenciado",Y2624=1,"Novato",Y2624=2,"Principiante avanzado",Y2624=3,"Competente",Y2624=4,"Proficiente",Y2624=5,"Master")</f>
        <v>Principiante avanzado</v>
      </c>
      <c r="AA2624" s="13">
        <v>2</v>
      </c>
      <c r="AB2624" s="13" t="str" cm="1">
        <f t="array" ref="AB2624">_xlfn.IFS(AA2624=0,"No evidenciado",AA2624=1,"Novato",AA2624=2,"Principiante avanzado",AA2624=3,"Competente",AA2624=4,"Proficiente",AA2624=5,"Master")</f>
        <v>Principiante avanzado</v>
      </c>
      <c r="AC2624" s="13">
        <v>2</v>
      </c>
      <c r="AD2624" s="13" t="str" cm="1">
        <f t="array" ref="AD2624">_xlfn.IFS(AC2624=0,"Prenovato",AC2624=1,"Novato",AC2624=2,"Principiante avanzado",AC2624=3,"Competente",AC2624=4,"Proficiente",AC2624=5,"Master")</f>
        <v>Principiante avanzado</v>
      </c>
      <c r="AE2624" s="13" t="s">
        <v>443</v>
      </c>
    </row>
    <row r="2625" spans="1:31" x14ac:dyDescent="0.25">
      <c r="A2625" t="s">
        <v>272</v>
      </c>
      <c r="B2625" t="s">
        <v>273</v>
      </c>
      <c r="C2625" t="s">
        <v>369</v>
      </c>
      <c r="D2625" t="s">
        <v>201</v>
      </c>
      <c r="E2625" t="s">
        <v>272</v>
      </c>
      <c r="F2625" t="s">
        <v>273</v>
      </c>
      <c r="G2625" t="s">
        <v>274</v>
      </c>
      <c r="H2625" s="4"/>
      <c r="I2625" s="1">
        <f t="shared" ca="1" si="163"/>
        <v>1487</v>
      </c>
      <c r="J2625" s="1" t="str">
        <f t="shared" ca="1" si="164"/>
        <v>3. Mayor a 6 meses</v>
      </c>
      <c r="K2625" t="str">
        <f t="shared" si="165"/>
        <v>NO</v>
      </c>
      <c r="L2625" t="s">
        <v>369</v>
      </c>
      <c r="M2625" t="s">
        <v>421</v>
      </c>
      <c r="N2625" t="s">
        <v>413</v>
      </c>
      <c r="O2625" t="s">
        <v>411</v>
      </c>
      <c r="P2625" t="str">
        <f t="shared" si="166"/>
        <v>JANICE ANELI FLORES TORRESFrameworks &amp; Security ArchitectureAUTOEVALUACION</v>
      </c>
      <c r="Q2625" t="str">
        <f>BASE[[#This Row],[NombresCalificado]]&amp;BASE[[#This Row],[TipoEvaluacion]]</f>
        <v>JANICE ANELI FLORES TORRESAUTOEVALUACION</v>
      </c>
      <c r="R2625">
        <v>3</v>
      </c>
      <c r="S2625" t="s">
        <v>5</v>
      </c>
      <c r="T2625" t="s">
        <v>439</v>
      </c>
      <c r="U2625" s="13">
        <v>2</v>
      </c>
      <c r="V2625" s="13" t="str" cm="1">
        <f t="array" ref="V2625">_xlfn.IFS(U2625=0,"Prenovato",U2625=1,"Novato",U2625=2,"Principiante avanzado",U2625=3,"Competente",U2625=4,"Proficiente",U2625=5,"Master")</f>
        <v>Principiante avanzado</v>
      </c>
      <c r="W2625" s="13">
        <v>2</v>
      </c>
      <c r="X2625" s="13" t="str" cm="1">
        <f t="array" ref="X2625">_xlfn.IFS(W2625=0,"No evidenciado",W2625=1,"Novato",W2625=2,"Principiante avanzado",W2625=3,"Competente",W2625=4,"Proficiente",W2625=5,"Master")</f>
        <v>Principiante avanzado</v>
      </c>
      <c r="Y2625" s="13">
        <v>2</v>
      </c>
      <c r="Z2625" s="13" t="str" cm="1">
        <f t="array" ref="Z2625">_xlfn.IFS(Y2625=0,"No evidenciado",Y2625=1,"Novato",Y2625=2,"Principiante avanzado",Y2625=3,"Competente",Y2625=4,"Proficiente",Y2625=5,"Master")</f>
        <v>Principiante avanzado</v>
      </c>
      <c r="AA2625" s="13">
        <v>2</v>
      </c>
      <c r="AB2625" s="13" t="str" cm="1">
        <f t="array" ref="AB2625">_xlfn.IFS(AA2625=0,"No evidenciado",AA2625=1,"Novato",AA2625=2,"Principiante avanzado",AA2625=3,"Competente",AA2625=4,"Proficiente",AA2625=5,"Master")</f>
        <v>Principiante avanzado</v>
      </c>
      <c r="AC2625" s="13">
        <v>2</v>
      </c>
      <c r="AD2625" s="13" t="str" cm="1">
        <f t="array" ref="AD2625">_xlfn.IFS(AC2625=0,"Prenovato",AC2625=1,"Novato",AC2625=2,"Principiante avanzado",AC2625=3,"Competente",AC2625=4,"Proficiente",AC2625=5,"Master")</f>
        <v>Principiante avanzado</v>
      </c>
      <c r="AE2625" s="13" t="s">
        <v>443</v>
      </c>
    </row>
    <row r="2626" spans="1:31" x14ac:dyDescent="0.25">
      <c r="A2626" t="s">
        <v>272</v>
      </c>
      <c r="B2626" t="s">
        <v>273</v>
      </c>
      <c r="C2626" t="s">
        <v>369</v>
      </c>
      <c r="D2626" t="s">
        <v>201</v>
      </c>
      <c r="E2626" t="s">
        <v>272</v>
      </c>
      <c r="F2626" t="s">
        <v>273</v>
      </c>
      <c r="G2626" t="s">
        <v>274</v>
      </c>
      <c r="H2626" s="4"/>
      <c r="I2626" s="1">
        <f t="shared" ca="1" si="163"/>
        <v>1487</v>
      </c>
      <c r="J2626" s="1" t="str">
        <f t="shared" ca="1" si="164"/>
        <v>3. Mayor a 6 meses</v>
      </c>
      <c r="K2626" t="str">
        <f t="shared" si="165"/>
        <v>NO</v>
      </c>
      <c r="L2626" t="s">
        <v>369</v>
      </c>
      <c r="M2626" t="s">
        <v>422</v>
      </c>
      <c r="N2626" t="s">
        <v>407</v>
      </c>
      <c r="O2626" t="s">
        <v>407</v>
      </c>
      <c r="P2626" t="str">
        <f t="shared" si="166"/>
        <v>JANICE ANELI FLORES TORRESVulnerability ManagementAUTOEVALUACION</v>
      </c>
      <c r="Q2626" t="str">
        <f>BASE[[#This Row],[NombresCalificado]]&amp;BASE[[#This Row],[TipoEvaluacion]]</f>
        <v>JANICE ANELI FLORES TORRESAUTOEVALUACION</v>
      </c>
      <c r="R2626">
        <v>3</v>
      </c>
      <c r="S2626" t="s">
        <v>5</v>
      </c>
      <c r="T2626" t="s">
        <v>439</v>
      </c>
      <c r="U2626" s="13">
        <v>2</v>
      </c>
      <c r="V2626" s="13" t="str" cm="1">
        <f t="array" ref="V2626">_xlfn.IFS(U2626=0,"Prenovato",U2626=1,"Novato",U2626=2,"Principiante avanzado",U2626=3,"Competente",U2626=4,"Proficiente",U2626=5,"Master")</f>
        <v>Principiante avanzado</v>
      </c>
      <c r="W2626" s="13">
        <v>2</v>
      </c>
      <c r="X2626" s="13" t="str" cm="1">
        <f t="array" ref="X2626">_xlfn.IFS(W2626=0,"No evidenciado",W2626=1,"Novato",W2626=2,"Principiante avanzado",W2626=3,"Competente",W2626=4,"Proficiente",W2626=5,"Master")</f>
        <v>Principiante avanzado</v>
      </c>
      <c r="Y2626" s="13">
        <v>2</v>
      </c>
      <c r="Z2626" s="13" t="str" cm="1">
        <f t="array" ref="Z2626">_xlfn.IFS(Y2626=0,"No evidenciado",Y2626=1,"Novato",Y2626=2,"Principiante avanzado",Y2626=3,"Competente",Y2626=4,"Proficiente",Y2626=5,"Master")</f>
        <v>Principiante avanzado</v>
      </c>
      <c r="AA2626" s="13">
        <v>2</v>
      </c>
      <c r="AB2626" s="13" t="str" cm="1">
        <f t="array" ref="AB2626">_xlfn.IFS(AA2626=0,"No evidenciado",AA2626=1,"Novato",AA2626=2,"Principiante avanzado",AA2626=3,"Competente",AA2626=4,"Proficiente",AA2626=5,"Master")</f>
        <v>Principiante avanzado</v>
      </c>
      <c r="AC2626" s="13">
        <v>2</v>
      </c>
      <c r="AD2626" s="13" t="str" cm="1">
        <f t="array" ref="AD2626">_xlfn.IFS(AC2626=0,"Prenovato",AC2626=1,"Novato",AC2626=2,"Principiante avanzado",AC2626=3,"Competente",AC2626=4,"Proficiente",AC2626=5,"Master")</f>
        <v>Principiante avanzado</v>
      </c>
      <c r="AE2626" s="13" t="s">
        <v>443</v>
      </c>
    </row>
    <row r="2627" spans="1:31" x14ac:dyDescent="0.25">
      <c r="A2627" t="s">
        <v>272</v>
      </c>
      <c r="B2627" t="s">
        <v>273</v>
      </c>
      <c r="C2627" t="s">
        <v>369</v>
      </c>
      <c r="D2627" t="s">
        <v>201</v>
      </c>
      <c r="E2627" t="s">
        <v>272</v>
      </c>
      <c r="F2627" t="s">
        <v>273</v>
      </c>
      <c r="G2627" t="s">
        <v>274</v>
      </c>
      <c r="H2627" s="4"/>
      <c r="I2627" s="1">
        <f t="shared" ref="I2627:I2690" ca="1" si="167">DATEDIF(H2627,TODAY(),"m")</f>
        <v>1487</v>
      </c>
      <c r="J2627" s="1" t="str">
        <f t="shared" ref="J2627:J2690" ca="1" si="168">IF(I2627&lt;=3,"1. Menor o igual a 3 meses",IF(I2627&lt;=6,"2. Entre 4 - 6 meses","3. Mayor a 6 meses"))</f>
        <v>3. Mayor a 6 meses</v>
      </c>
      <c r="K2627" t="str">
        <f t="shared" ref="K2627:K2690" si="169">IF(COUNTIFS($E$2:$E$2700,E2627,$O$2:$O$2700,"PRINCIPAL",$R$2:$R$2700,0)&gt;0,"SI","NO")</f>
        <v>NO</v>
      </c>
      <c r="L2627" t="s">
        <v>369</v>
      </c>
      <c r="M2627" t="s">
        <v>423</v>
      </c>
      <c r="N2627" t="s">
        <v>407</v>
      </c>
      <c r="O2627" t="s">
        <v>407</v>
      </c>
      <c r="P2627" t="str">
        <f t="shared" ref="P2627:P2690" si="170">F2627&amp;M2627&amp;AE2627</f>
        <v>JANICE ANELI FLORES TORRESSecurity AssessmentAUTOEVALUACION</v>
      </c>
      <c r="Q2627" t="str">
        <f>BASE[[#This Row],[NombresCalificado]]&amp;BASE[[#This Row],[TipoEvaluacion]]</f>
        <v>JANICE ANELI FLORES TORRESAUTOEVALUACION</v>
      </c>
      <c r="R2627">
        <v>3</v>
      </c>
      <c r="S2627" t="s">
        <v>5</v>
      </c>
      <c r="T2627" t="s">
        <v>439</v>
      </c>
      <c r="U2627" s="13">
        <v>2</v>
      </c>
      <c r="V2627" s="13" t="str" cm="1">
        <f t="array" ref="V2627">_xlfn.IFS(U2627=0,"Prenovato",U2627=1,"Novato",U2627=2,"Principiante avanzado",U2627=3,"Competente",U2627=4,"Proficiente",U2627=5,"Master")</f>
        <v>Principiante avanzado</v>
      </c>
      <c r="W2627" s="13">
        <v>2</v>
      </c>
      <c r="X2627" s="13" t="str" cm="1">
        <f t="array" ref="X2627">_xlfn.IFS(W2627=0,"No evidenciado",W2627=1,"Novato",W2627=2,"Principiante avanzado",W2627=3,"Competente",W2627=4,"Proficiente",W2627=5,"Master")</f>
        <v>Principiante avanzado</v>
      </c>
      <c r="Y2627" s="13">
        <v>2</v>
      </c>
      <c r="Z2627" s="13" t="str" cm="1">
        <f t="array" ref="Z2627">_xlfn.IFS(Y2627=0,"No evidenciado",Y2627=1,"Novato",Y2627=2,"Principiante avanzado",Y2627=3,"Competente",Y2627=4,"Proficiente",Y2627=5,"Master")</f>
        <v>Principiante avanzado</v>
      </c>
      <c r="AA2627" s="13">
        <v>2</v>
      </c>
      <c r="AB2627" s="13" t="str" cm="1">
        <f t="array" ref="AB2627">_xlfn.IFS(AA2627=0,"No evidenciado",AA2627=1,"Novato",AA2627=2,"Principiante avanzado",AA2627=3,"Competente",AA2627=4,"Proficiente",AA2627=5,"Master")</f>
        <v>Principiante avanzado</v>
      </c>
      <c r="AC2627" s="13">
        <v>2</v>
      </c>
      <c r="AD2627" s="13" t="str" cm="1">
        <f t="array" ref="AD2627">_xlfn.IFS(AC2627=0,"Prenovato",AC2627=1,"Novato",AC2627=2,"Principiante avanzado",AC2627=3,"Competente",AC2627=4,"Proficiente",AC2627=5,"Master")</f>
        <v>Principiante avanzado</v>
      </c>
      <c r="AE2627" s="13" t="s">
        <v>443</v>
      </c>
    </row>
    <row r="2628" spans="1:31" x14ac:dyDescent="0.25">
      <c r="A2628" t="s">
        <v>272</v>
      </c>
      <c r="B2628" t="s">
        <v>273</v>
      </c>
      <c r="C2628" t="s">
        <v>369</v>
      </c>
      <c r="D2628" t="s">
        <v>201</v>
      </c>
      <c r="E2628" t="s">
        <v>272</v>
      </c>
      <c r="F2628" t="s">
        <v>273</v>
      </c>
      <c r="G2628" t="s">
        <v>274</v>
      </c>
      <c r="H2628" s="4"/>
      <c r="I2628" s="1">
        <f t="shared" ca="1" si="167"/>
        <v>1487</v>
      </c>
      <c r="J2628" s="1" t="str">
        <f t="shared" ca="1" si="168"/>
        <v>3. Mayor a 6 meses</v>
      </c>
      <c r="K2628" t="str">
        <f t="shared" si="169"/>
        <v>NO</v>
      </c>
      <c r="L2628" t="s">
        <v>369</v>
      </c>
      <c r="M2628" t="s">
        <v>415</v>
      </c>
      <c r="N2628" t="s">
        <v>413</v>
      </c>
      <c r="O2628" t="s">
        <v>411</v>
      </c>
      <c r="P2628" t="str">
        <f t="shared" si="170"/>
        <v>JANICE ANELI FLORES TORRESSecurity Process AutomationAUTOEVALUACION</v>
      </c>
      <c r="Q2628" t="str">
        <f>BASE[[#This Row],[NombresCalificado]]&amp;BASE[[#This Row],[TipoEvaluacion]]</f>
        <v>JANICE ANELI FLORES TORRESAUTOEVALUACION</v>
      </c>
      <c r="R2628">
        <v>1</v>
      </c>
      <c r="S2628" t="s">
        <v>6</v>
      </c>
      <c r="T2628" t="s">
        <v>439</v>
      </c>
      <c r="U2628" s="13">
        <v>2</v>
      </c>
      <c r="V2628" s="13" t="str" cm="1">
        <f t="array" ref="V2628">_xlfn.IFS(U2628=0,"Prenovato",U2628=1,"Novato",U2628=2,"Principiante avanzado",U2628=3,"Competente",U2628=4,"Proficiente",U2628=5,"Master")</f>
        <v>Principiante avanzado</v>
      </c>
      <c r="W2628" s="13">
        <v>2</v>
      </c>
      <c r="X2628" s="13" t="str" cm="1">
        <f t="array" ref="X2628">_xlfn.IFS(W2628=0,"No evidenciado",W2628=1,"Novato",W2628=2,"Principiante avanzado",W2628=3,"Competente",W2628=4,"Proficiente",W2628=5,"Master")</f>
        <v>Principiante avanzado</v>
      </c>
      <c r="Y2628" s="13">
        <v>2</v>
      </c>
      <c r="Z2628" s="13" t="str" cm="1">
        <f t="array" ref="Z2628">_xlfn.IFS(Y2628=0,"No evidenciado",Y2628=1,"Novato",Y2628=2,"Principiante avanzado",Y2628=3,"Competente",Y2628=4,"Proficiente",Y2628=5,"Master")</f>
        <v>Principiante avanzado</v>
      </c>
      <c r="AA2628" s="13">
        <v>2</v>
      </c>
      <c r="AB2628" s="13" t="str" cm="1">
        <f t="array" ref="AB2628">_xlfn.IFS(AA2628=0,"No evidenciado",AA2628=1,"Novato",AA2628=2,"Principiante avanzado",AA2628=3,"Competente",AA2628=4,"Proficiente",AA2628=5,"Master")</f>
        <v>Principiante avanzado</v>
      </c>
      <c r="AC2628" s="13">
        <v>2</v>
      </c>
      <c r="AD2628" s="13" t="str" cm="1">
        <f t="array" ref="AD2628">_xlfn.IFS(AC2628=0,"Prenovato",AC2628=1,"Novato",AC2628=2,"Principiante avanzado",AC2628=3,"Competente",AC2628=4,"Proficiente",AC2628=5,"Master")</f>
        <v>Principiante avanzado</v>
      </c>
      <c r="AE2628" s="13" t="s">
        <v>443</v>
      </c>
    </row>
    <row r="2629" spans="1:31" x14ac:dyDescent="0.25">
      <c r="A2629" t="s">
        <v>272</v>
      </c>
      <c r="B2629" t="s">
        <v>273</v>
      </c>
      <c r="C2629" t="s">
        <v>369</v>
      </c>
      <c r="D2629" t="s">
        <v>201</v>
      </c>
      <c r="E2629" t="s">
        <v>272</v>
      </c>
      <c r="F2629" t="s">
        <v>273</v>
      </c>
      <c r="G2629" t="s">
        <v>274</v>
      </c>
      <c r="H2629" s="4"/>
      <c r="I2629" s="1">
        <f t="shared" ca="1" si="167"/>
        <v>1487</v>
      </c>
      <c r="J2629" s="1" t="str">
        <f t="shared" ca="1" si="168"/>
        <v>3. Mayor a 6 meses</v>
      </c>
      <c r="K2629" t="str">
        <f t="shared" si="169"/>
        <v>NO</v>
      </c>
      <c r="L2629" t="s">
        <v>369</v>
      </c>
      <c r="M2629" t="s">
        <v>416</v>
      </c>
      <c r="N2629" t="s">
        <v>411</v>
      </c>
      <c r="O2629" t="s">
        <v>411</v>
      </c>
      <c r="P2629" t="str">
        <f t="shared" si="170"/>
        <v>JANICE ANELI FLORES TORRESIncident ManagementAUTOEVALUACION</v>
      </c>
      <c r="Q2629" t="str">
        <f>BASE[[#This Row],[NombresCalificado]]&amp;BASE[[#This Row],[TipoEvaluacion]]</f>
        <v>JANICE ANELI FLORES TORRESAUTOEVALUACION</v>
      </c>
      <c r="R2629">
        <v>1</v>
      </c>
      <c r="S2629" t="s">
        <v>6</v>
      </c>
      <c r="T2629" t="s">
        <v>439</v>
      </c>
      <c r="U2629" s="13">
        <v>2</v>
      </c>
      <c r="V2629" s="13" t="str" cm="1">
        <f t="array" ref="V2629">_xlfn.IFS(U2629=0,"Prenovato",U2629=1,"Novato",U2629=2,"Principiante avanzado",U2629=3,"Competente",U2629=4,"Proficiente",U2629=5,"Master")</f>
        <v>Principiante avanzado</v>
      </c>
      <c r="W2629" s="13">
        <v>2</v>
      </c>
      <c r="X2629" s="13" t="str" cm="1">
        <f t="array" ref="X2629">_xlfn.IFS(W2629=0,"No evidenciado",W2629=1,"Novato",W2629=2,"Principiante avanzado",W2629=3,"Competente",W2629=4,"Proficiente",W2629=5,"Master")</f>
        <v>Principiante avanzado</v>
      </c>
      <c r="Y2629" s="13">
        <v>2</v>
      </c>
      <c r="Z2629" s="13" t="str" cm="1">
        <f t="array" ref="Z2629">_xlfn.IFS(Y2629=0,"No evidenciado",Y2629=1,"Novato",Y2629=2,"Principiante avanzado",Y2629=3,"Competente",Y2629=4,"Proficiente",Y2629=5,"Master")</f>
        <v>Principiante avanzado</v>
      </c>
      <c r="AA2629" s="13">
        <v>2</v>
      </c>
      <c r="AB2629" s="13" t="str" cm="1">
        <f t="array" ref="AB2629">_xlfn.IFS(AA2629=0,"No evidenciado",AA2629=1,"Novato",AA2629=2,"Principiante avanzado",AA2629=3,"Competente",AA2629=4,"Proficiente",AA2629=5,"Master")</f>
        <v>Principiante avanzado</v>
      </c>
      <c r="AC2629" s="13">
        <v>2</v>
      </c>
      <c r="AD2629" s="13" t="str" cm="1">
        <f t="array" ref="AD2629">_xlfn.IFS(AC2629=0,"Prenovato",AC2629=1,"Novato",AC2629=2,"Principiante avanzado",AC2629=3,"Competente",AC2629=4,"Proficiente",AC2629=5,"Master")</f>
        <v>Principiante avanzado</v>
      </c>
      <c r="AE2629" s="13" t="s">
        <v>443</v>
      </c>
    </row>
    <row r="2630" spans="1:31" x14ac:dyDescent="0.25">
      <c r="A2630" t="s">
        <v>272</v>
      </c>
      <c r="B2630" t="s">
        <v>273</v>
      </c>
      <c r="C2630" t="s">
        <v>369</v>
      </c>
      <c r="D2630" t="s">
        <v>201</v>
      </c>
      <c r="E2630" t="s">
        <v>272</v>
      </c>
      <c r="F2630" t="s">
        <v>273</v>
      </c>
      <c r="G2630" t="s">
        <v>274</v>
      </c>
      <c r="H2630" s="4"/>
      <c r="I2630" s="1">
        <f t="shared" ca="1" si="167"/>
        <v>1487</v>
      </c>
      <c r="J2630" s="1" t="str">
        <f t="shared" ca="1" si="168"/>
        <v>3. Mayor a 6 meses</v>
      </c>
      <c r="K2630" t="str">
        <f t="shared" si="169"/>
        <v>NO</v>
      </c>
      <c r="L2630" t="s">
        <v>369</v>
      </c>
      <c r="M2630" t="s">
        <v>417</v>
      </c>
      <c r="N2630" t="s">
        <v>411</v>
      </c>
      <c r="O2630" t="s">
        <v>411</v>
      </c>
      <c r="P2630" t="str">
        <f t="shared" si="170"/>
        <v>JANICE ANELI FLORES TORRESDefensive SecurityAUTOEVALUACION</v>
      </c>
      <c r="Q2630" t="str">
        <f>BASE[[#This Row],[NombresCalificado]]&amp;BASE[[#This Row],[TipoEvaluacion]]</f>
        <v>JANICE ANELI FLORES TORRESAUTOEVALUACION</v>
      </c>
      <c r="R2630">
        <v>1</v>
      </c>
      <c r="S2630" t="s">
        <v>6</v>
      </c>
      <c r="T2630" t="s">
        <v>439</v>
      </c>
      <c r="U2630" s="13">
        <v>2</v>
      </c>
      <c r="V2630" s="13" t="str" cm="1">
        <f t="array" ref="V2630">_xlfn.IFS(U2630=0,"Prenovato",U2630=1,"Novato",U2630=2,"Principiante avanzado",U2630=3,"Competente",U2630=4,"Proficiente",U2630=5,"Master")</f>
        <v>Principiante avanzado</v>
      </c>
      <c r="W2630" s="13">
        <v>2</v>
      </c>
      <c r="X2630" s="13" t="str" cm="1">
        <f t="array" ref="X2630">_xlfn.IFS(W2630=0,"No evidenciado",W2630=1,"Novato",W2630=2,"Principiante avanzado",W2630=3,"Competente",W2630=4,"Proficiente",W2630=5,"Master")</f>
        <v>Principiante avanzado</v>
      </c>
      <c r="Y2630" s="13">
        <v>2</v>
      </c>
      <c r="Z2630" s="13" t="str" cm="1">
        <f t="array" ref="Z2630">_xlfn.IFS(Y2630=0,"No evidenciado",Y2630=1,"Novato",Y2630=2,"Principiante avanzado",Y2630=3,"Competente",Y2630=4,"Proficiente",Y2630=5,"Master")</f>
        <v>Principiante avanzado</v>
      </c>
      <c r="AA2630" s="13">
        <v>2</v>
      </c>
      <c r="AB2630" s="13" t="str" cm="1">
        <f t="array" ref="AB2630">_xlfn.IFS(AA2630=0,"No evidenciado",AA2630=1,"Novato",AA2630=2,"Principiante avanzado",AA2630=3,"Competente",AA2630=4,"Proficiente",AA2630=5,"Master")</f>
        <v>Principiante avanzado</v>
      </c>
      <c r="AC2630" s="13">
        <v>2</v>
      </c>
      <c r="AD2630" s="13" t="str" cm="1">
        <f t="array" ref="AD2630">_xlfn.IFS(AC2630=0,"Prenovato",AC2630=1,"Novato",AC2630=2,"Principiante avanzado",AC2630=3,"Competente",AC2630=4,"Proficiente",AC2630=5,"Master")</f>
        <v>Principiante avanzado</v>
      </c>
      <c r="AE2630" s="13" t="s">
        <v>443</v>
      </c>
    </row>
    <row r="2631" spans="1:31" x14ac:dyDescent="0.25">
      <c r="A2631" t="s">
        <v>209</v>
      </c>
      <c r="B2631" t="s">
        <v>210</v>
      </c>
      <c r="C2631" t="s">
        <v>250</v>
      </c>
      <c r="D2631" t="s">
        <v>201</v>
      </c>
      <c r="E2631" t="s">
        <v>209</v>
      </c>
      <c r="F2631" t="s">
        <v>210</v>
      </c>
      <c r="G2631" t="s">
        <v>211</v>
      </c>
      <c r="H2631" s="4"/>
      <c r="I2631" s="1">
        <f t="shared" ca="1" si="167"/>
        <v>1487</v>
      </c>
      <c r="J2631" s="1" t="str">
        <f t="shared" ca="1" si="168"/>
        <v>3. Mayor a 6 meses</v>
      </c>
      <c r="K2631" t="str">
        <f t="shared" si="169"/>
        <v>NO</v>
      </c>
      <c r="L2631" t="s">
        <v>250</v>
      </c>
      <c r="M2631" t="s">
        <v>434</v>
      </c>
      <c r="N2631" t="s">
        <v>425</v>
      </c>
      <c r="O2631" t="s">
        <v>425</v>
      </c>
      <c r="P2631" t="str">
        <f t="shared" si="170"/>
        <v>LEONCIO DAVID SEGOVIA ALTAMIRANOGestión de VulnerabilidadesEVALUACION ANTERIOR</v>
      </c>
      <c r="Q2631" t="str">
        <f>BASE[[#This Row],[NombresCalificado]]&amp;BASE[[#This Row],[TipoEvaluacion]]</f>
        <v>LEONCIO DAVID SEGOVIA ALTAMIRANOEVALUACION ANTERIOR</v>
      </c>
      <c r="R2631">
        <v>4</v>
      </c>
      <c r="S2631" t="s">
        <v>7</v>
      </c>
      <c r="T2631" t="s">
        <v>439</v>
      </c>
      <c r="U2631" s="13">
        <v>3</v>
      </c>
      <c r="V2631" s="13" t="str" cm="1">
        <f t="array" ref="V2631">_xlfn.IFS(U2631=0,"Prenovato",U2631=1,"Novato",U2631=2,"Principiante avanzado",U2631=3,"Competente",U2631=4,"Proficiente",U2631=5,"Master")</f>
        <v>Competente</v>
      </c>
      <c r="W2631" s="13">
        <v>4</v>
      </c>
      <c r="X2631" s="13" t="str" cm="1">
        <f t="array" ref="X2631">_xlfn.IFS(W2631=0,"No evidenciado",W2631=1,"Novato",W2631=2,"Principiante avanzado",W2631=3,"Competente",W2631=4,"Proficiente",W2631=5,"Master")</f>
        <v>Proficiente</v>
      </c>
      <c r="Y2631" s="13">
        <v>3</v>
      </c>
      <c r="Z2631" s="13" t="str" cm="1">
        <f t="array" ref="Z2631">_xlfn.IFS(Y2631=0,"No evidenciado",Y2631=1,"Novato",Y2631=2,"Principiante avanzado",Y2631=3,"Competente",Y2631=4,"Proficiente",Y2631=5,"Master")</f>
        <v>Competente</v>
      </c>
      <c r="AA2631" s="13">
        <v>4</v>
      </c>
      <c r="AB2631" s="13" t="str" cm="1">
        <f t="array" ref="AB2631">_xlfn.IFS(AA2631=0,"No evidenciado",AA2631=1,"Novato",AA2631=2,"Principiante avanzado",AA2631=3,"Competente",AA2631=4,"Proficiente",AA2631=5,"Master")</f>
        <v>Proficiente</v>
      </c>
      <c r="AC2631" s="13">
        <v>3</v>
      </c>
      <c r="AD2631" s="13" t="str" cm="1">
        <f t="array" ref="AD2631">_xlfn.IFS(AC2631=0,"Prenovato",AC2631=1,"Novato",AC2631=2,"Principiante avanzado",AC2631=3,"Competente",AC2631=4,"Proficiente",AC2631=5,"Master")</f>
        <v>Competente</v>
      </c>
      <c r="AE2631" s="13" t="s">
        <v>442</v>
      </c>
    </row>
    <row r="2632" spans="1:31" x14ac:dyDescent="0.25">
      <c r="A2632" t="s">
        <v>209</v>
      </c>
      <c r="B2632" t="s">
        <v>210</v>
      </c>
      <c r="C2632" t="s">
        <v>250</v>
      </c>
      <c r="D2632" t="s">
        <v>201</v>
      </c>
      <c r="E2632" t="s">
        <v>209</v>
      </c>
      <c r="F2632" t="s">
        <v>210</v>
      </c>
      <c r="G2632" t="s">
        <v>211</v>
      </c>
      <c r="H2632" s="4"/>
      <c r="I2632" s="1">
        <f t="shared" ca="1" si="167"/>
        <v>1487</v>
      </c>
      <c r="J2632" s="1" t="str">
        <f t="shared" ca="1" si="168"/>
        <v>3. Mayor a 6 meses</v>
      </c>
      <c r="K2632" t="str">
        <f t="shared" si="169"/>
        <v>NO</v>
      </c>
      <c r="L2632" t="s">
        <v>250</v>
      </c>
      <c r="M2632" t="s">
        <v>435</v>
      </c>
      <c r="N2632" t="s">
        <v>425</v>
      </c>
      <c r="O2632" t="s">
        <v>425</v>
      </c>
      <c r="P2632" t="str">
        <f t="shared" si="170"/>
        <v>LEONCIO DAVID SEGOVIA ALTAMIRANOIdentificación temprana de riesgosEVALUACION ANTERIOR</v>
      </c>
      <c r="Q2632" t="str">
        <f>BASE[[#This Row],[NombresCalificado]]&amp;BASE[[#This Row],[TipoEvaluacion]]</f>
        <v>LEONCIO DAVID SEGOVIA ALTAMIRANOEVALUACION ANTERIOR</v>
      </c>
      <c r="R2632">
        <v>2</v>
      </c>
      <c r="S2632" t="s">
        <v>4</v>
      </c>
      <c r="T2632" t="s">
        <v>439</v>
      </c>
      <c r="U2632" s="13">
        <v>3</v>
      </c>
      <c r="V2632" s="13" t="str" cm="1">
        <f t="array" ref="V2632">_xlfn.IFS(U2632=0,"Prenovato",U2632=1,"Novato",U2632=2,"Principiante avanzado",U2632=3,"Competente",U2632=4,"Proficiente",U2632=5,"Master")</f>
        <v>Competente</v>
      </c>
      <c r="W2632" s="13">
        <v>4</v>
      </c>
      <c r="X2632" s="13" t="str" cm="1">
        <f t="array" ref="X2632">_xlfn.IFS(W2632=0,"No evidenciado",W2632=1,"Novato",W2632=2,"Principiante avanzado",W2632=3,"Competente",W2632=4,"Proficiente",W2632=5,"Master")</f>
        <v>Proficiente</v>
      </c>
      <c r="Y2632" s="13">
        <v>3</v>
      </c>
      <c r="Z2632" s="13" t="str" cm="1">
        <f t="array" ref="Z2632">_xlfn.IFS(Y2632=0,"No evidenciado",Y2632=1,"Novato",Y2632=2,"Principiante avanzado",Y2632=3,"Competente",Y2632=4,"Proficiente",Y2632=5,"Master")</f>
        <v>Competente</v>
      </c>
      <c r="AA2632" s="13">
        <v>4</v>
      </c>
      <c r="AB2632" s="13" t="str" cm="1">
        <f t="array" ref="AB2632">_xlfn.IFS(AA2632=0,"No evidenciado",AA2632=1,"Novato",AA2632=2,"Principiante avanzado",AA2632=3,"Competente",AA2632=4,"Proficiente",AA2632=5,"Master")</f>
        <v>Proficiente</v>
      </c>
      <c r="AC2632" s="13">
        <v>3</v>
      </c>
      <c r="AD2632" s="13" t="str" cm="1">
        <f t="array" ref="AD2632">_xlfn.IFS(AC2632=0,"Prenovato",AC2632=1,"Novato",AC2632=2,"Principiante avanzado",AC2632=3,"Competente",AC2632=4,"Proficiente",AC2632=5,"Master")</f>
        <v>Competente</v>
      </c>
      <c r="AE2632" s="13" t="s">
        <v>442</v>
      </c>
    </row>
    <row r="2633" spans="1:31" x14ac:dyDescent="0.25">
      <c r="A2633" t="s">
        <v>209</v>
      </c>
      <c r="B2633" t="s">
        <v>210</v>
      </c>
      <c r="C2633" t="s">
        <v>250</v>
      </c>
      <c r="D2633" t="s">
        <v>201</v>
      </c>
      <c r="E2633" t="s">
        <v>209</v>
      </c>
      <c r="F2633" t="s">
        <v>210</v>
      </c>
      <c r="G2633" t="s">
        <v>211</v>
      </c>
      <c r="H2633" s="4"/>
      <c r="I2633" s="1">
        <f t="shared" ca="1" si="167"/>
        <v>1487</v>
      </c>
      <c r="J2633" s="1" t="str">
        <f t="shared" ca="1" si="168"/>
        <v>3. Mayor a 6 meses</v>
      </c>
      <c r="K2633" t="str">
        <f t="shared" si="169"/>
        <v>NO</v>
      </c>
      <c r="L2633" t="s">
        <v>250</v>
      </c>
      <c r="M2633" t="s">
        <v>436</v>
      </c>
      <c r="N2633" t="s">
        <v>425</v>
      </c>
      <c r="O2633" t="s">
        <v>425</v>
      </c>
      <c r="P2633" t="str">
        <f t="shared" si="170"/>
        <v>LEONCIO DAVID SEGOVIA ALTAMIRANOInteligencia de AmenazasEVALUACION ANTERIOR</v>
      </c>
      <c r="Q2633" t="str">
        <f>BASE[[#This Row],[NombresCalificado]]&amp;BASE[[#This Row],[TipoEvaluacion]]</f>
        <v>LEONCIO DAVID SEGOVIA ALTAMIRANOEVALUACION ANTERIOR</v>
      </c>
      <c r="R2633">
        <v>3</v>
      </c>
      <c r="S2633" t="s">
        <v>5</v>
      </c>
      <c r="T2633" t="s">
        <v>439</v>
      </c>
      <c r="U2633" s="13">
        <v>3</v>
      </c>
      <c r="V2633" s="13" t="str" cm="1">
        <f t="array" ref="V2633">_xlfn.IFS(U2633=0,"Prenovato",U2633=1,"Novato",U2633=2,"Principiante avanzado",U2633=3,"Competente",U2633=4,"Proficiente",U2633=5,"Master")</f>
        <v>Competente</v>
      </c>
      <c r="W2633" s="13">
        <v>4</v>
      </c>
      <c r="X2633" s="13" t="str" cm="1">
        <f t="array" ref="X2633">_xlfn.IFS(W2633=0,"No evidenciado",W2633=1,"Novato",W2633=2,"Principiante avanzado",W2633=3,"Competente",W2633=4,"Proficiente",W2633=5,"Master")</f>
        <v>Proficiente</v>
      </c>
      <c r="Y2633" s="13">
        <v>3</v>
      </c>
      <c r="Z2633" s="13" t="str" cm="1">
        <f t="array" ref="Z2633">_xlfn.IFS(Y2633=0,"No evidenciado",Y2633=1,"Novato",Y2633=2,"Principiante avanzado",Y2633=3,"Competente",Y2633=4,"Proficiente",Y2633=5,"Master")</f>
        <v>Competente</v>
      </c>
      <c r="AA2633" s="13">
        <v>4</v>
      </c>
      <c r="AB2633" s="13" t="str" cm="1">
        <f t="array" ref="AB2633">_xlfn.IFS(AA2633=0,"No evidenciado",AA2633=1,"Novato",AA2633=2,"Principiante avanzado",AA2633=3,"Competente",AA2633=4,"Proficiente",AA2633=5,"Master")</f>
        <v>Proficiente</v>
      </c>
      <c r="AC2633" s="13">
        <v>3</v>
      </c>
      <c r="AD2633" s="13" t="str" cm="1">
        <f t="array" ref="AD2633">_xlfn.IFS(AC2633=0,"Prenovato",AC2633=1,"Novato",AC2633=2,"Principiante avanzado",AC2633=3,"Competente",AC2633=4,"Proficiente",AC2633=5,"Master")</f>
        <v>Competente</v>
      </c>
      <c r="AE2633" s="13" t="s">
        <v>442</v>
      </c>
    </row>
    <row r="2634" spans="1:31" x14ac:dyDescent="0.25">
      <c r="A2634" t="s">
        <v>209</v>
      </c>
      <c r="B2634" t="s">
        <v>210</v>
      </c>
      <c r="C2634" t="s">
        <v>250</v>
      </c>
      <c r="D2634" t="s">
        <v>201</v>
      </c>
      <c r="E2634" t="s">
        <v>209</v>
      </c>
      <c r="F2634" t="s">
        <v>210</v>
      </c>
      <c r="G2634" t="s">
        <v>211</v>
      </c>
      <c r="H2634" s="4"/>
      <c r="I2634" s="1">
        <f t="shared" ca="1" si="167"/>
        <v>1487</v>
      </c>
      <c r="J2634" s="1" t="str">
        <f t="shared" ca="1" si="168"/>
        <v>3. Mayor a 6 meses</v>
      </c>
      <c r="K2634" t="str">
        <f t="shared" si="169"/>
        <v>NO</v>
      </c>
      <c r="L2634" t="s">
        <v>250</v>
      </c>
      <c r="M2634" t="s">
        <v>437</v>
      </c>
      <c r="N2634" t="s">
        <v>425</v>
      </c>
      <c r="O2634" t="s">
        <v>425</v>
      </c>
      <c r="P2634" t="str">
        <f t="shared" si="170"/>
        <v>LEONCIO DAVID SEGOVIA ALTAMIRANOInvestigación Forense DigitalEVALUACION ANTERIOR</v>
      </c>
      <c r="Q2634" t="str">
        <f>BASE[[#This Row],[NombresCalificado]]&amp;BASE[[#This Row],[TipoEvaluacion]]</f>
        <v>LEONCIO DAVID SEGOVIA ALTAMIRANOEVALUACION ANTERIOR</v>
      </c>
      <c r="R2634">
        <v>3</v>
      </c>
      <c r="S2634" t="s">
        <v>5</v>
      </c>
      <c r="T2634" t="s">
        <v>439</v>
      </c>
      <c r="U2634" s="13">
        <v>3</v>
      </c>
      <c r="V2634" s="13" t="str" cm="1">
        <f t="array" ref="V2634">_xlfn.IFS(U2634=0,"Prenovato",U2634=1,"Novato",U2634=2,"Principiante avanzado",U2634=3,"Competente",U2634=4,"Proficiente",U2634=5,"Master")</f>
        <v>Competente</v>
      </c>
      <c r="W2634" s="13">
        <v>4</v>
      </c>
      <c r="X2634" s="13" t="str" cm="1">
        <f t="array" ref="X2634">_xlfn.IFS(W2634=0,"No evidenciado",W2634=1,"Novato",W2634=2,"Principiante avanzado",W2634=3,"Competente",W2634=4,"Proficiente",W2634=5,"Master")</f>
        <v>Proficiente</v>
      </c>
      <c r="Y2634" s="13">
        <v>3</v>
      </c>
      <c r="Z2634" s="13" t="str" cm="1">
        <f t="array" ref="Z2634">_xlfn.IFS(Y2634=0,"No evidenciado",Y2634=1,"Novato",Y2634=2,"Principiante avanzado",Y2634=3,"Competente",Y2634=4,"Proficiente",Y2634=5,"Master")</f>
        <v>Competente</v>
      </c>
      <c r="AA2634" s="13">
        <v>4</v>
      </c>
      <c r="AB2634" s="13" t="str" cm="1">
        <f t="array" ref="AB2634">_xlfn.IFS(AA2634=0,"No evidenciado",AA2634=1,"Novato",AA2634=2,"Principiante avanzado",AA2634=3,"Competente",AA2634=4,"Proficiente",AA2634=5,"Master")</f>
        <v>Proficiente</v>
      </c>
      <c r="AC2634" s="13">
        <v>3</v>
      </c>
      <c r="AD2634" s="13" t="str" cm="1">
        <f t="array" ref="AD2634">_xlfn.IFS(AC2634=0,"Prenovato",AC2634=1,"Novato",AC2634=2,"Principiante avanzado",AC2634=3,"Competente",AC2634=4,"Proficiente",AC2634=5,"Master")</f>
        <v>Competente</v>
      </c>
      <c r="AE2634" s="13" t="s">
        <v>442</v>
      </c>
    </row>
    <row r="2635" spans="1:31" x14ac:dyDescent="0.25">
      <c r="A2635" t="s">
        <v>209</v>
      </c>
      <c r="B2635" t="s">
        <v>210</v>
      </c>
      <c r="C2635" t="s">
        <v>250</v>
      </c>
      <c r="D2635" t="s">
        <v>201</v>
      </c>
      <c r="E2635" t="s">
        <v>209</v>
      </c>
      <c r="F2635" t="s">
        <v>210</v>
      </c>
      <c r="G2635" t="s">
        <v>211</v>
      </c>
      <c r="H2635" s="4"/>
      <c r="I2635" s="1">
        <f t="shared" ca="1" si="167"/>
        <v>1487</v>
      </c>
      <c r="J2635" s="1" t="str">
        <f t="shared" ca="1" si="168"/>
        <v>3. Mayor a 6 meses</v>
      </c>
      <c r="K2635" t="str">
        <f t="shared" si="169"/>
        <v>NO</v>
      </c>
      <c r="L2635" t="s">
        <v>250</v>
      </c>
      <c r="M2635" t="s">
        <v>426</v>
      </c>
      <c r="N2635" t="s">
        <v>425</v>
      </c>
      <c r="O2635" t="s">
        <v>425</v>
      </c>
      <c r="P2635" t="str">
        <f t="shared" si="170"/>
        <v>LEONCIO DAVID SEGOVIA ALTAMIRANOManejo de IncidentesEVALUACION ANTERIOR</v>
      </c>
      <c r="Q2635" t="str">
        <f>BASE[[#This Row],[NombresCalificado]]&amp;BASE[[#This Row],[TipoEvaluacion]]</f>
        <v>LEONCIO DAVID SEGOVIA ALTAMIRANOEVALUACION ANTERIOR</v>
      </c>
      <c r="R2635">
        <v>3</v>
      </c>
      <c r="S2635" t="s">
        <v>5</v>
      </c>
      <c r="T2635" t="s">
        <v>439</v>
      </c>
      <c r="U2635" s="13">
        <v>3</v>
      </c>
      <c r="V2635" s="13" t="str" cm="1">
        <f t="array" ref="V2635">_xlfn.IFS(U2635=0,"Prenovato",U2635=1,"Novato",U2635=2,"Principiante avanzado",U2635=3,"Competente",U2635=4,"Proficiente",U2635=5,"Master")</f>
        <v>Competente</v>
      </c>
      <c r="W2635" s="13">
        <v>4</v>
      </c>
      <c r="X2635" s="13" t="str" cm="1">
        <f t="array" ref="X2635">_xlfn.IFS(W2635=0,"No evidenciado",W2635=1,"Novato",W2635=2,"Principiante avanzado",W2635=3,"Competente",W2635=4,"Proficiente",W2635=5,"Master")</f>
        <v>Proficiente</v>
      </c>
      <c r="Y2635" s="13">
        <v>3</v>
      </c>
      <c r="Z2635" s="13" t="str" cm="1">
        <f t="array" ref="Z2635">_xlfn.IFS(Y2635=0,"No evidenciado",Y2635=1,"Novato",Y2635=2,"Principiante avanzado",Y2635=3,"Competente",Y2635=4,"Proficiente",Y2635=5,"Master")</f>
        <v>Competente</v>
      </c>
      <c r="AA2635" s="13">
        <v>4</v>
      </c>
      <c r="AB2635" s="13" t="str" cm="1">
        <f t="array" ref="AB2635">_xlfn.IFS(AA2635=0,"No evidenciado",AA2635=1,"Novato",AA2635=2,"Principiante avanzado",AA2635=3,"Competente",AA2635=4,"Proficiente",AA2635=5,"Master")</f>
        <v>Proficiente</v>
      </c>
      <c r="AC2635" s="13">
        <v>3</v>
      </c>
      <c r="AD2635" s="13" t="str" cm="1">
        <f t="array" ref="AD2635">_xlfn.IFS(AC2635=0,"Prenovato",AC2635=1,"Novato",AC2635=2,"Principiante avanzado",AC2635=3,"Competente",AC2635=4,"Proficiente",AC2635=5,"Master")</f>
        <v>Competente</v>
      </c>
      <c r="AE2635" s="13" t="s">
        <v>442</v>
      </c>
    </row>
    <row r="2636" spans="1:31" x14ac:dyDescent="0.25">
      <c r="A2636" t="s">
        <v>209</v>
      </c>
      <c r="B2636" t="s">
        <v>210</v>
      </c>
      <c r="C2636" t="s">
        <v>250</v>
      </c>
      <c r="D2636" t="s">
        <v>201</v>
      </c>
      <c r="E2636" t="s">
        <v>209</v>
      </c>
      <c r="F2636" t="s">
        <v>210</v>
      </c>
      <c r="G2636" t="s">
        <v>211</v>
      </c>
      <c r="H2636" s="4"/>
      <c r="I2636" s="1">
        <f t="shared" ca="1" si="167"/>
        <v>1487</v>
      </c>
      <c r="J2636" s="1" t="str">
        <f t="shared" ca="1" si="168"/>
        <v>3. Mayor a 6 meses</v>
      </c>
      <c r="K2636" t="str">
        <f t="shared" si="169"/>
        <v>NO</v>
      </c>
      <c r="L2636" t="s">
        <v>250</v>
      </c>
      <c r="M2636" t="s">
        <v>427</v>
      </c>
      <c r="N2636" t="s">
        <v>425</v>
      </c>
      <c r="O2636" t="s">
        <v>425</v>
      </c>
      <c r="P2636" t="str">
        <f t="shared" si="170"/>
        <v>LEONCIO DAVID SEGOVIA ALTAMIRANOProtección de datosEVALUACION ANTERIOR</v>
      </c>
      <c r="Q2636" t="str">
        <f>BASE[[#This Row],[NombresCalificado]]&amp;BASE[[#This Row],[TipoEvaluacion]]</f>
        <v>LEONCIO DAVID SEGOVIA ALTAMIRANOEVALUACION ANTERIOR</v>
      </c>
      <c r="R2636">
        <v>2</v>
      </c>
      <c r="S2636" t="s">
        <v>4</v>
      </c>
      <c r="T2636" t="s">
        <v>439</v>
      </c>
      <c r="U2636" s="13">
        <v>3</v>
      </c>
      <c r="V2636" s="13" t="str" cm="1">
        <f t="array" ref="V2636">_xlfn.IFS(U2636=0,"Prenovato",U2636=1,"Novato",U2636=2,"Principiante avanzado",U2636=3,"Competente",U2636=4,"Proficiente",U2636=5,"Master")</f>
        <v>Competente</v>
      </c>
      <c r="W2636" s="13">
        <v>4</v>
      </c>
      <c r="X2636" s="13" t="str" cm="1">
        <f t="array" ref="X2636">_xlfn.IFS(W2636=0,"No evidenciado",W2636=1,"Novato",W2636=2,"Principiante avanzado",W2636=3,"Competente",W2636=4,"Proficiente",W2636=5,"Master")</f>
        <v>Proficiente</v>
      </c>
      <c r="Y2636" s="13">
        <v>3</v>
      </c>
      <c r="Z2636" s="13" t="str" cm="1">
        <f t="array" ref="Z2636">_xlfn.IFS(Y2636=0,"No evidenciado",Y2636=1,"Novato",Y2636=2,"Principiante avanzado",Y2636=3,"Competente",Y2636=4,"Proficiente",Y2636=5,"Master")</f>
        <v>Competente</v>
      </c>
      <c r="AA2636" s="13">
        <v>4</v>
      </c>
      <c r="AB2636" s="13" t="str" cm="1">
        <f t="array" ref="AB2636">_xlfn.IFS(AA2636=0,"No evidenciado",AA2636=1,"Novato",AA2636=2,"Principiante avanzado",AA2636=3,"Competente",AA2636=4,"Proficiente",AA2636=5,"Master")</f>
        <v>Proficiente</v>
      </c>
      <c r="AC2636" s="13">
        <v>3</v>
      </c>
      <c r="AD2636" s="13" t="str" cm="1">
        <f t="array" ref="AD2636">_xlfn.IFS(AC2636=0,"Prenovato",AC2636=1,"Novato",AC2636=2,"Principiante avanzado",AC2636=3,"Competente",AC2636=4,"Proficiente",AC2636=5,"Master")</f>
        <v>Competente</v>
      </c>
      <c r="AE2636" s="13" t="s">
        <v>442</v>
      </c>
    </row>
    <row r="2637" spans="1:31" x14ac:dyDescent="0.25">
      <c r="A2637" t="s">
        <v>209</v>
      </c>
      <c r="B2637" t="s">
        <v>210</v>
      </c>
      <c r="C2637" t="s">
        <v>250</v>
      </c>
      <c r="D2637" t="s">
        <v>201</v>
      </c>
      <c r="E2637" t="s">
        <v>209</v>
      </c>
      <c r="F2637" t="s">
        <v>210</v>
      </c>
      <c r="G2637" t="s">
        <v>211</v>
      </c>
      <c r="H2637" s="4"/>
      <c r="I2637" s="1">
        <f t="shared" ca="1" si="167"/>
        <v>1487</v>
      </c>
      <c r="J2637" s="1" t="str">
        <f t="shared" ca="1" si="168"/>
        <v>3. Mayor a 6 meses</v>
      </c>
      <c r="K2637" t="str">
        <f t="shared" si="169"/>
        <v>NO</v>
      </c>
      <c r="L2637" t="s">
        <v>250</v>
      </c>
      <c r="M2637" t="s">
        <v>438</v>
      </c>
      <c r="N2637" t="s">
        <v>425</v>
      </c>
      <c r="O2637" t="s">
        <v>425</v>
      </c>
      <c r="P2637" t="str">
        <f t="shared" si="170"/>
        <v>LEONCIO DAVID SEGOVIA ALTAMIRANODesarrollo SeguroEVALUACION ANTERIOR</v>
      </c>
      <c r="Q2637" t="str">
        <f>BASE[[#This Row],[NombresCalificado]]&amp;BASE[[#This Row],[TipoEvaluacion]]</f>
        <v>LEONCIO DAVID SEGOVIA ALTAMIRANOEVALUACION ANTERIOR</v>
      </c>
      <c r="R2637">
        <v>4</v>
      </c>
      <c r="S2637" t="s">
        <v>7</v>
      </c>
      <c r="T2637" t="s">
        <v>439</v>
      </c>
      <c r="U2637" s="13">
        <v>3</v>
      </c>
      <c r="V2637" s="13" t="str" cm="1">
        <f t="array" ref="V2637">_xlfn.IFS(U2637=0,"Prenovato",U2637=1,"Novato",U2637=2,"Principiante avanzado",U2637=3,"Competente",U2637=4,"Proficiente",U2637=5,"Master")</f>
        <v>Competente</v>
      </c>
      <c r="W2637" s="13">
        <v>4</v>
      </c>
      <c r="X2637" s="13" t="str" cm="1">
        <f t="array" ref="X2637">_xlfn.IFS(W2637=0,"No evidenciado",W2637=1,"Novato",W2637=2,"Principiante avanzado",W2637=3,"Competente",W2637=4,"Proficiente",W2637=5,"Master")</f>
        <v>Proficiente</v>
      </c>
      <c r="Y2637" s="13">
        <v>3</v>
      </c>
      <c r="Z2637" s="13" t="str" cm="1">
        <f t="array" ref="Z2637">_xlfn.IFS(Y2637=0,"No evidenciado",Y2637=1,"Novato",Y2637=2,"Principiante avanzado",Y2637=3,"Competente",Y2637=4,"Proficiente",Y2637=5,"Master")</f>
        <v>Competente</v>
      </c>
      <c r="AA2637" s="13">
        <v>4</v>
      </c>
      <c r="AB2637" s="13" t="str" cm="1">
        <f t="array" ref="AB2637">_xlfn.IFS(AA2637=0,"No evidenciado",AA2637=1,"Novato",AA2637=2,"Principiante avanzado",AA2637=3,"Competente",AA2637=4,"Proficiente",AA2637=5,"Master")</f>
        <v>Proficiente</v>
      </c>
      <c r="AC2637" s="13">
        <v>3</v>
      </c>
      <c r="AD2637" s="13" t="str" cm="1">
        <f t="array" ref="AD2637">_xlfn.IFS(AC2637=0,"Prenovato",AC2637=1,"Novato",AC2637=2,"Principiante avanzado",AC2637=3,"Competente",AC2637=4,"Proficiente",AC2637=5,"Master")</f>
        <v>Competente</v>
      </c>
      <c r="AE2637" s="13" t="s">
        <v>442</v>
      </c>
    </row>
    <row r="2638" spans="1:31" x14ac:dyDescent="0.25">
      <c r="A2638" t="s">
        <v>209</v>
      </c>
      <c r="B2638" t="s">
        <v>210</v>
      </c>
      <c r="C2638" t="s">
        <v>250</v>
      </c>
      <c r="D2638" t="s">
        <v>201</v>
      </c>
      <c r="E2638" t="s">
        <v>209</v>
      </c>
      <c r="F2638" t="s">
        <v>210</v>
      </c>
      <c r="G2638" t="s">
        <v>211</v>
      </c>
      <c r="H2638" s="4"/>
      <c r="I2638" s="1">
        <f t="shared" ca="1" si="167"/>
        <v>1487</v>
      </c>
      <c r="J2638" s="1" t="str">
        <f t="shared" ca="1" si="168"/>
        <v>3. Mayor a 6 meses</v>
      </c>
      <c r="K2638" t="str">
        <f t="shared" si="169"/>
        <v>NO</v>
      </c>
      <c r="L2638" t="s">
        <v>250</v>
      </c>
      <c r="M2638" t="s">
        <v>432</v>
      </c>
      <c r="N2638" t="s">
        <v>425</v>
      </c>
      <c r="O2638" t="s">
        <v>425</v>
      </c>
      <c r="P2638" t="str">
        <f t="shared" si="170"/>
        <v>LEONCIO DAVID SEGOVIA ALTAMIRANOFrameworks de CiberseguridadEVALUACION ANTERIOR</v>
      </c>
      <c r="Q2638" t="str">
        <f>BASE[[#This Row],[NombresCalificado]]&amp;BASE[[#This Row],[TipoEvaluacion]]</f>
        <v>LEONCIO DAVID SEGOVIA ALTAMIRANOEVALUACION ANTERIOR</v>
      </c>
      <c r="R2638">
        <v>1</v>
      </c>
      <c r="S2638" t="s">
        <v>6</v>
      </c>
      <c r="T2638" t="s">
        <v>439</v>
      </c>
      <c r="U2638" s="13">
        <v>3</v>
      </c>
      <c r="V2638" s="13" t="str" cm="1">
        <f t="array" ref="V2638">_xlfn.IFS(U2638=0,"Prenovato",U2638=1,"Novato",U2638=2,"Principiante avanzado",U2638=3,"Competente",U2638=4,"Proficiente",U2638=5,"Master")</f>
        <v>Competente</v>
      </c>
      <c r="W2638" s="13">
        <v>4</v>
      </c>
      <c r="X2638" s="13" t="str" cm="1">
        <f t="array" ref="X2638">_xlfn.IFS(W2638=0,"No evidenciado",W2638=1,"Novato",W2638=2,"Principiante avanzado",W2638=3,"Competente",W2638=4,"Proficiente",W2638=5,"Master")</f>
        <v>Proficiente</v>
      </c>
      <c r="Y2638" s="13">
        <v>3</v>
      </c>
      <c r="Z2638" s="13" t="str" cm="1">
        <f t="array" ref="Z2638">_xlfn.IFS(Y2638=0,"No evidenciado",Y2638=1,"Novato",Y2638=2,"Principiante avanzado",Y2638=3,"Competente",Y2638=4,"Proficiente",Y2638=5,"Master")</f>
        <v>Competente</v>
      </c>
      <c r="AA2638" s="13">
        <v>4</v>
      </c>
      <c r="AB2638" s="13" t="str" cm="1">
        <f t="array" ref="AB2638">_xlfn.IFS(AA2638=0,"No evidenciado",AA2638=1,"Novato",AA2638=2,"Principiante avanzado",AA2638=3,"Competente",AA2638=4,"Proficiente",AA2638=5,"Master")</f>
        <v>Proficiente</v>
      </c>
      <c r="AC2638" s="13">
        <v>3</v>
      </c>
      <c r="AD2638" s="13" t="str" cm="1">
        <f t="array" ref="AD2638">_xlfn.IFS(AC2638=0,"Prenovato",AC2638=1,"Novato",AC2638=2,"Principiante avanzado",AC2638=3,"Competente",AC2638=4,"Proficiente",AC2638=5,"Master")</f>
        <v>Competente</v>
      </c>
      <c r="AE2638" s="13" t="s">
        <v>442</v>
      </c>
    </row>
    <row r="2639" spans="1:31" x14ac:dyDescent="0.25">
      <c r="A2639" t="s">
        <v>209</v>
      </c>
      <c r="B2639" t="s">
        <v>210</v>
      </c>
      <c r="C2639" t="s">
        <v>250</v>
      </c>
      <c r="D2639" t="s">
        <v>201</v>
      </c>
      <c r="E2639" t="s">
        <v>209</v>
      </c>
      <c r="F2639" t="s">
        <v>210</v>
      </c>
      <c r="G2639" t="s">
        <v>211</v>
      </c>
      <c r="H2639" s="4"/>
      <c r="I2639" s="1">
        <f t="shared" ca="1" si="167"/>
        <v>1487</v>
      </c>
      <c r="J2639" s="1" t="str">
        <f t="shared" ca="1" si="168"/>
        <v>3. Mayor a 6 meses</v>
      </c>
      <c r="K2639" t="str">
        <f t="shared" si="169"/>
        <v>NO</v>
      </c>
      <c r="L2639" t="s">
        <v>250</v>
      </c>
      <c r="M2639" t="s">
        <v>433</v>
      </c>
      <c r="N2639" t="s">
        <v>425</v>
      </c>
      <c r="O2639" t="s">
        <v>425</v>
      </c>
      <c r="P2639" t="str">
        <f t="shared" si="170"/>
        <v>LEONCIO DAVID SEGOVIA ALTAMIRANOGestión de IdentidadesEVALUACION ANTERIOR</v>
      </c>
      <c r="Q2639" t="str">
        <f>BASE[[#This Row],[NombresCalificado]]&amp;BASE[[#This Row],[TipoEvaluacion]]</f>
        <v>LEONCIO DAVID SEGOVIA ALTAMIRANOEVALUACION ANTERIOR</v>
      </c>
      <c r="R2639">
        <v>4</v>
      </c>
      <c r="S2639" t="s">
        <v>7</v>
      </c>
      <c r="T2639" t="s">
        <v>439</v>
      </c>
      <c r="U2639" s="13">
        <v>3</v>
      </c>
      <c r="V2639" s="13" t="str" cm="1">
        <f t="array" ref="V2639">_xlfn.IFS(U2639=0,"Prenovato",U2639=1,"Novato",U2639=2,"Principiante avanzado",U2639=3,"Competente",U2639=4,"Proficiente",U2639=5,"Master")</f>
        <v>Competente</v>
      </c>
      <c r="W2639" s="13">
        <v>4</v>
      </c>
      <c r="X2639" s="13" t="str" cm="1">
        <f t="array" ref="X2639">_xlfn.IFS(W2639=0,"No evidenciado",W2639=1,"Novato",W2639=2,"Principiante avanzado",W2639=3,"Competente",W2639=4,"Proficiente",W2639=5,"Master")</f>
        <v>Proficiente</v>
      </c>
      <c r="Y2639" s="13">
        <v>3</v>
      </c>
      <c r="Z2639" s="13" t="str" cm="1">
        <f t="array" ref="Z2639">_xlfn.IFS(Y2639=0,"No evidenciado",Y2639=1,"Novato",Y2639=2,"Principiante avanzado",Y2639=3,"Competente",Y2639=4,"Proficiente",Y2639=5,"Master")</f>
        <v>Competente</v>
      </c>
      <c r="AA2639" s="13">
        <v>4</v>
      </c>
      <c r="AB2639" s="13" t="str" cm="1">
        <f t="array" ref="AB2639">_xlfn.IFS(AA2639=0,"No evidenciado",AA2639=1,"Novato",AA2639=2,"Principiante avanzado",AA2639=3,"Competente",AA2639=4,"Proficiente",AA2639=5,"Master")</f>
        <v>Proficiente</v>
      </c>
      <c r="AC2639" s="13">
        <v>3</v>
      </c>
      <c r="AD2639" s="13" t="str" cm="1">
        <f t="array" ref="AD2639">_xlfn.IFS(AC2639=0,"Prenovato",AC2639=1,"Novato",AC2639=2,"Principiante avanzado",AC2639=3,"Competente",AC2639=4,"Proficiente",AC2639=5,"Master")</f>
        <v>Competente</v>
      </c>
      <c r="AE2639" s="13" t="s">
        <v>442</v>
      </c>
    </row>
    <row r="2640" spans="1:31" x14ac:dyDescent="0.25">
      <c r="A2640" t="s">
        <v>209</v>
      </c>
      <c r="B2640" t="s">
        <v>210</v>
      </c>
      <c r="C2640" t="s">
        <v>250</v>
      </c>
      <c r="D2640" t="s">
        <v>201</v>
      </c>
      <c r="E2640" t="s">
        <v>209</v>
      </c>
      <c r="F2640" t="s">
        <v>210</v>
      </c>
      <c r="G2640" t="s">
        <v>211</v>
      </c>
      <c r="H2640" s="4"/>
      <c r="I2640" s="1">
        <f t="shared" ca="1" si="167"/>
        <v>1487</v>
      </c>
      <c r="J2640" s="1" t="str">
        <f t="shared" ca="1" si="168"/>
        <v>3. Mayor a 6 meses</v>
      </c>
      <c r="K2640" t="str">
        <f t="shared" si="169"/>
        <v>NO</v>
      </c>
      <c r="L2640" t="s">
        <v>250</v>
      </c>
      <c r="M2640" t="s">
        <v>428</v>
      </c>
      <c r="N2640" t="s">
        <v>425</v>
      </c>
      <c r="O2640" t="s">
        <v>425</v>
      </c>
      <c r="P2640" t="str">
        <f t="shared" si="170"/>
        <v>LEONCIO DAVID SEGOVIA ALTAMIRANOSeguridad de OperacionesEVALUACION ANTERIOR</v>
      </c>
      <c r="Q2640" t="str">
        <f>BASE[[#This Row],[NombresCalificado]]&amp;BASE[[#This Row],[TipoEvaluacion]]</f>
        <v>LEONCIO DAVID SEGOVIA ALTAMIRANOEVALUACION ANTERIOR</v>
      </c>
      <c r="R2640">
        <v>4</v>
      </c>
      <c r="S2640" t="s">
        <v>7</v>
      </c>
      <c r="T2640" t="s">
        <v>439</v>
      </c>
      <c r="U2640" s="13">
        <v>3</v>
      </c>
      <c r="V2640" s="13" t="str" cm="1">
        <f t="array" ref="V2640">_xlfn.IFS(U2640=0,"Prenovato",U2640=1,"Novato",U2640=2,"Principiante avanzado",U2640=3,"Competente",U2640=4,"Proficiente",U2640=5,"Master")</f>
        <v>Competente</v>
      </c>
      <c r="W2640" s="13">
        <v>4</v>
      </c>
      <c r="X2640" s="13" t="str" cm="1">
        <f t="array" ref="X2640">_xlfn.IFS(W2640=0,"No evidenciado",W2640=1,"Novato",W2640=2,"Principiante avanzado",W2640=3,"Competente",W2640=4,"Proficiente",W2640=5,"Master")</f>
        <v>Proficiente</v>
      </c>
      <c r="Y2640" s="13">
        <v>3</v>
      </c>
      <c r="Z2640" s="13" t="str" cm="1">
        <f t="array" ref="Z2640">_xlfn.IFS(Y2640=0,"No evidenciado",Y2640=1,"Novato",Y2640=2,"Principiante avanzado",Y2640=3,"Competente",Y2640=4,"Proficiente",Y2640=5,"Master")</f>
        <v>Competente</v>
      </c>
      <c r="AA2640" s="13">
        <v>4</v>
      </c>
      <c r="AB2640" s="13" t="str" cm="1">
        <f t="array" ref="AB2640">_xlfn.IFS(AA2640=0,"No evidenciado",AA2640=1,"Novato",AA2640=2,"Principiante avanzado",AA2640=3,"Competente",AA2640=4,"Proficiente",AA2640=5,"Master")</f>
        <v>Proficiente</v>
      </c>
      <c r="AC2640" s="13">
        <v>3</v>
      </c>
      <c r="AD2640" s="13" t="str" cm="1">
        <f t="array" ref="AD2640">_xlfn.IFS(AC2640=0,"Prenovato",AC2640=1,"Novato",AC2640=2,"Principiante avanzado",AC2640=3,"Competente",AC2640=4,"Proficiente",AC2640=5,"Master")</f>
        <v>Competente</v>
      </c>
      <c r="AE2640" s="13" t="s">
        <v>442</v>
      </c>
    </row>
    <row r="2641" spans="1:31" x14ac:dyDescent="0.25">
      <c r="A2641" t="s">
        <v>209</v>
      </c>
      <c r="B2641" t="s">
        <v>210</v>
      </c>
      <c r="C2641" t="s">
        <v>250</v>
      </c>
      <c r="D2641" t="s">
        <v>201</v>
      </c>
      <c r="E2641" t="s">
        <v>209</v>
      </c>
      <c r="F2641" t="s">
        <v>210</v>
      </c>
      <c r="G2641" t="s">
        <v>211</v>
      </c>
      <c r="H2641" s="4"/>
      <c r="I2641" s="1">
        <f t="shared" ca="1" si="167"/>
        <v>1487</v>
      </c>
      <c r="J2641" s="1" t="str">
        <f t="shared" ca="1" si="168"/>
        <v>3. Mayor a 6 meses</v>
      </c>
      <c r="K2641" t="str">
        <f t="shared" si="169"/>
        <v>NO</v>
      </c>
      <c r="L2641" t="s">
        <v>250</v>
      </c>
      <c r="M2641" t="s">
        <v>429</v>
      </c>
      <c r="N2641" t="s">
        <v>425</v>
      </c>
      <c r="O2641" t="s">
        <v>425</v>
      </c>
      <c r="P2641" t="str">
        <f t="shared" si="170"/>
        <v>LEONCIO DAVID SEGOVIA ALTAMIRANOSeguridad DefensivaEVALUACION ANTERIOR</v>
      </c>
      <c r="Q2641" t="str">
        <f>BASE[[#This Row],[NombresCalificado]]&amp;BASE[[#This Row],[TipoEvaluacion]]</f>
        <v>LEONCIO DAVID SEGOVIA ALTAMIRANOEVALUACION ANTERIOR</v>
      </c>
      <c r="R2641">
        <v>3</v>
      </c>
      <c r="S2641" t="s">
        <v>5</v>
      </c>
      <c r="T2641" t="s">
        <v>439</v>
      </c>
      <c r="U2641" s="13">
        <v>3</v>
      </c>
      <c r="V2641" s="13" t="str" cm="1">
        <f t="array" ref="V2641">_xlfn.IFS(U2641=0,"Prenovato",U2641=1,"Novato",U2641=2,"Principiante avanzado",U2641=3,"Competente",U2641=4,"Proficiente",U2641=5,"Master")</f>
        <v>Competente</v>
      </c>
      <c r="W2641" s="13">
        <v>4</v>
      </c>
      <c r="X2641" s="13" t="str" cm="1">
        <f t="array" ref="X2641">_xlfn.IFS(W2641=0,"No evidenciado",W2641=1,"Novato",W2641=2,"Principiante avanzado",W2641=3,"Competente",W2641=4,"Proficiente",W2641=5,"Master")</f>
        <v>Proficiente</v>
      </c>
      <c r="Y2641" s="13">
        <v>3</v>
      </c>
      <c r="Z2641" s="13" t="str" cm="1">
        <f t="array" ref="Z2641">_xlfn.IFS(Y2641=0,"No evidenciado",Y2641=1,"Novato",Y2641=2,"Principiante avanzado",Y2641=3,"Competente",Y2641=4,"Proficiente",Y2641=5,"Master")</f>
        <v>Competente</v>
      </c>
      <c r="AA2641" s="13">
        <v>4</v>
      </c>
      <c r="AB2641" s="13" t="str" cm="1">
        <f t="array" ref="AB2641">_xlfn.IFS(AA2641=0,"No evidenciado",AA2641=1,"Novato",AA2641=2,"Principiante avanzado",AA2641=3,"Competente",AA2641=4,"Proficiente",AA2641=5,"Master")</f>
        <v>Proficiente</v>
      </c>
      <c r="AC2641" s="13">
        <v>3</v>
      </c>
      <c r="AD2641" s="13" t="str" cm="1">
        <f t="array" ref="AD2641">_xlfn.IFS(AC2641=0,"Prenovato",AC2641=1,"Novato",AC2641=2,"Principiante avanzado",AC2641=3,"Competente",AC2641=4,"Proficiente",AC2641=5,"Master")</f>
        <v>Competente</v>
      </c>
      <c r="AE2641" s="13" t="s">
        <v>442</v>
      </c>
    </row>
    <row r="2642" spans="1:31" x14ac:dyDescent="0.25">
      <c r="A2642" t="s">
        <v>209</v>
      </c>
      <c r="B2642" t="s">
        <v>210</v>
      </c>
      <c r="C2642" t="s">
        <v>250</v>
      </c>
      <c r="D2642" t="s">
        <v>201</v>
      </c>
      <c r="E2642" t="s">
        <v>209</v>
      </c>
      <c r="F2642" t="s">
        <v>210</v>
      </c>
      <c r="G2642" t="s">
        <v>211</v>
      </c>
      <c r="H2642" s="4"/>
      <c r="I2642" s="1">
        <f t="shared" ca="1" si="167"/>
        <v>1487</v>
      </c>
      <c r="J2642" s="1" t="str">
        <f t="shared" ca="1" si="168"/>
        <v>3. Mayor a 6 meses</v>
      </c>
      <c r="K2642" t="str">
        <f t="shared" si="169"/>
        <v>NO</v>
      </c>
      <c r="L2642" t="s">
        <v>250</v>
      </c>
      <c r="M2642" t="s">
        <v>430</v>
      </c>
      <c r="N2642" t="s">
        <v>425</v>
      </c>
      <c r="O2642" t="s">
        <v>425</v>
      </c>
      <c r="P2642" t="str">
        <f t="shared" si="170"/>
        <v>LEONCIO DAVID SEGOVIA ALTAMIRANOSeguridad OfensivaEVALUACION ANTERIOR</v>
      </c>
      <c r="Q2642" t="str">
        <f>BASE[[#This Row],[NombresCalificado]]&amp;BASE[[#This Row],[TipoEvaluacion]]</f>
        <v>LEONCIO DAVID SEGOVIA ALTAMIRANOEVALUACION ANTERIOR</v>
      </c>
      <c r="R2642">
        <v>2</v>
      </c>
      <c r="S2642" t="s">
        <v>4</v>
      </c>
      <c r="T2642" t="s">
        <v>439</v>
      </c>
      <c r="U2642" s="13">
        <v>3</v>
      </c>
      <c r="V2642" s="13" t="str" cm="1">
        <f t="array" ref="V2642">_xlfn.IFS(U2642=0,"Prenovato",U2642=1,"Novato",U2642=2,"Principiante avanzado",U2642=3,"Competente",U2642=4,"Proficiente",U2642=5,"Master")</f>
        <v>Competente</v>
      </c>
      <c r="W2642" s="13">
        <v>4</v>
      </c>
      <c r="X2642" s="13" t="str" cm="1">
        <f t="array" ref="X2642">_xlfn.IFS(W2642=0,"No evidenciado",W2642=1,"Novato",W2642=2,"Principiante avanzado",W2642=3,"Competente",W2642=4,"Proficiente",W2642=5,"Master")</f>
        <v>Proficiente</v>
      </c>
      <c r="Y2642" s="13">
        <v>3</v>
      </c>
      <c r="Z2642" s="13" t="str" cm="1">
        <f t="array" ref="Z2642">_xlfn.IFS(Y2642=0,"No evidenciado",Y2642=1,"Novato",Y2642=2,"Principiante avanzado",Y2642=3,"Competente",Y2642=4,"Proficiente",Y2642=5,"Master")</f>
        <v>Competente</v>
      </c>
      <c r="AA2642" s="13">
        <v>4</v>
      </c>
      <c r="AB2642" s="13" t="str" cm="1">
        <f t="array" ref="AB2642">_xlfn.IFS(AA2642=0,"No evidenciado",AA2642=1,"Novato",AA2642=2,"Principiante avanzado",AA2642=3,"Competente",AA2642=4,"Proficiente",AA2642=5,"Master")</f>
        <v>Proficiente</v>
      </c>
      <c r="AC2642" s="13">
        <v>3</v>
      </c>
      <c r="AD2642" s="13" t="str" cm="1">
        <f t="array" ref="AD2642">_xlfn.IFS(AC2642=0,"Prenovato",AC2642=1,"Novato",AC2642=2,"Principiante avanzado",AC2642=3,"Competente",AC2642=4,"Proficiente",AC2642=5,"Master")</f>
        <v>Competente</v>
      </c>
      <c r="AE2642" s="13" t="s">
        <v>442</v>
      </c>
    </row>
    <row r="2643" spans="1:31" x14ac:dyDescent="0.25">
      <c r="A2643" t="s">
        <v>209</v>
      </c>
      <c r="B2643" t="s">
        <v>210</v>
      </c>
      <c r="C2643" t="s">
        <v>250</v>
      </c>
      <c r="D2643" t="s">
        <v>201</v>
      </c>
      <c r="E2643" t="s">
        <v>209</v>
      </c>
      <c r="F2643" t="s">
        <v>210</v>
      </c>
      <c r="G2643" t="s">
        <v>211</v>
      </c>
      <c r="H2643" s="4"/>
      <c r="I2643" s="1">
        <f t="shared" ca="1" si="167"/>
        <v>1487</v>
      </c>
      <c r="J2643" s="1" t="str">
        <f t="shared" ca="1" si="168"/>
        <v>3. Mayor a 6 meses</v>
      </c>
      <c r="K2643" t="str">
        <f t="shared" si="169"/>
        <v>NO</v>
      </c>
      <c r="L2643" t="s">
        <v>250</v>
      </c>
      <c r="M2643" t="s">
        <v>431</v>
      </c>
      <c r="N2643" t="s">
        <v>425</v>
      </c>
      <c r="O2643" t="s">
        <v>425</v>
      </c>
      <c r="P2643" t="str">
        <f t="shared" si="170"/>
        <v>LEONCIO DAVID SEGOVIA ALTAMIRANOSeguridad PerimetralEVALUACION ANTERIOR</v>
      </c>
      <c r="Q2643" t="str">
        <f>BASE[[#This Row],[NombresCalificado]]&amp;BASE[[#This Row],[TipoEvaluacion]]</f>
        <v>LEONCIO DAVID SEGOVIA ALTAMIRANOEVALUACION ANTERIOR</v>
      </c>
      <c r="R2643">
        <v>3</v>
      </c>
      <c r="S2643" t="s">
        <v>5</v>
      </c>
      <c r="T2643" t="s">
        <v>439</v>
      </c>
      <c r="U2643" s="13">
        <v>3</v>
      </c>
      <c r="V2643" s="13" t="str" cm="1">
        <f t="array" ref="V2643">_xlfn.IFS(U2643=0,"Prenovato",U2643=1,"Novato",U2643=2,"Principiante avanzado",U2643=3,"Competente",U2643=4,"Proficiente",U2643=5,"Master")</f>
        <v>Competente</v>
      </c>
      <c r="W2643" s="13">
        <v>4</v>
      </c>
      <c r="X2643" s="13" t="str" cm="1">
        <f t="array" ref="X2643">_xlfn.IFS(W2643=0,"No evidenciado",W2643=1,"Novato",W2643=2,"Principiante avanzado",W2643=3,"Competente",W2643=4,"Proficiente",W2643=5,"Master")</f>
        <v>Proficiente</v>
      </c>
      <c r="Y2643" s="13">
        <v>3</v>
      </c>
      <c r="Z2643" s="13" t="str" cm="1">
        <f t="array" ref="Z2643">_xlfn.IFS(Y2643=0,"No evidenciado",Y2643=1,"Novato",Y2643=2,"Principiante avanzado",Y2643=3,"Competente",Y2643=4,"Proficiente",Y2643=5,"Master")</f>
        <v>Competente</v>
      </c>
      <c r="AA2643" s="13">
        <v>4</v>
      </c>
      <c r="AB2643" s="13" t="str" cm="1">
        <f t="array" ref="AB2643">_xlfn.IFS(AA2643=0,"No evidenciado",AA2643=1,"Novato",AA2643=2,"Principiante avanzado",AA2643=3,"Competente",AA2643=4,"Proficiente",AA2643=5,"Master")</f>
        <v>Proficiente</v>
      </c>
      <c r="AC2643" s="13">
        <v>3</v>
      </c>
      <c r="AD2643" s="13" t="str" cm="1">
        <f t="array" ref="AD2643">_xlfn.IFS(AC2643=0,"Prenovato",AC2643=1,"Novato",AC2643=2,"Principiante avanzado",AC2643=3,"Competente",AC2643=4,"Proficiente",AC2643=5,"Master")</f>
        <v>Competente</v>
      </c>
      <c r="AE2643" s="13" t="s">
        <v>442</v>
      </c>
    </row>
    <row r="2644" spans="1:31" x14ac:dyDescent="0.25">
      <c r="A2644" t="s">
        <v>209</v>
      </c>
      <c r="B2644" t="s">
        <v>210</v>
      </c>
      <c r="C2644" t="s">
        <v>250</v>
      </c>
      <c r="D2644" t="s">
        <v>201</v>
      </c>
      <c r="E2644" t="s">
        <v>209</v>
      </c>
      <c r="F2644" t="s">
        <v>210</v>
      </c>
      <c r="G2644" t="s">
        <v>211</v>
      </c>
      <c r="H2644" s="4"/>
      <c r="I2644" s="1">
        <f t="shared" ca="1" si="167"/>
        <v>1487</v>
      </c>
      <c r="J2644" s="1" t="str">
        <f t="shared" ca="1" si="168"/>
        <v>3. Mayor a 6 meses</v>
      </c>
      <c r="K2644" t="str">
        <f t="shared" si="169"/>
        <v>NO</v>
      </c>
      <c r="L2644" t="s">
        <v>250</v>
      </c>
      <c r="M2644" t="s">
        <v>424</v>
      </c>
      <c r="N2644" t="s">
        <v>425</v>
      </c>
      <c r="O2644" t="s">
        <v>425</v>
      </c>
      <c r="P2644" t="str">
        <f t="shared" si="170"/>
        <v>LEONCIO DAVID SEGOVIA ALTAMIRANOSistemas Operativos y CloudEVALUACION ANTERIOR</v>
      </c>
      <c r="Q2644" t="str">
        <f>BASE[[#This Row],[NombresCalificado]]&amp;BASE[[#This Row],[TipoEvaluacion]]</f>
        <v>LEONCIO DAVID SEGOVIA ALTAMIRANOEVALUACION ANTERIOR</v>
      </c>
      <c r="R2644">
        <v>4</v>
      </c>
      <c r="S2644" t="s">
        <v>7</v>
      </c>
      <c r="T2644" t="s">
        <v>439</v>
      </c>
      <c r="U2644" s="13">
        <v>3</v>
      </c>
      <c r="V2644" s="13" t="str" cm="1">
        <f t="array" ref="V2644">_xlfn.IFS(U2644=0,"Prenovato",U2644=1,"Novato",U2644=2,"Principiante avanzado",U2644=3,"Competente",U2644=4,"Proficiente",U2644=5,"Master")</f>
        <v>Competente</v>
      </c>
      <c r="W2644" s="13">
        <v>4</v>
      </c>
      <c r="X2644" s="13" t="str" cm="1">
        <f t="array" ref="X2644">_xlfn.IFS(W2644=0,"No evidenciado",W2644=1,"Novato",W2644=2,"Principiante avanzado",W2644=3,"Competente",W2644=4,"Proficiente",W2644=5,"Master")</f>
        <v>Proficiente</v>
      </c>
      <c r="Y2644" s="13">
        <v>3</v>
      </c>
      <c r="Z2644" s="13" t="str" cm="1">
        <f t="array" ref="Z2644">_xlfn.IFS(Y2644=0,"No evidenciado",Y2644=1,"Novato",Y2644=2,"Principiante avanzado",Y2644=3,"Competente",Y2644=4,"Proficiente",Y2644=5,"Master")</f>
        <v>Competente</v>
      </c>
      <c r="AA2644" s="13">
        <v>4</v>
      </c>
      <c r="AB2644" s="13" t="str" cm="1">
        <f t="array" ref="AB2644">_xlfn.IFS(AA2644=0,"No evidenciado",AA2644=1,"Novato",AA2644=2,"Principiante avanzado",AA2644=3,"Competente",AA2644=4,"Proficiente",AA2644=5,"Master")</f>
        <v>Proficiente</v>
      </c>
      <c r="AC2644" s="13">
        <v>3</v>
      </c>
      <c r="AD2644" s="13" t="str" cm="1">
        <f t="array" ref="AD2644">_xlfn.IFS(AC2644=0,"Prenovato",AC2644=1,"Novato",AC2644=2,"Principiante avanzado",AC2644=3,"Competente",AC2644=4,"Proficiente",AC2644=5,"Master")</f>
        <v>Competente</v>
      </c>
      <c r="AE2644" s="13" t="s">
        <v>442</v>
      </c>
    </row>
    <row r="2645" spans="1:31" x14ac:dyDescent="0.25">
      <c r="A2645" t="s">
        <v>404</v>
      </c>
      <c r="B2645" t="s">
        <v>405</v>
      </c>
      <c r="C2645" t="s">
        <v>322</v>
      </c>
      <c r="D2645" t="s">
        <v>201</v>
      </c>
      <c r="E2645" t="s">
        <v>398</v>
      </c>
      <c r="F2645" t="s">
        <v>399</v>
      </c>
      <c r="G2645" t="s">
        <v>400</v>
      </c>
      <c r="H2645" s="4"/>
      <c r="I2645" s="1">
        <f t="shared" ca="1" si="167"/>
        <v>1487</v>
      </c>
      <c r="J2645" s="1" t="str">
        <f t="shared" ca="1" si="168"/>
        <v>3. Mayor a 6 meses</v>
      </c>
      <c r="K2645" t="str">
        <f t="shared" si="169"/>
        <v>NO</v>
      </c>
      <c r="L2645" t="s">
        <v>208</v>
      </c>
      <c r="M2645" t="s">
        <v>437</v>
      </c>
      <c r="N2645" t="s">
        <v>425</v>
      </c>
      <c r="O2645" t="s">
        <v>425</v>
      </c>
      <c r="P2645" t="str">
        <f t="shared" si="170"/>
        <v>ELVIS ALEXANDER APAZA HUARICACHAInvestigación Forense DigitalEVALUACION ANTERIOR</v>
      </c>
      <c r="Q2645" t="str">
        <f>BASE[[#This Row],[NombresCalificado]]&amp;BASE[[#This Row],[TipoEvaluacion]]</f>
        <v>ELVIS ALEXANDER APAZA HUARICACHAEVALUACION ANTERIOR</v>
      </c>
      <c r="R2645">
        <v>0</v>
      </c>
      <c r="S2645" t="s">
        <v>182</v>
      </c>
      <c r="T2645" t="s">
        <v>439</v>
      </c>
      <c r="U2645" s="13">
        <v>3</v>
      </c>
      <c r="V2645" s="13" t="str" cm="1">
        <f t="array" ref="V2645">_xlfn.IFS(U2645=0,"Prenovato",U2645=1,"Novato",U2645=2,"Principiante avanzado",U2645=3,"Competente",U2645=4,"Proficiente",U2645=5,"Master")</f>
        <v>Competente</v>
      </c>
      <c r="W2645" s="13">
        <v>4</v>
      </c>
      <c r="X2645" s="13" t="str" cm="1">
        <f t="array" ref="X2645">_xlfn.IFS(W2645=0,"No evidenciado",W2645=1,"Novato",W2645=2,"Principiante avanzado",W2645=3,"Competente",W2645=4,"Proficiente",W2645=5,"Master")</f>
        <v>Proficiente</v>
      </c>
      <c r="Y2645" s="13">
        <v>3</v>
      </c>
      <c r="Z2645" s="13" t="str" cm="1">
        <f t="array" ref="Z2645">_xlfn.IFS(Y2645=0,"No evidenciado",Y2645=1,"Novato",Y2645=2,"Principiante avanzado",Y2645=3,"Competente",Y2645=4,"Proficiente",Y2645=5,"Master")</f>
        <v>Competente</v>
      </c>
      <c r="AA2645" s="13">
        <v>3</v>
      </c>
      <c r="AB2645" s="13" t="str" cm="1">
        <f t="array" ref="AB2645">_xlfn.IFS(AA2645=0,"No evidenciado",AA2645=1,"Novato",AA2645=2,"Principiante avanzado",AA2645=3,"Competente",AA2645=4,"Proficiente",AA2645=5,"Master")</f>
        <v>Competente</v>
      </c>
      <c r="AC2645" s="13">
        <v>3</v>
      </c>
      <c r="AD2645" s="13" t="str" cm="1">
        <f t="array" ref="AD2645">_xlfn.IFS(AC2645=0,"Prenovato",AC2645=1,"Novato",AC2645=2,"Principiante avanzado",AC2645=3,"Competente",AC2645=4,"Proficiente",AC2645=5,"Master")</f>
        <v>Competente</v>
      </c>
      <c r="AE2645" s="13" t="s">
        <v>442</v>
      </c>
    </row>
    <row r="2646" spans="1:31" x14ac:dyDescent="0.25">
      <c r="A2646" t="s">
        <v>404</v>
      </c>
      <c r="B2646" t="s">
        <v>405</v>
      </c>
      <c r="C2646" t="s">
        <v>322</v>
      </c>
      <c r="D2646" t="s">
        <v>201</v>
      </c>
      <c r="E2646" t="s">
        <v>398</v>
      </c>
      <c r="F2646" t="s">
        <v>399</v>
      </c>
      <c r="G2646" t="s">
        <v>400</v>
      </c>
      <c r="H2646" s="4"/>
      <c r="I2646" s="1">
        <f t="shared" ca="1" si="167"/>
        <v>1487</v>
      </c>
      <c r="J2646" s="1" t="str">
        <f t="shared" ca="1" si="168"/>
        <v>3. Mayor a 6 meses</v>
      </c>
      <c r="K2646" t="str">
        <f t="shared" si="169"/>
        <v>NO</v>
      </c>
      <c r="L2646" t="s">
        <v>208</v>
      </c>
      <c r="M2646" t="s">
        <v>426</v>
      </c>
      <c r="N2646" t="s">
        <v>425</v>
      </c>
      <c r="O2646" t="s">
        <v>425</v>
      </c>
      <c r="P2646" t="str">
        <f t="shared" si="170"/>
        <v>ELVIS ALEXANDER APAZA HUARICACHAManejo de IncidentesEVALUACION ANTERIOR</v>
      </c>
      <c r="Q2646" t="str">
        <f>BASE[[#This Row],[NombresCalificado]]&amp;BASE[[#This Row],[TipoEvaluacion]]</f>
        <v>ELVIS ALEXANDER APAZA HUARICACHAEVALUACION ANTERIOR</v>
      </c>
      <c r="R2646">
        <v>3</v>
      </c>
      <c r="S2646" t="s">
        <v>5</v>
      </c>
      <c r="T2646" t="s">
        <v>439</v>
      </c>
      <c r="U2646" s="13">
        <v>3</v>
      </c>
      <c r="V2646" s="13" t="str" cm="1">
        <f t="array" ref="V2646">_xlfn.IFS(U2646=0,"Prenovato",U2646=1,"Novato",U2646=2,"Principiante avanzado",U2646=3,"Competente",U2646=4,"Proficiente",U2646=5,"Master")</f>
        <v>Competente</v>
      </c>
      <c r="W2646" s="13">
        <v>4</v>
      </c>
      <c r="X2646" s="13" t="str" cm="1">
        <f t="array" ref="X2646">_xlfn.IFS(W2646=0,"No evidenciado",W2646=1,"Novato",W2646=2,"Principiante avanzado",W2646=3,"Competente",W2646=4,"Proficiente",W2646=5,"Master")</f>
        <v>Proficiente</v>
      </c>
      <c r="Y2646" s="13">
        <v>3</v>
      </c>
      <c r="Z2646" s="13" t="str" cm="1">
        <f t="array" ref="Z2646">_xlfn.IFS(Y2646=0,"No evidenciado",Y2646=1,"Novato",Y2646=2,"Principiante avanzado",Y2646=3,"Competente",Y2646=4,"Proficiente",Y2646=5,"Master")</f>
        <v>Competente</v>
      </c>
      <c r="AA2646" s="13">
        <v>3</v>
      </c>
      <c r="AB2646" s="13" t="str" cm="1">
        <f t="array" ref="AB2646">_xlfn.IFS(AA2646=0,"No evidenciado",AA2646=1,"Novato",AA2646=2,"Principiante avanzado",AA2646=3,"Competente",AA2646=4,"Proficiente",AA2646=5,"Master")</f>
        <v>Competente</v>
      </c>
      <c r="AC2646" s="13">
        <v>3</v>
      </c>
      <c r="AD2646" s="13" t="str" cm="1">
        <f t="array" ref="AD2646">_xlfn.IFS(AC2646=0,"Prenovato",AC2646=1,"Novato",AC2646=2,"Principiante avanzado",AC2646=3,"Competente",AC2646=4,"Proficiente",AC2646=5,"Master")</f>
        <v>Competente</v>
      </c>
      <c r="AE2646" s="13" t="s">
        <v>442</v>
      </c>
    </row>
    <row r="2647" spans="1:31" x14ac:dyDescent="0.25">
      <c r="A2647" t="s">
        <v>404</v>
      </c>
      <c r="B2647" t="s">
        <v>405</v>
      </c>
      <c r="C2647" t="s">
        <v>322</v>
      </c>
      <c r="D2647" t="s">
        <v>201</v>
      </c>
      <c r="E2647" t="s">
        <v>398</v>
      </c>
      <c r="F2647" t="s">
        <v>399</v>
      </c>
      <c r="G2647" t="s">
        <v>400</v>
      </c>
      <c r="H2647" s="4"/>
      <c r="I2647" s="1">
        <f t="shared" ca="1" si="167"/>
        <v>1487</v>
      </c>
      <c r="J2647" s="1" t="str">
        <f t="shared" ca="1" si="168"/>
        <v>3. Mayor a 6 meses</v>
      </c>
      <c r="K2647" t="str">
        <f t="shared" si="169"/>
        <v>NO</v>
      </c>
      <c r="L2647" t="s">
        <v>208</v>
      </c>
      <c r="M2647" t="s">
        <v>427</v>
      </c>
      <c r="N2647" t="s">
        <v>425</v>
      </c>
      <c r="O2647" t="s">
        <v>425</v>
      </c>
      <c r="P2647" t="str">
        <f t="shared" si="170"/>
        <v>ELVIS ALEXANDER APAZA HUARICACHAProtección de datosEVALUACION ANTERIOR</v>
      </c>
      <c r="Q2647" t="str">
        <f>BASE[[#This Row],[NombresCalificado]]&amp;BASE[[#This Row],[TipoEvaluacion]]</f>
        <v>ELVIS ALEXANDER APAZA HUARICACHAEVALUACION ANTERIOR</v>
      </c>
      <c r="R2647">
        <v>4</v>
      </c>
      <c r="S2647" t="s">
        <v>7</v>
      </c>
      <c r="T2647" t="s">
        <v>439</v>
      </c>
      <c r="U2647" s="13">
        <v>3</v>
      </c>
      <c r="V2647" s="13" t="str" cm="1">
        <f t="array" ref="V2647">_xlfn.IFS(U2647=0,"Prenovato",U2647=1,"Novato",U2647=2,"Principiante avanzado",U2647=3,"Competente",U2647=4,"Proficiente",U2647=5,"Master")</f>
        <v>Competente</v>
      </c>
      <c r="W2647" s="13">
        <v>4</v>
      </c>
      <c r="X2647" s="13" t="str" cm="1">
        <f t="array" ref="X2647">_xlfn.IFS(W2647=0,"No evidenciado",W2647=1,"Novato",W2647=2,"Principiante avanzado",W2647=3,"Competente",W2647=4,"Proficiente",W2647=5,"Master")</f>
        <v>Proficiente</v>
      </c>
      <c r="Y2647" s="13">
        <v>3</v>
      </c>
      <c r="Z2647" s="13" t="str" cm="1">
        <f t="array" ref="Z2647">_xlfn.IFS(Y2647=0,"No evidenciado",Y2647=1,"Novato",Y2647=2,"Principiante avanzado",Y2647=3,"Competente",Y2647=4,"Proficiente",Y2647=5,"Master")</f>
        <v>Competente</v>
      </c>
      <c r="AA2647" s="13">
        <v>3</v>
      </c>
      <c r="AB2647" s="13" t="str" cm="1">
        <f t="array" ref="AB2647">_xlfn.IFS(AA2647=0,"No evidenciado",AA2647=1,"Novato",AA2647=2,"Principiante avanzado",AA2647=3,"Competente",AA2647=4,"Proficiente",AA2647=5,"Master")</f>
        <v>Competente</v>
      </c>
      <c r="AC2647" s="13">
        <v>3</v>
      </c>
      <c r="AD2647" s="13" t="str" cm="1">
        <f t="array" ref="AD2647">_xlfn.IFS(AC2647=0,"Prenovato",AC2647=1,"Novato",AC2647=2,"Principiante avanzado",AC2647=3,"Competente",AC2647=4,"Proficiente",AC2647=5,"Master")</f>
        <v>Competente</v>
      </c>
      <c r="AE2647" s="13" t="s">
        <v>442</v>
      </c>
    </row>
    <row r="2648" spans="1:31" x14ac:dyDescent="0.25">
      <c r="A2648" t="s">
        <v>404</v>
      </c>
      <c r="B2648" t="s">
        <v>405</v>
      </c>
      <c r="C2648" t="s">
        <v>322</v>
      </c>
      <c r="D2648" t="s">
        <v>201</v>
      </c>
      <c r="E2648" t="s">
        <v>398</v>
      </c>
      <c r="F2648" t="s">
        <v>399</v>
      </c>
      <c r="G2648" t="s">
        <v>400</v>
      </c>
      <c r="H2648" s="4"/>
      <c r="I2648" s="1">
        <f t="shared" ca="1" si="167"/>
        <v>1487</v>
      </c>
      <c r="J2648" s="1" t="str">
        <f t="shared" ca="1" si="168"/>
        <v>3. Mayor a 6 meses</v>
      </c>
      <c r="K2648" t="str">
        <f t="shared" si="169"/>
        <v>NO</v>
      </c>
      <c r="L2648" t="s">
        <v>208</v>
      </c>
      <c r="M2648" t="s">
        <v>428</v>
      </c>
      <c r="N2648" t="s">
        <v>425</v>
      </c>
      <c r="O2648" t="s">
        <v>425</v>
      </c>
      <c r="P2648" t="str">
        <f t="shared" si="170"/>
        <v>ELVIS ALEXANDER APAZA HUARICACHASeguridad de OperacionesEVALUACION ANTERIOR</v>
      </c>
      <c r="Q2648" t="str">
        <f>BASE[[#This Row],[NombresCalificado]]&amp;BASE[[#This Row],[TipoEvaluacion]]</f>
        <v>ELVIS ALEXANDER APAZA HUARICACHAEVALUACION ANTERIOR</v>
      </c>
      <c r="R2648">
        <v>4</v>
      </c>
      <c r="S2648" t="s">
        <v>7</v>
      </c>
      <c r="T2648" t="s">
        <v>439</v>
      </c>
      <c r="U2648" s="13">
        <v>3</v>
      </c>
      <c r="V2648" s="13" t="str" cm="1">
        <f t="array" ref="V2648">_xlfn.IFS(U2648=0,"Prenovato",U2648=1,"Novato",U2648=2,"Principiante avanzado",U2648=3,"Competente",U2648=4,"Proficiente",U2648=5,"Master")</f>
        <v>Competente</v>
      </c>
      <c r="W2648" s="13">
        <v>4</v>
      </c>
      <c r="X2648" s="13" t="str" cm="1">
        <f t="array" ref="X2648">_xlfn.IFS(W2648=0,"No evidenciado",W2648=1,"Novato",W2648=2,"Principiante avanzado",W2648=3,"Competente",W2648=4,"Proficiente",W2648=5,"Master")</f>
        <v>Proficiente</v>
      </c>
      <c r="Y2648" s="13">
        <v>3</v>
      </c>
      <c r="Z2648" s="13" t="str" cm="1">
        <f t="array" ref="Z2648">_xlfn.IFS(Y2648=0,"No evidenciado",Y2648=1,"Novato",Y2648=2,"Principiante avanzado",Y2648=3,"Competente",Y2648=4,"Proficiente",Y2648=5,"Master")</f>
        <v>Competente</v>
      </c>
      <c r="AA2648" s="13">
        <v>3</v>
      </c>
      <c r="AB2648" s="13" t="str" cm="1">
        <f t="array" ref="AB2648">_xlfn.IFS(AA2648=0,"No evidenciado",AA2648=1,"Novato",AA2648=2,"Principiante avanzado",AA2648=3,"Competente",AA2648=4,"Proficiente",AA2648=5,"Master")</f>
        <v>Competente</v>
      </c>
      <c r="AC2648" s="13">
        <v>3</v>
      </c>
      <c r="AD2648" s="13" t="str" cm="1">
        <f t="array" ref="AD2648">_xlfn.IFS(AC2648=0,"Prenovato",AC2648=1,"Novato",AC2648=2,"Principiante avanzado",AC2648=3,"Competente",AC2648=4,"Proficiente",AC2648=5,"Master")</f>
        <v>Competente</v>
      </c>
      <c r="AE2648" s="13" t="s">
        <v>442</v>
      </c>
    </row>
    <row r="2649" spans="1:31" x14ac:dyDescent="0.25">
      <c r="A2649" t="s">
        <v>404</v>
      </c>
      <c r="B2649" t="s">
        <v>405</v>
      </c>
      <c r="C2649" t="s">
        <v>322</v>
      </c>
      <c r="D2649" t="s">
        <v>201</v>
      </c>
      <c r="E2649" t="s">
        <v>398</v>
      </c>
      <c r="F2649" t="s">
        <v>399</v>
      </c>
      <c r="G2649" t="s">
        <v>400</v>
      </c>
      <c r="H2649" s="4"/>
      <c r="I2649" s="1">
        <f t="shared" ca="1" si="167"/>
        <v>1487</v>
      </c>
      <c r="J2649" s="1" t="str">
        <f t="shared" ca="1" si="168"/>
        <v>3. Mayor a 6 meses</v>
      </c>
      <c r="K2649" t="str">
        <f t="shared" si="169"/>
        <v>NO</v>
      </c>
      <c r="L2649" t="s">
        <v>208</v>
      </c>
      <c r="M2649" t="s">
        <v>429</v>
      </c>
      <c r="N2649" t="s">
        <v>425</v>
      </c>
      <c r="O2649" t="s">
        <v>425</v>
      </c>
      <c r="P2649" t="str">
        <f t="shared" si="170"/>
        <v>ELVIS ALEXANDER APAZA HUARICACHASeguridad DefensivaEVALUACION ANTERIOR</v>
      </c>
      <c r="Q2649" t="str">
        <f>BASE[[#This Row],[NombresCalificado]]&amp;BASE[[#This Row],[TipoEvaluacion]]</f>
        <v>ELVIS ALEXANDER APAZA HUARICACHAEVALUACION ANTERIOR</v>
      </c>
      <c r="R2649">
        <v>4</v>
      </c>
      <c r="S2649" t="s">
        <v>7</v>
      </c>
      <c r="T2649" t="s">
        <v>439</v>
      </c>
      <c r="U2649" s="13">
        <v>3</v>
      </c>
      <c r="V2649" s="13" t="str" cm="1">
        <f t="array" ref="V2649">_xlfn.IFS(U2649=0,"Prenovato",U2649=1,"Novato",U2649=2,"Principiante avanzado",U2649=3,"Competente",U2649=4,"Proficiente",U2649=5,"Master")</f>
        <v>Competente</v>
      </c>
      <c r="W2649" s="13">
        <v>4</v>
      </c>
      <c r="X2649" s="13" t="str" cm="1">
        <f t="array" ref="X2649">_xlfn.IFS(W2649=0,"No evidenciado",W2649=1,"Novato",W2649=2,"Principiante avanzado",W2649=3,"Competente",W2649=4,"Proficiente",W2649=5,"Master")</f>
        <v>Proficiente</v>
      </c>
      <c r="Y2649" s="13">
        <v>3</v>
      </c>
      <c r="Z2649" s="13" t="str" cm="1">
        <f t="array" ref="Z2649">_xlfn.IFS(Y2649=0,"No evidenciado",Y2649=1,"Novato",Y2649=2,"Principiante avanzado",Y2649=3,"Competente",Y2649=4,"Proficiente",Y2649=5,"Master")</f>
        <v>Competente</v>
      </c>
      <c r="AA2649" s="13">
        <v>3</v>
      </c>
      <c r="AB2649" s="13" t="str" cm="1">
        <f t="array" ref="AB2649">_xlfn.IFS(AA2649=0,"No evidenciado",AA2649=1,"Novato",AA2649=2,"Principiante avanzado",AA2649=3,"Competente",AA2649=4,"Proficiente",AA2649=5,"Master")</f>
        <v>Competente</v>
      </c>
      <c r="AC2649" s="13">
        <v>3</v>
      </c>
      <c r="AD2649" s="13" t="str" cm="1">
        <f t="array" ref="AD2649">_xlfn.IFS(AC2649=0,"Prenovato",AC2649=1,"Novato",AC2649=2,"Principiante avanzado",AC2649=3,"Competente",AC2649=4,"Proficiente",AC2649=5,"Master")</f>
        <v>Competente</v>
      </c>
      <c r="AE2649" s="13" t="s">
        <v>442</v>
      </c>
    </row>
    <row r="2650" spans="1:31" x14ac:dyDescent="0.25">
      <c r="A2650" t="s">
        <v>404</v>
      </c>
      <c r="B2650" t="s">
        <v>405</v>
      </c>
      <c r="C2650" t="s">
        <v>322</v>
      </c>
      <c r="D2650" t="s">
        <v>201</v>
      </c>
      <c r="E2650" t="s">
        <v>398</v>
      </c>
      <c r="F2650" t="s">
        <v>399</v>
      </c>
      <c r="G2650" t="s">
        <v>400</v>
      </c>
      <c r="H2650" s="4"/>
      <c r="I2650" s="1">
        <f t="shared" ca="1" si="167"/>
        <v>1487</v>
      </c>
      <c r="J2650" s="1" t="str">
        <f t="shared" ca="1" si="168"/>
        <v>3. Mayor a 6 meses</v>
      </c>
      <c r="K2650" t="str">
        <f t="shared" si="169"/>
        <v>NO</v>
      </c>
      <c r="L2650" t="s">
        <v>208</v>
      </c>
      <c r="M2650" t="s">
        <v>430</v>
      </c>
      <c r="N2650" t="s">
        <v>425</v>
      </c>
      <c r="O2650" t="s">
        <v>425</v>
      </c>
      <c r="P2650" t="str">
        <f t="shared" si="170"/>
        <v>ELVIS ALEXANDER APAZA HUARICACHASeguridad OfensivaEVALUACION ANTERIOR</v>
      </c>
      <c r="Q2650" t="str">
        <f>BASE[[#This Row],[NombresCalificado]]&amp;BASE[[#This Row],[TipoEvaluacion]]</f>
        <v>ELVIS ALEXANDER APAZA HUARICACHAEVALUACION ANTERIOR</v>
      </c>
      <c r="R2650">
        <v>4</v>
      </c>
      <c r="S2650" t="s">
        <v>7</v>
      </c>
      <c r="T2650" t="s">
        <v>439</v>
      </c>
      <c r="U2650" s="13">
        <v>3</v>
      </c>
      <c r="V2650" s="13" t="str" cm="1">
        <f t="array" ref="V2650">_xlfn.IFS(U2650=0,"Prenovato",U2650=1,"Novato",U2650=2,"Principiante avanzado",U2650=3,"Competente",U2650=4,"Proficiente",U2650=5,"Master")</f>
        <v>Competente</v>
      </c>
      <c r="W2650" s="13">
        <v>4</v>
      </c>
      <c r="X2650" s="13" t="str" cm="1">
        <f t="array" ref="X2650">_xlfn.IFS(W2650=0,"No evidenciado",W2650=1,"Novato",W2650=2,"Principiante avanzado",W2650=3,"Competente",W2650=4,"Proficiente",W2650=5,"Master")</f>
        <v>Proficiente</v>
      </c>
      <c r="Y2650" s="13">
        <v>3</v>
      </c>
      <c r="Z2650" s="13" t="str" cm="1">
        <f t="array" ref="Z2650">_xlfn.IFS(Y2650=0,"No evidenciado",Y2650=1,"Novato",Y2650=2,"Principiante avanzado",Y2650=3,"Competente",Y2650=4,"Proficiente",Y2650=5,"Master")</f>
        <v>Competente</v>
      </c>
      <c r="AA2650" s="13">
        <v>3</v>
      </c>
      <c r="AB2650" s="13" t="str" cm="1">
        <f t="array" ref="AB2650">_xlfn.IFS(AA2650=0,"No evidenciado",AA2650=1,"Novato",AA2650=2,"Principiante avanzado",AA2650=3,"Competente",AA2650=4,"Proficiente",AA2650=5,"Master")</f>
        <v>Competente</v>
      </c>
      <c r="AC2650" s="13">
        <v>3</v>
      </c>
      <c r="AD2650" s="13" t="str" cm="1">
        <f t="array" ref="AD2650">_xlfn.IFS(AC2650=0,"Prenovato",AC2650=1,"Novato",AC2650=2,"Principiante avanzado",AC2650=3,"Competente",AC2650=4,"Proficiente",AC2650=5,"Master")</f>
        <v>Competente</v>
      </c>
      <c r="AE2650" s="13" t="s">
        <v>442</v>
      </c>
    </row>
    <row r="2651" spans="1:31" x14ac:dyDescent="0.25">
      <c r="A2651" t="s">
        <v>404</v>
      </c>
      <c r="B2651" t="s">
        <v>405</v>
      </c>
      <c r="C2651" t="s">
        <v>322</v>
      </c>
      <c r="D2651" t="s">
        <v>201</v>
      </c>
      <c r="E2651" t="s">
        <v>398</v>
      </c>
      <c r="F2651" t="s">
        <v>399</v>
      </c>
      <c r="G2651" t="s">
        <v>400</v>
      </c>
      <c r="H2651" s="4"/>
      <c r="I2651" s="1">
        <f t="shared" ca="1" si="167"/>
        <v>1487</v>
      </c>
      <c r="J2651" s="1" t="str">
        <f t="shared" ca="1" si="168"/>
        <v>3. Mayor a 6 meses</v>
      </c>
      <c r="K2651" t="str">
        <f t="shared" si="169"/>
        <v>NO</v>
      </c>
      <c r="L2651" t="s">
        <v>208</v>
      </c>
      <c r="M2651" t="s">
        <v>431</v>
      </c>
      <c r="N2651" t="s">
        <v>425</v>
      </c>
      <c r="O2651" t="s">
        <v>425</v>
      </c>
      <c r="P2651" t="str">
        <f t="shared" si="170"/>
        <v>ELVIS ALEXANDER APAZA HUARICACHASeguridad PerimetralEVALUACION ANTERIOR</v>
      </c>
      <c r="Q2651" t="str">
        <f>BASE[[#This Row],[NombresCalificado]]&amp;BASE[[#This Row],[TipoEvaluacion]]</f>
        <v>ELVIS ALEXANDER APAZA HUARICACHAEVALUACION ANTERIOR</v>
      </c>
      <c r="R2651">
        <v>4</v>
      </c>
      <c r="S2651" t="s">
        <v>7</v>
      </c>
      <c r="T2651" t="s">
        <v>439</v>
      </c>
      <c r="U2651" s="13">
        <v>3</v>
      </c>
      <c r="V2651" s="13" t="str" cm="1">
        <f t="array" ref="V2651">_xlfn.IFS(U2651=0,"Prenovato",U2651=1,"Novato",U2651=2,"Principiante avanzado",U2651=3,"Competente",U2651=4,"Proficiente",U2651=5,"Master")</f>
        <v>Competente</v>
      </c>
      <c r="W2651" s="13">
        <v>4</v>
      </c>
      <c r="X2651" s="13" t="str" cm="1">
        <f t="array" ref="X2651">_xlfn.IFS(W2651=0,"No evidenciado",W2651=1,"Novato",W2651=2,"Principiante avanzado",W2651=3,"Competente",W2651=4,"Proficiente",W2651=5,"Master")</f>
        <v>Proficiente</v>
      </c>
      <c r="Y2651" s="13">
        <v>3</v>
      </c>
      <c r="Z2651" s="13" t="str" cm="1">
        <f t="array" ref="Z2651">_xlfn.IFS(Y2651=0,"No evidenciado",Y2651=1,"Novato",Y2651=2,"Principiante avanzado",Y2651=3,"Competente",Y2651=4,"Proficiente",Y2651=5,"Master")</f>
        <v>Competente</v>
      </c>
      <c r="AA2651" s="13">
        <v>3</v>
      </c>
      <c r="AB2651" s="13" t="str" cm="1">
        <f t="array" ref="AB2651">_xlfn.IFS(AA2651=0,"No evidenciado",AA2651=1,"Novato",AA2651=2,"Principiante avanzado",AA2651=3,"Competente",AA2651=4,"Proficiente",AA2651=5,"Master")</f>
        <v>Competente</v>
      </c>
      <c r="AC2651" s="13">
        <v>3</v>
      </c>
      <c r="AD2651" s="13" t="str" cm="1">
        <f t="array" ref="AD2651">_xlfn.IFS(AC2651=0,"Prenovato",AC2651=1,"Novato",AC2651=2,"Principiante avanzado",AC2651=3,"Competente",AC2651=4,"Proficiente",AC2651=5,"Master")</f>
        <v>Competente</v>
      </c>
      <c r="AE2651" s="13" t="s">
        <v>442</v>
      </c>
    </row>
    <row r="2652" spans="1:31" x14ac:dyDescent="0.25">
      <c r="A2652" t="s">
        <v>404</v>
      </c>
      <c r="B2652" t="s">
        <v>405</v>
      </c>
      <c r="C2652" t="s">
        <v>322</v>
      </c>
      <c r="D2652" t="s">
        <v>201</v>
      </c>
      <c r="E2652" t="s">
        <v>398</v>
      </c>
      <c r="F2652" t="s">
        <v>399</v>
      </c>
      <c r="G2652" t="s">
        <v>400</v>
      </c>
      <c r="H2652" s="4"/>
      <c r="I2652" s="1">
        <f t="shared" ca="1" si="167"/>
        <v>1487</v>
      </c>
      <c r="J2652" s="1" t="str">
        <f t="shared" ca="1" si="168"/>
        <v>3. Mayor a 6 meses</v>
      </c>
      <c r="K2652" t="str">
        <f t="shared" si="169"/>
        <v>NO</v>
      </c>
      <c r="L2652" t="s">
        <v>208</v>
      </c>
      <c r="M2652" t="s">
        <v>424</v>
      </c>
      <c r="N2652" t="s">
        <v>425</v>
      </c>
      <c r="O2652" t="s">
        <v>425</v>
      </c>
      <c r="P2652" t="str">
        <f t="shared" si="170"/>
        <v>ELVIS ALEXANDER APAZA HUARICACHASistemas Operativos y CloudEVALUACION ANTERIOR</v>
      </c>
      <c r="Q2652" t="str">
        <f>BASE[[#This Row],[NombresCalificado]]&amp;BASE[[#This Row],[TipoEvaluacion]]</f>
        <v>ELVIS ALEXANDER APAZA HUARICACHAEVALUACION ANTERIOR</v>
      </c>
      <c r="R2652">
        <v>4</v>
      </c>
      <c r="S2652" t="s">
        <v>7</v>
      </c>
      <c r="T2652" t="s">
        <v>439</v>
      </c>
      <c r="U2652" s="13">
        <v>3</v>
      </c>
      <c r="V2652" s="13" t="str" cm="1">
        <f t="array" ref="V2652">_xlfn.IFS(U2652=0,"Prenovato",U2652=1,"Novato",U2652=2,"Principiante avanzado",U2652=3,"Competente",U2652=4,"Proficiente",U2652=5,"Master")</f>
        <v>Competente</v>
      </c>
      <c r="W2652" s="13">
        <v>4</v>
      </c>
      <c r="X2652" s="13" t="str" cm="1">
        <f t="array" ref="X2652">_xlfn.IFS(W2652=0,"No evidenciado",W2652=1,"Novato",W2652=2,"Principiante avanzado",W2652=3,"Competente",W2652=4,"Proficiente",W2652=5,"Master")</f>
        <v>Proficiente</v>
      </c>
      <c r="Y2652" s="13">
        <v>3</v>
      </c>
      <c r="Z2652" s="13" t="str" cm="1">
        <f t="array" ref="Z2652">_xlfn.IFS(Y2652=0,"No evidenciado",Y2652=1,"Novato",Y2652=2,"Principiante avanzado",Y2652=3,"Competente",Y2652=4,"Proficiente",Y2652=5,"Master")</f>
        <v>Competente</v>
      </c>
      <c r="AA2652" s="13">
        <v>3</v>
      </c>
      <c r="AB2652" s="13" t="str" cm="1">
        <f t="array" ref="AB2652">_xlfn.IFS(AA2652=0,"No evidenciado",AA2652=1,"Novato",AA2652=2,"Principiante avanzado",AA2652=3,"Competente",AA2652=4,"Proficiente",AA2652=5,"Master")</f>
        <v>Competente</v>
      </c>
      <c r="AC2652" s="13">
        <v>3</v>
      </c>
      <c r="AD2652" s="13" t="str" cm="1">
        <f t="array" ref="AD2652">_xlfn.IFS(AC2652=0,"Prenovato",AC2652=1,"Novato",AC2652=2,"Principiante avanzado",AC2652=3,"Competente",AC2652=4,"Proficiente",AC2652=5,"Master")</f>
        <v>Competente</v>
      </c>
      <c r="AE2652" s="13" t="s">
        <v>442</v>
      </c>
    </row>
    <row r="2653" spans="1:31" x14ac:dyDescent="0.25">
      <c r="A2653" t="s">
        <v>404</v>
      </c>
      <c r="B2653" t="s">
        <v>405</v>
      </c>
      <c r="C2653" t="s">
        <v>322</v>
      </c>
      <c r="D2653" t="s">
        <v>201</v>
      </c>
      <c r="E2653" t="s">
        <v>398</v>
      </c>
      <c r="F2653" t="s">
        <v>399</v>
      </c>
      <c r="G2653" t="s">
        <v>400</v>
      </c>
      <c r="H2653" s="4"/>
      <c r="I2653" s="1">
        <f t="shared" ca="1" si="167"/>
        <v>1487</v>
      </c>
      <c r="J2653" s="1" t="str">
        <f t="shared" ca="1" si="168"/>
        <v>3. Mayor a 6 meses</v>
      </c>
      <c r="K2653" t="str">
        <f t="shared" si="169"/>
        <v>NO</v>
      </c>
      <c r="L2653" t="s">
        <v>208</v>
      </c>
      <c r="M2653" t="s">
        <v>438</v>
      </c>
      <c r="N2653" t="s">
        <v>425</v>
      </c>
      <c r="O2653" t="s">
        <v>425</v>
      </c>
      <c r="P2653" t="str">
        <f t="shared" si="170"/>
        <v>ELVIS ALEXANDER APAZA HUARICACHADesarrollo SeguroEVALUACION ANTERIOR</v>
      </c>
      <c r="Q2653" t="str">
        <f>BASE[[#This Row],[NombresCalificado]]&amp;BASE[[#This Row],[TipoEvaluacion]]</f>
        <v>ELVIS ALEXANDER APAZA HUARICACHAEVALUACION ANTERIOR</v>
      </c>
      <c r="R2653">
        <v>3</v>
      </c>
      <c r="S2653" t="s">
        <v>5</v>
      </c>
      <c r="T2653" t="s">
        <v>439</v>
      </c>
      <c r="U2653" s="13">
        <v>3</v>
      </c>
      <c r="V2653" s="13" t="str" cm="1">
        <f t="array" ref="V2653">_xlfn.IFS(U2653=0,"Prenovato",U2653=1,"Novato",U2653=2,"Principiante avanzado",U2653=3,"Competente",U2653=4,"Proficiente",U2653=5,"Master")</f>
        <v>Competente</v>
      </c>
      <c r="W2653" s="13">
        <v>4</v>
      </c>
      <c r="X2653" s="13" t="str" cm="1">
        <f t="array" ref="X2653">_xlfn.IFS(W2653=0,"No evidenciado",W2653=1,"Novato",W2653=2,"Principiante avanzado",W2653=3,"Competente",W2653=4,"Proficiente",W2653=5,"Master")</f>
        <v>Proficiente</v>
      </c>
      <c r="Y2653" s="13">
        <v>3</v>
      </c>
      <c r="Z2653" s="13" t="str" cm="1">
        <f t="array" ref="Z2653">_xlfn.IFS(Y2653=0,"No evidenciado",Y2653=1,"Novato",Y2653=2,"Principiante avanzado",Y2653=3,"Competente",Y2653=4,"Proficiente",Y2653=5,"Master")</f>
        <v>Competente</v>
      </c>
      <c r="AA2653" s="13">
        <v>3</v>
      </c>
      <c r="AB2653" s="13" t="str" cm="1">
        <f t="array" ref="AB2653">_xlfn.IFS(AA2653=0,"No evidenciado",AA2653=1,"Novato",AA2653=2,"Principiante avanzado",AA2653=3,"Competente",AA2653=4,"Proficiente",AA2653=5,"Master")</f>
        <v>Competente</v>
      </c>
      <c r="AC2653" s="13">
        <v>3</v>
      </c>
      <c r="AD2653" s="13" t="str" cm="1">
        <f t="array" ref="AD2653">_xlfn.IFS(AC2653=0,"Prenovato",AC2653=1,"Novato",AC2653=2,"Principiante avanzado",AC2653=3,"Competente",AC2653=4,"Proficiente",AC2653=5,"Master")</f>
        <v>Competente</v>
      </c>
      <c r="AE2653" s="13" t="s">
        <v>442</v>
      </c>
    </row>
    <row r="2654" spans="1:31" x14ac:dyDescent="0.25">
      <c r="A2654" t="s">
        <v>404</v>
      </c>
      <c r="B2654" t="s">
        <v>405</v>
      </c>
      <c r="C2654" t="s">
        <v>322</v>
      </c>
      <c r="D2654" t="s">
        <v>201</v>
      </c>
      <c r="E2654" t="s">
        <v>398</v>
      </c>
      <c r="F2654" t="s">
        <v>399</v>
      </c>
      <c r="G2654" t="s">
        <v>400</v>
      </c>
      <c r="H2654" s="4"/>
      <c r="I2654" s="1">
        <f t="shared" ca="1" si="167"/>
        <v>1487</v>
      </c>
      <c r="J2654" s="1" t="str">
        <f t="shared" ca="1" si="168"/>
        <v>3. Mayor a 6 meses</v>
      </c>
      <c r="K2654" t="str">
        <f t="shared" si="169"/>
        <v>NO</v>
      </c>
      <c r="L2654" t="s">
        <v>208</v>
      </c>
      <c r="M2654" t="s">
        <v>432</v>
      </c>
      <c r="N2654" t="s">
        <v>425</v>
      </c>
      <c r="O2654" t="s">
        <v>425</v>
      </c>
      <c r="P2654" t="str">
        <f t="shared" si="170"/>
        <v>ELVIS ALEXANDER APAZA HUARICACHAFrameworks de CiberseguridadEVALUACION ANTERIOR</v>
      </c>
      <c r="Q2654" t="str">
        <f>BASE[[#This Row],[NombresCalificado]]&amp;BASE[[#This Row],[TipoEvaluacion]]</f>
        <v>ELVIS ALEXANDER APAZA HUARICACHAEVALUACION ANTERIOR</v>
      </c>
      <c r="R2654">
        <v>3</v>
      </c>
      <c r="S2654" t="s">
        <v>5</v>
      </c>
      <c r="T2654" t="s">
        <v>439</v>
      </c>
      <c r="U2654" s="13">
        <v>3</v>
      </c>
      <c r="V2654" s="13" t="str" cm="1">
        <f t="array" ref="V2654">_xlfn.IFS(U2654=0,"Prenovato",U2654=1,"Novato",U2654=2,"Principiante avanzado",U2654=3,"Competente",U2654=4,"Proficiente",U2654=5,"Master")</f>
        <v>Competente</v>
      </c>
      <c r="W2654" s="13">
        <v>4</v>
      </c>
      <c r="X2654" s="13" t="str" cm="1">
        <f t="array" ref="X2654">_xlfn.IFS(W2654=0,"No evidenciado",W2654=1,"Novato",W2654=2,"Principiante avanzado",W2654=3,"Competente",W2654=4,"Proficiente",W2654=5,"Master")</f>
        <v>Proficiente</v>
      </c>
      <c r="Y2654" s="13">
        <v>3</v>
      </c>
      <c r="Z2654" s="13" t="str" cm="1">
        <f t="array" ref="Z2654">_xlfn.IFS(Y2654=0,"No evidenciado",Y2654=1,"Novato",Y2654=2,"Principiante avanzado",Y2654=3,"Competente",Y2654=4,"Proficiente",Y2654=5,"Master")</f>
        <v>Competente</v>
      </c>
      <c r="AA2654" s="13">
        <v>3</v>
      </c>
      <c r="AB2654" s="13" t="str" cm="1">
        <f t="array" ref="AB2654">_xlfn.IFS(AA2654=0,"No evidenciado",AA2654=1,"Novato",AA2654=2,"Principiante avanzado",AA2654=3,"Competente",AA2654=4,"Proficiente",AA2654=5,"Master")</f>
        <v>Competente</v>
      </c>
      <c r="AC2654" s="13">
        <v>3</v>
      </c>
      <c r="AD2654" s="13" t="str" cm="1">
        <f t="array" ref="AD2654">_xlfn.IFS(AC2654=0,"Prenovato",AC2654=1,"Novato",AC2654=2,"Principiante avanzado",AC2654=3,"Competente",AC2654=4,"Proficiente",AC2654=5,"Master")</f>
        <v>Competente</v>
      </c>
      <c r="AE2654" s="13" t="s">
        <v>442</v>
      </c>
    </row>
    <row r="2655" spans="1:31" x14ac:dyDescent="0.25">
      <c r="A2655" t="s">
        <v>404</v>
      </c>
      <c r="B2655" t="s">
        <v>405</v>
      </c>
      <c r="C2655" t="s">
        <v>322</v>
      </c>
      <c r="D2655" t="s">
        <v>201</v>
      </c>
      <c r="E2655" t="s">
        <v>398</v>
      </c>
      <c r="F2655" t="s">
        <v>399</v>
      </c>
      <c r="G2655" t="s">
        <v>400</v>
      </c>
      <c r="H2655" s="4"/>
      <c r="I2655" s="1">
        <f t="shared" ca="1" si="167"/>
        <v>1487</v>
      </c>
      <c r="J2655" s="1" t="str">
        <f t="shared" ca="1" si="168"/>
        <v>3. Mayor a 6 meses</v>
      </c>
      <c r="K2655" t="str">
        <f t="shared" si="169"/>
        <v>NO</v>
      </c>
      <c r="L2655" t="s">
        <v>208</v>
      </c>
      <c r="M2655" t="s">
        <v>433</v>
      </c>
      <c r="N2655" t="s">
        <v>425</v>
      </c>
      <c r="O2655" t="s">
        <v>425</v>
      </c>
      <c r="P2655" t="str">
        <f t="shared" si="170"/>
        <v>ELVIS ALEXANDER APAZA HUARICACHAGestión de IdentidadesEVALUACION ANTERIOR</v>
      </c>
      <c r="Q2655" t="str">
        <f>BASE[[#This Row],[NombresCalificado]]&amp;BASE[[#This Row],[TipoEvaluacion]]</f>
        <v>ELVIS ALEXANDER APAZA HUARICACHAEVALUACION ANTERIOR</v>
      </c>
      <c r="R2655">
        <v>3</v>
      </c>
      <c r="S2655" t="s">
        <v>5</v>
      </c>
      <c r="T2655" t="s">
        <v>439</v>
      </c>
      <c r="U2655" s="13">
        <v>3</v>
      </c>
      <c r="V2655" s="13" t="str" cm="1">
        <f t="array" ref="V2655">_xlfn.IFS(U2655=0,"Prenovato",U2655=1,"Novato",U2655=2,"Principiante avanzado",U2655=3,"Competente",U2655=4,"Proficiente",U2655=5,"Master")</f>
        <v>Competente</v>
      </c>
      <c r="W2655" s="13">
        <v>4</v>
      </c>
      <c r="X2655" s="13" t="str" cm="1">
        <f t="array" ref="X2655">_xlfn.IFS(W2655=0,"No evidenciado",W2655=1,"Novato",W2655=2,"Principiante avanzado",W2655=3,"Competente",W2655=4,"Proficiente",W2655=5,"Master")</f>
        <v>Proficiente</v>
      </c>
      <c r="Y2655" s="13">
        <v>3</v>
      </c>
      <c r="Z2655" s="13" t="str" cm="1">
        <f t="array" ref="Z2655">_xlfn.IFS(Y2655=0,"No evidenciado",Y2655=1,"Novato",Y2655=2,"Principiante avanzado",Y2655=3,"Competente",Y2655=4,"Proficiente",Y2655=5,"Master")</f>
        <v>Competente</v>
      </c>
      <c r="AA2655" s="13">
        <v>3</v>
      </c>
      <c r="AB2655" s="13" t="str" cm="1">
        <f t="array" ref="AB2655">_xlfn.IFS(AA2655=0,"No evidenciado",AA2655=1,"Novato",AA2655=2,"Principiante avanzado",AA2655=3,"Competente",AA2655=4,"Proficiente",AA2655=5,"Master")</f>
        <v>Competente</v>
      </c>
      <c r="AC2655" s="13">
        <v>3</v>
      </c>
      <c r="AD2655" s="13" t="str" cm="1">
        <f t="array" ref="AD2655">_xlfn.IFS(AC2655=0,"Prenovato",AC2655=1,"Novato",AC2655=2,"Principiante avanzado",AC2655=3,"Competente",AC2655=4,"Proficiente",AC2655=5,"Master")</f>
        <v>Competente</v>
      </c>
      <c r="AE2655" s="13" t="s">
        <v>442</v>
      </c>
    </row>
    <row r="2656" spans="1:31" x14ac:dyDescent="0.25">
      <c r="A2656" t="s">
        <v>404</v>
      </c>
      <c r="B2656" t="s">
        <v>405</v>
      </c>
      <c r="C2656" t="s">
        <v>322</v>
      </c>
      <c r="D2656" t="s">
        <v>201</v>
      </c>
      <c r="E2656" t="s">
        <v>398</v>
      </c>
      <c r="F2656" t="s">
        <v>399</v>
      </c>
      <c r="G2656" t="s">
        <v>400</v>
      </c>
      <c r="H2656" s="4"/>
      <c r="I2656" s="1">
        <f t="shared" ca="1" si="167"/>
        <v>1487</v>
      </c>
      <c r="J2656" s="1" t="str">
        <f t="shared" ca="1" si="168"/>
        <v>3. Mayor a 6 meses</v>
      </c>
      <c r="K2656" t="str">
        <f t="shared" si="169"/>
        <v>NO</v>
      </c>
      <c r="L2656" t="s">
        <v>208</v>
      </c>
      <c r="M2656" t="s">
        <v>434</v>
      </c>
      <c r="N2656" t="s">
        <v>425</v>
      </c>
      <c r="O2656" t="s">
        <v>425</v>
      </c>
      <c r="P2656" t="str">
        <f t="shared" si="170"/>
        <v>ELVIS ALEXANDER APAZA HUARICACHAGestión de VulnerabilidadesEVALUACION ANTERIOR</v>
      </c>
      <c r="Q2656" t="str">
        <f>BASE[[#This Row],[NombresCalificado]]&amp;BASE[[#This Row],[TipoEvaluacion]]</f>
        <v>ELVIS ALEXANDER APAZA HUARICACHAEVALUACION ANTERIOR</v>
      </c>
      <c r="R2656">
        <v>4</v>
      </c>
      <c r="S2656" t="s">
        <v>7</v>
      </c>
      <c r="T2656" t="s">
        <v>439</v>
      </c>
      <c r="U2656" s="13">
        <v>3</v>
      </c>
      <c r="V2656" s="13" t="str" cm="1">
        <f t="array" ref="V2656">_xlfn.IFS(U2656=0,"Prenovato",U2656=1,"Novato",U2656=2,"Principiante avanzado",U2656=3,"Competente",U2656=4,"Proficiente",U2656=5,"Master")</f>
        <v>Competente</v>
      </c>
      <c r="W2656" s="13">
        <v>4</v>
      </c>
      <c r="X2656" s="13" t="str" cm="1">
        <f t="array" ref="X2656">_xlfn.IFS(W2656=0,"No evidenciado",W2656=1,"Novato",W2656=2,"Principiante avanzado",W2656=3,"Competente",W2656=4,"Proficiente",W2656=5,"Master")</f>
        <v>Proficiente</v>
      </c>
      <c r="Y2656" s="13">
        <v>3</v>
      </c>
      <c r="Z2656" s="13" t="str" cm="1">
        <f t="array" ref="Z2656">_xlfn.IFS(Y2656=0,"No evidenciado",Y2656=1,"Novato",Y2656=2,"Principiante avanzado",Y2656=3,"Competente",Y2656=4,"Proficiente",Y2656=5,"Master")</f>
        <v>Competente</v>
      </c>
      <c r="AA2656" s="13">
        <v>3</v>
      </c>
      <c r="AB2656" s="13" t="str" cm="1">
        <f t="array" ref="AB2656">_xlfn.IFS(AA2656=0,"No evidenciado",AA2656=1,"Novato",AA2656=2,"Principiante avanzado",AA2656=3,"Competente",AA2656=4,"Proficiente",AA2656=5,"Master")</f>
        <v>Competente</v>
      </c>
      <c r="AC2656" s="13">
        <v>3</v>
      </c>
      <c r="AD2656" s="13" t="str" cm="1">
        <f t="array" ref="AD2656">_xlfn.IFS(AC2656=0,"Prenovato",AC2656=1,"Novato",AC2656=2,"Principiante avanzado",AC2656=3,"Competente",AC2656=4,"Proficiente",AC2656=5,"Master")</f>
        <v>Competente</v>
      </c>
      <c r="AE2656" s="13" t="s">
        <v>442</v>
      </c>
    </row>
    <row r="2657" spans="1:31" x14ac:dyDescent="0.25">
      <c r="A2657" t="s">
        <v>404</v>
      </c>
      <c r="B2657" t="s">
        <v>405</v>
      </c>
      <c r="C2657" t="s">
        <v>322</v>
      </c>
      <c r="D2657" t="s">
        <v>201</v>
      </c>
      <c r="E2657" t="s">
        <v>398</v>
      </c>
      <c r="F2657" t="s">
        <v>399</v>
      </c>
      <c r="G2657" t="s">
        <v>400</v>
      </c>
      <c r="H2657" s="4"/>
      <c r="I2657" s="1">
        <f t="shared" ca="1" si="167"/>
        <v>1487</v>
      </c>
      <c r="J2657" s="1" t="str">
        <f t="shared" ca="1" si="168"/>
        <v>3. Mayor a 6 meses</v>
      </c>
      <c r="K2657" t="str">
        <f t="shared" si="169"/>
        <v>NO</v>
      </c>
      <c r="L2657" t="s">
        <v>208</v>
      </c>
      <c r="M2657" t="s">
        <v>435</v>
      </c>
      <c r="N2657" t="s">
        <v>425</v>
      </c>
      <c r="O2657" t="s">
        <v>425</v>
      </c>
      <c r="P2657" t="str">
        <f t="shared" si="170"/>
        <v>ELVIS ALEXANDER APAZA HUARICACHAIdentificación temprana de riesgosEVALUACION ANTERIOR</v>
      </c>
      <c r="Q2657" t="str">
        <f>BASE[[#This Row],[NombresCalificado]]&amp;BASE[[#This Row],[TipoEvaluacion]]</f>
        <v>ELVIS ALEXANDER APAZA HUARICACHAEVALUACION ANTERIOR</v>
      </c>
      <c r="R2657">
        <v>3</v>
      </c>
      <c r="S2657" t="s">
        <v>5</v>
      </c>
      <c r="T2657" t="s">
        <v>439</v>
      </c>
      <c r="U2657" s="13">
        <v>3</v>
      </c>
      <c r="V2657" s="13" t="str" cm="1">
        <f t="array" ref="V2657">_xlfn.IFS(U2657=0,"Prenovato",U2657=1,"Novato",U2657=2,"Principiante avanzado",U2657=3,"Competente",U2657=4,"Proficiente",U2657=5,"Master")</f>
        <v>Competente</v>
      </c>
      <c r="W2657" s="13">
        <v>4</v>
      </c>
      <c r="X2657" s="13" t="str" cm="1">
        <f t="array" ref="X2657">_xlfn.IFS(W2657=0,"No evidenciado",W2657=1,"Novato",W2657=2,"Principiante avanzado",W2657=3,"Competente",W2657=4,"Proficiente",W2657=5,"Master")</f>
        <v>Proficiente</v>
      </c>
      <c r="Y2657" s="13">
        <v>3</v>
      </c>
      <c r="Z2657" s="13" t="str" cm="1">
        <f t="array" ref="Z2657">_xlfn.IFS(Y2657=0,"No evidenciado",Y2657=1,"Novato",Y2657=2,"Principiante avanzado",Y2657=3,"Competente",Y2657=4,"Proficiente",Y2657=5,"Master")</f>
        <v>Competente</v>
      </c>
      <c r="AA2657" s="13">
        <v>3</v>
      </c>
      <c r="AB2657" s="13" t="str" cm="1">
        <f t="array" ref="AB2657">_xlfn.IFS(AA2657=0,"No evidenciado",AA2657=1,"Novato",AA2657=2,"Principiante avanzado",AA2657=3,"Competente",AA2657=4,"Proficiente",AA2657=5,"Master")</f>
        <v>Competente</v>
      </c>
      <c r="AC2657" s="13">
        <v>3</v>
      </c>
      <c r="AD2657" s="13" t="str" cm="1">
        <f t="array" ref="AD2657">_xlfn.IFS(AC2657=0,"Prenovato",AC2657=1,"Novato",AC2657=2,"Principiante avanzado",AC2657=3,"Competente",AC2657=4,"Proficiente",AC2657=5,"Master")</f>
        <v>Competente</v>
      </c>
      <c r="AE2657" s="13" t="s">
        <v>442</v>
      </c>
    </row>
    <row r="2658" spans="1:31" x14ac:dyDescent="0.25">
      <c r="A2658" t="s">
        <v>404</v>
      </c>
      <c r="B2658" t="s">
        <v>405</v>
      </c>
      <c r="C2658" t="s">
        <v>322</v>
      </c>
      <c r="D2658" t="s">
        <v>201</v>
      </c>
      <c r="E2658" t="s">
        <v>398</v>
      </c>
      <c r="F2658" t="s">
        <v>399</v>
      </c>
      <c r="G2658" t="s">
        <v>400</v>
      </c>
      <c r="H2658" s="4"/>
      <c r="I2658" s="1">
        <f t="shared" ca="1" si="167"/>
        <v>1487</v>
      </c>
      <c r="J2658" s="1" t="str">
        <f t="shared" ca="1" si="168"/>
        <v>3. Mayor a 6 meses</v>
      </c>
      <c r="K2658" t="str">
        <f t="shared" si="169"/>
        <v>NO</v>
      </c>
      <c r="L2658" t="s">
        <v>208</v>
      </c>
      <c r="M2658" t="s">
        <v>436</v>
      </c>
      <c r="N2658" t="s">
        <v>425</v>
      </c>
      <c r="O2658" t="s">
        <v>425</v>
      </c>
      <c r="P2658" t="str">
        <f t="shared" si="170"/>
        <v>ELVIS ALEXANDER APAZA HUARICACHAInteligencia de AmenazasEVALUACION ANTERIOR</v>
      </c>
      <c r="Q2658" t="str">
        <f>BASE[[#This Row],[NombresCalificado]]&amp;BASE[[#This Row],[TipoEvaluacion]]</f>
        <v>ELVIS ALEXANDER APAZA HUARICACHAEVALUACION ANTERIOR</v>
      </c>
      <c r="R2658">
        <v>2</v>
      </c>
      <c r="S2658" t="s">
        <v>4</v>
      </c>
      <c r="T2658" t="s">
        <v>439</v>
      </c>
      <c r="U2658" s="13">
        <v>3</v>
      </c>
      <c r="V2658" s="13" t="str" cm="1">
        <f t="array" ref="V2658">_xlfn.IFS(U2658=0,"Prenovato",U2658=1,"Novato",U2658=2,"Principiante avanzado",U2658=3,"Competente",U2658=4,"Proficiente",U2658=5,"Master")</f>
        <v>Competente</v>
      </c>
      <c r="W2658" s="13">
        <v>4</v>
      </c>
      <c r="X2658" s="13" t="str" cm="1">
        <f t="array" ref="X2658">_xlfn.IFS(W2658=0,"No evidenciado",W2658=1,"Novato",W2658=2,"Principiante avanzado",W2658=3,"Competente",W2658=4,"Proficiente",W2658=5,"Master")</f>
        <v>Proficiente</v>
      </c>
      <c r="Y2658" s="13">
        <v>3</v>
      </c>
      <c r="Z2658" s="13" t="str" cm="1">
        <f t="array" ref="Z2658">_xlfn.IFS(Y2658=0,"No evidenciado",Y2658=1,"Novato",Y2658=2,"Principiante avanzado",Y2658=3,"Competente",Y2658=4,"Proficiente",Y2658=5,"Master")</f>
        <v>Competente</v>
      </c>
      <c r="AA2658" s="13">
        <v>3</v>
      </c>
      <c r="AB2658" s="13" t="str" cm="1">
        <f t="array" ref="AB2658">_xlfn.IFS(AA2658=0,"No evidenciado",AA2658=1,"Novato",AA2658=2,"Principiante avanzado",AA2658=3,"Competente",AA2658=4,"Proficiente",AA2658=5,"Master")</f>
        <v>Competente</v>
      </c>
      <c r="AC2658" s="13">
        <v>3</v>
      </c>
      <c r="AD2658" s="13" t="str" cm="1">
        <f t="array" ref="AD2658">_xlfn.IFS(AC2658=0,"Prenovato",AC2658=1,"Novato",AC2658=2,"Principiante avanzado",AC2658=3,"Competente",AC2658=4,"Proficiente",AC2658=5,"Master")</f>
        <v>Competente</v>
      </c>
      <c r="AE2658" s="13" t="s">
        <v>442</v>
      </c>
    </row>
    <row r="2659" spans="1:31" x14ac:dyDescent="0.25">
      <c r="A2659" t="s">
        <v>404</v>
      </c>
      <c r="B2659" t="s">
        <v>405</v>
      </c>
      <c r="C2659" t="s">
        <v>322</v>
      </c>
      <c r="D2659" t="s">
        <v>201</v>
      </c>
      <c r="E2659" t="s">
        <v>323</v>
      </c>
      <c r="F2659" t="s">
        <v>324</v>
      </c>
      <c r="G2659" t="s">
        <v>325</v>
      </c>
      <c r="H2659" s="4"/>
      <c r="I2659" s="1">
        <f t="shared" ca="1" si="167"/>
        <v>1487</v>
      </c>
      <c r="J2659" s="1" t="str">
        <f t="shared" ca="1" si="168"/>
        <v>3. Mayor a 6 meses</v>
      </c>
      <c r="K2659" t="str">
        <f t="shared" si="169"/>
        <v>NO</v>
      </c>
      <c r="L2659" t="s">
        <v>208</v>
      </c>
      <c r="M2659" t="s">
        <v>437</v>
      </c>
      <c r="N2659" t="s">
        <v>425</v>
      </c>
      <c r="O2659" t="s">
        <v>425</v>
      </c>
      <c r="P2659" t="str">
        <f t="shared" si="170"/>
        <v>LILY VANESSA SOTO ETCHEBASTERInvestigación Forense DigitalEVALUACION ANTERIOR</v>
      </c>
      <c r="Q2659" t="str">
        <f>BASE[[#This Row],[NombresCalificado]]&amp;BASE[[#This Row],[TipoEvaluacion]]</f>
        <v>LILY VANESSA SOTO ETCHEBASTEREVALUACION ANTERIOR</v>
      </c>
      <c r="R2659">
        <v>2</v>
      </c>
      <c r="S2659" t="s">
        <v>4</v>
      </c>
      <c r="T2659" t="s">
        <v>439</v>
      </c>
      <c r="U2659" s="13">
        <v>3</v>
      </c>
      <c r="V2659" s="13" t="str" cm="1">
        <f t="array" ref="V2659">_xlfn.IFS(U2659=0,"Prenovato",U2659=1,"Novato",U2659=2,"Principiante avanzado",U2659=3,"Competente",U2659=4,"Proficiente",U2659=5,"Master")</f>
        <v>Competente</v>
      </c>
      <c r="W2659" s="13">
        <v>4</v>
      </c>
      <c r="X2659" s="13" t="str" cm="1">
        <f t="array" ref="X2659">_xlfn.IFS(W2659=0,"No evidenciado",W2659=1,"Novato",W2659=2,"Principiante avanzado",W2659=3,"Competente",W2659=4,"Proficiente",W2659=5,"Master")</f>
        <v>Proficiente</v>
      </c>
      <c r="Y2659" s="13">
        <v>4</v>
      </c>
      <c r="Z2659" s="13" t="str" cm="1">
        <f t="array" ref="Z2659">_xlfn.IFS(Y2659=0,"No evidenciado",Y2659=1,"Novato",Y2659=2,"Principiante avanzado",Y2659=3,"Competente",Y2659=4,"Proficiente",Y2659=5,"Master")</f>
        <v>Proficiente</v>
      </c>
      <c r="AA2659" s="13">
        <v>4</v>
      </c>
      <c r="AB2659" s="13" t="str" cm="1">
        <f t="array" ref="AB2659">_xlfn.IFS(AA2659=0,"No evidenciado",AA2659=1,"Novato",AA2659=2,"Principiante avanzado",AA2659=3,"Competente",AA2659=4,"Proficiente",AA2659=5,"Master")</f>
        <v>Proficiente</v>
      </c>
      <c r="AC2659" s="13">
        <v>3</v>
      </c>
      <c r="AD2659" s="13" t="str" cm="1">
        <f t="array" ref="AD2659">_xlfn.IFS(AC2659=0,"Prenovato",AC2659=1,"Novato",AC2659=2,"Principiante avanzado",AC2659=3,"Competente",AC2659=4,"Proficiente",AC2659=5,"Master")</f>
        <v>Competente</v>
      </c>
      <c r="AE2659" s="13" t="s">
        <v>442</v>
      </c>
    </row>
    <row r="2660" spans="1:31" x14ac:dyDescent="0.25">
      <c r="A2660" t="s">
        <v>404</v>
      </c>
      <c r="B2660" t="s">
        <v>405</v>
      </c>
      <c r="C2660" t="s">
        <v>322</v>
      </c>
      <c r="D2660" t="s">
        <v>201</v>
      </c>
      <c r="E2660" t="s">
        <v>323</v>
      </c>
      <c r="F2660" t="s">
        <v>324</v>
      </c>
      <c r="G2660" t="s">
        <v>325</v>
      </c>
      <c r="H2660" s="4"/>
      <c r="I2660" s="1">
        <f t="shared" ca="1" si="167"/>
        <v>1487</v>
      </c>
      <c r="J2660" s="1" t="str">
        <f t="shared" ca="1" si="168"/>
        <v>3. Mayor a 6 meses</v>
      </c>
      <c r="K2660" t="str">
        <f t="shared" si="169"/>
        <v>NO</v>
      </c>
      <c r="L2660" t="s">
        <v>208</v>
      </c>
      <c r="M2660" t="s">
        <v>426</v>
      </c>
      <c r="N2660" t="s">
        <v>425</v>
      </c>
      <c r="O2660" t="s">
        <v>425</v>
      </c>
      <c r="P2660" t="str">
        <f t="shared" si="170"/>
        <v>LILY VANESSA SOTO ETCHEBASTERManejo de IncidentesEVALUACION ANTERIOR</v>
      </c>
      <c r="Q2660" t="str">
        <f>BASE[[#This Row],[NombresCalificado]]&amp;BASE[[#This Row],[TipoEvaluacion]]</f>
        <v>LILY VANESSA SOTO ETCHEBASTEREVALUACION ANTERIOR</v>
      </c>
      <c r="R2660">
        <v>3</v>
      </c>
      <c r="S2660" t="s">
        <v>5</v>
      </c>
      <c r="T2660" t="s">
        <v>439</v>
      </c>
      <c r="U2660" s="13">
        <v>3</v>
      </c>
      <c r="V2660" s="13" t="str" cm="1">
        <f t="array" ref="V2660">_xlfn.IFS(U2660=0,"Prenovato",U2660=1,"Novato",U2660=2,"Principiante avanzado",U2660=3,"Competente",U2660=4,"Proficiente",U2660=5,"Master")</f>
        <v>Competente</v>
      </c>
      <c r="W2660" s="13">
        <v>4</v>
      </c>
      <c r="X2660" s="13" t="str" cm="1">
        <f t="array" ref="X2660">_xlfn.IFS(W2660=0,"No evidenciado",W2660=1,"Novato",W2660=2,"Principiante avanzado",W2660=3,"Competente",W2660=4,"Proficiente",W2660=5,"Master")</f>
        <v>Proficiente</v>
      </c>
      <c r="Y2660" s="13">
        <v>4</v>
      </c>
      <c r="Z2660" s="13" t="str" cm="1">
        <f t="array" ref="Z2660">_xlfn.IFS(Y2660=0,"No evidenciado",Y2660=1,"Novato",Y2660=2,"Principiante avanzado",Y2660=3,"Competente",Y2660=4,"Proficiente",Y2660=5,"Master")</f>
        <v>Proficiente</v>
      </c>
      <c r="AA2660" s="13">
        <v>4</v>
      </c>
      <c r="AB2660" s="13" t="str" cm="1">
        <f t="array" ref="AB2660">_xlfn.IFS(AA2660=0,"No evidenciado",AA2660=1,"Novato",AA2660=2,"Principiante avanzado",AA2660=3,"Competente",AA2660=4,"Proficiente",AA2660=5,"Master")</f>
        <v>Proficiente</v>
      </c>
      <c r="AC2660" s="13">
        <v>3</v>
      </c>
      <c r="AD2660" s="13" t="str" cm="1">
        <f t="array" ref="AD2660">_xlfn.IFS(AC2660=0,"Prenovato",AC2660=1,"Novato",AC2660=2,"Principiante avanzado",AC2660=3,"Competente",AC2660=4,"Proficiente",AC2660=5,"Master")</f>
        <v>Competente</v>
      </c>
      <c r="AE2660" s="13" t="s">
        <v>442</v>
      </c>
    </row>
    <row r="2661" spans="1:31" x14ac:dyDescent="0.25">
      <c r="A2661" t="s">
        <v>404</v>
      </c>
      <c r="B2661" t="s">
        <v>405</v>
      </c>
      <c r="C2661" t="s">
        <v>322</v>
      </c>
      <c r="D2661" t="s">
        <v>201</v>
      </c>
      <c r="E2661" t="s">
        <v>323</v>
      </c>
      <c r="F2661" t="s">
        <v>324</v>
      </c>
      <c r="G2661" t="s">
        <v>325</v>
      </c>
      <c r="H2661" s="4"/>
      <c r="I2661" s="1">
        <f t="shared" ca="1" si="167"/>
        <v>1487</v>
      </c>
      <c r="J2661" s="1" t="str">
        <f t="shared" ca="1" si="168"/>
        <v>3. Mayor a 6 meses</v>
      </c>
      <c r="K2661" t="str">
        <f t="shared" si="169"/>
        <v>NO</v>
      </c>
      <c r="L2661" t="s">
        <v>208</v>
      </c>
      <c r="M2661" t="s">
        <v>427</v>
      </c>
      <c r="N2661" t="s">
        <v>425</v>
      </c>
      <c r="O2661" t="s">
        <v>425</v>
      </c>
      <c r="P2661" t="str">
        <f t="shared" si="170"/>
        <v>LILY VANESSA SOTO ETCHEBASTERProtección de datosEVALUACION ANTERIOR</v>
      </c>
      <c r="Q2661" t="str">
        <f>BASE[[#This Row],[NombresCalificado]]&amp;BASE[[#This Row],[TipoEvaluacion]]</f>
        <v>LILY VANESSA SOTO ETCHEBASTEREVALUACION ANTERIOR</v>
      </c>
      <c r="R2661">
        <v>3</v>
      </c>
      <c r="S2661" t="s">
        <v>5</v>
      </c>
      <c r="T2661" t="s">
        <v>439</v>
      </c>
      <c r="U2661" s="13">
        <v>3</v>
      </c>
      <c r="V2661" s="13" t="str" cm="1">
        <f t="array" ref="V2661">_xlfn.IFS(U2661=0,"Prenovato",U2661=1,"Novato",U2661=2,"Principiante avanzado",U2661=3,"Competente",U2661=4,"Proficiente",U2661=5,"Master")</f>
        <v>Competente</v>
      </c>
      <c r="W2661" s="13">
        <v>4</v>
      </c>
      <c r="X2661" s="13" t="str" cm="1">
        <f t="array" ref="X2661">_xlfn.IFS(W2661=0,"No evidenciado",W2661=1,"Novato",W2661=2,"Principiante avanzado",W2661=3,"Competente",W2661=4,"Proficiente",W2661=5,"Master")</f>
        <v>Proficiente</v>
      </c>
      <c r="Y2661" s="13">
        <v>4</v>
      </c>
      <c r="Z2661" s="13" t="str" cm="1">
        <f t="array" ref="Z2661">_xlfn.IFS(Y2661=0,"No evidenciado",Y2661=1,"Novato",Y2661=2,"Principiante avanzado",Y2661=3,"Competente",Y2661=4,"Proficiente",Y2661=5,"Master")</f>
        <v>Proficiente</v>
      </c>
      <c r="AA2661" s="13">
        <v>4</v>
      </c>
      <c r="AB2661" s="13" t="str" cm="1">
        <f t="array" ref="AB2661">_xlfn.IFS(AA2661=0,"No evidenciado",AA2661=1,"Novato",AA2661=2,"Principiante avanzado",AA2661=3,"Competente",AA2661=4,"Proficiente",AA2661=5,"Master")</f>
        <v>Proficiente</v>
      </c>
      <c r="AC2661" s="13">
        <v>3</v>
      </c>
      <c r="AD2661" s="13" t="str" cm="1">
        <f t="array" ref="AD2661">_xlfn.IFS(AC2661=0,"Prenovato",AC2661=1,"Novato",AC2661=2,"Principiante avanzado",AC2661=3,"Competente",AC2661=4,"Proficiente",AC2661=5,"Master")</f>
        <v>Competente</v>
      </c>
      <c r="AE2661" s="13" t="s">
        <v>442</v>
      </c>
    </row>
    <row r="2662" spans="1:31" x14ac:dyDescent="0.25">
      <c r="A2662" t="s">
        <v>404</v>
      </c>
      <c r="B2662" t="s">
        <v>405</v>
      </c>
      <c r="C2662" t="s">
        <v>322</v>
      </c>
      <c r="D2662" t="s">
        <v>201</v>
      </c>
      <c r="E2662" t="s">
        <v>323</v>
      </c>
      <c r="F2662" t="s">
        <v>324</v>
      </c>
      <c r="G2662" t="s">
        <v>325</v>
      </c>
      <c r="H2662" s="4"/>
      <c r="I2662" s="1">
        <f t="shared" ca="1" si="167"/>
        <v>1487</v>
      </c>
      <c r="J2662" s="1" t="str">
        <f t="shared" ca="1" si="168"/>
        <v>3. Mayor a 6 meses</v>
      </c>
      <c r="K2662" t="str">
        <f t="shared" si="169"/>
        <v>NO</v>
      </c>
      <c r="L2662" t="s">
        <v>208</v>
      </c>
      <c r="M2662" t="s">
        <v>428</v>
      </c>
      <c r="N2662" t="s">
        <v>425</v>
      </c>
      <c r="O2662" t="s">
        <v>425</v>
      </c>
      <c r="P2662" t="str">
        <f t="shared" si="170"/>
        <v>LILY VANESSA SOTO ETCHEBASTERSeguridad de OperacionesEVALUACION ANTERIOR</v>
      </c>
      <c r="Q2662" t="str">
        <f>BASE[[#This Row],[NombresCalificado]]&amp;BASE[[#This Row],[TipoEvaluacion]]</f>
        <v>LILY VANESSA SOTO ETCHEBASTEREVALUACION ANTERIOR</v>
      </c>
      <c r="R2662">
        <v>4</v>
      </c>
      <c r="S2662" t="s">
        <v>7</v>
      </c>
      <c r="T2662" t="s">
        <v>439</v>
      </c>
      <c r="U2662" s="13">
        <v>3</v>
      </c>
      <c r="V2662" s="13" t="str" cm="1">
        <f t="array" ref="V2662">_xlfn.IFS(U2662=0,"Prenovato",U2662=1,"Novato",U2662=2,"Principiante avanzado",U2662=3,"Competente",U2662=4,"Proficiente",U2662=5,"Master")</f>
        <v>Competente</v>
      </c>
      <c r="W2662" s="13">
        <v>4</v>
      </c>
      <c r="X2662" s="13" t="str" cm="1">
        <f t="array" ref="X2662">_xlfn.IFS(W2662=0,"No evidenciado",W2662=1,"Novato",W2662=2,"Principiante avanzado",W2662=3,"Competente",W2662=4,"Proficiente",W2662=5,"Master")</f>
        <v>Proficiente</v>
      </c>
      <c r="Y2662" s="13">
        <v>4</v>
      </c>
      <c r="Z2662" s="13" t="str" cm="1">
        <f t="array" ref="Z2662">_xlfn.IFS(Y2662=0,"No evidenciado",Y2662=1,"Novato",Y2662=2,"Principiante avanzado",Y2662=3,"Competente",Y2662=4,"Proficiente",Y2662=5,"Master")</f>
        <v>Proficiente</v>
      </c>
      <c r="AA2662" s="13">
        <v>4</v>
      </c>
      <c r="AB2662" s="13" t="str" cm="1">
        <f t="array" ref="AB2662">_xlfn.IFS(AA2662=0,"No evidenciado",AA2662=1,"Novato",AA2662=2,"Principiante avanzado",AA2662=3,"Competente",AA2662=4,"Proficiente",AA2662=5,"Master")</f>
        <v>Proficiente</v>
      </c>
      <c r="AC2662" s="13">
        <v>3</v>
      </c>
      <c r="AD2662" s="13" t="str" cm="1">
        <f t="array" ref="AD2662">_xlfn.IFS(AC2662=0,"Prenovato",AC2662=1,"Novato",AC2662=2,"Principiante avanzado",AC2662=3,"Competente",AC2662=4,"Proficiente",AC2662=5,"Master")</f>
        <v>Competente</v>
      </c>
      <c r="AE2662" s="13" t="s">
        <v>442</v>
      </c>
    </row>
    <row r="2663" spans="1:31" x14ac:dyDescent="0.25">
      <c r="A2663" t="s">
        <v>404</v>
      </c>
      <c r="B2663" t="s">
        <v>405</v>
      </c>
      <c r="C2663" t="s">
        <v>322</v>
      </c>
      <c r="D2663" t="s">
        <v>201</v>
      </c>
      <c r="E2663" t="s">
        <v>323</v>
      </c>
      <c r="F2663" t="s">
        <v>324</v>
      </c>
      <c r="G2663" t="s">
        <v>325</v>
      </c>
      <c r="H2663" s="4"/>
      <c r="I2663" s="1">
        <f t="shared" ca="1" si="167"/>
        <v>1487</v>
      </c>
      <c r="J2663" s="1" t="str">
        <f t="shared" ca="1" si="168"/>
        <v>3. Mayor a 6 meses</v>
      </c>
      <c r="K2663" t="str">
        <f t="shared" si="169"/>
        <v>NO</v>
      </c>
      <c r="L2663" t="s">
        <v>208</v>
      </c>
      <c r="M2663" t="s">
        <v>429</v>
      </c>
      <c r="N2663" t="s">
        <v>425</v>
      </c>
      <c r="O2663" t="s">
        <v>425</v>
      </c>
      <c r="P2663" t="str">
        <f t="shared" si="170"/>
        <v>LILY VANESSA SOTO ETCHEBASTERSeguridad DefensivaEVALUACION ANTERIOR</v>
      </c>
      <c r="Q2663" t="str">
        <f>BASE[[#This Row],[NombresCalificado]]&amp;BASE[[#This Row],[TipoEvaluacion]]</f>
        <v>LILY VANESSA SOTO ETCHEBASTEREVALUACION ANTERIOR</v>
      </c>
      <c r="R2663">
        <v>3</v>
      </c>
      <c r="S2663" t="s">
        <v>5</v>
      </c>
      <c r="T2663" t="s">
        <v>439</v>
      </c>
      <c r="U2663" s="13">
        <v>3</v>
      </c>
      <c r="V2663" s="13" t="str" cm="1">
        <f t="array" ref="V2663">_xlfn.IFS(U2663=0,"Prenovato",U2663=1,"Novato",U2663=2,"Principiante avanzado",U2663=3,"Competente",U2663=4,"Proficiente",U2663=5,"Master")</f>
        <v>Competente</v>
      </c>
      <c r="W2663" s="13">
        <v>4</v>
      </c>
      <c r="X2663" s="13" t="str" cm="1">
        <f t="array" ref="X2663">_xlfn.IFS(W2663=0,"No evidenciado",W2663=1,"Novato",W2663=2,"Principiante avanzado",W2663=3,"Competente",W2663=4,"Proficiente",W2663=5,"Master")</f>
        <v>Proficiente</v>
      </c>
      <c r="Y2663" s="13">
        <v>4</v>
      </c>
      <c r="Z2663" s="13" t="str" cm="1">
        <f t="array" ref="Z2663">_xlfn.IFS(Y2663=0,"No evidenciado",Y2663=1,"Novato",Y2663=2,"Principiante avanzado",Y2663=3,"Competente",Y2663=4,"Proficiente",Y2663=5,"Master")</f>
        <v>Proficiente</v>
      </c>
      <c r="AA2663" s="13">
        <v>4</v>
      </c>
      <c r="AB2663" s="13" t="str" cm="1">
        <f t="array" ref="AB2663">_xlfn.IFS(AA2663=0,"No evidenciado",AA2663=1,"Novato",AA2663=2,"Principiante avanzado",AA2663=3,"Competente",AA2663=4,"Proficiente",AA2663=5,"Master")</f>
        <v>Proficiente</v>
      </c>
      <c r="AC2663" s="13">
        <v>3</v>
      </c>
      <c r="AD2663" s="13" t="str" cm="1">
        <f t="array" ref="AD2663">_xlfn.IFS(AC2663=0,"Prenovato",AC2663=1,"Novato",AC2663=2,"Principiante avanzado",AC2663=3,"Competente",AC2663=4,"Proficiente",AC2663=5,"Master")</f>
        <v>Competente</v>
      </c>
      <c r="AE2663" s="13" t="s">
        <v>442</v>
      </c>
    </row>
    <row r="2664" spans="1:31" x14ac:dyDescent="0.25">
      <c r="A2664" t="s">
        <v>404</v>
      </c>
      <c r="B2664" t="s">
        <v>405</v>
      </c>
      <c r="C2664" t="s">
        <v>322</v>
      </c>
      <c r="D2664" t="s">
        <v>201</v>
      </c>
      <c r="E2664" t="s">
        <v>323</v>
      </c>
      <c r="F2664" t="s">
        <v>324</v>
      </c>
      <c r="G2664" t="s">
        <v>325</v>
      </c>
      <c r="H2664" s="4"/>
      <c r="I2664" s="1">
        <f t="shared" ca="1" si="167"/>
        <v>1487</v>
      </c>
      <c r="J2664" s="1" t="str">
        <f t="shared" ca="1" si="168"/>
        <v>3. Mayor a 6 meses</v>
      </c>
      <c r="K2664" t="str">
        <f t="shared" si="169"/>
        <v>NO</v>
      </c>
      <c r="L2664" t="s">
        <v>208</v>
      </c>
      <c r="M2664" t="s">
        <v>430</v>
      </c>
      <c r="N2664" t="s">
        <v>425</v>
      </c>
      <c r="O2664" t="s">
        <v>425</v>
      </c>
      <c r="P2664" t="str">
        <f t="shared" si="170"/>
        <v>LILY VANESSA SOTO ETCHEBASTERSeguridad OfensivaEVALUACION ANTERIOR</v>
      </c>
      <c r="Q2664" t="str">
        <f>BASE[[#This Row],[NombresCalificado]]&amp;BASE[[#This Row],[TipoEvaluacion]]</f>
        <v>LILY VANESSA SOTO ETCHEBASTEREVALUACION ANTERIOR</v>
      </c>
      <c r="R2664">
        <v>3</v>
      </c>
      <c r="S2664" t="s">
        <v>5</v>
      </c>
      <c r="T2664" t="s">
        <v>439</v>
      </c>
      <c r="U2664" s="13">
        <v>3</v>
      </c>
      <c r="V2664" s="13" t="str" cm="1">
        <f t="array" ref="V2664">_xlfn.IFS(U2664=0,"Prenovato",U2664=1,"Novato",U2664=2,"Principiante avanzado",U2664=3,"Competente",U2664=4,"Proficiente",U2664=5,"Master")</f>
        <v>Competente</v>
      </c>
      <c r="W2664" s="13">
        <v>4</v>
      </c>
      <c r="X2664" s="13" t="str" cm="1">
        <f t="array" ref="X2664">_xlfn.IFS(W2664=0,"No evidenciado",W2664=1,"Novato",W2664=2,"Principiante avanzado",W2664=3,"Competente",W2664=4,"Proficiente",W2664=5,"Master")</f>
        <v>Proficiente</v>
      </c>
      <c r="Y2664" s="13">
        <v>4</v>
      </c>
      <c r="Z2664" s="13" t="str" cm="1">
        <f t="array" ref="Z2664">_xlfn.IFS(Y2664=0,"No evidenciado",Y2664=1,"Novato",Y2664=2,"Principiante avanzado",Y2664=3,"Competente",Y2664=4,"Proficiente",Y2664=5,"Master")</f>
        <v>Proficiente</v>
      </c>
      <c r="AA2664" s="13">
        <v>4</v>
      </c>
      <c r="AB2664" s="13" t="str" cm="1">
        <f t="array" ref="AB2664">_xlfn.IFS(AA2664=0,"No evidenciado",AA2664=1,"Novato",AA2664=2,"Principiante avanzado",AA2664=3,"Competente",AA2664=4,"Proficiente",AA2664=5,"Master")</f>
        <v>Proficiente</v>
      </c>
      <c r="AC2664" s="13">
        <v>3</v>
      </c>
      <c r="AD2664" s="13" t="str" cm="1">
        <f t="array" ref="AD2664">_xlfn.IFS(AC2664=0,"Prenovato",AC2664=1,"Novato",AC2664=2,"Principiante avanzado",AC2664=3,"Competente",AC2664=4,"Proficiente",AC2664=5,"Master")</f>
        <v>Competente</v>
      </c>
      <c r="AE2664" s="13" t="s">
        <v>442</v>
      </c>
    </row>
    <row r="2665" spans="1:31" x14ac:dyDescent="0.25">
      <c r="A2665" t="s">
        <v>404</v>
      </c>
      <c r="B2665" t="s">
        <v>405</v>
      </c>
      <c r="C2665" t="s">
        <v>322</v>
      </c>
      <c r="D2665" t="s">
        <v>201</v>
      </c>
      <c r="E2665" t="s">
        <v>323</v>
      </c>
      <c r="F2665" t="s">
        <v>324</v>
      </c>
      <c r="G2665" t="s">
        <v>325</v>
      </c>
      <c r="H2665" s="4"/>
      <c r="I2665" s="1">
        <f t="shared" ca="1" si="167"/>
        <v>1487</v>
      </c>
      <c r="J2665" s="1" t="str">
        <f t="shared" ca="1" si="168"/>
        <v>3. Mayor a 6 meses</v>
      </c>
      <c r="K2665" t="str">
        <f t="shared" si="169"/>
        <v>NO</v>
      </c>
      <c r="L2665" t="s">
        <v>208</v>
      </c>
      <c r="M2665" t="s">
        <v>438</v>
      </c>
      <c r="N2665" t="s">
        <v>425</v>
      </c>
      <c r="O2665" t="s">
        <v>425</v>
      </c>
      <c r="P2665" t="str">
        <f t="shared" si="170"/>
        <v>LILY VANESSA SOTO ETCHEBASTERDesarrollo SeguroEVALUACION ANTERIOR</v>
      </c>
      <c r="Q2665" t="str">
        <f>BASE[[#This Row],[NombresCalificado]]&amp;BASE[[#This Row],[TipoEvaluacion]]</f>
        <v>LILY VANESSA SOTO ETCHEBASTEREVALUACION ANTERIOR</v>
      </c>
      <c r="R2665">
        <v>4</v>
      </c>
      <c r="S2665" t="s">
        <v>7</v>
      </c>
      <c r="T2665" t="s">
        <v>439</v>
      </c>
      <c r="U2665" s="13">
        <v>3</v>
      </c>
      <c r="V2665" s="13" t="str" cm="1">
        <f t="array" ref="V2665">_xlfn.IFS(U2665=0,"Prenovato",U2665=1,"Novato",U2665=2,"Principiante avanzado",U2665=3,"Competente",U2665=4,"Proficiente",U2665=5,"Master")</f>
        <v>Competente</v>
      </c>
      <c r="W2665" s="13">
        <v>4</v>
      </c>
      <c r="X2665" s="13" t="str" cm="1">
        <f t="array" ref="X2665">_xlfn.IFS(W2665=0,"No evidenciado",W2665=1,"Novato",W2665=2,"Principiante avanzado",W2665=3,"Competente",W2665=4,"Proficiente",W2665=5,"Master")</f>
        <v>Proficiente</v>
      </c>
      <c r="Y2665" s="13">
        <v>4</v>
      </c>
      <c r="Z2665" s="13" t="str" cm="1">
        <f t="array" ref="Z2665">_xlfn.IFS(Y2665=0,"No evidenciado",Y2665=1,"Novato",Y2665=2,"Principiante avanzado",Y2665=3,"Competente",Y2665=4,"Proficiente",Y2665=5,"Master")</f>
        <v>Proficiente</v>
      </c>
      <c r="AA2665" s="13">
        <v>4</v>
      </c>
      <c r="AB2665" s="13" t="str" cm="1">
        <f t="array" ref="AB2665">_xlfn.IFS(AA2665=0,"No evidenciado",AA2665=1,"Novato",AA2665=2,"Principiante avanzado",AA2665=3,"Competente",AA2665=4,"Proficiente",AA2665=5,"Master")</f>
        <v>Proficiente</v>
      </c>
      <c r="AC2665" s="13">
        <v>3</v>
      </c>
      <c r="AD2665" s="13" t="str" cm="1">
        <f t="array" ref="AD2665">_xlfn.IFS(AC2665=0,"Prenovato",AC2665=1,"Novato",AC2665=2,"Principiante avanzado",AC2665=3,"Competente",AC2665=4,"Proficiente",AC2665=5,"Master")</f>
        <v>Competente</v>
      </c>
      <c r="AE2665" s="13" t="s">
        <v>442</v>
      </c>
    </row>
    <row r="2666" spans="1:31" x14ac:dyDescent="0.25">
      <c r="A2666" t="s">
        <v>404</v>
      </c>
      <c r="B2666" t="s">
        <v>405</v>
      </c>
      <c r="C2666" t="s">
        <v>322</v>
      </c>
      <c r="D2666" t="s">
        <v>201</v>
      </c>
      <c r="E2666" t="s">
        <v>323</v>
      </c>
      <c r="F2666" t="s">
        <v>324</v>
      </c>
      <c r="G2666" t="s">
        <v>325</v>
      </c>
      <c r="H2666" s="4"/>
      <c r="I2666" s="1">
        <f t="shared" ca="1" si="167"/>
        <v>1487</v>
      </c>
      <c r="J2666" s="1" t="str">
        <f t="shared" ca="1" si="168"/>
        <v>3. Mayor a 6 meses</v>
      </c>
      <c r="K2666" t="str">
        <f t="shared" si="169"/>
        <v>NO</v>
      </c>
      <c r="L2666" t="s">
        <v>208</v>
      </c>
      <c r="M2666" t="s">
        <v>432</v>
      </c>
      <c r="N2666" t="s">
        <v>425</v>
      </c>
      <c r="O2666" t="s">
        <v>425</v>
      </c>
      <c r="P2666" t="str">
        <f t="shared" si="170"/>
        <v>LILY VANESSA SOTO ETCHEBASTERFrameworks de CiberseguridadEVALUACION ANTERIOR</v>
      </c>
      <c r="Q2666" t="str">
        <f>BASE[[#This Row],[NombresCalificado]]&amp;BASE[[#This Row],[TipoEvaluacion]]</f>
        <v>LILY VANESSA SOTO ETCHEBASTEREVALUACION ANTERIOR</v>
      </c>
      <c r="R2666">
        <v>4</v>
      </c>
      <c r="S2666" t="s">
        <v>7</v>
      </c>
      <c r="T2666" t="s">
        <v>439</v>
      </c>
      <c r="U2666" s="13">
        <v>3</v>
      </c>
      <c r="V2666" s="13" t="str" cm="1">
        <f t="array" ref="V2666">_xlfn.IFS(U2666=0,"Prenovato",U2666=1,"Novato",U2666=2,"Principiante avanzado",U2666=3,"Competente",U2666=4,"Proficiente",U2666=5,"Master")</f>
        <v>Competente</v>
      </c>
      <c r="W2666" s="13">
        <v>4</v>
      </c>
      <c r="X2666" s="13" t="str" cm="1">
        <f t="array" ref="X2666">_xlfn.IFS(W2666=0,"No evidenciado",W2666=1,"Novato",W2666=2,"Principiante avanzado",W2666=3,"Competente",W2666=4,"Proficiente",W2666=5,"Master")</f>
        <v>Proficiente</v>
      </c>
      <c r="Y2666" s="13">
        <v>4</v>
      </c>
      <c r="Z2666" s="13" t="str" cm="1">
        <f t="array" ref="Z2666">_xlfn.IFS(Y2666=0,"No evidenciado",Y2666=1,"Novato",Y2666=2,"Principiante avanzado",Y2666=3,"Competente",Y2666=4,"Proficiente",Y2666=5,"Master")</f>
        <v>Proficiente</v>
      </c>
      <c r="AA2666" s="13">
        <v>4</v>
      </c>
      <c r="AB2666" s="13" t="str" cm="1">
        <f t="array" ref="AB2666">_xlfn.IFS(AA2666=0,"No evidenciado",AA2666=1,"Novato",AA2666=2,"Principiante avanzado",AA2666=3,"Competente",AA2666=4,"Proficiente",AA2666=5,"Master")</f>
        <v>Proficiente</v>
      </c>
      <c r="AC2666" s="13">
        <v>3</v>
      </c>
      <c r="AD2666" s="13" t="str" cm="1">
        <f t="array" ref="AD2666">_xlfn.IFS(AC2666=0,"Prenovato",AC2666=1,"Novato",AC2666=2,"Principiante avanzado",AC2666=3,"Competente",AC2666=4,"Proficiente",AC2666=5,"Master")</f>
        <v>Competente</v>
      </c>
      <c r="AE2666" s="13" t="s">
        <v>442</v>
      </c>
    </row>
    <row r="2667" spans="1:31" x14ac:dyDescent="0.25">
      <c r="A2667" t="s">
        <v>404</v>
      </c>
      <c r="B2667" t="s">
        <v>405</v>
      </c>
      <c r="C2667" t="s">
        <v>322</v>
      </c>
      <c r="D2667" t="s">
        <v>201</v>
      </c>
      <c r="E2667" t="s">
        <v>323</v>
      </c>
      <c r="F2667" t="s">
        <v>324</v>
      </c>
      <c r="G2667" t="s">
        <v>325</v>
      </c>
      <c r="H2667" s="4"/>
      <c r="I2667" s="1">
        <f t="shared" ca="1" si="167"/>
        <v>1487</v>
      </c>
      <c r="J2667" s="1" t="str">
        <f t="shared" ca="1" si="168"/>
        <v>3. Mayor a 6 meses</v>
      </c>
      <c r="K2667" t="str">
        <f t="shared" si="169"/>
        <v>NO</v>
      </c>
      <c r="L2667" t="s">
        <v>208</v>
      </c>
      <c r="M2667" t="s">
        <v>433</v>
      </c>
      <c r="N2667" t="s">
        <v>425</v>
      </c>
      <c r="O2667" t="s">
        <v>425</v>
      </c>
      <c r="P2667" t="str">
        <f t="shared" si="170"/>
        <v>LILY VANESSA SOTO ETCHEBASTERGestión de IdentidadesEVALUACION ANTERIOR</v>
      </c>
      <c r="Q2667" t="str">
        <f>BASE[[#This Row],[NombresCalificado]]&amp;BASE[[#This Row],[TipoEvaluacion]]</f>
        <v>LILY VANESSA SOTO ETCHEBASTEREVALUACION ANTERIOR</v>
      </c>
      <c r="R2667">
        <v>4</v>
      </c>
      <c r="S2667" t="s">
        <v>7</v>
      </c>
      <c r="T2667" t="s">
        <v>439</v>
      </c>
      <c r="U2667" s="13">
        <v>3</v>
      </c>
      <c r="V2667" s="13" t="str" cm="1">
        <f t="array" ref="V2667">_xlfn.IFS(U2667=0,"Prenovato",U2667=1,"Novato",U2667=2,"Principiante avanzado",U2667=3,"Competente",U2667=4,"Proficiente",U2667=5,"Master")</f>
        <v>Competente</v>
      </c>
      <c r="W2667" s="13">
        <v>4</v>
      </c>
      <c r="X2667" s="13" t="str" cm="1">
        <f t="array" ref="X2667">_xlfn.IFS(W2667=0,"No evidenciado",W2667=1,"Novato",W2667=2,"Principiante avanzado",W2667=3,"Competente",W2667=4,"Proficiente",W2667=5,"Master")</f>
        <v>Proficiente</v>
      </c>
      <c r="Y2667" s="13">
        <v>4</v>
      </c>
      <c r="Z2667" s="13" t="str" cm="1">
        <f t="array" ref="Z2667">_xlfn.IFS(Y2667=0,"No evidenciado",Y2667=1,"Novato",Y2667=2,"Principiante avanzado",Y2667=3,"Competente",Y2667=4,"Proficiente",Y2667=5,"Master")</f>
        <v>Proficiente</v>
      </c>
      <c r="AA2667" s="13">
        <v>4</v>
      </c>
      <c r="AB2667" s="13" t="str" cm="1">
        <f t="array" ref="AB2667">_xlfn.IFS(AA2667=0,"No evidenciado",AA2667=1,"Novato",AA2667=2,"Principiante avanzado",AA2667=3,"Competente",AA2667=4,"Proficiente",AA2667=5,"Master")</f>
        <v>Proficiente</v>
      </c>
      <c r="AC2667" s="13">
        <v>3</v>
      </c>
      <c r="AD2667" s="13" t="str" cm="1">
        <f t="array" ref="AD2667">_xlfn.IFS(AC2667=0,"Prenovato",AC2667=1,"Novato",AC2667=2,"Principiante avanzado",AC2667=3,"Competente",AC2667=4,"Proficiente",AC2667=5,"Master")</f>
        <v>Competente</v>
      </c>
      <c r="AE2667" s="13" t="s">
        <v>442</v>
      </c>
    </row>
    <row r="2668" spans="1:31" x14ac:dyDescent="0.25">
      <c r="A2668" t="s">
        <v>404</v>
      </c>
      <c r="B2668" t="s">
        <v>405</v>
      </c>
      <c r="C2668" t="s">
        <v>322</v>
      </c>
      <c r="D2668" t="s">
        <v>201</v>
      </c>
      <c r="E2668" t="s">
        <v>323</v>
      </c>
      <c r="F2668" t="s">
        <v>324</v>
      </c>
      <c r="G2668" t="s">
        <v>325</v>
      </c>
      <c r="H2668" s="4"/>
      <c r="I2668" s="1">
        <f t="shared" ca="1" si="167"/>
        <v>1487</v>
      </c>
      <c r="J2668" s="1" t="str">
        <f t="shared" ca="1" si="168"/>
        <v>3. Mayor a 6 meses</v>
      </c>
      <c r="K2668" t="str">
        <f t="shared" si="169"/>
        <v>NO</v>
      </c>
      <c r="L2668" t="s">
        <v>208</v>
      </c>
      <c r="M2668" t="s">
        <v>434</v>
      </c>
      <c r="N2668" t="s">
        <v>425</v>
      </c>
      <c r="O2668" t="s">
        <v>425</v>
      </c>
      <c r="P2668" t="str">
        <f t="shared" si="170"/>
        <v>LILY VANESSA SOTO ETCHEBASTERGestión de VulnerabilidadesEVALUACION ANTERIOR</v>
      </c>
      <c r="Q2668" t="str">
        <f>BASE[[#This Row],[NombresCalificado]]&amp;BASE[[#This Row],[TipoEvaluacion]]</f>
        <v>LILY VANESSA SOTO ETCHEBASTEREVALUACION ANTERIOR</v>
      </c>
      <c r="R2668">
        <v>4</v>
      </c>
      <c r="S2668" t="s">
        <v>7</v>
      </c>
      <c r="T2668" t="s">
        <v>439</v>
      </c>
      <c r="U2668" s="13">
        <v>3</v>
      </c>
      <c r="V2668" s="13" t="str" cm="1">
        <f t="array" ref="V2668">_xlfn.IFS(U2668=0,"Prenovato",U2668=1,"Novato",U2668=2,"Principiante avanzado",U2668=3,"Competente",U2668=4,"Proficiente",U2668=5,"Master")</f>
        <v>Competente</v>
      </c>
      <c r="W2668" s="13">
        <v>4</v>
      </c>
      <c r="X2668" s="13" t="str" cm="1">
        <f t="array" ref="X2668">_xlfn.IFS(W2668=0,"No evidenciado",W2668=1,"Novato",W2668=2,"Principiante avanzado",W2668=3,"Competente",W2668=4,"Proficiente",W2668=5,"Master")</f>
        <v>Proficiente</v>
      </c>
      <c r="Y2668" s="13">
        <v>4</v>
      </c>
      <c r="Z2668" s="13" t="str" cm="1">
        <f t="array" ref="Z2668">_xlfn.IFS(Y2668=0,"No evidenciado",Y2668=1,"Novato",Y2668=2,"Principiante avanzado",Y2668=3,"Competente",Y2668=4,"Proficiente",Y2668=5,"Master")</f>
        <v>Proficiente</v>
      </c>
      <c r="AA2668" s="13">
        <v>4</v>
      </c>
      <c r="AB2668" s="13" t="str" cm="1">
        <f t="array" ref="AB2668">_xlfn.IFS(AA2668=0,"No evidenciado",AA2668=1,"Novato",AA2668=2,"Principiante avanzado",AA2668=3,"Competente",AA2668=4,"Proficiente",AA2668=5,"Master")</f>
        <v>Proficiente</v>
      </c>
      <c r="AC2668" s="13">
        <v>3</v>
      </c>
      <c r="AD2668" s="13" t="str" cm="1">
        <f t="array" ref="AD2668">_xlfn.IFS(AC2668=0,"Prenovato",AC2668=1,"Novato",AC2668=2,"Principiante avanzado",AC2668=3,"Competente",AC2668=4,"Proficiente",AC2668=5,"Master")</f>
        <v>Competente</v>
      </c>
      <c r="AE2668" s="13" t="s">
        <v>442</v>
      </c>
    </row>
    <row r="2669" spans="1:31" x14ac:dyDescent="0.25">
      <c r="A2669" t="s">
        <v>404</v>
      </c>
      <c r="B2669" t="s">
        <v>405</v>
      </c>
      <c r="C2669" t="s">
        <v>322</v>
      </c>
      <c r="D2669" t="s">
        <v>201</v>
      </c>
      <c r="E2669" t="s">
        <v>323</v>
      </c>
      <c r="F2669" t="s">
        <v>324</v>
      </c>
      <c r="G2669" t="s">
        <v>325</v>
      </c>
      <c r="H2669" s="4"/>
      <c r="I2669" s="1">
        <f t="shared" ca="1" si="167"/>
        <v>1487</v>
      </c>
      <c r="J2669" s="1" t="str">
        <f t="shared" ca="1" si="168"/>
        <v>3. Mayor a 6 meses</v>
      </c>
      <c r="K2669" t="str">
        <f t="shared" si="169"/>
        <v>NO</v>
      </c>
      <c r="L2669" t="s">
        <v>208</v>
      </c>
      <c r="M2669" t="s">
        <v>435</v>
      </c>
      <c r="N2669" t="s">
        <v>425</v>
      </c>
      <c r="O2669" t="s">
        <v>425</v>
      </c>
      <c r="P2669" t="str">
        <f t="shared" si="170"/>
        <v>LILY VANESSA SOTO ETCHEBASTERIdentificación temprana de riesgosEVALUACION ANTERIOR</v>
      </c>
      <c r="Q2669" t="str">
        <f>BASE[[#This Row],[NombresCalificado]]&amp;BASE[[#This Row],[TipoEvaluacion]]</f>
        <v>LILY VANESSA SOTO ETCHEBASTEREVALUACION ANTERIOR</v>
      </c>
      <c r="R2669">
        <v>4</v>
      </c>
      <c r="S2669" t="s">
        <v>7</v>
      </c>
      <c r="T2669" t="s">
        <v>439</v>
      </c>
      <c r="U2669" s="13">
        <v>3</v>
      </c>
      <c r="V2669" s="13" t="str" cm="1">
        <f t="array" ref="V2669">_xlfn.IFS(U2669=0,"Prenovato",U2669=1,"Novato",U2669=2,"Principiante avanzado",U2669=3,"Competente",U2669=4,"Proficiente",U2669=5,"Master")</f>
        <v>Competente</v>
      </c>
      <c r="W2669" s="13">
        <v>4</v>
      </c>
      <c r="X2669" s="13" t="str" cm="1">
        <f t="array" ref="X2669">_xlfn.IFS(W2669=0,"No evidenciado",W2669=1,"Novato",W2669=2,"Principiante avanzado",W2669=3,"Competente",W2669=4,"Proficiente",W2669=5,"Master")</f>
        <v>Proficiente</v>
      </c>
      <c r="Y2669" s="13">
        <v>4</v>
      </c>
      <c r="Z2669" s="13" t="str" cm="1">
        <f t="array" ref="Z2669">_xlfn.IFS(Y2669=0,"No evidenciado",Y2669=1,"Novato",Y2669=2,"Principiante avanzado",Y2669=3,"Competente",Y2669=4,"Proficiente",Y2669=5,"Master")</f>
        <v>Proficiente</v>
      </c>
      <c r="AA2669" s="13">
        <v>4</v>
      </c>
      <c r="AB2669" s="13" t="str" cm="1">
        <f t="array" ref="AB2669">_xlfn.IFS(AA2669=0,"No evidenciado",AA2669=1,"Novato",AA2669=2,"Principiante avanzado",AA2669=3,"Competente",AA2669=4,"Proficiente",AA2669=5,"Master")</f>
        <v>Proficiente</v>
      </c>
      <c r="AC2669" s="13">
        <v>3</v>
      </c>
      <c r="AD2669" s="13" t="str" cm="1">
        <f t="array" ref="AD2669">_xlfn.IFS(AC2669=0,"Prenovato",AC2669=1,"Novato",AC2669=2,"Principiante avanzado",AC2669=3,"Competente",AC2669=4,"Proficiente",AC2669=5,"Master")</f>
        <v>Competente</v>
      </c>
      <c r="AE2669" s="13" t="s">
        <v>442</v>
      </c>
    </row>
    <row r="2670" spans="1:31" x14ac:dyDescent="0.25">
      <c r="A2670" t="s">
        <v>404</v>
      </c>
      <c r="B2670" t="s">
        <v>405</v>
      </c>
      <c r="C2670" t="s">
        <v>322</v>
      </c>
      <c r="D2670" t="s">
        <v>201</v>
      </c>
      <c r="E2670" t="s">
        <v>323</v>
      </c>
      <c r="F2670" t="s">
        <v>324</v>
      </c>
      <c r="G2670" t="s">
        <v>325</v>
      </c>
      <c r="H2670" s="4"/>
      <c r="I2670" s="1">
        <f t="shared" ca="1" si="167"/>
        <v>1487</v>
      </c>
      <c r="J2670" s="1" t="str">
        <f t="shared" ca="1" si="168"/>
        <v>3. Mayor a 6 meses</v>
      </c>
      <c r="K2670" t="str">
        <f t="shared" si="169"/>
        <v>NO</v>
      </c>
      <c r="L2670" t="s">
        <v>208</v>
      </c>
      <c r="M2670" t="s">
        <v>436</v>
      </c>
      <c r="N2670" t="s">
        <v>425</v>
      </c>
      <c r="O2670" t="s">
        <v>425</v>
      </c>
      <c r="P2670" t="str">
        <f t="shared" si="170"/>
        <v>LILY VANESSA SOTO ETCHEBASTERInteligencia de AmenazasEVALUACION ANTERIOR</v>
      </c>
      <c r="Q2670" t="str">
        <f>BASE[[#This Row],[NombresCalificado]]&amp;BASE[[#This Row],[TipoEvaluacion]]</f>
        <v>LILY VANESSA SOTO ETCHEBASTEREVALUACION ANTERIOR</v>
      </c>
      <c r="R2670">
        <v>3</v>
      </c>
      <c r="S2670" t="s">
        <v>5</v>
      </c>
      <c r="T2670" t="s">
        <v>439</v>
      </c>
      <c r="U2670" s="13">
        <v>3</v>
      </c>
      <c r="V2670" s="13" t="str" cm="1">
        <f t="array" ref="V2670">_xlfn.IFS(U2670=0,"Prenovato",U2670=1,"Novato",U2670=2,"Principiante avanzado",U2670=3,"Competente",U2670=4,"Proficiente",U2670=5,"Master")</f>
        <v>Competente</v>
      </c>
      <c r="W2670" s="13">
        <v>4</v>
      </c>
      <c r="X2670" s="13" t="str" cm="1">
        <f t="array" ref="X2670">_xlfn.IFS(W2670=0,"No evidenciado",W2670=1,"Novato",W2670=2,"Principiante avanzado",W2670=3,"Competente",W2670=4,"Proficiente",W2670=5,"Master")</f>
        <v>Proficiente</v>
      </c>
      <c r="Y2670" s="13">
        <v>4</v>
      </c>
      <c r="Z2670" s="13" t="str" cm="1">
        <f t="array" ref="Z2670">_xlfn.IFS(Y2670=0,"No evidenciado",Y2670=1,"Novato",Y2670=2,"Principiante avanzado",Y2670=3,"Competente",Y2670=4,"Proficiente",Y2670=5,"Master")</f>
        <v>Proficiente</v>
      </c>
      <c r="AA2670" s="13">
        <v>4</v>
      </c>
      <c r="AB2670" s="13" t="str" cm="1">
        <f t="array" ref="AB2670">_xlfn.IFS(AA2670=0,"No evidenciado",AA2670=1,"Novato",AA2670=2,"Principiante avanzado",AA2670=3,"Competente",AA2670=4,"Proficiente",AA2670=5,"Master")</f>
        <v>Proficiente</v>
      </c>
      <c r="AC2670" s="13">
        <v>3</v>
      </c>
      <c r="AD2670" s="13" t="str" cm="1">
        <f t="array" ref="AD2670">_xlfn.IFS(AC2670=0,"Prenovato",AC2670=1,"Novato",AC2670=2,"Principiante avanzado",AC2670=3,"Competente",AC2670=4,"Proficiente",AC2670=5,"Master")</f>
        <v>Competente</v>
      </c>
      <c r="AE2670" s="13" t="s">
        <v>442</v>
      </c>
    </row>
    <row r="2671" spans="1:31" x14ac:dyDescent="0.25">
      <c r="A2671" t="s">
        <v>404</v>
      </c>
      <c r="B2671" t="s">
        <v>405</v>
      </c>
      <c r="C2671" t="s">
        <v>322</v>
      </c>
      <c r="D2671" t="s">
        <v>201</v>
      </c>
      <c r="E2671" t="s">
        <v>323</v>
      </c>
      <c r="F2671" t="s">
        <v>324</v>
      </c>
      <c r="G2671" t="s">
        <v>325</v>
      </c>
      <c r="H2671" s="4"/>
      <c r="I2671" s="1">
        <f t="shared" ca="1" si="167"/>
        <v>1487</v>
      </c>
      <c r="J2671" s="1" t="str">
        <f t="shared" ca="1" si="168"/>
        <v>3. Mayor a 6 meses</v>
      </c>
      <c r="K2671" t="str">
        <f t="shared" si="169"/>
        <v>NO</v>
      </c>
      <c r="L2671" t="s">
        <v>208</v>
      </c>
      <c r="M2671" t="s">
        <v>431</v>
      </c>
      <c r="N2671" t="s">
        <v>425</v>
      </c>
      <c r="O2671" t="s">
        <v>425</v>
      </c>
      <c r="P2671" t="str">
        <f t="shared" si="170"/>
        <v>LILY VANESSA SOTO ETCHEBASTERSeguridad PerimetralEVALUACION ANTERIOR</v>
      </c>
      <c r="Q2671" t="str">
        <f>BASE[[#This Row],[NombresCalificado]]&amp;BASE[[#This Row],[TipoEvaluacion]]</f>
        <v>LILY VANESSA SOTO ETCHEBASTEREVALUACION ANTERIOR</v>
      </c>
      <c r="R2671">
        <v>3</v>
      </c>
      <c r="S2671" t="s">
        <v>5</v>
      </c>
      <c r="T2671" t="s">
        <v>439</v>
      </c>
      <c r="U2671" s="13">
        <v>3</v>
      </c>
      <c r="V2671" s="13" t="str" cm="1">
        <f t="array" ref="V2671">_xlfn.IFS(U2671=0,"Prenovato",U2671=1,"Novato",U2671=2,"Principiante avanzado",U2671=3,"Competente",U2671=4,"Proficiente",U2671=5,"Master")</f>
        <v>Competente</v>
      </c>
      <c r="W2671" s="13">
        <v>4</v>
      </c>
      <c r="X2671" s="13" t="str" cm="1">
        <f t="array" ref="X2671">_xlfn.IFS(W2671=0,"No evidenciado",W2671=1,"Novato",W2671=2,"Principiante avanzado",W2671=3,"Competente",W2671=4,"Proficiente",W2671=5,"Master")</f>
        <v>Proficiente</v>
      </c>
      <c r="Y2671" s="13">
        <v>4</v>
      </c>
      <c r="Z2671" s="13" t="str" cm="1">
        <f t="array" ref="Z2671">_xlfn.IFS(Y2671=0,"No evidenciado",Y2671=1,"Novato",Y2671=2,"Principiante avanzado",Y2671=3,"Competente",Y2671=4,"Proficiente",Y2671=5,"Master")</f>
        <v>Proficiente</v>
      </c>
      <c r="AA2671" s="13">
        <v>4</v>
      </c>
      <c r="AB2671" s="13" t="str" cm="1">
        <f t="array" ref="AB2671">_xlfn.IFS(AA2671=0,"No evidenciado",AA2671=1,"Novato",AA2671=2,"Principiante avanzado",AA2671=3,"Competente",AA2671=4,"Proficiente",AA2671=5,"Master")</f>
        <v>Proficiente</v>
      </c>
      <c r="AC2671" s="13">
        <v>3</v>
      </c>
      <c r="AD2671" s="13" t="str" cm="1">
        <f t="array" ref="AD2671">_xlfn.IFS(AC2671=0,"Prenovato",AC2671=1,"Novato",AC2671=2,"Principiante avanzado",AC2671=3,"Competente",AC2671=4,"Proficiente",AC2671=5,"Master")</f>
        <v>Competente</v>
      </c>
      <c r="AE2671" s="13" t="s">
        <v>442</v>
      </c>
    </row>
    <row r="2672" spans="1:31" x14ac:dyDescent="0.25">
      <c r="A2672" t="s">
        <v>404</v>
      </c>
      <c r="B2672" t="s">
        <v>405</v>
      </c>
      <c r="C2672" t="s">
        <v>322</v>
      </c>
      <c r="D2672" t="s">
        <v>201</v>
      </c>
      <c r="E2672" t="s">
        <v>323</v>
      </c>
      <c r="F2672" t="s">
        <v>324</v>
      </c>
      <c r="G2672" t="s">
        <v>325</v>
      </c>
      <c r="H2672" s="4"/>
      <c r="I2672" s="1">
        <f t="shared" ca="1" si="167"/>
        <v>1487</v>
      </c>
      <c r="J2672" s="1" t="str">
        <f t="shared" ca="1" si="168"/>
        <v>3. Mayor a 6 meses</v>
      </c>
      <c r="K2672" t="str">
        <f t="shared" si="169"/>
        <v>NO</v>
      </c>
      <c r="L2672" t="s">
        <v>208</v>
      </c>
      <c r="M2672" t="s">
        <v>424</v>
      </c>
      <c r="N2672" t="s">
        <v>425</v>
      </c>
      <c r="O2672" t="s">
        <v>425</v>
      </c>
      <c r="P2672" t="str">
        <f t="shared" si="170"/>
        <v>LILY VANESSA SOTO ETCHEBASTERSistemas Operativos y CloudEVALUACION ANTERIOR</v>
      </c>
      <c r="Q2672" t="str">
        <f>BASE[[#This Row],[NombresCalificado]]&amp;BASE[[#This Row],[TipoEvaluacion]]</f>
        <v>LILY VANESSA SOTO ETCHEBASTEREVALUACION ANTERIOR</v>
      </c>
      <c r="R2672">
        <v>3</v>
      </c>
      <c r="S2672" t="s">
        <v>5</v>
      </c>
      <c r="T2672" t="s">
        <v>439</v>
      </c>
      <c r="U2672" s="13">
        <v>3</v>
      </c>
      <c r="V2672" s="13" t="str" cm="1">
        <f t="array" ref="V2672">_xlfn.IFS(U2672=0,"Prenovato",U2672=1,"Novato",U2672=2,"Principiante avanzado",U2672=3,"Competente",U2672=4,"Proficiente",U2672=5,"Master")</f>
        <v>Competente</v>
      </c>
      <c r="W2672" s="13">
        <v>4</v>
      </c>
      <c r="X2672" s="13" t="str" cm="1">
        <f t="array" ref="X2672">_xlfn.IFS(W2672=0,"No evidenciado",W2672=1,"Novato",W2672=2,"Principiante avanzado",W2672=3,"Competente",W2672=4,"Proficiente",W2672=5,"Master")</f>
        <v>Proficiente</v>
      </c>
      <c r="Y2672" s="13">
        <v>4</v>
      </c>
      <c r="Z2672" s="13" t="str" cm="1">
        <f t="array" ref="Z2672">_xlfn.IFS(Y2672=0,"No evidenciado",Y2672=1,"Novato",Y2672=2,"Principiante avanzado",Y2672=3,"Competente",Y2672=4,"Proficiente",Y2672=5,"Master")</f>
        <v>Proficiente</v>
      </c>
      <c r="AA2672" s="13">
        <v>4</v>
      </c>
      <c r="AB2672" s="13" t="str" cm="1">
        <f t="array" ref="AB2672">_xlfn.IFS(AA2672=0,"No evidenciado",AA2672=1,"Novato",AA2672=2,"Principiante avanzado",AA2672=3,"Competente",AA2672=4,"Proficiente",AA2672=5,"Master")</f>
        <v>Proficiente</v>
      </c>
      <c r="AC2672" s="13">
        <v>3</v>
      </c>
      <c r="AD2672" s="13" t="str" cm="1">
        <f t="array" ref="AD2672">_xlfn.IFS(AC2672=0,"Prenovato",AC2672=1,"Novato",AC2672=2,"Principiante avanzado",AC2672=3,"Competente",AC2672=4,"Proficiente",AC2672=5,"Master")</f>
        <v>Competente</v>
      </c>
      <c r="AE2672" s="13" t="s">
        <v>442</v>
      </c>
    </row>
    <row r="2673" spans="1:31" x14ac:dyDescent="0.25">
      <c r="A2673" t="s">
        <v>404</v>
      </c>
      <c r="B2673" t="s">
        <v>405</v>
      </c>
      <c r="C2673" t="s">
        <v>322</v>
      </c>
      <c r="D2673" t="s">
        <v>201</v>
      </c>
      <c r="E2673" t="s">
        <v>198</v>
      </c>
      <c r="F2673" t="s">
        <v>199</v>
      </c>
      <c r="G2673" t="s">
        <v>240</v>
      </c>
      <c r="H2673" s="4"/>
      <c r="I2673" s="1">
        <f t="shared" ca="1" si="167"/>
        <v>1487</v>
      </c>
      <c r="J2673" s="1" t="str">
        <f t="shared" ca="1" si="168"/>
        <v>3. Mayor a 6 meses</v>
      </c>
      <c r="K2673" t="str">
        <f t="shared" si="169"/>
        <v>NO</v>
      </c>
      <c r="L2673" t="s">
        <v>208</v>
      </c>
      <c r="M2673" t="s">
        <v>438</v>
      </c>
      <c r="N2673" t="s">
        <v>425</v>
      </c>
      <c r="O2673" t="s">
        <v>425</v>
      </c>
      <c r="P2673" t="str">
        <f t="shared" si="170"/>
        <v>JETHRO JEDDY CHAVEZ BOTTEGADesarrollo SeguroEVALUACION ANTERIOR</v>
      </c>
      <c r="Q2673" t="str">
        <f>BASE[[#This Row],[NombresCalificado]]&amp;BASE[[#This Row],[TipoEvaluacion]]</f>
        <v>JETHRO JEDDY CHAVEZ BOTTEGAEVALUACION ANTERIOR</v>
      </c>
      <c r="R2673">
        <v>3</v>
      </c>
      <c r="S2673" t="s">
        <v>5</v>
      </c>
      <c r="T2673" t="s">
        <v>439</v>
      </c>
      <c r="U2673" s="13">
        <v>3</v>
      </c>
      <c r="V2673" s="13" t="str" cm="1">
        <f t="array" ref="V2673">_xlfn.IFS(U2673=0,"Prenovato",U2673=1,"Novato",U2673=2,"Principiante avanzado",U2673=3,"Competente",U2673=4,"Proficiente",U2673=5,"Master")</f>
        <v>Competente</v>
      </c>
      <c r="W2673" s="13">
        <v>4</v>
      </c>
      <c r="X2673" s="13" t="str" cm="1">
        <f t="array" ref="X2673">_xlfn.IFS(W2673=0,"No evidenciado",W2673=1,"Novato",W2673=2,"Principiante avanzado",W2673=3,"Competente",W2673=4,"Proficiente",W2673=5,"Master")</f>
        <v>Proficiente</v>
      </c>
      <c r="Y2673" s="13">
        <v>4</v>
      </c>
      <c r="Z2673" s="13" t="str" cm="1">
        <f t="array" ref="Z2673">_xlfn.IFS(Y2673=0,"No evidenciado",Y2673=1,"Novato",Y2673=2,"Principiante avanzado",Y2673=3,"Competente",Y2673=4,"Proficiente",Y2673=5,"Master")</f>
        <v>Proficiente</v>
      </c>
      <c r="AA2673" s="13">
        <v>5</v>
      </c>
      <c r="AB2673" s="13" t="str" cm="1">
        <f t="array" ref="AB2673">_xlfn.IFS(AA2673=0,"No evidenciado",AA2673=1,"Novato",AA2673=2,"Principiante avanzado",AA2673=3,"Competente",AA2673=4,"Proficiente",AA2673=5,"Master")</f>
        <v>Master</v>
      </c>
      <c r="AC2673" s="13">
        <v>3</v>
      </c>
      <c r="AD2673" s="13" t="str" cm="1">
        <f t="array" ref="AD2673">_xlfn.IFS(AC2673=0,"Prenovato",AC2673=1,"Novato",AC2673=2,"Principiante avanzado",AC2673=3,"Competente",AC2673=4,"Proficiente",AC2673=5,"Master")</f>
        <v>Competente</v>
      </c>
      <c r="AE2673" s="13" t="s">
        <v>442</v>
      </c>
    </row>
    <row r="2674" spans="1:31" x14ac:dyDescent="0.25">
      <c r="A2674" t="s">
        <v>404</v>
      </c>
      <c r="B2674" t="s">
        <v>405</v>
      </c>
      <c r="C2674" t="s">
        <v>322</v>
      </c>
      <c r="D2674" t="s">
        <v>201</v>
      </c>
      <c r="E2674" t="s">
        <v>198</v>
      </c>
      <c r="F2674" t="s">
        <v>199</v>
      </c>
      <c r="G2674" t="s">
        <v>240</v>
      </c>
      <c r="H2674" s="4"/>
      <c r="I2674" s="1">
        <f t="shared" ca="1" si="167"/>
        <v>1487</v>
      </c>
      <c r="J2674" s="1" t="str">
        <f t="shared" ca="1" si="168"/>
        <v>3. Mayor a 6 meses</v>
      </c>
      <c r="K2674" t="str">
        <f t="shared" si="169"/>
        <v>NO</v>
      </c>
      <c r="L2674" t="s">
        <v>208</v>
      </c>
      <c r="M2674" t="s">
        <v>432</v>
      </c>
      <c r="N2674" t="s">
        <v>425</v>
      </c>
      <c r="O2674" t="s">
        <v>425</v>
      </c>
      <c r="P2674" t="str">
        <f t="shared" si="170"/>
        <v>JETHRO JEDDY CHAVEZ BOTTEGAFrameworks de CiberseguridadEVALUACION ANTERIOR</v>
      </c>
      <c r="Q2674" t="str">
        <f>BASE[[#This Row],[NombresCalificado]]&amp;BASE[[#This Row],[TipoEvaluacion]]</f>
        <v>JETHRO JEDDY CHAVEZ BOTTEGAEVALUACION ANTERIOR</v>
      </c>
      <c r="R2674">
        <v>4</v>
      </c>
      <c r="S2674" t="s">
        <v>7</v>
      </c>
      <c r="T2674" t="s">
        <v>439</v>
      </c>
      <c r="U2674" s="13">
        <v>3</v>
      </c>
      <c r="V2674" s="13" t="str" cm="1">
        <f t="array" ref="V2674">_xlfn.IFS(U2674=0,"Prenovato",U2674=1,"Novato",U2674=2,"Principiante avanzado",U2674=3,"Competente",U2674=4,"Proficiente",U2674=5,"Master")</f>
        <v>Competente</v>
      </c>
      <c r="W2674" s="13">
        <v>4</v>
      </c>
      <c r="X2674" s="13" t="str" cm="1">
        <f t="array" ref="X2674">_xlfn.IFS(W2674=0,"No evidenciado",W2674=1,"Novato",W2674=2,"Principiante avanzado",W2674=3,"Competente",W2674=4,"Proficiente",W2674=5,"Master")</f>
        <v>Proficiente</v>
      </c>
      <c r="Y2674" s="13">
        <v>4</v>
      </c>
      <c r="Z2674" s="13" t="str" cm="1">
        <f t="array" ref="Z2674">_xlfn.IFS(Y2674=0,"No evidenciado",Y2674=1,"Novato",Y2674=2,"Principiante avanzado",Y2674=3,"Competente",Y2674=4,"Proficiente",Y2674=5,"Master")</f>
        <v>Proficiente</v>
      </c>
      <c r="AA2674" s="13">
        <v>5</v>
      </c>
      <c r="AB2674" s="13" t="str" cm="1">
        <f t="array" ref="AB2674">_xlfn.IFS(AA2674=0,"No evidenciado",AA2674=1,"Novato",AA2674=2,"Principiante avanzado",AA2674=3,"Competente",AA2674=4,"Proficiente",AA2674=5,"Master")</f>
        <v>Master</v>
      </c>
      <c r="AC2674" s="13">
        <v>3</v>
      </c>
      <c r="AD2674" s="13" t="str" cm="1">
        <f t="array" ref="AD2674">_xlfn.IFS(AC2674=0,"Prenovato",AC2674=1,"Novato",AC2674=2,"Principiante avanzado",AC2674=3,"Competente",AC2674=4,"Proficiente",AC2674=5,"Master")</f>
        <v>Competente</v>
      </c>
      <c r="AE2674" s="13" t="s">
        <v>442</v>
      </c>
    </row>
    <row r="2675" spans="1:31" x14ac:dyDescent="0.25">
      <c r="A2675" t="s">
        <v>404</v>
      </c>
      <c r="B2675" t="s">
        <v>405</v>
      </c>
      <c r="C2675" t="s">
        <v>322</v>
      </c>
      <c r="D2675" t="s">
        <v>201</v>
      </c>
      <c r="E2675" t="s">
        <v>198</v>
      </c>
      <c r="F2675" t="s">
        <v>199</v>
      </c>
      <c r="G2675" t="s">
        <v>240</v>
      </c>
      <c r="H2675" s="4"/>
      <c r="I2675" s="1">
        <f t="shared" ca="1" si="167"/>
        <v>1487</v>
      </c>
      <c r="J2675" s="1" t="str">
        <f t="shared" ca="1" si="168"/>
        <v>3. Mayor a 6 meses</v>
      </c>
      <c r="K2675" t="str">
        <f t="shared" si="169"/>
        <v>NO</v>
      </c>
      <c r="L2675" t="s">
        <v>208</v>
      </c>
      <c r="M2675" t="s">
        <v>433</v>
      </c>
      <c r="N2675" t="s">
        <v>425</v>
      </c>
      <c r="O2675" t="s">
        <v>425</v>
      </c>
      <c r="P2675" t="str">
        <f t="shared" si="170"/>
        <v>JETHRO JEDDY CHAVEZ BOTTEGAGestión de IdentidadesEVALUACION ANTERIOR</v>
      </c>
      <c r="Q2675" t="str">
        <f>BASE[[#This Row],[NombresCalificado]]&amp;BASE[[#This Row],[TipoEvaluacion]]</f>
        <v>JETHRO JEDDY CHAVEZ BOTTEGAEVALUACION ANTERIOR</v>
      </c>
      <c r="R2675">
        <v>4</v>
      </c>
      <c r="S2675" t="s">
        <v>7</v>
      </c>
      <c r="T2675" t="s">
        <v>439</v>
      </c>
      <c r="U2675" s="13">
        <v>3</v>
      </c>
      <c r="V2675" s="13" t="str" cm="1">
        <f t="array" ref="V2675">_xlfn.IFS(U2675=0,"Prenovato",U2675=1,"Novato",U2675=2,"Principiante avanzado",U2675=3,"Competente",U2675=4,"Proficiente",U2675=5,"Master")</f>
        <v>Competente</v>
      </c>
      <c r="W2675" s="13">
        <v>4</v>
      </c>
      <c r="X2675" s="13" t="str" cm="1">
        <f t="array" ref="X2675">_xlfn.IFS(W2675=0,"No evidenciado",W2675=1,"Novato",W2675=2,"Principiante avanzado",W2675=3,"Competente",W2675=4,"Proficiente",W2675=5,"Master")</f>
        <v>Proficiente</v>
      </c>
      <c r="Y2675" s="13">
        <v>4</v>
      </c>
      <c r="Z2675" s="13" t="str" cm="1">
        <f t="array" ref="Z2675">_xlfn.IFS(Y2675=0,"No evidenciado",Y2675=1,"Novato",Y2675=2,"Principiante avanzado",Y2675=3,"Competente",Y2675=4,"Proficiente",Y2675=5,"Master")</f>
        <v>Proficiente</v>
      </c>
      <c r="AA2675" s="13">
        <v>5</v>
      </c>
      <c r="AB2675" s="13" t="str" cm="1">
        <f t="array" ref="AB2675">_xlfn.IFS(AA2675=0,"No evidenciado",AA2675=1,"Novato",AA2675=2,"Principiante avanzado",AA2675=3,"Competente",AA2675=4,"Proficiente",AA2675=5,"Master")</f>
        <v>Master</v>
      </c>
      <c r="AC2675" s="13">
        <v>3</v>
      </c>
      <c r="AD2675" s="13" t="str" cm="1">
        <f t="array" ref="AD2675">_xlfn.IFS(AC2675=0,"Prenovato",AC2675=1,"Novato",AC2675=2,"Principiante avanzado",AC2675=3,"Competente",AC2675=4,"Proficiente",AC2675=5,"Master")</f>
        <v>Competente</v>
      </c>
      <c r="AE2675" s="13" t="s">
        <v>442</v>
      </c>
    </row>
    <row r="2676" spans="1:31" x14ac:dyDescent="0.25">
      <c r="A2676" t="s">
        <v>404</v>
      </c>
      <c r="B2676" t="s">
        <v>405</v>
      </c>
      <c r="C2676" t="s">
        <v>322</v>
      </c>
      <c r="D2676" t="s">
        <v>201</v>
      </c>
      <c r="E2676" t="s">
        <v>198</v>
      </c>
      <c r="F2676" t="s">
        <v>199</v>
      </c>
      <c r="G2676" t="s">
        <v>240</v>
      </c>
      <c r="H2676" s="4"/>
      <c r="I2676" s="1">
        <f t="shared" ca="1" si="167"/>
        <v>1487</v>
      </c>
      <c r="J2676" s="1" t="str">
        <f t="shared" ca="1" si="168"/>
        <v>3. Mayor a 6 meses</v>
      </c>
      <c r="K2676" t="str">
        <f t="shared" si="169"/>
        <v>NO</v>
      </c>
      <c r="L2676" t="s">
        <v>208</v>
      </c>
      <c r="M2676" t="s">
        <v>434</v>
      </c>
      <c r="N2676" t="s">
        <v>425</v>
      </c>
      <c r="O2676" t="s">
        <v>425</v>
      </c>
      <c r="P2676" t="str">
        <f t="shared" si="170"/>
        <v>JETHRO JEDDY CHAVEZ BOTTEGAGestión de VulnerabilidadesEVALUACION ANTERIOR</v>
      </c>
      <c r="Q2676" t="str">
        <f>BASE[[#This Row],[NombresCalificado]]&amp;BASE[[#This Row],[TipoEvaluacion]]</f>
        <v>JETHRO JEDDY CHAVEZ BOTTEGAEVALUACION ANTERIOR</v>
      </c>
      <c r="R2676">
        <v>4</v>
      </c>
      <c r="S2676" t="s">
        <v>7</v>
      </c>
      <c r="T2676" t="s">
        <v>439</v>
      </c>
      <c r="U2676" s="13">
        <v>3</v>
      </c>
      <c r="V2676" s="13" t="str" cm="1">
        <f t="array" ref="V2676">_xlfn.IFS(U2676=0,"Prenovato",U2676=1,"Novato",U2676=2,"Principiante avanzado",U2676=3,"Competente",U2676=4,"Proficiente",U2676=5,"Master")</f>
        <v>Competente</v>
      </c>
      <c r="W2676" s="13">
        <v>4</v>
      </c>
      <c r="X2676" s="13" t="str" cm="1">
        <f t="array" ref="X2676">_xlfn.IFS(W2676=0,"No evidenciado",W2676=1,"Novato",W2676=2,"Principiante avanzado",W2676=3,"Competente",W2676=4,"Proficiente",W2676=5,"Master")</f>
        <v>Proficiente</v>
      </c>
      <c r="Y2676" s="13">
        <v>4</v>
      </c>
      <c r="Z2676" s="13" t="str" cm="1">
        <f t="array" ref="Z2676">_xlfn.IFS(Y2676=0,"No evidenciado",Y2676=1,"Novato",Y2676=2,"Principiante avanzado",Y2676=3,"Competente",Y2676=4,"Proficiente",Y2676=5,"Master")</f>
        <v>Proficiente</v>
      </c>
      <c r="AA2676" s="13">
        <v>5</v>
      </c>
      <c r="AB2676" s="13" t="str" cm="1">
        <f t="array" ref="AB2676">_xlfn.IFS(AA2676=0,"No evidenciado",AA2676=1,"Novato",AA2676=2,"Principiante avanzado",AA2676=3,"Competente",AA2676=4,"Proficiente",AA2676=5,"Master")</f>
        <v>Master</v>
      </c>
      <c r="AC2676" s="13">
        <v>3</v>
      </c>
      <c r="AD2676" s="13" t="str" cm="1">
        <f t="array" ref="AD2676">_xlfn.IFS(AC2676=0,"Prenovato",AC2676=1,"Novato",AC2676=2,"Principiante avanzado",AC2676=3,"Competente",AC2676=4,"Proficiente",AC2676=5,"Master")</f>
        <v>Competente</v>
      </c>
      <c r="AE2676" s="13" t="s">
        <v>442</v>
      </c>
    </row>
    <row r="2677" spans="1:31" x14ac:dyDescent="0.25">
      <c r="A2677" t="s">
        <v>404</v>
      </c>
      <c r="B2677" t="s">
        <v>405</v>
      </c>
      <c r="C2677" t="s">
        <v>322</v>
      </c>
      <c r="D2677" t="s">
        <v>201</v>
      </c>
      <c r="E2677" t="s">
        <v>198</v>
      </c>
      <c r="F2677" t="s">
        <v>199</v>
      </c>
      <c r="G2677" t="s">
        <v>240</v>
      </c>
      <c r="H2677" s="4"/>
      <c r="I2677" s="1">
        <f t="shared" ca="1" si="167"/>
        <v>1487</v>
      </c>
      <c r="J2677" s="1" t="str">
        <f t="shared" ca="1" si="168"/>
        <v>3. Mayor a 6 meses</v>
      </c>
      <c r="K2677" t="str">
        <f t="shared" si="169"/>
        <v>NO</v>
      </c>
      <c r="L2677" t="s">
        <v>208</v>
      </c>
      <c r="M2677" t="s">
        <v>435</v>
      </c>
      <c r="N2677" t="s">
        <v>425</v>
      </c>
      <c r="O2677" t="s">
        <v>425</v>
      </c>
      <c r="P2677" t="str">
        <f t="shared" si="170"/>
        <v>JETHRO JEDDY CHAVEZ BOTTEGAIdentificación temprana de riesgosEVALUACION ANTERIOR</v>
      </c>
      <c r="Q2677" t="str">
        <f>BASE[[#This Row],[NombresCalificado]]&amp;BASE[[#This Row],[TipoEvaluacion]]</f>
        <v>JETHRO JEDDY CHAVEZ BOTTEGAEVALUACION ANTERIOR</v>
      </c>
      <c r="R2677">
        <v>4</v>
      </c>
      <c r="S2677" t="s">
        <v>7</v>
      </c>
      <c r="T2677" t="s">
        <v>439</v>
      </c>
      <c r="U2677" s="13">
        <v>3</v>
      </c>
      <c r="V2677" s="13" t="str" cm="1">
        <f t="array" ref="V2677">_xlfn.IFS(U2677=0,"Prenovato",U2677=1,"Novato",U2677=2,"Principiante avanzado",U2677=3,"Competente",U2677=4,"Proficiente",U2677=5,"Master")</f>
        <v>Competente</v>
      </c>
      <c r="W2677" s="13">
        <v>4</v>
      </c>
      <c r="X2677" s="13" t="str" cm="1">
        <f t="array" ref="X2677">_xlfn.IFS(W2677=0,"No evidenciado",W2677=1,"Novato",W2677=2,"Principiante avanzado",W2677=3,"Competente",W2677=4,"Proficiente",W2677=5,"Master")</f>
        <v>Proficiente</v>
      </c>
      <c r="Y2677" s="13">
        <v>4</v>
      </c>
      <c r="Z2677" s="13" t="str" cm="1">
        <f t="array" ref="Z2677">_xlfn.IFS(Y2677=0,"No evidenciado",Y2677=1,"Novato",Y2677=2,"Principiante avanzado",Y2677=3,"Competente",Y2677=4,"Proficiente",Y2677=5,"Master")</f>
        <v>Proficiente</v>
      </c>
      <c r="AA2677" s="13">
        <v>5</v>
      </c>
      <c r="AB2677" s="13" t="str" cm="1">
        <f t="array" ref="AB2677">_xlfn.IFS(AA2677=0,"No evidenciado",AA2677=1,"Novato",AA2677=2,"Principiante avanzado",AA2677=3,"Competente",AA2677=4,"Proficiente",AA2677=5,"Master")</f>
        <v>Master</v>
      </c>
      <c r="AC2677" s="13">
        <v>3</v>
      </c>
      <c r="AD2677" s="13" t="str" cm="1">
        <f t="array" ref="AD2677">_xlfn.IFS(AC2677=0,"Prenovato",AC2677=1,"Novato",AC2677=2,"Principiante avanzado",AC2677=3,"Competente",AC2677=4,"Proficiente",AC2677=5,"Master")</f>
        <v>Competente</v>
      </c>
      <c r="AE2677" s="13" t="s">
        <v>442</v>
      </c>
    </row>
    <row r="2678" spans="1:31" x14ac:dyDescent="0.25">
      <c r="A2678" t="s">
        <v>404</v>
      </c>
      <c r="B2678" t="s">
        <v>405</v>
      </c>
      <c r="C2678" t="s">
        <v>322</v>
      </c>
      <c r="D2678" t="s">
        <v>201</v>
      </c>
      <c r="E2678" t="s">
        <v>198</v>
      </c>
      <c r="F2678" t="s">
        <v>199</v>
      </c>
      <c r="G2678" t="s">
        <v>240</v>
      </c>
      <c r="H2678" s="4"/>
      <c r="I2678" s="1">
        <f t="shared" ca="1" si="167"/>
        <v>1487</v>
      </c>
      <c r="J2678" s="1" t="str">
        <f t="shared" ca="1" si="168"/>
        <v>3. Mayor a 6 meses</v>
      </c>
      <c r="K2678" t="str">
        <f t="shared" si="169"/>
        <v>NO</v>
      </c>
      <c r="L2678" t="s">
        <v>208</v>
      </c>
      <c r="M2678" t="s">
        <v>436</v>
      </c>
      <c r="N2678" t="s">
        <v>425</v>
      </c>
      <c r="O2678" t="s">
        <v>425</v>
      </c>
      <c r="P2678" t="str">
        <f t="shared" si="170"/>
        <v>JETHRO JEDDY CHAVEZ BOTTEGAInteligencia de AmenazasEVALUACION ANTERIOR</v>
      </c>
      <c r="Q2678" t="str">
        <f>BASE[[#This Row],[NombresCalificado]]&amp;BASE[[#This Row],[TipoEvaluacion]]</f>
        <v>JETHRO JEDDY CHAVEZ BOTTEGAEVALUACION ANTERIOR</v>
      </c>
      <c r="R2678">
        <v>4</v>
      </c>
      <c r="S2678" t="s">
        <v>7</v>
      </c>
      <c r="T2678" t="s">
        <v>439</v>
      </c>
      <c r="U2678" s="13">
        <v>3</v>
      </c>
      <c r="V2678" s="13" t="str" cm="1">
        <f t="array" ref="V2678">_xlfn.IFS(U2678=0,"Prenovato",U2678=1,"Novato",U2678=2,"Principiante avanzado",U2678=3,"Competente",U2678=4,"Proficiente",U2678=5,"Master")</f>
        <v>Competente</v>
      </c>
      <c r="W2678" s="13">
        <v>4</v>
      </c>
      <c r="X2678" s="13" t="str" cm="1">
        <f t="array" ref="X2678">_xlfn.IFS(W2678=0,"No evidenciado",W2678=1,"Novato",W2678=2,"Principiante avanzado",W2678=3,"Competente",W2678=4,"Proficiente",W2678=5,"Master")</f>
        <v>Proficiente</v>
      </c>
      <c r="Y2678" s="13">
        <v>4</v>
      </c>
      <c r="Z2678" s="13" t="str" cm="1">
        <f t="array" ref="Z2678">_xlfn.IFS(Y2678=0,"No evidenciado",Y2678=1,"Novato",Y2678=2,"Principiante avanzado",Y2678=3,"Competente",Y2678=4,"Proficiente",Y2678=5,"Master")</f>
        <v>Proficiente</v>
      </c>
      <c r="AA2678" s="13">
        <v>5</v>
      </c>
      <c r="AB2678" s="13" t="str" cm="1">
        <f t="array" ref="AB2678">_xlfn.IFS(AA2678=0,"No evidenciado",AA2678=1,"Novato",AA2678=2,"Principiante avanzado",AA2678=3,"Competente",AA2678=4,"Proficiente",AA2678=5,"Master")</f>
        <v>Master</v>
      </c>
      <c r="AC2678" s="13">
        <v>3</v>
      </c>
      <c r="AD2678" s="13" t="str" cm="1">
        <f t="array" ref="AD2678">_xlfn.IFS(AC2678=0,"Prenovato",AC2678=1,"Novato",AC2678=2,"Principiante avanzado",AC2678=3,"Competente",AC2678=4,"Proficiente",AC2678=5,"Master")</f>
        <v>Competente</v>
      </c>
      <c r="AE2678" s="13" t="s">
        <v>442</v>
      </c>
    </row>
    <row r="2679" spans="1:31" x14ac:dyDescent="0.25">
      <c r="A2679" t="s">
        <v>404</v>
      </c>
      <c r="B2679" t="s">
        <v>405</v>
      </c>
      <c r="C2679" t="s">
        <v>322</v>
      </c>
      <c r="D2679" t="s">
        <v>201</v>
      </c>
      <c r="E2679" t="s">
        <v>198</v>
      </c>
      <c r="F2679" t="s">
        <v>199</v>
      </c>
      <c r="G2679" t="s">
        <v>240</v>
      </c>
      <c r="H2679" s="4"/>
      <c r="I2679" s="1">
        <f t="shared" ca="1" si="167"/>
        <v>1487</v>
      </c>
      <c r="J2679" s="1" t="str">
        <f t="shared" ca="1" si="168"/>
        <v>3. Mayor a 6 meses</v>
      </c>
      <c r="K2679" t="str">
        <f t="shared" si="169"/>
        <v>NO</v>
      </c>
      <c r="L2679" t="s">
        <v>208</v>
      </c>
      <c r="M2679" t="s">
        <v>431</v>
      </c>
      <c r="N2679" t="s">
        <v>425</v>
      </c>
      <c r="O2679" t="s">
        <v>425</v>
      </c>
      <c r="P2679" t="str">
        <f t="shared" si="170"/>
        <v>JETHRO JEDDY CHAVEZ BOTTEGASeguridad PerimetralEVALUACION ANTERIOR</v>
      </c>
      <c r="Q2679" t="str">
        <f>BASE[[#This Row],[NombresCalificado]]&amp;BASE[[#This Row],[TipoEvaluacion]]</f>
        <v>JETHRO JEDDY CHAVEZ BOTTEGAEVALUACION ANTERIOR</v>
      </c>
      <c r="R2679">
        <v>4</v>
      </c>
      <c r="S2679" t="s">
        <v>7</v>
      </c>
      <c r="T2679" t="s">
        <v>439</v>
      </c>
      <c r="U2679" s="13">
        <v>3</v>
      </c>
      <c r="V2679" s="13" t="str" cm="1">
        <f t="array" ref="V2679">_xlfn.IFS(U2679=0,"Prenovato",U2679=1,"Novato",U2679=2,"Principiante avanzado",U2679=3,"Competente",U2679=4,"Proficiente",U2679=5,"Master")</f>
        <v>Competente</v>
      </c>
      <c r="W2679" s="13">
        <v>4</v>
      </c>
      <c r="X2679" s="13" t="str" cm="1">
        <f t="array" ref="X2679">_xlfn.IFS(W2679=0,"No evidenciado",W2679=1,"Novato",W2679=2,"Principiante avanzado",W2679=3,"Competente",W2679=4,"Proficiente",W2679=5,"Master")</f>
        <v>Proficiente</v>
      </c>
      <c r="Y2679" s="13">
        <v>4</v>
      </c>
      <c r="Z2679" s="13" t="str" cm="1">
        <f t="array" ref="Z2679">_xlfn.IFS(Y2679=0,"No evidenciado",Y2679=1,"Novato",Y2679=2,"Principiante avanzado",Y2679=3,"Competente",Y2679=4,"Proficiente",Y2679=5,"Master")</f>
        <v>Proficiente</v>
      </c>
      <c r="AA2679" s="13">
        <v>5</v>
      </c>
      <c r="AB2679" s="13" t="str" cm="1">
        <f t="array" ref="AB2679">_xlfn.IFS(AA2679=0,"No evidenciado",AA2679=1,"Novato",AA2679=2,"Principiante avanzado",AA2679=3,"Competente",AA2679=4,"Proficiente",AA2679=5,"Master")</f>
        <v>Master</v>
      </c>
      <c r="AC2679" s="13">
        <v>3</v>
      </c>
      <c r="AD2679" s="13" t="str" cm="1">
        <f t="array" ref="AD2679">_xlfn.IFS(AC2679=0,"Prenovato",AC2679=1,"Novato",AC2679=2,"Principiante avanzado",AC2679=3,"Competente",AC2679=4,"Proficiente",AC2679=5,"Master")</f>
        <v>Competente</v>
      </c>
      <c r="AE2679" s="13" t="s">
        <v>442</v>
      </c>
    </row>
    <row r="2680" spans="1:31" x14ac:dyDescent="0.25">
      <c r="A2680" t="s">
        <v>404</v>
      </c>
      <c r="B2680" t="s">
        <v>405</v>
      </c>
      <c r="C2680" t="s">
        <v>322</v>
      </c>
      <c r="D2680" t="s">
        <v>201</v>
      </c>
      <c r="E2680" t="s">
        <v>198</v>
      </c>
      <c r="F2680" t="s">
        <v>199</v>
      </c>
      <c r="G2680" t="s">
        <v>240</v>
      </c>
      <c r="H2680" s="4"/>
      <c r="I2680" s="1">
        <f t="shared" ca="1" si="167"/>
        <v>1487</v>
      </c>
      <c r="J2680" s="1" t="str">
        <f t="shared" ca="1" si="168"/>
        <v>3. Mayor a 6 meses</v>
      </c>
      <c r="K2680" t="str">
        <f t="shared" si="169"/>
        <v>NO</v>
      </c>
      <c r="L2680" t="s">
        <v>208</v>
      </c>
      <c r="M2680" t="s">
        <v>424</v>
      </c>
      <c r="N2680" t="s">
        <v>425</v>
      </c>
      <c r="O2680" t="s">
        <v>425</v>
      </c>
      <c r="P2680" t="str">
        <f t="shared" si="170"/>
        <v>JETHRO JEDDY CHAVEZ BOTTEGASistemas Operativos y CloudEVALUACION ANTERIOR</v>
      </c>
      <c r="Q2680" t="str">
        <f>BASE[[#This Row],[NombresCalificado]]&amp;BASE[[#This Row],[TipoEvaluacion]]</f>
        <v>JETHRO JEDDY CHAVEZ BOTTEGAEVALUACION ANTERIOR</v>
      </c>
      <c r="R2680">
        <v>4</v>
      </c>
      <c r="S2680" t="s">
        <v>7</v>
      </c>
      <c r="T2680" t="s">
        <v>439</v>
      </c>
      <c r="U2680" s="13">
        <v>3</v>
      </c>
      <c r="V2680" s="13" t="str" cm="1">
        <f t="array" ref="V2680">_xlfn.IFS(U2680=0,"Prenovato",U2680=1,"Novato",U2680=2,"Principiante avanzado",U2680=3,"Competente",U2680=4,"Proficiente",U2680=5,"Master")</f>
        <v>Competente</v>
      </c>
      <c r="W2680" s="13">
        <v>4</v>
      </c>
      <c r="X2680" s="13" t="str" cm="1">
        <f t="array" ref="X2680">_xlfn.IFS(W2680=0,"No evidenciado",W2680=1,"Novato",W2680=2,"Principiante avanzado",W2680=3,"Competente",W2680=4,"Proficiente",W2680=5,"Master")</f>
        <v>Proficiente</v>
      </c>
      <c r="Y2680" s="13">
        <v>4</v>
      </c>
      <c r="Z2680" s="13" t="str" cm="1">
        <f t="array" ref="Z2680">_xlfn.IFS(Y2680=0,"No evidenciado",Y2680=1,"Novato",Y2680=2,"Principiante avanzado",Y2680=3,"Competente",Y2680=4,"Proficiente",Y2680=5,"Master")</f>
        <v>Proficiente</v>
      </c>
      <c r="AA2680" s="13">
        <v>5</v>
      </c>
      <c r="AB2680" s="13" t="str" cm="1">
        <f t="array" ref="AB2680">_xlfn.IFS(AA2680=0,"No evidenciado",AA2680=1,"Novato",AA2680=2,"Principiante avanzado",AA2680=3,"Competente",AA2680=4,"Proficiente",AA2680=5,"Master")</f>
        <v>Master</v>
      </c>
      <c r="AC2680" s="13">
        <v>3</v>
      </c>
      <c r="AD2680" s="13" t="str" cm="1">
        <f t="array" ref="AD2680">_xlfn.IFS(AC2680=0,"Prenovato",AC2680=1,"Novato",AC2680=2,"Principiante avanzado",AC2680=3,"Competente",AC2680=4,"Proficiente",AC2680=5,"Master")</f>
        <v>Competente</v>
      </c>
      <c r="AE2680" s="13" t="s">
        <v>442</v>
      </c>
    </row>
    <row r="2681" spans="1:31" x14ac:dyDescent="0.25">
      <c r="A2681" t="s">
        <v>404</v>
      </c>
      <c r="B2681" t="s">
        <v>405</v>
      </c>
      <c r="C2681" t="s">
        <v>322</v>
      </c>
      <c r="D2681" t="s">
        <v>201</v>
      </c>
      <c r="E2681" t="s">
        <v>198</v>
      </c>
      <c r="F2681" t="s">
        <v>199</v>
      </c>
      <c r="G2681" t="s">
        <v>240</v>
      </c>
      <c r="H2681" s="4"/>
      <c r="I2681" s="1">
        <f t="shared" ca="1" si="167"/>
        <v>1487</v>
      </c>
      <c r="J2681" s="1" t="str">
        <f t="shared" ca="1" si="168"/>
        <v>3. Mayor a 6 meses</v>
      </c>
      <c r="K2681" t="str">
        <f t="shared" si="169"/>
        <v>NO</v>
      </c>
      <c r="L2681" t="s">
        <v>208</v>
      </c>
      <c r="M2681" t="s">
        <v>437</v>
      </c>
      <c r="N2681" t="s">
        <v>425</v>
      </c>
      <c r="O2681" t="s">
        <v>425</v>
      </c>
      <c r="P2681" t="str">
        <f t="shared" si="170"/>
        <v>JETHRO JEDDY CHAVEZ BOTTEGAInvestigación Forense DigitalEVALUACION ANTERIOR</v>
      </c>
      <c r="Q2681" t="str">
        <f>BASE[[#This Row],[NombresCalificado]]&amp;BASE[[#This Row],[TipoEvaluacion]]</f>
        <v>JETHRO JEDDY CHAVEZ BOTTEGAEVALUACION ANTERIOR</v>
      </c>
      <c r="R2681">
        <v>1</v>
      </c>
      <c r="S2681" t="s">
        <v>6</v>
      </c>
      <c r="T2681" t="s">
        <v>439</v>
      </c>
      <c r="U2681" s="13">
        <v>3</v>
      </c>
      <c r="V2681" s="13" t="str" cm="1">
        <f t="array" ref="V2681">_xlfn.IFS(U2681=0,"Prenovato",U2681=1,"Novato",U2681=2,"Principiante avanzado",U2681=3,"Competente",U2681=4,"Proficiente",U2681=5,"Master")</f>
        <v>Competente</v>
      </c>
      <c r="W2681" s="13">
        <v>4</v>
      </c>
      <c r="X2681" s="13" t="str" cm="1">
        <f t="array" ref="X2681">_xlfn.IFS(W2681=0,"No evidenciado",W2681=1,"Novato",W2681=2,"Principiante avanzado",W2681=3,"Competente",W2681=4,"Proficiente",W2681=5,"Master")</f>
        <v>Proficiente</v>
      </c>
      <c r="Y2681" s="13">
        <v>4</v>
      </c>
      <c r="Z2681" s="13" t="str" cm="1">
        <f t="array" ref="Z2681">_xlfn.IFS(Y2681=0,"No evidenciado",Y2681=1,"Novato",Y2681=2,"Principiante avanzado",Y2681=3,"Competente",Y2681=4,"Proficiente",Y2681=5,"Master")</f>
        <v>Proficiente</v>
      </c>
      <c r="AA2681" s="13">
        <v>5</v>
      </c>
      <c r="AB2681" s="13" t="str" cm="1">
        <f t="array" ref="AB2681">_xlfn.IFS(AA2681=0,"No evidenciado",AA2681=1,"Novato",AA2681=2,"Principiante avanzado",AA2681=3,"Competente",AA2681=4,"Proficiente",AA2681=5,"Master")</f>
        <v>Master</v>
      </c>
      <c r="AC2681" s="13">
        <v>3</v>
      </c>
      <c r="AD2681" s="13" t="str" cm="1">
        <f t="array" ref="AD2681">_xlfn.IFS(AC2681=0,"Prenovato",AC2681=1,"Novato",AC2681=2,"Principiante avanzado",AC2681=3,"Competente",AC2681=4,"Proficiente",AC2681=5,"Master")</f>
        <v>Competente</v>
      </c>
      <c r="AE2681" s="13" t="s">
        <v>442</v>
      </c>
    </row>
    <row r="2682" spans="1:31" x14ac:dyDescent="0.25">
      <c r="A2682" t="s">
        <v>404</v>
      </c>
      <c r="B2682" t="s">
        <v>405</v>
      </c>
      <c r="C2682" t="s">
        <v>322</v>
      </c>
      <c r="D2682" t="s">
        <v>201</v>
      </c>
      <c r="E2682" t="s">
        <v>198</v>
      </c>
      <c r="F2682" t="s">
        <v>199</v>
      </c>
      <c r="G2682" t="s">
        <v>240</v>
      </c>
      <c r="H2682" s="4"/>
      <c r="I2682" s="1">
        <f t="shared" ca="1" si="167"/>
        <v>1487</v>
      </c>
      <c r="J2682" s="1" t="str">
        <f t="shared" ca="1" si="168"/>
        <v>3. Mayor a 6 meses</v>
      </c>
      <c r="K2682" t="str">
        <f t="shared" si="169"/>
        <v>NO</v>
      </c>
      <c r="L2682" t="s">
        <v>208</v>
      </c>
      <c r="M2682" t="s">
        <v>426</v>
      </c>
      <c r="N2682" t="s">
        <v>425</v>
      </c>
      <c r="O2682" t="s">
        <v>425</v>
      </c>
      <c r="P2682" t="str">
        <f t="shared" si="170"/>
        <v>JETHRO JEDDY CHAVEZ BOTTEGAManejo de IncidentesEVALUACION ANTERIOR</v>
      </c>
      <c r="Q2682" t="str">
        <f>BASE[[#This Row],[NombresCalificado]]&amp;BASE[[#This Row],[TipoEvaluacion]]</f>
        <v>JETHRO JEDDY CHAVEZ BOTTEGAEVALUACION ANTERIOR</v>
      </c>
      <c r="R2682">
        <v>2</v>
      </c>
      <c r="S2682" t="s">
        <v>4</v>
      </c>
      <c r="T2682" t="s">
        <v>439</v>
      </c>
      <c r="U2682" s="13">
        <v>3</v>
      </c>
      <c r="V2682" s="13" t="str" cm="1">
        <f t="array" ref="V2682">_xlfn.IFS(U2682=0,"Prenovato",U2682=1,"Novato",U2682=2,"Principiante avanzado",U2682=3,"Competente",U2682=4,"Proficiente",U2682=5,"Master")</f>
        <v>Competente</v>
      </c>
      <c r="W2682" s="13">
        <v>4</v>
      </c>
      <c r="X2682" s="13" t="str" cm="1">
        <f t="array" ref="X2682">_xlfn.IFS(W2682=0,"No evidenciado",W2682=1,"Novato",W2682=2,"Principiante avanzado",W2682=3,"Competente",W2682=4,"Proficiente",W2682=5,"Master")</f>
        <v>Proficiente</v>
      </c>
      <c r="Y2682" s="13">
        <v>4</v>
      </c>
      <c r="Z2682" s="13" t="str" cm="1">
        <f t="array" ref="Z2682">_xlfn.IFS(Y2682=0,"No evidenciado",Y2682=1,"Novato",Y2682=2,"Principiante avanzado",Y2682=3,"Competente",Y2682=4,"Proficiente",Y2682=5,"Master")</f>
        <v>Proficiente</v>
      </c>
      <c r="AA2682" s="13">
        <v>5</v>
      </c>
      <c r="AB2682" s="13" t="str" cm="1">
        <f t="array" ref="AB2682">_xlfn.IFS(AA2682=0,"No evidenciado",AA2682=1,"Novato",AA2682=2,"Principiante avanzado",AA2682=3,"Competente",AA2682=4,"Proficiente",AA2682=5,"Master")</f>
        <v>Master</v>
      </c>
      <c r="AC2682" s="13">
        <v>3</v>
      </c>
      <c r="AD2682" s="13" t="str" cm="1">
        <f t="array" ref="AD2682">_xlfn.IFS(AC2682=0,"Prenovato",AC2682=1,"Novato",AC2682=2,"Principiante avanzado",AC2682=3,"Competente",AC2682=4,"Proficiente",AC2682=5,"Master")</f>
        <v>Competente</v>
      </c>
      <c r="AE2682" s="13" t="s">
        <v>442</v>
      </c>
    </row>
    <row r="2683" spans="1:31" x14ac:dyDescent="0.25">
      <c r="A2683" t="s">
        <v>404</v>
      </c>
      <c r="B2683" t="s">
        <v>405</v>
      </c>
      <c r="C2683" t="s">
        <v>322</v>
      </c>
      <c r="D2683" t="s">
        <v>201</v>
      </c>
      <c r="E2683" t="s">
        <v>198</v>
      </c>
      <c r="F2683" t="s">
        <v>199</v>
      </c>
      <c r="G2683" t="s">
        <v>240</v>
      </c>
      <c r="H2683" s="4"/>
      <c r="I2683" s="1">
        <f t="shared" ca="1" si="167"/>
        <v>1487</v>
      </c>
      <c r="J2683" s="1" t="str">
        <f t="shared" ca="1" si="168"/>
        <v>3. Mayor a 6 meses</v>
      </c>
      <c r="K2683" t="str">
        <f t="shared" si="169"/>
        <v>NO</v>
      </c>
      <c r="L2683" t="s">
        <v>208</v>
      </c>
      <c r="M2683" t="s">
        <v>427</v>
      </c>
      <c r="N2683" t="s">
        <v>425</v>
      </c>
      <c r="O2683" t="s">
        <v>425</v>
      </c>
      <c r="P2683" t="str">
        <f t="shared" si="170"/>
        <v>JETHRO JEDDY CHAVEZ BOTTEGAProtección de datosEVALUACION ANTERIOR</v>
      </c>
      <c r="Q2683" t="str">
        <f>BASE[[#This Row],[NombresCalificado]]&amp;BASE[[#This Row],[TipoEvaluacion]]</f>
        <v>JETHRO JEDDY CHAVEZ BOTTEGAEVALUACION ANTERIOR</v>
      </c>
      <c r="R2683">
        <v>4</v>
      </c>
      <c r="S2683" t="s">
        <v>7</v>
      </c>
      <c r="T2683" t="s">
        <v>439</v>
      </c>
      <c r="U2683" s="13">
        <v>3</v>
      </c>
      <c r="V2683" s="13" t="str" cm="1">
        <f t="array" ref="V2683">_xlfn.IFS(U2683=0,"Prenovato",U2683=1,"Novato",U2683=2,"Principiante avanzado",U2683=3,"Competente",U2683=4,"Proficiente",U2683=5,"Master")</f>
        <v>Competente</v>
      </c>
      <c r="W2683" s="13">
        <v>4</v>
      </c>
      <c r="X2683" s="13" t="str" cm="1">
        <f t="array" ref="X2683">_xlfn.IFS(W2683=0,"No evidenciado",W2683=1,"Novato",W2683=2,"Principiante avanzado",W2683=3,"Competente",W2683=4,"Proficiente",W2683=5,"Master")</f>
        <v>Proficiente</v>
      </c>
      <c r="Y2683" s="13">
        <v>4</v>
      </c>
      <c r="Z2683" s="13" t="str" cm="1">
        <f t="array" ref="Z2683">_xlfn.IFS(Y2683=0,"No evidenciado",Y2683=1,"Novato",Y2683=2,"Principiante avanzado",Y2683=3,"Competente",Y2683=4,"Proficiente",Y2683=5,"Master")</f>
        <v>Proficiente</v>
      </c>
      <c r="AA2683" s="13">
        <v>5</v>
      </c>
      <c r="AB2683" s="13" t="str" cm="1">
        <f t="array" ref="AB2683">_xlfn.IFS(AA2683=0,"No evidenciado",AA2683=1,"Novato",AA2683=2,"Principiante avanzado",AA2683=3,"Competente",AA2683=4,"Proficiente",AA2683=5,"Master")</f>
        <v>Master</v>
      </c>
      <c r="AC2683" s="13">
        <v>3</v>
      </c>
      <c r="AD2683" s="13" t="str" cm="1">
        <f t="array" ref="AD2683">_xlfn.IFS(AC2683=0,"Prenovato",AC2683=1,"Novato",AC2683=2,"Principiante avanzado",AC2683=3,"Competente",AC2683=4,"Proficiente",AC2683=5,"Master")</f>
        <v>Competente</v>
      </c>
      <c r="AE2683" s="13" t="s">
        <v>442</v>
      </c>
    </row>
    <row r="2684" spans="1:31" x14ac:dyDescent="0.25">
      <c r="A2684" t="s">
        <v>404</v>
      </c>
      <c r="B2684" t="s">
        <v>405</v>
      </c>
      <c r="C2684" t="s">
        <v>322</v>
      </c>
      <c r="D2684" t="s">
        <v>201</v>
      </c>
      <c r="E2684" t="s">
        <v>198</v>
      </c>
      <c r="F2684" t="s">
        <v>199</v>
      </c>
      <c r="G2684" t="s">
        <v>240</v>
      </c>
      <c r="H2684" s="4"/>
      <c r="I2684" s="1">
        <f t="shared" ca="1" si="167"/>
        <v>1487</v>
      </c>
      <c r="J2684" s="1" t="str">
        <f t="shared" ca="1" si="168"/>
        <v>3. Mayor a 6 meses</v>
      </c>
      <c r="K2684" t="str">
        <f t="shared" si="169"/>
        <v>NO</v>
      </c>
      <c r="L2684" t="s">
        <v>208</v>
      </c>
      <c r="M2684" t="s">
        <v>428</v>
      </c>
      <c r="N2684" t="s">
        <v>425</v>
      </c>
      <c r="O2684" t="s">
        <v>425</v>
      </c>
      <c r="P2684" t="str">
        <f t="shared" si="170"/>
        <v>JETHRO JEDDY CHAVEZ BOTTEGASeguridad de OperacionesEVALUACION ANTERIOR</v>
      </c>
      <c r="Q2684" t="str">
        <f>BASE[[#This Row],[NombresCalificado]]&amp;BASE[[#This Row],[TipoEvaluacion]]</f>
        <v>JETHRO JEDDY CHAVEZ BOTTEGAEVALUACION ANTERIOR</v>
      </c>
      <c r="R2684">
        <v>4</v>
      </c>
      <c r="S2684" t="s">
        <v>7</v>
      </c>
      <c r="T2684" t="s">
        <v>439</v>
      </c>
      <c r="U2684" s="13">
        <v>3</v>
      </c>
      <c r="V2684" s="13" t="str" cm="1">
        <f t="array" ref="V2684">_xlfn.IFS(U2684=0,"Prenovato",U2684=1,"Novato",U2684=2,"Principiante avanzado",U2684=3,"Competente",U2684=4,"Proficiente",U2684=5,"Master")</f>
        <v>Competente</v>
      </c>
      <c r="W2684" s="13">
        <v>4</v>
      </c>
      <c r="X2684" s="13" t="str" cm="1">
        <f t="array" ref="X2684">_xlfn.IFS(W2684=0,"No evidenciado",W2684=1,"Novato",W2684=2,"Principiante avanzado",W2684=3,"Competente",W2684=4,"Proficiente",W2684=5,"Master")</f>
        <v>Proficiente</v>
      </c>
      <c r="Y2684" s="13">
        <v>4</v>
      </c>
      <c r="Z2684" s="13" t="str" cm="1">
        <f t="array" ref="Z2684">_xlfn.IFS(Y2684=0,"No evidenciado",Y2684=1,"Novato",Y2684=2,"Principiante avanzado",Y2684=3,"Competente",Y2684=4,"Proficiente",Y2684=5,"Master")</f>
        <v>Proficiente</v>
      </c>
      <c r="AA2684" s="13">
        <v>5</v>
      </c>
      <c r="AB2684" s="13" t="str" cm="1">
        <f t="array" ref="AB2684">_xlfn.IFS(AA2684=0,"No evidenciado",AA2684=1,"Novato",AA2684=2,"Principiante avanzado",AA2684=3,"Competente",AA2684=4,"Proficiente",AA2684=5,"Master")</f>
        <v>Master</v>
      </c>
      <c r="AC2684" s="13">
        <v>3</v>
      </c>
      <c r="AD2684" s="13" t="str" cm="1">
        <f t="array" ref="AD2684">_xlfn.IFS(AC2684=0,"Prenovato",AC2684=1,"Novato",AC2684=2,"Principiante avanzado",AC2684=3,"Competente",AC2684=4,"Proficiente",AC2684=5,"Master")</f>
        <v>Competente</v>
      </c>
      <c r="AE2684" s="13" t="s">
        <v>442</v>
      </c>
    </row>
    <row r="2685" spans="1:31" x14ac:dyDescent="0.25">
      <c r="A2685" t="s">
        <v>404</v>
      </c>
      <c r="B2685" t="s">
        <v>405</v>
      </c>
      <c r="C2685" t="s">
        <v>322</v>
      </c>
      <c r="D2685" t="s">
        <v>201</v>
      </c>
      <c r="E2685" t="s">
        <v>198</v>
      </c>
      <c r="F2685" t="s">
        <v>199</v>
      </c>
      <c r="G2685" t="s">
        <v>240</v>
      </c>
      <c r="H2685" s="4"/>
      <c r="I2685" s="1">
        <f t="shared" ca="1" si="167"/>
        <v>1487</v>
      </c>
      <c r="J2685" s="1" t="str">
        <f t="shared" ca="1" si="168"/>
        <v>3. Mayor a 6 meses</v>
      </c>
      <c r="K2685" t="str">
        <f t="shared" si="169"/>
        <v>NO</v>
      </c>
      <c r="L2685" t="s">
        <v>208</v>
      </c>
      <c r="M2685" t="s">
        <v>429</v>
      </c>
      <c r="N2685" t="s">
        <v>425</v>
      </c>
      <c r="O2685" t="s">
        <v>425</v>
      </c>
      <c r="P2685" t="str">
        <f t="shared" si="170"/>
        <v>JETHRO JEDDY CHAVEZ BOTTEGASeguridad DefensivaEVALUACION ANTERIOR</v>
      </c>
      <c r="Q2685" t="str">
        <f>BASE[[#This Row],[NombresCalificado]]&amp;BASE[[#This Row],[TipoEvaluacion]]</f>
        <v>JETHRO JEDDY CHAVEZ BOTTEGAEVALUACION ANTERIOR</v>
      </c>
      <c r="R2685">
        <v>3</v>
      </c>
      <c r="S2685" t="s">
        <v>5</v>
      </c>
      <c r="T2685" t="s">
        <v>439</v>
      </c>
      <c r="U2685" s="13">
        <v>3</v>
      </c>
      <c r="V2685" s="13" t="str" cm="1">
        <f t="array" ref="V2685">_xlfn.IFS(U2685=0,"Prenovato",U2685=1,"Novato",U2685=2,"Principiante avanzado",U2685=3,"Competente",U2685=4,"Proficiente",U2685=5,"Master")</f>
        <v>Competente</v>
      </c>
      <c r="W2685" s="13">
        <v>4</v>
      </c>
      <c r="X2685" s="13" t="str" cm="1">
        <f t="array" ref="X2685">_xlfn.IFS(W2685=0,"No evidenciado",W2685=1,"Novato",W2685=2,"Principiante avanzado",W2685=3,"Competente",W2685=4,"Proficiente",W2685=5,"Master")</f>
        <v>Proficiente</v>
      </c>
      <c r="Y2685" s="13">
        <v>4</v>
      </c>
      <c r="Z2685" s="13" t="str" cm="1">
        <f t="array" ref="Z2685">_xlfn.IFS(Y2685=0,"No evidenciado",Y2685=1,"Novato",Y2685=2,"Principiante avanzado",Y2685=3,"Competente",Y2685=4,"Proficiente",Y2685=5,"Master")</f>
        <v>Proficiente</v>
      </c>
      <c r="AA2685" s="13">
        <v>5</v>
      </c>
      <c r="AB2685" s="13" t="str" cm="1">
        <f t="array" ref="AB2685">_xlfn.IFS(AA2685=0,"No evidenciado",AA2685=1,"Novato",AA2685=2,"Principiante avanzado",AA2685=3,"Competente",AA2685=4,"Proficiente",AA2685=5,"Master")</f>
        <v>Master</v>
      </c>
      <c r="AC2685" s="13">
        <v>3</v>
      </c>
      <c r="AD2685" s="13" t="str" cm="1">
        <f t="array" ref="AD2685">_xlfn.IFS(AC2685=0,"Prenovato",AC2685=1,"Novato",AC2685=2,"Principiante avanzado",AC2685=3,"Competente",AC2685=4,"Proficiente",AC2685=5,"Master")</f>
        <v>Competente</v>
      </c>
      <c r="AE2685" s="13" t="s">
        <v>442</v>
      </c>
    </row>
    <row r="2686" spans="1:31" x14ac:dyDescent="0.25">
      <c r="A2686" t="s">
        <v>404</v>
      </c>
      <c r="B2686" t="s">
        <v>405</v>
      </c>
      <c r="C2686" t="s">
        <v>322</v>
      </c>
      <c r="D2686" t="s">
        <v>201</v>
      </c>
      <c r="E2686" t="s">
        <v>198</v>
      </c>
      <c r="F2686" t="s">
        <v>199</v>
      </c>
      <c r="G2686" t="s">
        <v>240</v>
      </c>
      <c r="H2686" s="4"/>
      <c r="I2686" s="1">
        <f t="shared" ca="1" si="167"/>
        <v>1487</v>
      </c>
      <c r="J2686" s="1" t="str">
        <f t="shared" ca="1" si="168"/>
        <v>3. Mayor a 6 meses</v>
      </c>
      <c r="K2686" t="str">
        <f t="shared" si="169"/>
        <v>NO</v>
      </c>
      <c r="L2686" t="s">
        <v>208</v>
      </c>
      <c r="M2686" t="s">
        <v>430</v>
      </c>
      <c r="N2686" t="s">
        <v>425</v>
      </c>
      <c r="O2686" t="s">
        <v>425</v>
      </c>
      <c r="P2686" t="str">
        <f t="shared" si="170"/>
        <v>JETHRO JEDDY CHAVEZ BOTTEGASeguridad OfensivaEVALUACION ANTERIOR</v>
      </c>
      <c r="Q2686" t="str">
        <f>BASE[[#This Row],[NombresCalificado]]&amp;BASE[[#This Row],[TipoEvaluacion]]</f>
        <v>JETHRO JEDDY CHAVEZ BOTTEGAEVALUACION ANTERIOR</v>
      </c>
      <c r="R2686">
        <v>3</v>
      </c>
      <c r="S2686" t="s">
        <v>5</v>
      </c>
      <c r="T2686" t="s">
        <v>439</v>
      </c>
      <c r="U2686" s="13">
        <v>3</v>
      </c>
      <c r="V2686" s="13" t="str" cm="1">
        <f t="array" ref="V2686">_xlfn.IFS(U2686=0,"Prenovato",U2686=1,"Novato",U2686=2,"Principiante avanzado",U2686=3,"Competente",U2686=4,"Proficiente",U2686=5,"Master")</f>
        <v>Competente</v>
      </c>
      <c r="W2686" s="13">
        <v>4</v>
      </c>
      <c r="X2686" s="13" t="str" cm="1">
        <f t="array" ref="X2686">_xlfn.IFS(W2686=0,"No evidenciado",W2686=1,"Novato",W2686=2,"Principiante avanzado",W2686=3,"Competente",W2686=4,"Proficiente",W2686=5,"Master")</f>
        <v>Proficiente</v>
      </c>
      <c r="Y2686" s="13">
        <v>4</v>
      </c>
      <c r="Z2686" s="13" t="str" cm="1">
        <f t="array" ref="Z2686">_xlfn.IFS(Y2686=0,"No evidenciado",Y2686=1,"Novato",Y2686=2,"Principiante avanzado",Y2686=3,"Competente",Y2686=4,"Proficiente",Y2686=5,"Master")</f>
        <v>Proficiente</v>
      </c>
      <c r="AA2686" s="13">
        <v>5</v>
      </c>
      <c r="AB2686" s="13" t="str" cm="1">
        <f t="array" ref="AB2686">_xlfn.IFS(AA2686=0,"No evidenciado",AA2686=1,"Novato",AA2686=2,"Principiante avanzado",AA2686=3,"Competente",AA2686=4,"Proficiente",AA2686=5,"Master")</f>
        <v>Master</v>
      </c>
      <c r="AC2686" s="13">
        <v>3</v>
      </c>
      <c r="AD2686" s="13" t="str" cm="1">
        <f t="array" ref="AD2686">_xlfn.IFS(AC2686=0,"Prenovato",AC2686=1,"Novato",AC2686=2,"Principiante avanzado",AC2686=3,"Competente",AC2686=4,"Proficiente",AC2686=5,"Master")</f>
        <v>Competente</v>
      </c>
      <c r="AE2686" s="13" t="s">
        <v>442</v>
      </c>
    </row>
    <row r="2687" spans="1:31" x14ac:dyDescent="0.25">
      <c r="A2687" t="s">
        <v>404</v>
      </c>
      <c r="B2687" t="s">
        <v>405</v>
      </c>
      <c r="C2687" t="s">
        <v>322</v>
      </c>
      <c r="D2687" t="s">
        <v>201</v>
      </c>
      <c r="E2687" t="s">
        <v>255</v>
      </c>
      <c r="F2687" t="s">
        <v>256</v>
      </c>
      <c r="G2687" t="s">
        <v>292</v>
      </c>
      <c r="H2687" s="4"/>
      <c r="I2687" s="1">
        <f t="shared" ca="1" si="167"/>
        <v>1487</v>
      </c>
      <c r="J2687" s="1" t="str">
        <f t="shared" ca="1" si="168"/>
        <v>3. Mayor a 6 meses</v>
      </c>
      <c r="K2687" t="str">
        <f t="shared" si="169"/>
        <v>NO</v>
      </c>
      <c r="L2687" t="s">
        <v>208</v>
      </c>
      <c r="M2687" t="s">
        <v>433</v>
      </c>
      <c r="N2687" t="s">
        <v>425</v>
      </c>
      <c r="O2687" t="s">
        <v>425</v>
      </c>
      <c r="P2687" t="str">
        <f t="shared" si="170"/>
        <v>JESUS DANILO NAPURI GAMARRAGestión de IdentidadesEVALUACION ANTERIOR</v>
      </c>
      <c r="Q2687" t="str">
        <f>BASE[[#This Row],[NombresCalificado]]&amp;BASE[[#This Row],[TipoEvaluacion]]</f>
        <v>JESUS DANILO NAPURI GAMARRAEVALUACION ANTERIOR</v>
      </c>
      <c r="R2687">
        <v>5</v>
      </c>
      <c r="S2687" t="s">
        <v>177</v>
      </c>
      <c r="T2687" t="s">
        <v>439</v>
      </c>
      <c r="U2687" s="13">
        <v>3</v>
      </c>
      <c r="V2687" s="13" t="str" cm="1">
        <f t="array" ref="V2687">_xlfn.IFS(U2687=0,"Prenovato",U2687=1,"Novato",U2687=2,"Principiante avanzado",U2687=3,"Competente",U2687=4,"Proficiente",U2687=5,"Master")</f>
        <v>Competente</v>
      </c>
      <c r="W2687" s="13">
        <v>5</v>
      </c>
      <c r="X2687" s="13" t="str" cm="1">
        <f t="array" ref="X2687">_xlfn.IFS(W2687=0,"No evidenciado",W2687=1,"Novato",W2687=2,"Principiante avanzado",W2687=3,"Competente",W2687=4,"Proficiente",W2687=5,"Master")</f>
        <v>Master</v>
      </c>
      <c r="Y2687" s="13">
        <v>4</v>
      </c>
      <c r="Z2687" s="13" t="str" cm="1">
        <f t="array" ref="Z2687">_xlfn.IFS(Y2687=0,"No evidenciado",Y2687=1,"Novato",Y2687=2,"Principiante avanzado",Y2687=3,"Competente",Y2687=4,"Proficiente",Y2687=5,"Master")</f>
        <v>Proficiente</v>
      </c>
      <c r="AA2687" s="13">
        <v>5</v>
      </c>
      <c r="AB2687" s="13" t="str" cm="1">
        <f t="array" ref="AB2687">_xlfn.IFS(AA2687=0,"No evidenciado",AA2687=1,"Novato",AA2687=2,"Principiante avanzado",AA2687=3,"Competente",AA2687=4,"Proficiente",AA2687=5,"Master")</f>
        <v>Master</v>
      </c>
      <c r="AC2687" s="13">
        <v>3</v>
      </c>
      <c r="AD2687" s="13" t="str" cm="1">
        <f t="array" ref="AD2687">_xlfn.IFS(AC2687=0,"Prenovato",AC2687=1,"Novato",AC2687=2,"Principiante avanzado",AC2687=3,"Competente",AC2687=4,"Proficiente",AC2687=5,"Master")</f>
        <v>Competente</v>
      </c>
      <c r="AE2687" s="13" t="s">
        <v>442</v>
      </c>
    </row>
    <row r="2688" spans="1:31" x14ac:dyDescent="0.25">
      <c r="A2688" t="s">
        <v>404</v>
      </c>
      <c r="B2688" t="s">
        <v>405</v>
      </c>
      <c r="C2688" t="s">
        <v>322</v>
      </c>
      <c r="D2688" t="s">
        <v>201</v>
      </c>
      <c r="E2688" t="s">
        <v>255</v>
      </c>
      <c r="F2688" t="s">
        <v>256</v>
      </c>
      <c r="G2688" t="s">
        <v>292</v>
      </c>
      <c r="H2688" s="4"/>
      <c r="I2688" s="1">
        <f t="shared" ca="1" si="167"/>
        <v>1487</v>
      </c>
      <c r="J2688" s="1" t="str">
        <f t="shared" ca="1" si="168"/>
        <v>3. Mayor a 6 meses</v>
      </c>
      <c r="K2688" t="str">
        <f t="shared" si="169"/>
        <v>NO</v>
      </c>
      <c r="L2688" t="s">
        <v>208</v>
      </c>
      <c r="M2688" t="s">
        <v>434</v>
      </c>
      <c r="N2688" t="s">
        <v>425</v>
      </c>
      <c r="O2688" t="s">
        <v>425</v>
      </c>
      <c r="P2688" t="str">
        <f t="shared" si="170"/>
        <v>JESUS DANILO NAPURI GAMARRAGestión de VulnerabilidadesEVALUACION ANTERIOR</v>
      </c>
      <c r="Q2688" t="str">
        <f>BASE[[#This Row],[NombresCalificado]]&amp;BASE[[#This Row],[TipoEvaluacion]]</f>
        <v>JESUS DANILO NAPURI GAMARRAEVALUACION ANTERIOR</v>
      </c>
      <c r="R2688">
        <v>4</v>
      </c>
      <c r="S2688" t="s">
        <v>7</v>
      </c>
      <c r="T2688" t="s">
        <v>439</v>
      </c>
      <c r="U2688" s="13">
        <v>3</v>
      </c>
      <c r="V2688" s="13" t="str" cm="1">
        <f t="array" ref="V2688">_xlfn.IFS(U2688=0,"Prenovato",U2688=1,"Novato",U2688=2,"Principiante avanzado",U2688=3,"Competente",U2688=4,"Proficiente",U2688=5,"Master")</f>
        <v>Competente</v>
      </c>
      <c r="W2688" s="13">
        <v>5</v>
      </c>
      <c r="X2688" s="13" t="str" cm="1">
        <f t="array" ref="X2688">_xlfn.IFS(W2688=0,"No evidenciado",W2688=1,"Novato",W2688=2,"Principiante avanzado",W2688=3,"Competente",W2688=4,"Proficiente",W2688=5,"Master")</f>
        <v>Master</v>
      </c>
      <c r="Y2688" s="13">
        <v>4</v>
      </c>
      <c r="Z2688" s="13" t="str" cm="1">
        <f t="array" ref="Z2688">_xlfn.IFS(Y2688=0,"No evidenciado",Y2688=1,"Novato",Y2688=2,"Principiante avanzado",Y2688=3,"Competente",Y2688=4,"Proficiente",Y2688=5,"Master")</f>
        <v>Proficiente</v>
      </c>
      <c r="AA2688" s="13">
        <v>5</v>
      </c>
      <c r="AB2688" s="13" t="str" cm="1">
        <f t="array" ref="AB2688">_xlfn.IFS(AA2688=0,"No evidenciado",AA2688=1,"Novato",AA2688=2,"Principiante avanzado",AA2688=3,"Competente",AA2688=4,"Proficiente",AA2688=5,"Master")</f>
        <v>Master</v>
      </c>
      <c r="AC2688" s="13">
        <v>3</v>
      </c>
      <c r="AD2688" s="13" t="str" cm="1">
        <f t="array" ref="AD2688">_xlfn.IFS(AC2688=0,"Prenovato",AC2688=1,"Novato",AC2688=2,"Principiante avanzado",AC2688=3,"Competente",AC2688=4,"Proficiente",AC2688=5,"Master")</f>
        <v>Competente</v>
      </c>
      <c r="AE2688" s="13" t="s">
        <v>442</v>
      </c>
    </row>
    <row r="2689" spans="1:31" x14ac:dyDescent="0.25">
      <c r="A2689" t="s">
        <v>404</v>
      </c>
      <c r="B2689" t="s">
        <v>405</v>
      </c>
      <c r="C2689" t="s">
        <v>322</v>
      </c>
      <c r="D2689" t="s">
        <v>201</v>
      </c>
      <c r="E2689" t="s">
        <v>255</v>
      </c>
      <c r="F2689" t="s">
        <v>256</v>
      </c>
      <c r="G2689" t="s">
        <v>292</v>
      </c>
      <c r="H2689" s="4"/>
      <c r="I2689" s="1">
        <f t="shared" ca="1" si="167"/>
        <v>1487</v>
      </c>
      <c r="J2689" s="1" t="str">
        <f t="shared" ca="1" si="168"/>
        <v>3. Mayor a 6 meses</v>
      </c>
      <c r="K2689" t="str">
        <f t="shared" si="169"/>
        <v>NO</v>
      </c>
      <c r="L2689" t="s">
        <v>208</v>
      </c>
      <c r="M2689" t="s">
        <v>435</v>
      </c>
      <c r="N2689" t="s">
        <v>425</v>
      </c>
      <c r="O2689" t="s">
        <v>425</v>
      </c>
      <c r="P2689" t="str">
        <f t="shared" si="170"/>
        <v>JESUS DANILO NAPURI GAMARRAIdentificación temprana de riesgosEVALUACION ANTERIOR</v>
      </c>
      <c r="Q2689" t="str">
        <f>BASE[[#This Row],[NombresCalificado]]&amp;BASE[[#This Row],[TipoEvaluacion]]</f>
        <v>JESUS DANILO NAPURI GAMARRAEVALUACION ANTERIOR</v>
      </c>
      <c r="R2689">
        <v>3</v>
      </c>
      <c r="S2689" t="s">
        <v>5</v>
      </c>
      <c r="T2689" t="s">
        <v>439</v>
      </c>
      <c r="U2689" s="13">
        <v>3</v>
      </c>
      <c r="V2689" s="13" t="str" cm="1">
        <f t="array" ref="V2689">_xlfn.IFS(U2689=0,"Prenovato",U2689=1,"Novato",U2689=2,"Principiante avanzado",U2689=3,"Competente",U2689=4,"Proficiente",U2689=5,"Master")</f>
        <v>Competente</v>
      </c>
      <c r="W2689" s="13">
        <v>5</v>
      </c>
      <c r="X2689" s="13" t="str" cm="1">
        <f t="array" ref="X2689">_xlfn.IFS(W2689=0,"No evidenciado",W2689=1,"Novato",W2689=2,"Principiante avanzado",W2689=3,"Competente",W2689=4,"Proficiente",W2689=5,"Master")</f>
        <v>Master</v>
      </c>
      <c r="Y2689" s="13">
        <v>4</v>
      </c>
      <c r="Z2689" s="13" t="str" cm="1">
        <f t="array" ref="Z2689">_xlfn.IFS(Y2689=0,"No evidenciado",Y2689=1,"Novato",Y2689=2,"Principiante avanzado",Y2689=3,"Competente",Y2689=4,"Proficiente",Y2689=5,"Master")</f>
        <v>Proficiente</v>
      </c>
      <c r="AA2689" s="13">
        <v>5</v>
      </c>
      <c r="AB2689" s="13" t="str" cm="1">
        <f t="array" ref="AB2689">_xlfn.IFS(AA2689=0,"No evidenciado",AA2689=1,"Novato",AA2689=2,"Principiante avanzado",AA2689=3,"Competente",AA2689=4,"Proficiente",AA2689=5,"Master")</f>
        <v>Master</v>
      </c>
      <c r="AC2689" s="13">
        <v>3</v>
      </c>
      <c r="AD2689" s="13" t="str" cm="1">
        <f t="array" ref="AD2689">_xlfn.IFS(AC2689=0,"Prenovato",AC2689=1,"Novato",AC2689=2,"Principiante avanzado",AC2689=3,"Competente",AC2689=4,"Proficiente",AC2689=5,"Master")</f>
        <v>Competente</v>
      </c>
      <c r="AE2689" s="13" t="s">
        <v>442</v>
      </c>
    </row>
    <row r="2690" spans="1:31" x14ac:dyDescent="0.25">
      <c r="A2690" t="s">
        <v>404</v>
      </c>
      <c r="B2690" t="s">
        <v>405</v>
      </c>
      <c r="C2690" t="s">
        <v>322</v>
      </c>
      <c r="D2690" t="s">
        <v>201</v>
      </c>
      <c r="E2690" t="s">
        <v>255</v>
      </c>
      <c r="F2690" t="s">
        <v>256</v>
      </c>
      <c r="G2690" t="s">
        <v>292</v>
      </c>
      <c r="H2690" s="4"/>
      <c r="I2690" s="1">
        <f t="shared" ca="1" si="167"/>
        <v>1487</v>
      </c>
      <c r="J2690" s="1" t="str">
        <f t="shared" ca="1" si="168"/>
        <v>3. Mayor a 6 meses</v>
      </c>
      <c r="K2690" t="str">
        <f t="shared" si="169"/>
        <v>NO</v>
      </c>
      <c r="L2690" t="s">
        <v>208</v>
      </c>
      <c r="M2690" t="s">
        <v>436</v>
      </c>
      <c r="N2690" t="s">
        <v>425</v>
      </c>
      <c r="O2690" t="s">
        <v>425</v>
      </c>
      <c r="P2690" t="str">
        <f t="shared" si="170"/>
        <v>JESUS DANILO NAPURI GAMARRAInteligencia de AmenazasEVALUACION ANTERIOR</v>
      </c>
      <c r="Q2690" t="str">
        <f>BASE[[#This Row],[NombresCalificado]]&amp;BASE[[#This Row],[TipoEvaluacion]]</f>
        <v>JESUS DANILO NAPURI GAMARRAEVALUACION ANTERIOR</v>
      </c>
      <c r="R2690">
        <v>4</v>
      </c>
      <c r="S2690" t="s">
        <v>7</v>
      </c>
      <c r="T2690" t="s">
        <v>439</v>
      </c>
      <c r="U2690" s="13">
        <v>3</v>
      </c>
      <c r="V2690" s="13" t="str" cm="1">
        <f t="array" ref="V2690">_xlfn.IFS(U2690=0,"Prenovato",U2690=1,"Novato",U2690=2,"Principiante avanzado",U2690=3,"Competente",U2690=4,"Proficiente",U2690=5,"Master")</f>
        <v>Competente</v>
      </c>
      <c r="W2690" s="13">
        <v>5</v>
      </c>
      <c r="X2690" s="13" t="str" cm="1">
        <f t="array" ref="X2690">_xlfn.IFS(W2690=0,"No evidenciado",W2690=1,"Novato",W2690=2,"Principiante avanzado",W2690=3,"Competente",W2690=4,"Proficiente",W2690=5,"Master")</f>
        <v>Master</v>
      </c>
      <c r="Y2690" s="13">
        <v>4</v>
      </c>
      <c r="Z2690" s="13" t="str" cm="1">
        <f t="array" ref="Z2690">_xlfn.IFS(Y2690=0,"No evidenciado",Y2690=1,"Novato",Y2690=2,"Principiante avanzado",Y2690=3,"Competente",Y2690=4,"Proficiente",Y2690=5,"Master")</f>
        <v>Proficiente</v>
      </c>
      <c r="AA2690" s="13">
        <v>5</v>
      </c>
      <c r="AB2690" s="13" t="str" cm="1">
        <f t="array" ref="AB2690">_xlfn.IFS(AA2690=0,"No evidenciado",AA2690=1,"Novato",AA2690=2,"Principiante avanzado",AA2690=3,"Competente",AA2690=4,"Proficiente",AA2690=5,"Master")</f>
        <v>Master</v>
      </c>
      <c r="AC2690" s="13">
        <v>3</v>
      </c>
      <c r="AD2690" s="13" t="str" cm="1">
        <f t="array" ref="AD2690">_xlfn.IFS(AC2690=0,"Prenovato",AC2690=1,"Novato",AC2690=2,"Principiante avanzado",AC2690=3,"Competente",AC2690=4,"Proficiente",AC2690=5,"Master")</f>
        <v>Competente</v>
      </c>
      <c r="AE2690" s="13" t="s">
        <v>442</v>
      </c>
    </row>
    <row r="2691" spans="1:31" x14ac:dyDescent="0.25">
      <c r="A2691" t="s">
        <v>404</v>
      </c>
      <c r="B2691" t="s">
        <v>405</v>
      </c>
      <c r="C2691" t="s">
        <v>322</v>
      </c>
      <c r="D2691" t="s">
        <v>201</v>
      </c>
      <c r="E2691" t="s">
        <v>255</v>
      </c>
      <c r="F2691" t="s">
        <v>256</v>
      </c>
      <c r="G2691" t="s">
        <v>292</v>
      </c>
      <c r="H2691" s="4"/>
      <c r="I2691" s="1">
        <f t="shared" ref="I2691:I2700" ca="1" si="171">DATEDIF(H2691,TODAY(),"m")</f>
        <v>1487</v>
      </c>
      <c r="J2691" s="1" t="str">
        <f t="shared" ref="J2691:J2700" ca="1" si="172">IF(I2691&lt;=3,"1. Menor o igual a 3 meses",IF(I2691&lt;=6,"2. Entre 4 - 6 meses","3. Mayor a 6 meses"))</f>
        <v>3. Mayor a 6 meses</v>
      </c>
      <c r="K2691" t="str">
        <f t="shared" ref="K2691:K2700" si="173">IF(COUNTIFS($E$2:$E$2700,E2691,$O$2:$O$2700,"PRINCIPAL",$R$2:$R$2700,0)&gt;0,"SI","NO")</f>
        <v>NO</v>
      </c>
      <c r="L2691" t="s">
        <v>208</v>
      </c>
      <c r="M2691" t="s">
        <v>437</v>
      </c>
      <c r="N2691" t="s">
        <v>425</v>
      </c>
      <c r="O2691" t="s">
        <v>425</v>
      </c>
      <c r="P2691" t="str">
        <f t="shared" ref="P2691:P2700" si="174">F2691&amp;M2691&amp;AE2691</f>
        <v>JESUS DANILO NAPURI GAMARRAInvestigación Forense DigitalEVALUACION ANTERIOR</v>
      </c>
      <c r="Q2691" t="str">
        <f>BASE[[#This Row],[NombresCalificado]]&amp;BASE[[#This Row],[TipoEvaluacion]]</f>
        <v>JESUS DANILO NAPURI GAMARRAEVALUACION ANTERIOR</v>
      </c>
      <c r="R2691">
        <v>3</v>
      </c>
      <c r="S2691" t="s">
        <v>5</v>
      </c>
      <c r="T2691" t="s">
        <v>439</v>
      </c>
      <c r="U2691" s="13">
        <v>3</v>
      </c>
      <c r="V2691" s="13" t="str" cm="1">
        <f t="array" ref="V2691">_xlfn.IFS(U2691=0,"Prenovato",U2691=1,"Novato",U2691=2,"Principiante avanzado",U2691=3,"Competente",U2691=4,"Proficiente",U2691=5,"Master")</f>
        <v>Competente</v>
      </c>
      <c r="W2691" s="13">
        <v>5</v>
      </c>
      <c r="X2691" s="13" t="str" cm="1">
        <f t="array" ref="X2691">_xlfn.IFS(W2691=0,"No evidenciado",W2691=1,"Novato",W2691=2,"Principiante avanzado",W2691=3,"Competente",W2691=4,"Proficiente",W2691=5,"Master")</f>
        <v>Master</v>
      </c>
      <c r="Y2691" s="13">
        <v>4</v>
      </c>
      <c r="Z2691" s="13" t="str" cm="1">
        <f t="array" ref="Z2691">_xlfn.IFS(Y2691=0,"No evidenciado",Y2691=1,"Novato",Y2691=2,"Principiante avanzado",Y2691=3,"Competente",Y2691=4,"Proficiente",Y2691=5,"Master")</f>
        <v>Proficiente</v>
      </c>
      <c r="AA2691" s="13">
        <v>5</v>
      </c>
      <c r="AB2691" s="13" t="str" cm="1">
        <f t="array" ref="AB2691">_xlfn.IFS(AA2691=0,"No evidenciado",AA2691=1,"Novato",AA2691=2,"Principiante avanzado",AA2691=3,"Competente",AA2691=4,"Proficiente",AA2691=5,"Master")</f>
        <v>Master</v>
      </c>
      <c r="AC2691" s="13">
        <v>3</v>
      </c>
      <c r="AD2691" s="13" t="str" cm="1">
        <f t="array" ref="AD2691">_xlfn.IFS(AC2691=0,"Prenovato",AC2691=1,"Novato",AC2691=2,"Principiante avanzado",AC2691=3,"Competente",AC2691=4,"Proficiente",AC2691=5,"Master")</f>
        <v>Competente</v>
      </c>
      <c r="AE2691" s="13" t="s">
        <v>442</v>
      </c>
    </row>
    <row r="2692" spans="1:31" x14ac:dyDescent="0.25">
      <c r="A2692" t="s">
        <v>404</v>
      </c>
      <c r="B2692" t="s">
        <v>405</v>
      </c>
      <c r="C2692" t="s">
        <v>322</v>
      </c>
      <c r="D2692" t="s">
        <v>201</v>
      </c>
      <c r="E2692" t="s">
        <v>255</v>
      </c>
      <c r="F2692" t="s">
        <v>256</v>
      </c>
      <c r="G2692" t="s">
        <v>292</v>
      </c>
      <c r="H2692" s="4"/>
      <c r="I2692" s="1">
        <f t="shared" ca="1" si="171"/>
        <v>1487</v>
      </c>
      <c r="J2692" s="1" t="str">
        <f t="shared" ca="1" si="172"/>
        <v>3. Mayor a 6 meses</v>
      </c>
      <c r="K2692" t="str">
        <f t="shared" si="173"/>
        <v>NO</v>
      </c>
      <c r="L2692" t="s">
        <v>208</v>
      </c>
      <c r="M2692" t="s">
        <v>426</v>
      </c>
      <c r="N2692" t="s">
        <v>425</v>
      </c>
      <c r="O2692" t="s">
        <v>425</v>
      </c>
      <c r="P2692" t="str">
        <f t="shared" si="174"/>
        <v>JESUS DANILO NAPURI GAMARRAManejo de IncidentesEVALUACION ANTERIOR</v>
      </c>
      <c r="Q2692" t="str">
        <f>BASE[[#This Row],[NombresCalificado]]&amp;BASE[[#This Row],[TipoEvaluacion]]</f>
        <v>JESUS DANILO NAPURI GAMARRAEVALUACION ANTERIOR</v>
      </c>
      <c r="R2692">
        <v>4</v>
      </c>
      <c r="S2692" t="s">
        <v>7</v>
      </c>
      <c r="T2692" t="s">
        <v>439</v>
      </c>
      <c r="U2692" s="13">
        <v>3</v>
      </c>
      <c r="V2692" s="13" t="str" cm="1">
        <f t="array" ref="V2692">_xlfn.IFS(U2692=0,"Prenovato",U2692=1,"Novato",U2692=2,"Principiante avanzado",U2692=3,"Competente",U2692=4,"Proficiente",U2692=5,"Master")</f>
        <v>Competente</v>
      </c>
      <c r="W2692" s="13">
        <v>5</v>
      </c>
      <c r="X2692" s="13" t="str" cm="1">
        <f t="array" ref="X2692">_xlfn.IFS(W2692=0,"No evidenciado",W2692=1,"Novato",W2692=2,"Principiante avanzado",W2692=3,"Competente",W2692=4,"Proficiente",W2692=5,"Master")</f>
        <v>Master</v>
      </c>
      <c r="Y2692" s="13">
        <v>4</v>
      </c>
      <c r="Z2692" s="13" t="str" cm="1">
        <f t="array" ref="Z2692">_xlfn.IFS(Y2692=0,"No evidenciado",Y2692=1,"Novato",Y2692=2,"Principiante avanzado",Y2692=3,"Competente",Y2692=4,"Proficiente",Y2692=5,"Master")</f>
        <v>Proficiente</v>
      </c>
      <c r="AA2692" s="13">
        <v>5</v>
      </c>
      <c r="AB2692" s="13" t="str" cm="1">
        <f t="array" ref="AB2692">_xlfn.IFS(AA2692=0,"No evidenciado",AA2692=1,"Novato",AA2692=2,"Principiante avanzado",AA2692=3,"Competente",AA2692=4,"Proficiente",AA2692=5,"Master")</f>
        <v>Master</v>
      </c>
      <c r="AC2692" s="13">
        <v>3</v>
      </c>
      <c r="AD2692" s="13" t="str" cm="1">
        <f t="array" ref="AD2692">_xlfn.IFS(AC2692=0,"Prenovato",AC2692=1,"Novato",AC2692=2,"Principiante avanzado",AC2692=3,"Competente",AC2692=4,"Proficiente",AC2692=5,"Master")</f>
        <v>Competente</v>
      </c>
      <c r="AE2692" s="13" t="s">
        <v>442</v>
      </c>
    </row>
    <row r="2693" spans="1:31" x14ac:dyDescent="0.25">
      <c r="A2693" t="s">
        <v>404</v>
      </c>
      <c r="B2693" t="s">
        <v>405</v>
      </c>
      <c r="C2693" t="s">
        <v>322</v>
      </c>
      <c r="D2693" t="s">
        <v>201</v>
      </c>
      <c r="E2693" t="s">
        <v>255</v>
      </c>
      <c r="F2693" t="s">
        <v>256</v>
      </c>
      <c r="G2693" t="s">
        <v>292</v>
      </c>
      <c r="H2693" s="4"/>
      <c r="I2693" s="1">
        <f t="shared" ca="1" si="171"/>
        <v>1487</v>
      </c>
      <c r="J2693" s="1" t="str">
        <f t="shared" ca="1" si="172"/>
        <v>3. Mayor a 6 meses</v>
      </c>
      <c r="K2693" t="str">
        <f t="shared" si="173"/>
        <v>NO</v>
      </c>
      <c r="L2693" t="s">
        <v>208</v>
      </c>
      <c r="M2693" t="s">
        <v>427</v>
      </c>
      <c r="N2693" t="s">
        <v>425</v>
      </c>
      <c r="O2693" t="s">
        <v>425</v>
      </c>
      <c r="P2693" t="str">
        <f t="shared" si="174"/>
        <v>JESUS DANILO NAPURI GAMARRAProtección de datosEVALUACION ANTERIOR</v>
      </c>
      <c r="Q2693" t="str">
        <f>BASE[[#This Row],[NombresCalificado]]&amp;BASE[[#This Row],[TipoEvaluacion]]</f>
        <v>JESUS DANILO NAPURI GAMARRAEVALUACION ANTERIOR</v>
      </c>
      <c r="R2693">
        <v>3</v>
      </c>
      <c r="S2693" t="s">
        <v>5</v>
      </c>
      <c r="T2693" t="s">
        <v>439</v>
      </c>
      <c r="U2693" s="13">
        <v>3</v>
      </c>
      <c r="V2693" s="13" t="str" cm="1">
        <f t="array" ref="V2693">_xlfn.IFS(U2693=0,"Prenovato",U2693=1,"Novato",U2693=2,"Principiante avanzado",U2693=3,"Competente",U2693=4,"Proficiente",U2693=5,"Master")</f>
        <v>Competente</v>
      </c>
      <c r="W2693" s="13">
        <v>5</v>
      </c>
      <c r="X2693" s="13" t="str" cm="1">
        <f t="array" ref="X2693">_xlfn.IFS(W2693=0,"No evidenciado",W2693=1,"Novato",W2693=2,"Principiante avanzado",W2693=3,"Competente",W2693=4,"Proficiente",W2693=5,"Master")</f>
        <v>Master</v>
      </c>
      <c r="Y2693" s="13">
        <v>4</v>
      </c>
      <c r="Z2693" s="13" t="str" cm="1">
        <f t="array" ref="Z2693">_xlfn.IFS(Y2693=0,"No evidenciado",Y2693=1,"Novato",Y2693=2,"Principiante avanzado",Y2693=3,"Competente",Y2693=4,"Proficiente",Y2693=5,"Master")</f>
        <v>Proficiente</v>
      </c>
      <c r="AA2693" s="13">
        <v>5</v>
      </c>
      <c r="AB2693" s="13" t="str" cm="1">
        <f t="array" ref="AB2693">_xlfn.IFS(AA2693=0,"No evidenciado",AA2693=1,"Novato",AA2693=2,"Principiante avanzado",AA2693=3,"Competente",AA2693=4,"Proficiente",AA2693=5,"Master")</f>
        <v>Master</v>
      </c>
      <c r="AC2693" s="13">
        <v>3</v>
      </c>
      <c r="AD2693" s="13" t="str" cm="1">
        <f t="array" ref="AD2693">_xlfn.IFS(AC2693=0,"Prenovato",AC2693=1,"Novato",AC2693=2,"Principiante avanzado",AC2693=3,"Competente",AC2693=4,"Proficiente",AC2693=5,"Master")</f>
        <v>Competente</v>
      </c>
      <c r="AE2693" s="13" t="s">
        <v>442</v>
      </c>
    </row>
    <row r="2694" spans="1:31" x14ac:dyDescent="0.25">
      <c r="A2694" t="s">
        <v>404</v>
      </c>
      <c r="B2694" t="s">
        <v>405</v>
      </c>
      <c r="C2694" t="s">
        <v>322</v>
      </c>
      <c r="D2694" t="s">
        <v>201</v>
      </c>
      <c r="E2694" t="s">
        <v>255</v>
      </c>
      <c r="F2694" t="s">
        <v>256</v>
      </c>
      <c r="G2694" t="s">
        <v>292</v>
      </c>
      <c r="H2694" s="4"/>
      <c r="I2694" s="1">
        <f t="shared" ca="1" si="171"/>
        <v>1487</v>
      </c>
      <c r="J2694" s="1" t="str">
        <f t="shared" ca="1" si="172"/>
        <v>3. Mayor a 6 meses</v>
      </c>
      <c r="K2694" t="str">
        <f t="shared" si="173"/>
        <v>NO</v>
      </c>
      <c r="L2694" t="s">
        <v>208</v>
      </c>
      <c r="M2694" t="s">
        <v>428</v>
      </c>
      <c r="N2694" t="s">
        <v>425</v>
      </c>
      <c r="O2694" t="s">
        <v>425</v>
      </c>
      <c r="P2694" t="str">
        <f t="shared" si="174"/>
        <v>JESUS DANILO NAPURI GAMARRASeguridad de OperacionesEVALUACION ANTERIOR</v>
      </c>
      <c r="Q2694" t="str">
        <f>BASE[[#This Row],[NombresCalificado]]&amp;BASE[[#This Row],[TipoEvaluacion]]</f>
        <v>JESUS DANILO NAPURI GAMARRAEVALUACION ANTERIOR</v>
      </c>
      <c r="R2694">
        <v>3</v>
      </c>
      <c r="S2694" t="s">
        <v>5</v>
      </c>
      <c r="T2694" t="s">
        <v>439</v>
      </c>
      <c r="U2694" s="13">
        <v>3</v>
      </c>
      <c r="V2694" s="13" t="str" cm="1">
        <f t="array" ref="V2694">_xlfn.IFS(U2694=0,"Prenovato",U2694=1,"Novato",U2694=2,"Principiante avanzado",U2694=3,"Competente",U2694=4,"Proficiente",U2694=5,"Master")</f>
        <v>Competente</v>
      </c>
      <c r="W2694" s="13">
        <v>5</v>
      </c>
      <c r="X2694" s="13" t="str" cm="1">
        <f t="array" ref="X2694">_xlfn.IFS(W2694=0,"No evidenciado",W2694=1,"Novato",W2694=2,"Principiante avanzado",W2694=3,"Competente",W2694=4,"Proficiente",W2694=5,"Master")</f>
        <v>Master</v>
      </c>
      <c r="Y2694" s="13">
        <v>4</v>
      </c>
      <c r="Z2694" s="13" t="str" cm="1">
        <f t="array" ref="Z2694">_xlfn.IFS(Y2694=0,"No evidenciado",Y2694=1,"Novato",Y2694=2,"Principiante avanzado",Y2694=3,"Competente",Y2694=4,"Proficiente",Y2694=5,"Master")</f>
        <v>Proficiente</v>
      </c>
      <c r="AA2694" s="13">
        <v>5</v>
      </c>
      <c r="AB2694" s="13" t="str" cm="1">
        <f t="array" ref="AB2694">_xlfn.IFS(AA2694=0,"No evidenciado",AA2694=1,"Novato",AA2694=2,"Principiante avanzado",AA2694=3,"Competente",AA2694=4,"Proficiente",AA2694=5,"Master")</f>
        <v>Master</v>
      </c>
      <c r="AC2694" s="13">
        <v>3</v>
      </c>
      <c r="AD2694" s="13" t="str" cm="1">
        <f t="array" ref="AD2694">_xlfn.IFS(AC2694=0,"Prenovato",AC2694=1,"Novato",AC2694=2,"Principiante avanzado",AC2694=3,"Competente",AC2694=4,"Proficiente",AC2694=5,"Master")</f>
        <v>Competente</v>
      </c>
      <c r="AE2694" s="13" t="s">
        <v>442</v>
      </c>
    </row>
    <row r="2695" spans="1:31" x14ac:dyDescent="0.25">
      <c r="A2695" t="s">
        <v>404</v>
      </c>
      <c r="B2695" t="s">
        <v>405</v>
      </c>
      <c r="C2695" t="s">
        <v>322</v>
      </c>
      <c r="D2695" t="s">
        <v>201</v>
      </c>
      <c r="E2695" t="s">
        <v>255</v>
      </c>
      <c r="F2695" t="s">
        <v>256</v>
      </c>
      <c r="G2695" t="s">
        <v>292</v>
      </c>
      <c r="H2695" s="4"/>
      <c r="I2695" s="1">
        <f t="shared" ca="1" si="171"/>
        <v>1487</v>
      </c>
      <c r="J2695" s="1" t="str">
        <f t="shared" ca="1" si="172"/>
        <v>3. Mayor a 6 meses</v>
      </c>
      <c r="K2695" t="str">
        <f t="shared" si="173"/>
        <v>NO</v>
      </c>
      <c r="L2695" t="s">
        <v>208</v>
      </c>
      <c r="M2695" t="s">
        <v>429</v>
      </c>
      <c r="N2695" t="s">
        <v>425</v>
      </c>
      <c r="O2695" t="s">
        <v>425</v>
      </c>
      <c r="P2695" t="str">
        <f t="shared" si="174"/>
        <v>JESUS DANILO NAPURI GAMARRASeguridad DefensivaEVALUACION ANTERIOR</v>
      </c>
      <c r="Q2695" t="str">
        <f>BASE[[#This Row],[NombresCalificado]]&amp;BASE[[#This Row],[TipoEvaluacion]]</f>
        <v>JESUS DANILO NAPURI GAMARRAEVALUACION ANTERIOR</v>
      </c>
      <c r="R2695">
        <v>4</v>
      </c>
      <c r="S2695" t="s">
        <v>7</v>
      </c>
      <c r="T2695" t="s">
        <v>439</v>
      </c>
      <c r="U2695" s="13">
        <v>3</v>
      </c>
      <c r="V2695" s="13" t="str" cm="1">
        <f t="array" ref="V2695">_xlfn.IFS(U2695=0,"Prenovato",U2695=1,"Novato",U2695=2,"Principiante avanzado",U2695=3,"Competente",U2695=4,"Proficiente",U2695=5,"Master")</f>
        <v>Competente</v>
      </c>
      <c r="W2695" s="13">
        <v>5</v>
      </c>
      <c r="X2695" s="13" t="str" cm="1">
        <f t="array" ref="X2695">_xlfn.IFS(W2695=0,"No evidenciado",W2695=1,"Novato",W2695=2,"Principiante avanzado",W2695=3,"Competente",W2695=4,"Proficiente",W2695=5,"Master")</f>
        <v>Master</v>
      </c>
      <c r="Y2695" s="13">
        <v>4</v>
      </c>
      <c r="Z2695" s="13" t="str" cm="1">
        <f t="array" ref="Z2695">_xlfn.IFS(Y2695=0,"No evidenciado",Y2695=1,"Novato",Y2695=2,"Principiante avanzado",Y2695=3,"Competente",Y2695=4,"Proficiente",Y2695=5,"Master")</f>
        <v>Proficiente</v>
      </c>
      <c r="AA2695" s="13">
        <v>5</v>
      </c>
      <c r="AB2695" s="13" t="str" cm="1">
        <f t="array" ref="AB2695">_xlfn.IFS(AA2695=0,"No evidenciado",AA2695=1,"Novato",AA2695=2,"Principiante avanzado",AA2695=3,"Competente",AA2695=4,"Proficiente",AA2695=5,"Master")</f>
        <v>Master</v>
      </c>
      <c r="AC2695" s="13">
        <v>3</v>
      </c>
      <c r="AD2695" s="13" t="str" cm="1">
        <f t="array" ref="AD2695">_xlfn.IFS(AC2695=0,"Prenovato",AC2695=1,"Novato",AC2695=2,"Principiante avanzado",AC2695=3,"Competente",AC2695=4,"Proficiente",AC2695=5,"Master")</f>
        <v>Competente</v>
      </c>
      <c r="AE2695" s="13" t="s">
        <v>442</v>
      </c>
    </row>
    <row r="2696" spans="1:31" x14ac:dyDescent="0.25">
      <c r="A2696" t="s">
        <v>404</v>
      </c>
      <c r="B2696" t="s">
        <v>405</v>
      </c>
      <c r="C2696" t="s">
        <v>322</v>
      </c>
      <c r="D2696" t="s">
        <v>201</v>
      </c>
      <c r="E2696" t="s">
        <v>255</v>
      </c>
      <c r="F2696" t="s">
        <v>256</v>
      </c>
      <c r="G2696" t="s">
        <v>292</v>
      </c>
      <c r="H2696" s="4"/>
      <c r="I2696" s="1">
        <f t="shared" ca="1" si="171"/>
        <v>1487</v>
      </c>
      <c r="J2696" s="1" t="str">
        <f t="shared" ca="1" si="172"/>
        <v>3. Mayor a 6 meses</v>
      </c>
      <c r="K2696" t="str">
        <f t="shared" si="173"/>
        <v>NO</v>
      </c>
      <c r="L2696" t="s">
        <v>208</v>
      </c>
      <c r="M2696" t="s">
        <v>430</v>
      </c>
      <c r="N2696" t="s">
        <v>425</v>
      </c>
      <c r="O2696" t="s">
        <v>425</v>
      </c>
      <c r="P2696" t="str">
        <f t="shared" si="174"/>
        <v>JESUS DANILO NAPURI GAMARRASeguridad OfensivaEVALUACION ANTERIOR</v>
      </c>
      <c r="Q2696" t="str">
        <f>BASE[[#This Row],[NombresCalificado]]&amp;BASE[[#This Row],[TipoEvaluacion]]</f>
        <v>JESUS DANILO NAPURI GAMARRAEVALUACION ANTERIOR</v>
      </c>
      <c r="R2696">
        <v>3</v>
      </c>
      <c r="S2696" t="s">
        <v>5</v>
      </c>
      <c r="T2696" t="s">
        <v>439</v>
      </c>
      <c r="U2696" s="13">
        <v>3</v>
      </c>
      <c r="V2696" s="13" t="str" cm="1">
        <f t="array" ref="V2696">_xlfn.IFS(U2696=0,"Prenovato",U2696=1,"Novato",U2696=2,"Principiante avanzado",U2696=3,"Competente",U2696=4,"Proficiente",U2696=5,"Master")</f>
        <v>Competente</v>
      </c>
      <c r="W2696" s="13">
        <v>5</v>
      </c>
      <c r="X2696" s="13" t="str" cm="1">
        <f t="array" ref="X2696">_xlfn.IFS(W2696=0,"No evidenciado",W2696=1,"Novato",W2696=2,"Principiante avanzado",W2696=3,"Competente",W2696=4,"Proficiente",W2696=5,"Master")</f>
        <v>Master</v>
      </c>
      <c r="Y2696" s="13">
        <v>4</v>
      </c>
      <c r="Z2696" s="13" t="str" cm="1">
        <f t="array" ref="Z2696">_xlfn.IFS(Y2696=0,"No evidenciado",Y2696=1,"Novato",Y2696=2,"Principiante avanzado",Y2696=3,"Competente",Y2696=4,"Proficiente",Y2696=5,"Master")</f>
        <v>Proficiente</v>
      </c>
      <c r="AA2696" s="13">
        <v>5</v>
      </c>
      <c r="AB2696" s="13" t="str" cm="1">
        <f t="array" ref="AB2696">_xlfn.IFS(AA2696=0,"No evidenciado",AA2696=1,"Novato",AA2696=2,"Principiante avanzado",AA2696=3,"Competente",AA2696=4,"Proficiente",AA2696=5,"Master")</f>
        <v>Master</v>
      </c>
      <c r="AC2696" s="13">
        <v>3</v>
      </c>
      <c r="AD2696" s="13" t="str" cm="1">
        <f t="array" ref="AD2696">_xlfn.IFS(AC2696=0,"Prenovato",AC2696=1,"Novato",AC2696=2,"Principiante avanzado",AC2696=3,"Competente",AC2696=4,"Proficiente",AC2696=5,"Master")</f>
        <v>Competente</v>
      </c>
      <c r="AE2696" s="13" t="s">
        <v>442</v>
      </c>
    </row>
    <row r="2697" spans="1:31" x14ac:dyDescent="0.25">
      <c r="A2697" t="s">
        <v>404</v>
      </c>
      <c r="B2697" t="s">
        <v>405</v>
      </c>
      <c r="C2697" t="s">
        <v>322</v>
      </c>
      <c r="D2697" t="s">
        <v>201</v>
      </c>
      <c r="E2697" t="s">
        <v>255</v>
      </c>
      <c r="F2697" t="s">
        <v>256</v>
      </c>
      <c r="G2697" t="s">
        <v>292</v>
      </c>
      <c r="H2697" s="4"/>
      <c r="I2697" s="1">
        <f t="shared" ca="1" si="171"/>
        <v>1487</v>
      </c>
      <c r="J2697" s="1" t="str">
        <f t="shared" ca="1" si="172"/>
        <v>3. Mayor a 6 meses</v>
      </c>
      <c r="K2697" t="str">
        <f t="shared" si="173"/>
        <v>NO</v>
      </c>
      <c r="L2697" t="s">
        <v>208</v>
      </c>
      <c r="M2697" t="s">
        <v>431</v>
      </c>
      <c r="N2697" t="s">
        <v>425</v>
      </c>
      <c r="O2697" t="s">
        <v>425</v>
      </c>
      <c r="P2697" t="str">
        <f t="shared" si="174"/>
        <v>JESUS DANILO NAPURI GAMARRASeguridad PerimetralEVALUACION ANTERIOR</v>
      </c>
      <c r="Q2697" t="str">
        <f>BASE[[#This Row],[NombresCalificado]]&amp;BASE[[#This Row],[TipoEvaluacion]]</f>
        <v>JESUS DANILO NAPURI GAMARRAEVALUACION ANTERIOR</v>
      </c>
      <c r="R2697">
        <v>3</v>
      </c>
      <c r="S2697" t="s">
        <v>5</v>
      </c>
      <c r="T2697" t="s">
        <v>439</v>
      </c>
      <c r="U2697" s="13">
        <v>3</v>
      </c>
      <c r="V2697" s="13" t="str" cm="1">
        <f t="array" ref="V2697">_xlfn.IFS(U2697=0,"Prenovato",U2697=1,"Novato",U2697=2,"Principiante avanzado",U2697=3,"Competente",U2697=4,"Proficiente",U2697=5,"Master")</f>
        <v>Competente</v>
      </c>
      <c r="W2697" s="13">
        <v>5</v>
      </c>
      <c r="X2697" s="13" t="str" cm="1">
        <f t="array" ref="X2697">_xlfn.IFS(W2697=0,"No evidenciado",W2697=1,"Novato",W2697=2,"Principiante avanzado",W2697=3,"Competente",W2697=4,"Proficiente",W2697=5,"Master")</f>
        <v>Master</v>
      </c>
      <c r="Y2697" s="13">
        <v>4</v>
      </c>
      <c r="Z2697" s="13" t="str" cm="1">
        <f t="array" ref="Z2697">_xlfn.IFS(Y2697=0,"No evidenciado",Y2697=1,"Novato",Y2697=2,"Principiante avanzado",Y2697=3,"Competente",Y2697=4,"Proficiente",Y2697=5,"Master")</f>
        <v>Proficiente</v>
      </c>
      <c r="AA2697" s="13">
        <v>5</v>
      </c>
      <c r="AB2697" s="13" t="str" cm="1">
        <f t="array" ref="AB2697">_xlfn.IFS(AA2697=0,"No evidenciado",AA2697=1,"Novato",AA2697=2,"Principiante avanzado",AA2697=3,"Competente",AA2697=4,"Proficiente",AA2697=5,"Master")</f>
        <v>Master</v>
      </c>
      <c r="AC2697" s="13">
        <v>3</v>
      </c>
      <c r="AD2697" s="13" t="str" cm="1">
        <f t="array" ref="AD2697">_xlfn.IFS(AC2697=0,"Prenovato",AC2697=1,"Novato",AC2697=2,"Principiante avanzado",AC2697=3,"Competente",AC2697=4,"Proficiente",AC2697=5,"Master")</f>
        <v>Competente</v>
      </c>
      <c r="AE2697" s="13" t="s">
        <v>442</v>
      </c>
    </row>
    <row r="2698" spans="1:31" x14ac:dyDescent="0.25">
      <c r="A2698" t="s">
        <v>404</v>
      </c>
      <c r="B2698" t="s">
        <v>405</v>
      </c>
      <c r="C2698" t="s">
        <v>322</v>
      </c>
      <c r="D2698" t="s">
        <v>201</v>
      </c>
      <c r="E2698" t="s">
        <v>255</v>
      </c>
      <c r="F2698" t="s">
        <v>256</v>
      </c>
      <c r="G2698" t="s">
        <v>292</v>
      </c>
      <c r="H2698" s="4"/>
      <c r="I2698" s="1">
        <f t="shared" ca="1" si="171"/>
        <v>1487</v>
      </c>
      <c r="J2698" s="1" t="str">
        <f t="shared" ca="1" si="172"/>
        <v>3. Mayor a 6 meses</v>
      </c>
      <c r="K2698" t="str">
        <f t="shared" si="173"/>
        <v>NO</v>
      </c>
      <c r="L2698" t="s">
        <v>208</v>
      </c>
      <c r="M2698" t="s">
        <v>424</v>
      </c>
      <c r="N2698" t="s">
        <v>425</v>
      </c>
      <c r="O2698" t="s">
        <v>425</v>
      </c>
      <c r="P2698" t="str">
        <f t="shared" si="174"/>
        <v>JESUS DANILO NAPURI GAMARRASistemas Operativos y CloudEVALUACION ANTERIOR</v>
      </c>
      <c r="Q2698" t="str">
        <f>BASE[[#This Row],[NombresCalificado]]&amp;BASE[[#This Row],[TipoEvaluacion]]</f>
        <v>JESUS DANILO NAPURI GAMARRAEVALUACION ANTERIOR</v>
      </c>
      <c r="R2698">
        <v>3</v>
      </c>
      <c r="S2698" t="s">
        <v>5</v>
      </c>
      <c r="T2698" t="s">
        <v>439</v>
      </c>
      <c r="U2698" s="13">
        <v>3</v>
      </c>
      <c r="V2698" s="13" t="str" cm="1">
        <f t="array" ref="V2698">_xlfn.IFS(U2698=0,"Prenovato",U2698=1,"Novato",U2698=2,"Principiante avanzado",U2698=3,"Competente",U2698=4,"Proficiente",U2698=5,"Master")</f>
        <v>Competente</v>
      </c>
      <c r="W2698" s="13">
        <v>5</v>
      </c>
      <c r="X2698" s="13" t="str" cm="1">
        <f t="array" ref="X2698">_xlfn.IFS(W2698=0,"No evidenciado",W2698=1,"Novato",W2698=2,"Principiante avanzado",W2698=3,"Competente",W2698=4,"Proficiente",W2698=5,"Master")</f>
        <v>Master</v>
      </c>
      <c r="Y2698" s="13">
        <v>4</v>
      </c>
      <c r="Z2698" s="13" t="str" cm="1">
        <f t="array" ref="Z2698">_xlfn.IFS(Y2698=0,"No evidenciado",Y2698=1,"Novato",Y2698=2,"Principiante avanzado",Y2698=3,"Competente",Y2698=4,"Proficiente",Y2698=5,"Master")</f>
        <v>Proficiente</v>
      </c>
      <c r="AA2698" s="13">
        <v>5</v>
      </c>
      <c r="AB2698" s="13" t="str" cm="1">
        <f t="array" ref="AB2698">_xlfn.IFS(AA2698=0,"No evidenciado",AA2698=1,"Novato",AA2698=2,"Principiante avanzado",AA2698=3,"Competente",AA2698=4,"Proficiente",AA2698=5,"Master")</f>
        <v>Master</v>
      </c>
      <c r="AC2698" s="13">
        <v>3</v>
      </c>
      <c r="AD2698" s="13" t="str" cm="1">
        <f t="array" ref="AD2698">_xlfn.IFS(AC2698=0,"Prenovato",AC2698=1,"Novato",AC2698=2,"Principiante avanzado",AC2698=3,"Competente",AC2698=4,"Proficiente",AC2698=5,"Master")</f>
        <v>Competente</v>
      </c>
      <c r="AE2698" s="13" t="s">
        <v>442</v>
      </c>
    </row>
    <row r="2699" spans="1:31" x14ac:dyDescent="0.25">
      <c r="A2699" t="s">
        <v>404</v>
      </c>
      <c r="B2699" t="s">
        <v>405</v>
      </c>
      <c r="C2699" t="s">
        <v>322</v>
      </c>
      <c r="D2699" t="s">
        <v>201</v>
      </c>
      <c r="E2699" t="s">
        <v>255</v>
      </c>
      <c r="F2699" t="s">
        <v>256</v>
      </c>
      <c r="G2699" t="s">
        <v>292</v>
      </c>
      <c r="H2699" s="4"/>
      <c r="I2699" s="1">
        <f t="shared" ca="1" si="171"/>
        <v>1487</v>
      </c>
      <c r="J2699" s="1" t="str">
        <f t="shared" ca="1" si="172"/>
        <v>3. Mayor a 6 meses</v>
      </c>
      <c r="K2699" t="str">
        <f t="shared" si="173"/>
        <v>NO</v>
      </c>
      <c r="L2699" t="s">
        <v>208</v>
      </c>
      <c r="M2699" t="s">
        <v>438</v>
      </c>
      <c r="N2699" t="s">
        <v>425</v>
      </c>
      <c r="O2699" t="s">
        <v>425</v>
      </c>
      <c r="P2699" t="str">
        <f t="shared" si="174"/>
        <v>JESUS DANILO NAPURI GAMARRADesarrollo SeguroEVALUACION ANTERIOR</v>
      </c>
      <c r="Q2699" t="str">
        <f>BASE[[#This Row],[NombresCalificado]]&amp;BASE[[#This Row],[TipoEvaluacion]]</f>
        <v>JESUS DANILO NAPURI GAMARRAEVALUACION ANTERIOR</v>
      </c>
      <c r="R2699">
        <v>3</v>
      </c>
      <c r="S2699" t="s">
        <v>5</v>
      </c>
      <c r="T2699" t="s">
        <v>439</v>
      </c>
      <c r="U2699" s="13">
        <v>3</v>
      </c>
      <c r="V2699" s="13" t="str" cm="1">
        <f t="array" ref="V2699">_xlfn.IFS(U2699=0,"Prenovato",U2699=1,"Novato",U2699=2,"Principiante avanzado",U2699=3,"Competente",U2699=4,"Proficiente",U2699=5,"Master")</f>
        <v>Competente</v>
      </c>
      <c r="W2699" s="13">
        <v>5</v>
      </c>
      <c r="X2699" s="13" t="str" cm="1">
        <f t="array" ref="X2699">_xlfn.IFS(W2699=0,"No evidenciado",W2699=1,"Novato",W2699=2,"Principiante avanzado",W2699=3,"Competente",W2699=4,"Proficiente",W2699=5,"Master")</f>
        <v>Master</v>
      </c>
      <c r="Y2699" s="13">
        <v>4</v>
      </c>
      <c r="Z2699" s="13" t="str" cm="1">
        <f t="array" ref="Z2699">_xlfn.IFS(Y2699=0,"No evidenciado",Y2699=1,"Novato",Y2699=2,"Principiante avanzado",Y2699=3,"Competente",Y2699=4,"Proficiente",Y2699=5,"Master")</f>
        <v>Proficiente</v>
      </c>
      <c r="AA2699" s="13">
        <v>5</v>
      </c>
      <c r="AB2699" s="13" t="str" cm="1">
        <f t="array" ref="AB2699">_xlfn.IFS(AA2699=0,"No evidenciado",AA2699=1,"Novato",AA2699=2,"Principiante avanzado",AA2699=3,"Competente",AA2699=4,"Proficiente",AA2699=5,"Master")</f>
        <v>Master</v>
      </c>
      <c r="AC2699" s="13">
        <v>3</v>
      </c>
      <c r="AD2699" s="13" t="str" cm="1">
        <f t="array" ref="AD2699">_xlfn.IFS(AC2699=0,"Prenovato",AC2699=1,"Novato",AC2699=2,"Principiante avanzado",AC2699=3,"Competente",AC2699=4,"Proficiente",AC2699=5,"Master")</f>
        <v>Competente</v>
      </c>
      <c r="AE2699" s="13" t="s">
        <v>442</v>
      </c>
    </row>
    <row r="2700" spans="1:31" x14ac:dyDescent="0.25">
      <c r="A2700" t="s">
        <v>404</v>
      </c>
      <c r="B2700" t="s">
        <v>405</v>
      </c>
      <c r="C2700" t="s">
        <v>322</v>
      </c>
      <c r="D2700" t="s">
        <v>201</v>
      </c>
      <c r="E2700" t="s">
        <v>255</v>
      </c>
      <c r="F2700" t="s">
        <v>256</v>
      </c>
      <c r="G2700" t="s">
        <v>292</v>
      </c>
      <c r="H2700" s="4"/>
      <c r="I2700" s="1">
        <f t="shared" ca="1" si="171"/>
        <v>1487</v>
      </c>
      <c r="J2700" s="1" t="str">
        <f t="shared" ca="1" si="172"/>
        <v>3. Mayor a 6 meses</v>
      </c>
      <c r="K2700" t="str">
        <f t="shared" si="173"/>
        <v>NO</v>
      </c>
      <c r="L2700" t="s">
        <v>208</v>
      </c>
      <c r="M2700" t="s">
        <v>432</v>
      </c>
      <c r="N2700" t="s">
        <v>425</v>
      </c>
      <c r="O2700" t="s">
        <v>425</v>
      </c>
      <c r="P2700" t="str">
        <f t="shared" si="174"/>
        <v>JESUS DANILO NAPURI GAMARRAFrameworks de CiberseguridadEVALUACION ANTERIOR</v>
      </c>
      <c r="Q2700" t="str">
        <f>BASE[[#This Row],[NombresCalificado]]&amp;BASE[[#This Row],[TipoEvaluacion]]</f>
        <v>JESUS DANILO NAPURI GAMARRAEVALUACION ANTERIOR</v>
      </c>
      <c r="R2700">
        <v>4</v>
      </c>
      <c r="S2700" t="s">
        <v>7</v>
      </c>
      <c r="T2700" t="s">
        <v>439</v>
      </c>
      <c r="U2700" s="13">
        <v>3</v>
      </c>
      <c r="V2700" s="13" t="str" cm="1">
        <f t="array" ref="V2700">_xlfn.IFS(U2700=0,"Prenovato",U2700=1,"Novato",U2700=2,"Principiante avanzado",U2700=3,"Competente",U2700=4,"Proficiente",U2700=5,"Master")</f>
        <v>Competente</v>
      </c>
      <c r="W2700" s="13">
        <v>5</v>
      </c>
      <c r="X2700" s="13" t="str" cm="1">
        <f t="array" ref="X2700">_xlfn.IFS(W2700=0,"No evidenciado",W2700=1,"Novato",W2700=2,"Principiante avanzado",W2700=3,"Competente",W2700=4,"Proficiente",W2700=5,"Master")</f>
        <v>Master</v>
      </c>
      <c r="Y2700" s="13">
        <v>4</v>
      </c>
      <c r="Z2700" s="13" t="str" cm="1">
        <f t="array" ref="Z2700">_xlfn.IFS(Y2700=0,"No evidenciado",Y2700=1,"Novato",Y2700=2,"Principiante avanzado",Y2700=3,"Competente",Y2700=4,"Proficiente",Y2700=5,"Master")</f>
        <v>Proficiente</v>
      </c>
      <c r="AA2700" s="13">
        <v>5</v>
      </c>
      <c r="AB2700" s="13" t="str" cm="1">
        <f t="array" ref="AB2700">_xlfn.IFS(AA2700=0,"No evidenciado",AA2700=1,"Novato",AA2700=2,"Principiante avanzado",AA2700=3,"Competente",AA2700=4,"Proficiente",AA2700=5,"Master")</f>
        <v>Master</v>
      </c>
      <c r="AC2700" s="13">
        <v>3</v>
      </c>
      <c r="AD2700" s="13" t="str" cm="1">
        <f t="array" ref="AD2700">_xlfn.IFS(AC2700=0,"Prenovato",AC2700=1,"Novato",AC2700=2,"Principiante avanzado",AC2700=3,"Competente",AC2700=4,"Proficiente",AC2700=5,"Master")</f>
        <v>Competente</v>
      </c>
      <c r="AE2700" s="13" t="s">
        <v>442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27" t="s">
        <v>37</v>
      </c>
      <c r="C3" s="27"/>
      <c r="D3" s="27"/>
      <c r="F3" s="27" t="s">
        <v>38</v>
      </c>
      <c r="G3" s="27"/>
      <c r="H3" s="27"/>
    </row>
    <row r="5" spans="2:8" x14ac:dyDescent="0.25">
      <c r="B5" s="2" t="s">
        <v>26</v>
      </c>
      <c r="C5" t="s">
        <v>190</v>
      </c>
      <c r="D5" t="s">
        <v>191</v>
      </c>
      <c r="F5" s="2" t="s">
        <v>26</v>
      </c>
      <c r="G5" t="s">
        <v>190</v>
      </c>
      <c r="H5" t="s">
        <v>191</v>
      </c>
    </row>
    <row r="6" spans="2:8" x14ac:dyDescent="0.25">
      <c r="B6" s="5" t="s">
        <v>197</v>
      </c>
      <c r="C6">
        <v>1</v>
      </c>
      <c r="D6" s="3">
        <v>6.6666666666666666E-2</v>
      </c>
      <c r="F6" s="5" t="s">
        <v>182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177</v>
      </c>
      <c r="C11">
        <v>1</v>
      </c>
      <c r="D11" s="3">
        <v>6.6666666666666666E-2</v>
      </c>
      <c r="F11" s="5" t="s">
        <v>177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27" t="s">
        <v>39</v>
      </c>
      <c r="C21" s="27"/>
      <c r="D21" s="27"/>
      <c r="F21" s="27" t="s">
        <v>40</v>
      </c>
      <c r="G21" s="27"/>
      <c r="H21" s="27"/>
    </row>
    <row r="23" spans="2:8" x14ac:dyDescent="0.25">
      <c r="B23" s="2" t="s">
        <v>26</v>
      </c>
      <c r="C23" t="s">
        <v>190</v>
      </c>
      <c r="D23" t="s">
        <v>191</v>
      </c>
      <c r="F23" s="2" t="s">
        <v>26</v>
      </c>
      <c r="G23" t="s">
        <v>190</v>
      </c>
      <c r="H23" t="s">
        <v>191</v>
      </c>
    </row>
    <row r="24" spans="2:8" x14ac:dyDescent="0.25">
      <c r="B24" s="5" t="s">
        <v>182</v>
      </c>
      <c r="C24">
        <v>1</v>
      </c>
      <c r="D24" s="3">
        <v>6.6666666666666666E-2</v>
      </c>
      <c r="F24" s="5" t="s">
        <v>182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177</v>
      </c>
      <c r="C29">
        <v>1</v>
      </c>
      <c r="D29" s="3">
        <v>6.6666666666666666E-2</v>
      </c>
      <c r="F29" s="5" t="s">
        <v>177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28" t="s">
        <v>41</v>
      </c>
      <c r="E38" s="28"/>
      <c r="F38" s="28"/>
    </row>
    <row r="40" spans="4:6" x14ac:dyDescent="0.25">
      <c r="D40" s="2" t="s">
        <v>26</v>
      </c>
      <c r="E40" t="s">
        <v>190</v>
      </c>
      <c r="F40" t="s">
        <v>191</v>
      </c>
    </row>
    <row r="41" spans="4:6" x14ac:dyDescent="0.25">
      <c r="D41" s="5" t="s">
        <v>197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177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abSelected="1" topLeftCell="A4" zoomScale="90" zoomScaleNormal="90" workbookViewId="0">
      <selection activeCell="AA5" sqref="AA5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29" t="s">
        <v>47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1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2" t="s">
        <v>13</v>
      </c>
      <c r="C4" s="23" t="s">
        <v>192</v>
      </c>
      <c r="D4" s="18" t="s">
        <v>193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17"/>
      <c r="V4" s="17"/>
      <c r="W4" s="17"/>
      <c r="X4" s="17"/>
      <c r="Y4" s="17"/>
      <c r="Z4" s="17"/>
      <c r="AA4" s="14" t="s">
        <v>194</v>
      </c>
      <c r="AB4" s="19" t="s">
        <v>195</v>
      </c>
    </row>
    <row r="5" spans="2:28" ht="15.75" x14ac:dyDescent="0.3">
      <c r="B5" s="24"/>
      <c r="C5" s="24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6" t="e">
        <f>AVERAGE(D5:Z5)</f>
        <v>#DIV/0!</v>
      </c>
      <c r="AB5" s="25"/>
    </row>
    <row r="6" spans="2:28" ht="15.75" x14ac:dyDescent="0.3">
      <c r="B6" s="24"/>
      <c r="C6" s="24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6" t="e">
        <f t="shared" ref="AA6:AA30" si="1">AVERAGE(D6:Z6)</f>
        <v>#DIV/0!</v>
      </c>
      <c r="AB6" s="25"/>
    </row>
    <row r="7" spans="2:28" ht="15.75" x14ac:dyDescent="0.3">
      <c r="B7" s="24"/>
      <c r="C7" s="24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6" t="e">
        <f t="shared" si="1"/>
        <v>#DIV/0!</v>
      </c>
      <c r="AB7" s="25"/>
    </row>
    <row r="8" spans="2:28" ht="15.75" x14ac:dyDescent="0.3">
      <c r="B8" s="24"/>
      <c r="C8" s="24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6" t="e">
        <f t="shared" si="1"/>
        <v>#DIV/0!</v>
      </c>
      <c r="AB8" s="25"/>
    </row>
    <row r="9" spans="2:28" ht="15.75" x14ac:dyDescent="0.3">
      <c r="B9" s="24"/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6" t="e">
        <f t="shared" si="1"/>
        <v>#DIV/0!</v>
      </c>
      <c r="AB9" s="25"/>
    </row>
    <row r="10" spans="2:28" ht="15.75" x14ac:dyDescent="0.3">
      <c r="B10" s="24"/>
      <c r="C10" s="24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6" t="e">
        <f t="shared" si="1"/>
        <v>#DIV/0!</v>
      </c>
      <c r="AB10" s="25"/>
    </row>
    <row r="11" spans="2:28" ht="15.75" x14ac:dyDescent="0.3">
      <c r="B11" s="24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6" t="e">
        <f t="shared" si="1"/>
        <v>#DIV/0!</v>
      </c>
      <c r="AB11" s="25"/>
    </row>
    <row r="12" spans="2:28" ht="15.75" x14ac:dyDescent="0.3">
      <c r="B12" s="24"/>
      <c r="C12" s="24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6" t="e">
        <f t="shared" si="1"/>
        <v>#DIV/0!</v>
      </c>
      <c r="AB12" s="25"/>
    </row>
    <row r="13" spans="2:28" ht="15.75" x14ac:dyDescent="0.3">
      <c r="B13" s="24"/>
      <c r="C13" s="24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6" t="e">
        <f t="shared" si="1"/>
        <v>#DIV/0!</v>
      </c>
      <c r="AB13" s="25"/>
    </row>
    <row r="14" spans="2:28" ht="15.75" x14ac:dyDescent="0.3">
      <c r="B14" s="24"/>
      <c r="C14" s="24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6" t="e">
        <f t="shared" si="1"/>
        <v>#DIV/0!</v>
      </c>
      <c r="AB14" s="25"/>
    </row>
    <row r="15" spans="2:28" ht="15.75" x14ac:dyDescent="0.3">
      <c r="B15" s="24"/>
      <c r="C15" s="24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6" t="e">
        <f t="shared" si="1"/>
        <v>#DIV/0!</v>
      </c>
      <c r="AB15" s="25"/>
    </row>
    <row r="16" spans="2:28" ht="15.75" x14ac:dyDescent="0.3"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6" t="e">
        <f t="shared" si="1"/>
        <v>#DIV/0!</v>
      </c>
      <c r="AB16" s="25"/>
    </row>
    <row r="17" spans="2:28" ht="15.75" x14ac:dyDescent="0.3">
      <c r="B17" s="24"/>
      <c r="C17" s="24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6" t="e">
        <f t="shared" si="1"/>
        <v>#DIV/0!</v>
      </c>
      <c r="AB17" s="25"/>
    </row>
    <row r="18" spans="2:28" ht="15.75" x14ac:dyDescent="0.3">
      <c r="B18" s="24"/>
      <c r="C18" s="24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 t="e">
        <f t="shared" si="1"/>
        <v>#DIV/0!</v>
      </c>
      <c r="AB18" s="25"/>
    </row>
    <row r="19" spans="2:28" ht="15.75" x14ac:dyDescent="0.3">
      <c r="B19" s="24"/>
      <c r="C19" s="24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6" t="e">
        <f t="shared" si="1"/>
        <v>#DIV/0!</v>
      </c>
      <c r="AB19" s="25"/>
    </row>
    <row r="20" spans="2:28" ht="15.75" x14ac:dyDescent="0.3">
      <c r="B20" s="24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6" t="e">
        <f t="shared" si="1"/>
        <v>#DIV/0!</v>
      </c>
      <c r="AB20" s="25"/>
    </row>
    <row r="21" spans="2:28" ht="15.75" x14ac:dyDescent="0.3">
      <c r="B21" s="24"/>
      <c r="C21" s="24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6" t="e">
        <f t="shared" si="1"/>
        <v>#DIV/0!</v>
      </c>
      <c r="AB21" s="25"/>
    </row>
    <row r="22" spans="2:28" ht="15.75" x14ac:dyDescent="0.3">
      <c r="B22" s="24"/>
      <c r="C22" s="24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6" t="e">
        <f t="shared" si="1"/>
        <v>#DIV/0!</v>
      </c>
      <c r="AB22" s="25"/>
    </row>
    <row r="23" spans="2:28" ht="15.75" x14ac:dyDescent="0.3">
      <c r="B23" s="24"/>
      <c r="C23" s="24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6" t="e">
        <f t="shared" si="1"/>
        <v>#DIV/0!</v>
      </c>
      <c r="AB23" s="25"/>
    </row>
    <row r="24" spans="2:28" ht="15.75" x14ac:dyDescent="0.3">
      <c r="B24" s="24"/>
      <c r="C24" s="24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6" t="e">
        <f t="shared" si="1"/>
        <v>#DIV/0!</v>
      </c>
      <c r="AB24" s="25"/>
    </row>
    <row r="25" spans="2:28" ht="15.75" x14ac:dyDescent="0.3">
      <c r="B25" s="24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6" t="e">
        <f t="shared" si="1"/>
        <v>#DIV/0!</v>
      </c>
      <c r="AB25" s="25"/>
    </row>
    <row r="26" spans="2:28" ht="15.75" x14ac:dyDescent="0.3">
      <c r="B26" s="24"/>
      <c r="C26" s="24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6" t="e">
        <f t="shared" si="1"/>
        <v>#DIV/0!</v>
      </c>
      <c r="AB26" s="25"/>
    </row>
    <row r="27" spans="2:28" ht="15.75" x14ac:dyDescent="0.3">
      <c r="B27" s="24"/>
      <c r="C27" s="24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6" t="e">
        <f t="shared" si="1"/>
        <v>#DIV/0!</v>
      </c>
      <c r="AB27" s="25"/>
    </row>
    <row r="28" spans="2:28" ht="15.75" x14ac:dyDescent="0.3">
      <c r="B28" s="24"/>
      <c r="C28" s="24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6" t="e">
        <f t="shared" si="1"/>
        <v>#DIV/0!</v>
      </c>
      <c r="AB28" s="25"/>
    </row>
    <row r="29" spans="2:28" ht="15.75" x14ac:dyDescent="0.3">
      <c r="B29" s="24"/>
      <c r="C29" s="24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6" t="e">
        <f t="shared" si="1"/>
        <v>#DIV/0!</v>
      </c>
      <c r="AB29" s="25"/>
    </row>
    <row r="30" spans="2:28" ht="15.75" x14ac:dyDescent="0.3">
      <c r="B30" s="24"/>
      <c r="C30" s="24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6" t="e">
        <f t="shared" si="1"/>
        <v>#DIV/0!</v>
      </c>
      <c r="AB30" s="25"/>
    </row>
    <row r="31" spans="2:28" ht="15.75" x14ac:dyDescent="0.3">
      <c r="B31" s="24"/>
      <c r="C31" s="24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6" t="e">
        <f t="shared" ref="AA31:AA94" si="2">AVERAGE(D31:Z31)</f>
        <v>#DIV/0!</v>
      </c>
      <c r="AB31" s="25"/>
    </row>
    <row r="32" spans="2:28" ht="15.75" x14ac:dyDescent="0.3">
      <c r="B32" s="24"/>
      <c r="C32" s="24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6" t="e">
        <f t="shared" si="2"/>
        <v>#DIV/0!</v>
      </c>
      <c r="AB32" s="25"/>
    </row>
    <row r="33" spans="2:28" ht="15.75" x14ac:dyDescent="0.3">
      <c r="B33" s="24"/>
      <c r="C33" s="24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6" t="e">
        <f t="shared" si="2"/>
        <v>#DIV/0!</v>
      </c>
      <c r="AB33" s="25"/>
    </row>
    <row r="34" spans="2:28" ht="15.75" x14ac:dyDescent="0.3">
      <c r="B34" s="24"/>
      <c r="C34" s="24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6" t="e">
        <f t="shared" si="2"/>
        <v>#DIV/0!</v>
      </c>
      <c r="AB34" s="25"/>
    </row>
    <row r="35" spans="2:28" ht="15.75" x14ac:dyDescent="0.3">
      <c r="B35" s="24"/>
      <c r="C35" s="24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6" t="e">
        <f t="shared" si="2"/>
        <v>#DIV/0!</v>
      </c>
      <c r="AB35" s="25"/>
    </row>
    <row r="36" spans="2:28" ht="15.75" x14ac:dyDescent="0.3">
      <c r="B36" s="24"/>
      <c r="C36" s="24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6" t="e">
        <f t="shared" si="2"/>
        <v>#DIV/0!</v>
      </c>
      <c r="AB36" s="25"/>
    </row>
    <row r="37" spans="2:28" ht="15.75" x14ac:dyDescent="0.3">
      <c r="B37" s="24"/>
      <c r="C37" s="24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6" t="e">
        <f t="shared" si="2"/>
        <v>#DIV/0!</v>
      </c>
      <c r="AB37" s="25"/>
    </row>
    <row r="38" spans="2:28" ht="15.75" x14ac:dyDescent="0.3">
      <c r="B38" s="24"/>
      <c r="C38" s="24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6" t="e">
        <f t="shared" si="2"/>
        <v>#DIV/0!</v>
      </c>
      <c r="AB38" s="25"/>
    </row>
    <row r="39" spans="2:28" ht="15.75" x14ac:dyDescent="0.3">
      <c r="B39" s="24"/>
      <c r="C39" s="24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6" t="e">
        <f t="shared" si="2"/>
        <v>#DIV/0!</v>
      </c>
      <c r="AB39" s="25"/>
    </row>
    <row r="40" spans="2:28" ht="15.75" x14ac:dyDescent="0.3">
      <c r="B40" s="24"/>
      <c r="C40" s="24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6" t="e">
        <f t="shared" si="2"/>
        <v>#DIV/0!</v>
      </c>
      <c r="AB40" s="25"/>
    </row>
    <row r="41" spans="2:28" ht="15.75" x14ac:dyDescent="0.3">
      <c r="B41" s="24"/>
      <c r="C41" s="24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6" t="e">
        <f t="shared" si="2"/>
        <v>#DIV/0!</v>
      </c>
      <c r="AB41" s="25"/>
    </row>
    <row r="42" spans="2:28" ht="15.75" x14ac:dyDescent="0.3">
      <c r="B42" s="24"/>
      <c r="C42" s="24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6" t="e">
        <f t="shared" si="2"/>
        <v>#DIV/0!</v>
      </c>
      <c r="AB42" s="25"/>
    </row>
    <row r="43" spans="2:28" ht="15.75" x14ac:dyDescent="0.3">
      <c r="B43" s="24"/>
      <c r="C43" s="24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6" t="e">
        <f t="shared" si="2"/>
        <v>#DIV/0!</v>
      </c>
      <c r="AB43" s="25"/>
    </row>
    <row r="44" spans="2:28" ht="15.75" x14ac:dyDescent="0.3">
      <c r="B44" s="24"/>
      <c r="C44" s="24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6" t="e">
        <f t="shared" si="2"/>
        <v>#DIV/0!</v>
      </c>
      <c r="AB44" s="25"/>
    </row>
    <row r="45" spans="2:28" ht="15.75" x14ac:dyDescent="0.3">
      <c r="B45" s="24"/>
      <c r="C45" s="24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6" t="e">
        <f t="shared" si="2"/>
        <v>#DIV/0!</v>
      </c>
      <c r="AB45" s="25"/>
    </row>
    <row r="46" spans="2:28" ht="15.75" x14ac:dyDescent="0.3">
      <c r="B46" s="24"/>
      <c r="C46" s="24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6" t="e">
        <f t="shared" si="2"/>
        <v>#DIV/0!</v>
      </c>
      <c r="AB46" s="25"/>
    </row>
    <row r="47" spans="2:28" ht="15.75" x14ac:dyDescent="0.3">
      <c r="B47" s="24"/>
      <c r="C47" s="24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6" t="e">
        <f t="shared" si="2"/>
        <v>#DIV/0!</v>
      </c>
      <c r="AB47" s="25"/>
    </row>
    <row r="48" spans="2:28" ht="15.75" x14ac:dyDescent="0.3">
      <c r="B48" s="24"/>
      <c r="C48" s="24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6" t="e">
        <f t="shared" si="2"/>
        <v>#DIV/0!</v>
      </c>
      <c r="AB48" s="25"/>
    </row>
    <row r="49" spans="2:28" ht="15.75" x14ac:dyDescent="0.3">
      <c r="B49" s="24"/>
      <c r="C49" s="24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6" t="e">
        <f t="shared" si="2"/>
        <v>#DIV/0!</v>
      </c>
      <c r="AB49" s="25"/>
    </row>
    <row r="50" spans="2:28" ht="15.75" x14ac:dyDescent="0.3">
      <c r="B50" s="24"/>
      <c r="C50" s="24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6" t="e">
        <f t="shared" si="2"/>
        <v>#DIV/0!</v>
      </c>
      <c r="AB50" s="25"/>
    </row>
    <row r="51" spans="2:28" ht="15.75" x14ac:dyDescent="0.3">
      <c r="B51" s="24"/>
      <c r="C51" s="24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6" t="e">
        <f t="shared" si="2"/>
        <v>#DIV/0!</v>
      </c>
      <c r="AB51" s="25"/>
    </row>
    <row r="52" spans="2:28" ht="15.75" x14ac:dyDescent="0.3">
      <c r="B52" s="24"/>
      <c r="C52" s="24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6" t="e">
        <f t="shared" si="2"/>
        <v>#DIV/0!</v>
      </c>
      <c r="AB52" s="25"/>
    </row>
    <row r="53" spans="2:28" ht="15.75" x14ac:dyDescent="0.3">
      <c r="B53" s="24"/>
      <c r="C53" s="24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6" t="e">
        <f t="shared" si="2"/>
        <v>#DIV/0!</v>
      </c>
      <c r="AB53" s="25"/>
    </row>
    <row r="54" spans="2:28" ht="15.75" x14ac:dyDescent="0.3">
      <c r="B54" s="24"/>
      <c r="C54" s="24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6" t="e">
        <f t="shared" si="2"/>
        <v>#DIV/0!</v>
      </c>
      <c r="AB54" s="25"/>
    </row>
    <row r="55" spans="2:28" ht="15.75" x14ac:dyDescent="0.3">
      <c r="B55" s="24"/>
      <c r="C55" s="24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6" t="e">
        <f t="shared" si="2"/>
        <v>#DIV/0!</v>
      </c>
      <c r="AB55" s="25"/>
    </row>
    <row r="56" spans="2:28" ht="15.75" x14ac:dyDescent="0.3">
      <c r="B56" s="24"/>
      <c r="C56" s="24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6" t="e">
        <f t="shared" si="2"/>
        <v>#DIV/0!</v>
      </c>
      <c r="AB56" s="25"/>
    </row>
    <row r="57" spans="2:28" ht="15.75" x14ac:dyDescent="0.3">
      <c r="B57" s="24"/>
      <c r="C57" s="24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6" t="e">
        <f t="shared" si="2"/>
        <v>#DIV/0!</v>
      </c>
      <c r="AB57" s="25"/>
    </row>
    <row r="58" spans="2:28" ht="15.75" x14ac:dyDescent="0.3">
      <c r="B58" s="24"/>
      <c r="C58" s="24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6" t="e">
        <f t="shared" si="2"/>
        <v>#DIV/0!</v>
      </c>
      <c r="AB58" s="25"/>
    </row>
    <row r="59" spans="2:28" ht="15.75" x14ac:dyDescent="0.3">
      <c r="B59" s="24"/>
      <c r="C59" s="24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6" t="e">
        <f t="shared" si="2"/>
        <v>#DIV/0!</v>
      </c>
      <c r="AB59" s="25"/>
    </row>
    <row r="60" spans="2:28" ht="15.75" x14ac:dyDescent="0.3">
      <c r="B60" s="24"/>
      <c r="C60" s="24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6" t="e">
        <f t="shared" si="2"/>
        <v>#DIV/0!</v>
      </c>
      <c r="AB60" s="25"/>
    </row>
    <row r="61" spans="2:28" ht="15.75" x14ac:dyDescent="0.3">
      <c r="B61" s="24"/>
      <c r="C61" s="24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6" t="e">
        <f t="shared" si="2"/>
        <v>#DIV/0!</v>
      </c>
      <c r="AB61" s="25"/>
    </row>
    <row r="62" spans="2:28" ht="15.75" x14ac:dyDescent="0.3">
      <c r="B62" s="24"/>
      <c r="C62" s="24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6" t="e">
        <f t="shared" si="2"/>
        <v>#DIV/0!</v>
      </c>
      <c r="AB62" s="25"/>
    </row>
    <row r="63" spans="2:28" ht="15.75" x14ac:dyDescent="0.3">
      <c r="B63" s="24"/>
      <c r="C63" s="24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6" t="e">
        <f t="shared" si="2"/>
        <v>#DIV/0!</v>
      </c>
      <c r="AB63" s="25"/>
    </row>
    <row r="64" spans="2:28" ht="15.75" x14ac:dyDescent="0.3">
      <c r="B64" s="24"/>
      <c r="C64" s="24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6" t="e">
        <f t="shared" si="2"/>
        <v>#DIV/0!</v>
      </c>
      <c r="AB64" s="25"/>
    </row>
    <row r="65" spans="2:28" ht="15.75" x14ac:dyDescent="0.3">
      <c r="B65" s="24"/>
      <c r="C65" s="24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6" t="e">
        <f t="shared" si="2"/>
        <v>#DIV/0!</v>
      </c>
      <c r="AB65" s="25"/>
    </row>
    <row r="66" spans="2:28" ht="15.75" x14ac:dyDescent="0.3">
      <c r="B66" s="24"/>
      <c r="C66" s="24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6" t="e">
        <f t="shared" si="2"/>
        <v>#DIV/0!</v>
      </c>
      <c r="AB66" s="25"/>
    </row>
    <row r="67" spans="2:28" ht="15.75" x14ac:dyDescent="0.3">
      <c r="B67" s="24"/>
      <c r="C67" s="24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6" t="e">
        <f t="shared" si="2"/>
        <v>#DIV/0!</v>
      </c>
      <c r="AB67" s="25"/>
    </row>
    <row r="68" spans="2:28" ht="15.75" x14ac:dyDescent="0.3">
      <c r="B68" s="24"/>
      <c r="C68" s="24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6" t="e">
        <f t="shared" si="2"/>
        <v>#DIV/0!</v>
      </c>
      <c r="AB68" s="25"/>
    </row>
    <row r="69" spans="2:28" ht="15.75" x14ac:dyDescent="0.3">
      <c r="B69" s="24"/>
      <c r="C69" s="24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6" t="e">
        <f t="shared" si="2"/>
        <v>#DIV/0!</v>
      </c>
      <c r="AB69" s="25"/>
    </row>
    <row r="70" spans="2:28" ht="15.75" x14ac:dyDescent="0.3">
      <c r="B70" s="24"/>
      <c r="C70" s="24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6" t="e">
        <f t="shared" si="2"/>
        <v>#DIV/0!</v>
      </c>
      <c r="AB70" s="25"/>
    </row>
    <row r="71" spans="2:28" ht="15.75" x14ac:dyDescent="0.3">
      <c r="B71" s="24"/>
      <c r="C71" s="24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6" t="e">
        <f t="shared" si="2"/>
        <v>#DIV/0!</v>
      </c>
      <c r="AB71" s="25"/>
    </row>
    <row r="72" spans="2:28" ht="15.75" x14ac:dyDescent="0.3">
      <c r="B72" s="24"/>
      <c r="C72" s="24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6" t="e">
        <f t="shared" si="2"/>
        <v>#DIV/0!</v>
      </c>
      <c r="AB72" s="25"/>
    </row>
    <row r="73" spans="2:28" ht="15.75" x14ac:dyDescent="0.3">
      <c r="B73" s="24"/>
      <c r="C73" s="24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6" t="e">
        <f t="shared" si="2"/>
        <v>#DIV/0!</v>
      </c>
      <c r="AB73" s="25"/>
    </row>
    <row r="74" spans="2:28" ht="15.75" x14ac:dyDescent="0.3">
      <c r="B74" s="24"/>
      <c r="C74" s="24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6" t="e">
        <f t="shared" si="2"/>
        <v>#DIV/0!</v>
      </c>
      <c r="AB74" s="25"/>
    </row>
    <row r="75" spans="2:28" ht="15.75" x14ac:dyDescent="0.3">
      <c r="B75" s="24"/>
      <c r="C75" s="24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6" t="e">
        <f t="shared" si="2"/>
        <v>#DIV/0!</v>
      </c>
      <c r="AB75" s="25"/>
    </row>
    <row r="76" spans="2:28" ht="15.75" x14ac:dyDescent="0.3">
      <c r="B76" s="24"/>
      <c r="C76" s="24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6" t="e">
        <f t="shared" si="2"/>
        <v>#DIV/0!</v>
      </c>
      <c r="AB76" s="25"/>
    </row>
    <row r="77" spans="2:28" ht="15.75" x14ac:dyDescent="0.3">
      <c r="B77" s="24"/>
      <c r="C77" s="24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6" t="e">
        <f t="shared" si="2"/>
        <v>#DIV/0!</v>
      </c>
      <c r="AB77" s="25"/>
    </row>
    <row r="78" spans="2:28" ht="15.75" x14ac:dyDescent="0.3">
      <c r="B78" s="24"/>
      <c r="C78" s="24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6" t="e">
        <f t="shared" si="2"/>
        <v>#DIV/0!</v>
      </c>
      <c r="AB78" s="25"/>
    </row>
    <row r="79" spans="2:28" ht="15.75" x14ac:dyDescent="0.3">
      <c r="B79" s="24"/>
      <c r="C79" s="24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6" t="e">
        <f t="shared" si="2"/>
        <v>#DIV/0!</v>
      </c>
      <c r="AB79" s="25"/>
    </row>
    <row r="80" spans="2:28" ht="15.75" x14ac:dyDescent="0.3">
      <c r="B80" s="24"/>
      <c r="C80" s="24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6" t="e">
        <f t="shared" si="2"/>
        <v>#DIV/0!</v>
      </c>
      <c r="AB80" s="25"/>
    </row>
    <row r="81" spans="2:28" ht="15.75" x14ac:dyDescent="0.3">
      <c r="B81" s="24"/>
      <c r="C81" s="24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6" t="e">
        <f t="shared" si="2"/>
        <v>#DIV/0!</v>
      </c>
      <c r="AB81" s="25"/>
    </row>
    <row r="82" spans="2:28" ht="15.75" x14ac:dyDescent="0.3">
      <c r="B82" s="24"/>
      <c r="C82" s="24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6" t="e">
        <f t="shared" si="2"/>
        <v>#DIV/0!</v>
      </c>
      <c r="AB82" s="25"/>
    </row>
    <row r="83" spans="2:28" ht="15.75" x14ac:dyDescent="0.3"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6" t="e">
        <f t="shared" si="2"/>
        <v>#DIV/0!</v>
      </c>
      <c r="AB83" s="25"/>
    </row>
    <row r="84" spans="2:28" ht="15.75" x14ac:dyDescent="0.3">
      <c r="B84" s="24"/>
      <c r="C84" s="24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6" t="e">
        <f t="shared" si="2"/>
        <v>#DIV/0!</v>
      </c>
      <c r="AB84" s="25"/>
    </row>
    <row r="85" spans="2:28" ht="15.75" x14ac:dyDescent="0.3">
      <c r="B85" s="24"/>
      <c r="C85" s="24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6" t="e">
        <f t="shared" si="2"/>
        <v>#DIV/0!</v>
      </c>
      <c r="AB85" s="25"/>
    </row>
    <row r="86" spans="2:28" ht="15.75" x14ac:dyDescent="0.3">
      <c r="B86" s="24"/>
      <c r="C86" s="24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6" t="e">
        <f t="shared" si="2"/>
        <v>#DIV/0!</v>
      </c>
      <c r="AB86" s="25"/>
    </row>
    <row r="87" spans="2:28" ht="15.75" x14ac:dyDescent="0.3">
      <c r="B87" s="24"/>
      <c r="C87" s="24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6" t="e">
        <f t="shared" si="2"/>
        <v>#DIV/0!</v>
      </c>
      <c r="AB87" s="25"/>
    </row>
    <row r="88" spans="2:28" ht="15.75" x14ac:dyDescent="0.3">
      <c r="B88" s="24"/>
      <c r="C88" s="24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6" t="e">
        <f t="shared" si="2"/>
        <v>#DIV/0!</v>
      </c>
      <c r="AB88" s="25"/>
    </row>
    <row r="89" spans="2:28" ht="15.75" x14ac:dyDescent="0.3">
      <c r="B89" s="24"/>
      <c r="C89" s="24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6" t="e">
        <f t="shared" si="2"/>
        <v>#DIV/0!</v>
      </c>
      <c r="AB89" s="25"/>
    </row>
    <row r="90" spans="2:28" ht="15.75" x14ac:dyDescent="0.3">
      <c r="B90" s="24"/>
      <c r="C90" s="24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6" t="e">
        <f t="shared" si="2"/>
        <v>#DIV/0!</v>
      </c>
      <c r="AB90" s="25"/>
    </row>
    <row r="91" spans="2:28" ht="15.75" x14ac:dyDescent="0.3">
      <c r="B91" s="24"/>
      <c r="C91" s="24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6" t="e">
        <f t="shared" si="2"/>
        <v>#DIV/0!</v>
      </c>
      <c r="AB91" s="25"/>
    </row>
    <row r="92" spans="2:28" ht="15.75" x14ac:dyDescent="0.3">
      <c r="B92" s="24"/>
      <c r="C92" s="24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6" t="e">
        <f t="shared" si="2"/>
        <v>#DIV/0!</v>
      </c>
      <c r="AB92" s="25"/>
    </row>
    <row r="93" spans="2:28" ht="15.75" x14ac:dyDescent="0.3">
      <c r="B93" s="24"/>
      <c r="C93" s="24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6" t="e">
        <f t="shared" si="2"/>
        <v>#DIV/0!</v>
      </c>
      <c r="AB93" s="25"/>
    </row>
    <row r="94" spans="2:28" ht="15.75" x14ac:dyDescent="0.3">
      <c r="B94" s="24"/>
      <c r="C94" s="24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6" t="e">
        <f t="shared" si="2"/>
        <v>#DIV/0!</v>
      </c>
      <c r="AB94" s="25"/>
    </row>
    <row r="95" spans="2:28" ht="15.75" x14ac:dyDescent="0.3">
      <c r="B95" s="24"/>
      <c r="C95" s="24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6" t="e">
        <f t="shared" ref="AA95:AA158" si="3">AVERAGE(D95:Z95)</f>
        <v>#DIV/0!</v>
      </c>
      <c r="AB95" s="25"/>
    </row>
    <row r="96" spans="2:28" ht="15.75" x14ac:dyDescent="0.3">
      <c r="B96" s="24"/>
      <c r="C96" s="24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6" t="e">
        <f t="shared" si="3"/>
        <v>#DIV/0!</v>
      </c>
      <c r="AB96" s="25"/>
    </row>
    <row r="97" spans="2:28" ht="15.75" x14ac:dyDescent="0.3">
      <c r="B97" s="24"/>
      <c r="C97" s="24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6" t="e">
        <f t="shared" si="3"/>
        <v>#DIV/0!</v>
      </c>
      <c r="AB97" s="25"/>
    </row>
    <row r="98" spans="2:28" ht="15.75" x14ac:dyDescent="0.3">
      <c r="B98" s="24"/>
      <c r="C98" s="24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6" t="e">
        <f t="shared" si="3"/>
        <v>#DIV/0!</v>
      </c>
      <c r="AB98" s="25"/>
    </row>
    <row r="99" spans="2:28" ht="15.75" x14ac:dyDescent="0.3">
      <c r="B99" s="24"/>
      <c r="C99" s="24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6" t="e">
        <f t="shared" si="3"/>
        <v>#DIV/0!</v>
      </c>
      <c r="AB99" s="25"/>
    </row>
    <row r="100" spans="2:28" ht="15.75" x14ac:dyDescent="0.3">
      <c r="B100" s="24"/>
      <c r="C100" s="24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6" t="e">
        <f t="shared" si="3"/>
        <v>#DIV/0!</v>
      </c>
      <c r="AB100" s="25"/>
    </row>
    <row r="101" spans="2:28" ht="15.75" x14ac:dyDescent="0.3">
      <c r="B101" s="24"/>
      <c r="C101" s="24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6" t="e">
        <f t="shared" si="3"/>
        <v>#DIV/0!</v>
      </c>
      <c r="AB101" s="25"/>
    </row>
    <row r="102" spans="2:28" ht="15.75" x14ac:dyDescent="0.3">
      <c r="B102" s="24"/>
      <c r="C102" s="24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6" t="e">
        <f t="shared" si="3"/>
        <v>#DIV/0!</v>
      </c>
      <c r="AB102" s="25"/>
    </row>
    <row r="103" spans="2:28" ht="15.75" x14ac:dyDescent="0.3">
      <c r="B103" s="24"/>
      <c r="C103" s="24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6" t="e">
        <f t="shared" si="3"/>
        <v>#DIV/0!</v>
      </c>
      <c r="AB103" s="25"/>
    </row>
    <row r="104" spans="2:28" ht="15.75" x14ac:dyDescent="0.3">
      <c r="B104" s="24"/>
      <c r="C104" s="24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6" t="e">
        <f t="shared" si="3"/>
        <v>#DIV/0!</v>
      </c>
      <c r="AB104" s="25"/>
    </row>
    <row r="105" spans="2:28" ht="15.75" x14ac:dyDescent="0.3">
      <c r="B105" s="24"/>
      <c r="C105" s="24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6" t="e">
        <f t="shared" si="3"/>
        <v>#DIV/0!</v>
      </c>
      <c r="AB105" s="25"/>
    </row>
    <row r="106" spans="2:28" ht="15.75" x14ac:dyDescent="0.3">
      <c r="B106" s="24"/>
      <c r="C106" s="24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6" t="e">
        <f t="shared" si="3"/>
        <v>#DIV/0!</v>
      </c>
      <c r="AB106" s="25"/>
    </row>
    <row r="107" spans="2:28" ht="15.75" x14ac:dyDescent="0.3">
      <c r="B107" s="24"/>
      <c r="C107" s="24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6" t="e">
        <f t="shared" si="3"/>
        <v>#DIV/0!</v>
      </c>
      <c r="AB107" s="25"/>
    </row>
    <row r="108" spans="2:28" ht="15.75" x14ac:dyDescent="0.3"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6" t="e">
        <f t="shared" si="3"/>
        <v>#DIV/0!</v>
      </c>
      <c r="AB108" s="25"/>
    </row>
    <row r="109" spans="2:28" ht="15.75" x14ac:dyDescent="0.3">
      <c r="B109" s="24"/>
      <c r="C109" s="24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6" t="e">
        <f t="shared" si="3"/>
        <v>#DIV/0!</v>
      </c>
      <c r="AB109" s="25"/>
    </row>
    <row r="110" spans="2:28" ht="15.75" x14ac:dyDescent="0.3">
      <c r="B110" s="24"/>
      <c r="C110" s="24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6" t="e">
        <f t="shared" si="3"/>
        <v>#DIV/0!</v>
      </c>
      <c r="AB110" s="25"/>
    </row>
    <row r="111" spans="2:28" ht="15.75" x14ac:dyDescent="0.3">
      <c r="B111" s="24"/>
      <c r="C111" s="24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6" t="e">
        <f t="shared" si="3"/>
        <v>#DIV/0!</v>
      </c>
      <c r="AB111" s="25"/>
    </row>
    <row r="112" spans="2:28" ht="15.75" x14ac:dyDescent="0.3">
      <c r="B112" s="24"/>
      <c r="C112" s="24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6" t="e">
        <f t="shared" si="3"/>
        <v>#DIV/0!</v>
      </c>
      <c r="AB112" s="25"/>
    </row>
    <row r="113" spans="2:28" ht="15.75" x14ac:dyDescent="0.3">
      <c r="B113" s="24"/>
      <c r="C113" s="24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6" t="e">
        <f t="shared" si="3"/>
        <v>#DIV/0!</v>
      </c>
      <c r="AB113" s="25"/>
    </row>
    <row r="114" spans="2:28" ht="15.75" x14ac:dyDescent="0.3">
      <c r="B114" s="24"/>
      <c r="C114" s="24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6" t="e">
        <f t="shared" si="3"/>
        <v>#DIV/0!</v>
      </c>
      <c r="AB114" s="25"/>
    </row>
    <row r="115" spans="2:28" ht="15.75" x14ac:dyDescent="0.3">
      <c r="B115" s="24"/>
      <c r="C115" s="24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6" t="e">
        <f t="shared" si="3"/>
        <v>#DIV/0!</v>
      </c>
      <c r="AB115" s="25"/>
    </row>
    <row r="116" spans="2:28" ht="15.75" x14ac:dyDescent="0.3">
      <c r="B116" s="24"/>
      <c r="C116" s="24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6" t="e">
        <f t="shared" si="3"/>
        <v>#DIV/0!</v>
      </c>
      <c r="AB116" s="25"/>
    </row>
    <row r="117" spans="2:28" ht="15.75" x14ac:dyDescent="0.3">
      <c r="B117" s="24"/>
      <c r="C117" s="24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6" t="e">
        <f t="shared" si="3"/>
        <v>#DIV/0!</v>
      </c>
      <c r="AB117" s="25"/>
    </row>
    <row r="118" spans="2:28" ht="15.75" x14ac:dyDescent="0.3">
      <c r="B118" s="24"/>
      <c r="C118" s="24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6" t="e">
        <f t="shared" si="3"/>
        <v>#DIV/0!</v>
      </c>
      <c r="AB118" s="25"/>
    </row>
    <row r="119" spans="2:28" ht="15.75" x14ac:dyDescent="0.3">
      <c r="B119" s="24"/>
      <c r="C119" s="24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6" t="e">
        <f t="shared" si="3"/>
        <v>#DIV/0!</v>
      </c>
      <c r="AB119" s="25"/>
    </row>
    <row r="120" spans="2:28" ht="15.75" x14ac:dyDescent="0.3">
      <c r="B120" s="24"/>
      <c r="C120" s="24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6" t="e">
        <f t="shared" si="3"/>
        <v>#DIV/0!</v>
      </c>
      <c r="AB120" s="25"/>
    </row>
    <row r="121" spans="2:28" ht="15.75" x14ac:dyDescent="0.3">
      <c r="B121" s="24"/>
      <c r="C121" s="24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6" t="e">
        <f t="shared" si="3"/>
        <v>#DIV/0!</v>
      </c>
      <c r="AB121" s="25"/>
    </row>
    <row r="122" spans="2:28" ht="15.75" x14ac:dyDescent="0.3">
      <c r="B122" s="24"/>
      <c r="C122" s="24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6" t="e">
        <f t="shared" si="3"/>
        <v>#DIV/0!</v>
      </c>
      <c r="AB122" s="25"/>
    </row>
    <row r="123" spans="2:28" ht="15.75" x14ac:dyDescent="0.3">
      <c r="B123" s="24"/>
      <c r="C123" s="24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6" t="e">
        <f t="shared" si="3"/>
        <v>#DIV/0!</v>
      </c>
      <c r="AB123" s="25"/>
    </row>
    <row r="124" spans="2:28" ht="15.75" x14ac:dyDescent="0.3">
      <c r="B124" s="24"/>
      <c r="C124" s="24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6" t="e">
        <f t="shared" si="3"/>
        <v>#DIV/0!</v>
      </c>
      <c r="AB124" s="25"/>
    </row>
    <row r="125" spans="2:28" ht="15.75" x14ac:dyDescent="0.3">
      <c r="B125" s="24"/>
      <c r="C125" s="24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6" t="e">
        <f t="shared" si="3"/>
        <v>#DIV/0!</v>
      </c>
      <c r="AB125" s="25"/>
    </row>
    <row r="126" spans="2:28" ht="15.75" x14ac:dyDescent="0.3">
      <c r="B126" s="24"/>
      <c r="C126" s="24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6" t="e">
        <f t="shared" si="3"/>
        <v>#DIV/0!</v>
      </c>
      <c r="AB126" s="25"/>
    </row>
    <row r="127" spans="2:28" ht="15.75" x14ac:dyDescent="0.3">
      <c r="B127" s="24"/>
      <c r="C127" s="24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6" t="e">
        <f t="shared" si="3"/>
        <v>#DIV/0!</v>
      </c>
      <c r="AB127" s="25"/>
    </row>
    <row r="128" spans="2:28" ht="15.75" x14ac:dyDescent="0.3">
      <c r="B128" s="24"/>
      <c r="C128" s="24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6" t="e">
        <f t="shared" si="3"/>
        <v>#DIV/0!</v>
      </c>
      <c r="AB128" s="25"/>
    </row>
    <row r="129" spans="2:28" ht="15.75" x14ac:dyDescent="0.3">
      <c r="B129" s="24"/>
      <c r="C129" s="24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6" t="e">
        <f t="shared" si="3"/>
        <v>#DIV/0!</v>
      </c>
      <c r="AB129" s="25"/>
    </row>
    <row r="130" spans="2:28" ht="15.75" x14ac:dyDescent="0.3">
      <c r="B130" s="24"/>
      <c r="C130" s="24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6" t="e">
        <f t="shared" si="3"/>
        <v>#DIV/0!</v>
      </c>
      <c r="AB130" s="25"/>
    </row>
    <row r="131" spans="2:28" ht="15.75" x14ac:dyDescent="0.3">
      <c r="B131" s="24"/>
      <c r="C131" s="24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6" t="e">
        <f t="shared" si="3"/>
        <v>#DIV/0!</v>
      </c>
      <c r="AB131" s="25"/>
    </row>
    <row r="132" spans="2:28" ht="15.75" x14ac:dyDescent="0.3">
      <c r="B132" s="24"/>
      <c r="C132" s="24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6" t="e">
        <f t="shared" si="3"/>
        <v>#DIV/0!</v>
      </c>
      <c r="AB132" s="25"/>
    </row>
    <row r="133" spans="2:28" ht="15.75" x14ac:dyDescent="0.3">
      <c r="B133" s="24"/>
      <c r="C133" s="24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6" t="e">
        <f t="shared" si="3"/>
        <v>#DIV/0!</v>
      </c>
      <c r="AB133" s="25"/>
    </row>
    <row r="134" spans="2:28" ht="15.75" x14ac:dyDescent="0.3">
      <c r="B134" s="24"/>
      <c r="C134" s="24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6" t="e">
        <f t="shared" si="3"/>
        <v>#DIV/0!</v>
      </c>
      <c r="AB134" s="25"/>
    </row>
    <row r="135" spans="2:28" ht="15.75" x14ac:dyDescent="0.3">
      <c r="B135" s="24"/>
      <c r="C135" s="24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6" t="e">
        <f t="shared" si="3"/>
        <v>#DIV/0!</v>
      </c>
      <c r="AB135" s="25"/>
    </row>
    <row r="136" spans="2:28" ht="15.75" x14ac:dyDescent="0.3">
      <c r="B136" s="24"/>
      <c r="C136" s="24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6" t="e">
        <f t="shared" si="3"/>
        <v>#DIV/0!</v>
      </c>
      <c r="AB136" s="25"/>
    </row>
    <row r="137" spans="2:28" ht="15.75" x14ac:dyDescent="0.3">
      <c r="B137" s="24"/>
      <c r="C137" s="24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6" t="e">
        <f t="shared" si="3"/>
        <v>#DIV/0!</v>
      </c>
      <c r="AB137" s="25"/>
    </row>
    <row r="138" spans="2:28" ht="15.75" x14ac:dyDescent="0.3">
      <c r="B138" s="24"/>
      <c r="C138" s="24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6" t="e">
        <f t="shared" si="3"/>
        <v>#DIV/0!</v>
      </c>
      <c r="AB138" s="25"/>
    </row>
    <row r="139" spans="2:28" ht="15.75" x14ac:dyDescent="0.3">
      <c r="B139" s="24"/>
      <c r="C139" s="24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6" t="e">
        <f t="shared" si="3"/>
        <v>#DIV/0!</v>
      </c>
      <c r="AB139" s="25"/>
    </row>
    <row r="140" spans="2:28" ht="15.75" x14ac:dyDescent="0.3">
      <c r="B140" s="24"/>
      <c r="C140" s="24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6" t="e">
        <f t="shared" si="3"/>
        <v>#DIV/0!</v>
      </c>
      <c r="AB140" s="25"/>
    </row>
    <row r="141" spans="2:28" ht="15.75" x14ac:dyDescent="0.3">
      <c r="B141" s="24"/>
      <c r="C141" s="24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6" t="e">
        <f t="shared" si="3"/>
        <v>#DIV/0!</v>
      </c>
      <c r="AB141" s="25"/>
    </row>
    <row r="142" spans="2:28" ht="15.75" x14ac:dyDescent="0.3">
      <c r="B142" s="24"/>
      <c r="C142" s="24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6" t="e">
        <f t="shared" si="3"/>
        <v>#DIV/0!</v>
      </c>
      <c r="AB142" s="25"/>
    </row>
    <row r="143" spans="2:28" ht="15.75" x14ac:dyDescent="0.3">
      <c r="B143" s="24"/>
      <c r="C143" s="24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6" t="e">
        <f t="shared" si="3"/>
        <v>#DIV/0!</v>
      </c>
      <c r="AB143" s="25"/>
    </row>
    <row r="144" spans="2:28" ht="15.75" x14ac:dyDescent="0.3">
      <c r="B144" s="24"/>
      <c r="C144" s="24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6" t="e">
        <f t="shared" si="3"/>
        <v>#DIV/0!</v>
      </c>
      <c r="AB144" s="25"/>
    </row>
    <row r="145" spans="2:28" ht="15.75" x14ac:dyDescent="0.3">
      <c r="B145" s="24"/>
      <c r="C145" s="24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6" t="e">
        <f t="shared" si="3"/>
        <v>#DIV/0!</v>
      </c>
      <c r="AB145" s="25"/>
    </row>
    <row r="146" spans="2:28" ht="15.75" x14ac:dyDescent="0.3">
      <c r="B146" s="24"/>
      <c r="C146" s="24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6" t="e">
        <f t="shared" si="3"/>
        <v>#DIV/0!</v>
      </c>
      <c r="AB146" s="25"/>
    </row>
    <row r="147" spans="2:28" ht="15.75" x14ac:dyDescent="0.3">
      <c r="B147" s="24"/>
      <c r="C147" s="24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6" t="e">
        <f t="shared" si="3"/>
        <v>#DIV/0!</v>
      </c>
      <c r="AB147" s="25"/>
    </row>
    <row r="148" spans="2:28" ht="15.75" x14ac:dyDescent="0.3">
      <c r="B148" s="24"/>
      <c r="C148" s="24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6" t="e">
        <f t="shared" si="3"/>
        <v>#DIV/0!</v>
      </c>
      <c r="AB148" s="25"/>
    </row>
    <row r="149" spans="2:28" ht="15.75" x14ac:dyDescent="0.3">
      <c r="B149" s="24"/>
      <c r="C149" s="24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6" t="e">
        <f t="shared" si="3"/>
        <v>#DIV/0!</v>
      </c>
      <c r="AB149" s="25"/>
    </row>
    <row r="150" spans="2:28" ht="15.75" x14ac:dyDescent="0.3">
      <c r="B150" s="24"/>
      <c r="C150" s="24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6" t="e">
        <f t="shared" si="3"/>
        <v>#DIV/0!</v>
      </c>
      <c r="AB150" s="25"/>
    </row>
    <row r="151" spans="2:28" ht="15.75" x14ac:dyDescent="0.3">
      <c r="B151" s="24"/>
      <c r="C151" s="24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6" t="e">
        <f t="shared" si="3"/>
        <v>#DIV/0!</v>
      </c>
      <c r="AB151" s="25"/>
    </row>
    <row r="152" spans="2:28" ht="15.75" x14ac:dyDescent="0.3">
      <c r="B152" s="24"/>
      <c r="C152" s="24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6" t="e">
        <f t="shared" si="3"/>
        <v>#DIV/0!</v>
      </c>
      <c r="AB152" s="25"/>
    </row>
    <row r="153" spans="2:28" ht="15.75" x14ac:dyDescent="0.3">
      <c r="B153" s="24"/>
      <c r="C153" s="24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6" t="e">
        <f t="shared" si="3"/>
        <v>#DIV/0!</v>
      </c>
      <c r="AB153" s="25"/>
    </row>
    <row r="154" spans="2:28" ht="15.75" x14ac:dyDescent="0.3">
      <c r="B154" s="24"/>
      <c r="C154" s="24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6" t="e">
        <f t="shared" si="3"/>
        <v>#DIV/0!</v>
      </c>
      <c r="AB154" s="25"/>
    </row>
    <row r="155" spans="2:28" ht="15.75" x14ac:dyDescent="0.3">
      <c r="B155" s="24"/>
      <c r="C155" s="24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6" t="e">
        <f t="shared" si="3"/>
        <v>#DIV/0!</v>
      </c>
      <c r="AB155" s="25"/>
    </row>
    <row r="156" spans="2:28" ht="15.75" x14ac:dyDescent="0.3">
      <c r="B156" s="24"/>
      <c r="C156" s="24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6" t="e">
        <f t="shared" si="3"/>
        <v>#DIV/0!</v>
      </c>
      <c r="AB156" s="25"/>
    </row>
    <row r="157" spans="2:28" ht="15.75" x14ac:dyDescent="0.3">
      <c r="B157" s="24"/>
      <c r="C157" s="24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6" t="e">
        <f t="shared" si="3"/>
        <v>#DIV/0!</v>
      </c>
      <c r="AB157" s="25"/>
    </row>
    <row r="158" spans="2:28" ht="15.75" x14ac:dyDescent="0.3"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6" t="e">
        <f t="shared" si="3"/>
        <v>#DIV/0!</v>
      </c>
      <c r="AB158" s="25"/>
    </row>
    <row r="159" spans="2:28" ht="15.75" x14ac:dyDescent="0.3"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6" t="e">
        <f t="shared" ref="AA159:AA222" si="4">AVERAGE(D159:Z159)</f>
        <v>#DIV/0!</v>
      </c>
      <c r="AB159" s="25"/>
    </row>
    <row r="160" spans="2:28" ht="15.75" x14ac:dyDescent="0.3">
      <c r="B160" s="24"/>
      <c r="C160" s="24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6" t="e">
        <f t="shared" si="4"/>
        <v>#DIV/0!</v>
      </c>
      <c r="AB160" s="25"/>
    </row>
    <row r="161" spans="2:28" ht="15.75" x14ac:dyDescent="0.3">
      <c r="B161" s="24"/>
      <c r="C161" s="24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6" t="e">
        <f t="shared" si="4"/>
        <v>#DIV/0!</v>
      </c>
      <c r="AB161" s="25"/>
    </row>
    <row r="162" spans="2:28" ht="15.75" x14ac:dyDescent="0.3">
      <c r="B162" s="24"/>
      <c r="C162" s="24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6" t="e">
        <f t="shared" si="4"/>
        <v>#DIV/0!</v>
      </c>
      <c r="AB162" s="25"/>
    </row>
    <row r="163" spans="2:28" ht="15.75" x14ac:dyDescent="0.3">
      <c r="B163" s="24"/>
      <c r="C163" s="24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6" t="e">
        <f t="shared" si="4"/>
        <v>#DIV/0!</v>
      </c>
      <c r="AB163" s="25"/>
    </row>
    <row r="164" spans="2:28" ht="15.75" x14ac:dyDescent="0.3">
      <c r="B164" s="24"/>
      <c r="C164" s="24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6" t="e">
        <f t="shared" si="4"/>
        <v>#DIV/0!</v>
      </c>
      <c r="AB164" s="25"/>
    </row>
    <row r="165" spans="2:28" ht="15.75" x14ac:dyDescent="0.3">
      <c r="B165" s="24"/>
      <c r="C165" s="24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6" t="e">
        <f t="shared" si="4"/>
        <v>#DIV/0!</v>
      </c>
      <c r="AB165" s="25"/>
    </row>
    <row r="166" spans="2:28" ht="15.75" x14ac:dyDescent="0.3">
      <c r="B166" s="24"/>
      <c r="C166" s="24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6" t="e">
        <f t="shared" si="4"/>
        <v>#DIV/0!</v>
      </c>
      <c r="AB166" s="25"/>
    </row>
    <row r="167" spans="2:28" ht="15.75" x14ac:dyDescent="0.3">
      <c r="B167" s="24"/>
      <c r="C167" s="24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6" t="e">
        <f t="shared" si="4"/>
        <v>#DIV/0!</v>
      </c>
      <c r="AB167" s="25"/>
    </row>
    <row r="168" spans="2:28" ht="15.75" x14ac:dyDescent="0.3">
      <c r="B168" s="24"/>
      <c r="C168" s="24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6" t="e">
        <f t="shared" si="4"/>
        <v>#DIV/0!</v>
      </c>
      <c r="AB168" s="25"/>
    </row>
    <row r="169" spans="2:28" ht="15.75" x14ac:dyDescent="0.3">
      <c r="B169" s="24"/>
      <c r="C169" s="24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6" t="e">
        <f t="shared" si="4"/>
        <v>#DIV/0!</v>
      </c>
      <c r="AB169" s="25"/>
    </row>
    <row r="170" spans="2:28" ht="15.75" x14ac:dyDescent="0.3">
      <c r="B170" s="24"/>
      <c r="C170" s="24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6" t="e">
        <f t="shared" si="4"/>
        <v>#DIV/0!</v>
      </c>
      <c r="AB170" s="25"/>
    </row>
    <row r="171" spans="2:28" ht="15.75" x14ac:dyDescent="0.3">
      <c r="B171" s="24"/>
      <c r="C171" s="24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6" t="e">
        <f t="shared" si="4"/>
        <v>#DIV/0!</v>
      </c>
      <c r="AB171" s="25"/>
    </row>
    <row r="172" spans="2:28" ht="15.75" x14ac:dyDescent="0.3">
      <c r="B172" s="24"/>
      <c r="C172" s="24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6" t="e">
        <f t="shared" si="4"/>
        <v>#DIV/0!</v>
      </c>
      <c r="AB172" s="25"/>
    </row>
    <row r="173" spans="2:28" ht="15.75" x14ac:dyDescent="0.3">
      <c r="B173" s="24"/>
      <c r="C173" s="24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6" t="e">
        <f t="shared" si="4"/>
        <v>#DIV/0!</v>
      </c>
      <c r="AB173" s="25"/>
    </row>
    <row r="174" spans="2:28" ht="15.75" x14ac:dyDescent="0.3">
      <c r="B174" s="24"/>
      <c r="C174" s="24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6" t="e">
        <f t="shared" si="4"/>
        <v>#DIV/0!</v>
      </c>
      <c r="AB174" s="25"/>
    </row>
    <row r="175" spans="2:28" ht="15.75" x14ac:dyDescent="0.3">
      <c r="B175" s="24"/>
      <c r="C175" s="24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6" t="e">
        <f t="shared" si="4"/>
        <v>#DIV/0!</v>
      </c>
      <c r="AB175" s="25"/>
    </row>
    <row r="176" spans="2:28" ht="15.75" x14ac:dyDescent="0.3">
      <c r="B176" s="24"/>
      <c r="C176" s="24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6" t="e">
        <f t="shared" si="4"/>
        <v>#DIV/0!</v>
      </c>
      <c r="AB176" s="25"/>
    </row>
    <row r="177" spans="2:28" ht="15.75" x14ac:dyDescent="0.3">
      <c r="B177" s="24"/>
      <c r="C177" s="24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6" t="e">
        <f t="shared" si="4"/>
        <v>#DIV/0!</v>
      </c>
      <c r="AB177" s="25"/>
    </row>
    <row r="178" spans="2:28" ht="15.75" x14ac:dyDescent="0.3">
      <c r="B178" s="24"/>
      <c r="C178" s="24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6" t="e">
        <f t="shared" si="4"/>
        <v>#DIV/0!</v>
      </c>
      <c r="AB178" s="25"/>
    </row>
    <row r="179" spans="2:28" ht="15.75" x14ac:dyDescent="0.3">
      <c r="B179" s="24"/>
      <c r="C179" s="24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6" t="e">
        <f t="shared" si="4"/>
        <v>#DIV/0!</v>
      </c>
      <c r="AB179" s="25"/>
    </row>
    <row r="180" spans="2:28" ht="15.75" x14ac:dyDescent="0.3">
      <c r="B180" s="24"/>
      <c r="C180" s="24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6" t="e">
        <f t="shared" si="4"/>
        <v>#DIV/0!</v>
      </c>
      <c r="AB180" s="25"/>
    </row>
    <row r="181" spans="2:28" ht="15.75" x14ac:dyDescent="0.3">
      <c r="B181" s="24"/>
      <c r="C181" s="24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6" t="e">
        <f t="shared" si="4"/>
        <v>#DIV/0!</v>
      </c>
      <c r="AB181" s="25"/>
    </row>
    <row r="182" spans="2:28" ht="15.75" x14ac:dyDescent="0.3">
      <c r="B182" s="24"/>
      <c r="C182" s="24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6" t="e">
        <f t="shared" si="4"/>
        <v>#DIV/0!</v>
      </c>
      <c r="AB182" s="25"/>
    </row>
    <row r="183" spans="2:28" ht="15.75" x14ac:dyDescent="0.3">
      <c r="B183" s="24"/>
      <c r="C183" s="24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6" t="e">
        <f t="shared" si="4"/>
        <v>#DIV/0!</v>
      </c>
      <c r="AB183" s="25"/>
    </row>
    <row r="184" spans="2:28" ht="15.75" x14ac:dyDescent="0.3"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6" t="e">
        <f t="shared" si="4"/>
        <v>#DIV/0!</v>
      </c>
      <c r="AB184" s="25"/>
    </row>
    <row r="185" spans="2:28" ht="15.75" x14ac:dyDescent="0.3">
      <c r="B185" s="24"/>
      <c r="C185" s="24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6" t="e">
        <f t="shared" si="4"/>
        <v>#DIV/0!</v>
      </c>
      <c r="AB185" s="25"/>
    </row>
    <row r="186" spans="2:28" ht="15.75" x14ac:dyDescent="0.3">
      <c r="B186" s="24"/>
      <c r="C186" s="24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6" t="e">
        <f t="shared" si="4"/>
        <v>#DIV/0!</v>
      </c>
      <c r="AB186" s="25"/>
    </row>
    <row r="187" spans="2:28" ht="15.75" x14ac:dyDescent="0.3">
      <c r="B187" s="24"/>
      <c r="C187" s="24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6" t="e">
        <f t="shared" si="4"/>
        <v>#DIV/0!</v>
      </c>
      <c r="AB187" s="25"/>
    </row>
    <row r="188" spans="2:28" ht="15.75" x14ac:dyDescent="0.3">
      <c r="B188" s="24"/>
      <c r="C188" s="24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6" t="e">
        <f t="shared" si="4"/>
        <v>#DIV/0!</v>
      </c>
      <c r="AB188" s="25"/>
    </row>
    <row r="189" spans="2:28" ht="15.75" x14ac:dyDescent="0.3">
      <c r="B189" s="24"/>
      <c r="C189" s="24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6" t="e">
        <f t="shared" si="4"/>
        <v>#DIV/0!</v>
      </c>
      <c r="AB189" s="25"/>
    </row>
    <row r="190" spans="2:28" ht="15.75" x14ac:dyDescent="0.3">
      <c r="B190" s="24"/>
      <c r="C190" s="24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6" t="e">
        <f t="shared" si="4"/>
        <v>#DIV/0!</v>
      </c>
      <c r="AB190" s="25"/>
    </row>
    <row r="191" spans="2:28" ht="15.75" x14ac:dyDescent="0.3">
      <c r="B191" s="24"/>
      <c r="C191" s="24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6" t="e">
        <f t="shared" si="4"/>
        <v>#DIV/0!</v>
      </c>
      <c r="AB191" s="25"/>
    </row>
    <row r="192" spans="2:28" ht="15.75" x14ac:dyDescent="0.3">
      <c r="B192" s="24"/>
      <c r="C192" s="24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6" t="e">
        <f t="shared" si="4"/>
        <v>#DIV/0!</v>
      </c>
      <c r="AB192" s="25"/>
    </row>
    <row r="193" spans="2:28" ht="15.75" x14ac:dyDescent="0.3">
      <c r="B193" s="24"/>
      <c r="C193" s="24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6" t="e">
        <f t="shared" si="4"/>
        <v>#DIV/0!</v>
      </c>
      <c r="AB193" s="25"/>
    </row>
    <row r="194" spans="2:28" ht="15.75" x14ac:dyDescent="0.3">
      <c r="B194" s="24"/>
      <c r="C194" s="24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6" t="e">
        <f t="shared" si="4"/>
        <v>#DIV/0!</v>
      </c>
      <c r="AB194" s="25"/>
    </row>
    <row r="195" spans="2:28" ht="15.75" x14ac:dyDescent="0.3">
      <c r="B195" s="24"/>
      <c r="C195" s="24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6" t="e">
        <f t="shared" si="4"/>
        <v>#DIV/0!</v>
      </c>
      <c r="AB195" s="25"/>
    </row>
    <row r="196" spans="2:28" ht="15.75" x14ac:dyDescent="0.3">
      <c r="B196" s="24"/>
      <c r="C196" s="24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6" t="e">
        <f t="shared" si="4"/>
        <v>#DIV/0!</v>
      </c>
      <c r="AB196" s="25"/>
    </row>
    <row r="197" spans="2:28" ht="15.75" x14ac:dyDescent="0.3">
      <c r="B197" s="24"/>
      <c r="C197" s="24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6" t="e">
        <f t="shared" si="4"/>
        <v>#DIV/0!</v>
      </c>
      <c r="AB197" s="25"/>
    </row>
    <row r="198" spans="2:28" ht="15.75" x14ac:dyDescent="0.3">
      <c r="B198" s="24"/>
      <c r="C198" s="24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6" t="e">
        <f t="shared" si="4"/>
        <v>#DIV/0!</v>
      </c>
      <c r="AB198" s="25"/>
    </row>
    <row r="199" spans="2:28" ht="15.75" x14ac:dyDescent="0.3">
      <c r="B199" s="24"/>
      <c r="C199" s="24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6" t="e">
        <f t="shared" si="4"/>
        <v>#DIV/0!</v>
      </c>
      <c r="AB199" s="25"/>
    </row>
    <row r="200" spans="2:28" ht="15.75" x14ac:dyDescent="0.3">
      <c r="B200" s="24"/>
      <c r="C200" s="24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6" t="e">
        <f t="shared" si="4"/>
        <v>#DIV/0!</v>
      </c>
      <c r="AB200" s="25"/>
    </row>
    <row r="201" spans="2:28" ht="15.75" x14ac:dyDescent="0.3">
      <c r="B201" s="24"/>
      <c r="C201" s="24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6" t="e">
        <f t="shared" si="4"/>
        <v>#DIV/0!</v>
      </c>
      <c r="AB201" s="25"/>
    </row>
    <row r="202" spans="2:28" ht="15.75" x14ac:dyDescent="0.3">
      <c r="B202" s="24"/>
      <c r="C202" s="24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6" t="e">
        <f t="shared" si="4"/>
        <v>#DIV/0!</v>
      </c>
      <c r="AB202" s="25"/>
    </row>
    <row r="203" spans="2:28" ht="15.75" x14ac:dyDescent="0.3">
      <c r="B203" s="24"/>
      <c r="C203" s="24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6" t="e">
        <f t="shared" si="4"/>
        <v>#DIV/0!</v>
      </c>
      <c r="AB203" s="25"/>
    </row>
    <row r="204" spans="2:28" ht="15.75" x14ac:dyDescent="0.3">
      <c r="B204" s="24"/>
      <c r="C204" s="24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6" t="e">
        <f t="shared" si="4"/>
        <v>#DIV/0!</v>
      </c>
      <c r="AB204" s="25"/>
    </row>
    <row r="205" spans="2:28" ht="15.75" x14ac:dyDescent="0.3">
      <c r="B205" s="24"/>
      <c r="C205" s="24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6" t="e">
        <f t="shared" si="4"/>
        <v>#DIV/0!</v>
      </c>
      <c r="AB205" s="25"/>
    </row>
    <row r="206" spans="2:28" ht="15.75" x14ac:dyDescent="0.3">
      <c r="B206" s="24"/>
      <c r="C206" s="24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6" t="e">
        <f t="shared" si="4"/>
        <v>#DIV/0!</v>
      </c>
      <c r="AB206" s="25"/>
    </row>
    <row r="207" spans="2:28" ht="15.75" x14ac:dyDescent="0.3">
      <c r="B207" s="24"/>
      <c r="C207" s="24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6" t="e">
        <f t="shared" si="4"/>
        <v>#DIV/0!</v>
      </c>
      <c r="AB207" s="25"/>
    </row>
    <row r="208" spans="2:28" ht="15.75" x14ac:dyDescent="0.3">
      <c r="B208" s="24"/>
      <c r="C208" s="24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6" t="e">
        <f t="shared" si="4"/>
        <v>#DIV/0!</v>
      </c>
      <c r="AB208" s="25"/>
    </row>
    <row r="209" spans="2:28" ht="15.75" x14ac:dyDescent="0.3"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6" t="e">
        <f t="shared" si="4"/>
        <v>#DIV/0!</v>
      </c>
      <c r="AB209" s="25"/>
    </row>
    <row r="210" spans="2:28" ht="15.75" x14ac:dyDescent="0.3">
      <c r="B210" s="24"/>
      <c r="C210" s="24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6" t="e">
        <f t="shared" si="4"/>
        <v>#DIV/0!</v>
      </c>
      <c r="AB210" s="25"/>
    </row>
    <row r="211" spans="2:28" ht="15.75" x14ac:dyDescent="0.3">
      <c r="B211" s="24"/>
      <c r="C211" s="24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6" t="e">
        <f t="shared" si="4"/>
        <v>#DIV/0!</v>
      </c>
      <c r="AB211" s="25"/>
    </row>
    <row r="212" spans="2:28" ht="15.75" x14ac:dyDescent="0.3">
      <c r="B212" s="24"/>
      <c r="C212" s="24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6" t="e">
        <f t="shared" si="4"/>
        <v>#DIV/0!</v>
      </c>
      <c r="AB212" s="25"/>
    </row>
    <row r="213" spans="2:28" ht="15.75" x14ac:dyDescent="0.3">
      <c r="B213" s="24"/>
      <c r="C213" s="24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6" t="e">
        <f t="shared" si="4"/>
        <v>#DIV/0!</v>
      </c>
      <c r="AB213" s="25"/>
    </row>
    <row r="214" spans="2:28" ht="15.75" x14ac:dyDescent="0.3">
      <c r="B214" s="24"/>
      <c r="C214" s="24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6" t="e">
        <f t="shared" si="4"/>
        <v>#DIV/0!</v>
      </c>
      <c r="AB214" s="25"/>
    </row>
    <row r="215" spans="2:28" ht="15.75" x14ac:dyDescent="0.3">
      <c r="B215" s="24"/>
      <c r="C215" s="24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6" t="e">
        <f t="shared" si="4"/>
        <v>#DIV/0!</v>
      </c>
      <c r="AB215" s="25"/>
    </row>
    <row r="216" spans="2:28" ht="15.75" x14ac:dyDescent="0.3">
      <c r="B216" s="24"/>
      <c r="C216" s="24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6" t="e">
        <f t="shared" si="4"/>
        <v>#DIV/0!</v>
      </c>
      <c r="AB216" s="25"/>
    </row>
    <row r="217" spans="2:28" ht="15.75" x14ac:dyDescent="0.3">
      <c r="B217" s="24"/>
      <c r="C217" s="24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6" t="e">
        <f t="shared" si="4"/>
        <v>#DIV/0!</v>
      </c>
      <c r="AB217" s="25"/>
    </row>
    <row r="218" spans="2:28" ht="15.75" x14ac:dyDescent="0.3">
      <c r="B218" s="24"/>
      <c r="C218" s="24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6" t="e">
        <f t="shared" si="4"/>
        <v>#DIV/0!</v>
      </c>
      <c r="AB218" s="25"/>
    </row>
    <row r="219" spans="2:28" ht="15.75" x14ac:dyDescent="0.3">
      <c r="B219" s="24"/>
      <c r="C219" s="24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6" t="e">
        <f t="shared" si="4"/>
        <v>#DIV/0!</v>
      </c>
      <c r="AB219" s="25"/>
    </row>
    <row r="220" spans="2:28" ht="15.75" x14ac:dyDescent="0.3">
      <c r="B220" s="24"/>
      <c r="C220" s="24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6" t="e">
        <f t="shared" si="4"/>
        <v>#DIV/0!</v>
      </c>
      <c r="AB220" s="25"/>
    </row>
    <row r="221" spans="2:28" ht="15.75" x14ac:dyDescent="0.3">
      <c r="B221" s="24"/>
      <c r="C221" s="24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6" t="e">
        <f t="shared" si="4"/>
        <v>#DIV/0!</v>
      </c>
      <c r="AB221" s="25"/>
    </row>
    <row r="222" spans="2:28" ht="15.75" x14ac:dyDescent="0.3">
      <c r="B222" s="24"/>
      <c r="C222" s="24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6" t="e">
        <f t="shared" si="4"/>
        <v>#DIV/0!</v>
      </c>
      <c r="AB222" s="25"/>
    </row>
    <row r="223" spans="2:28" ht="15.75" x14ac:dyDescent="0.3">
      <c r="B223" s="24"/>
      <c r="C223" s="24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6" t="e">
        <f t="shared" ref="AA223:AA286" si="5">AVERAGE(D223:Z223)</f>
        <v>#DIV/0!</v>
      </c>
      <c r="AB223" s="25"/>
    </row>
    <row r="224" spans="2:28" ht="15.75" x14ac:dyDescent="0.3">
      <c r="B224" s="24"/>
      <c r="C224" s="24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6" t="e">
        <f t="shared" si="5"/>
        <v>#DIV/0!</v>
      </c>
      <c r="AB224" s="25"/>
    </row>
    <row r="225" spans="2:28" ht="15.75" x14ac:dyDescent="0.3">
      <c r="B225" s="24"/>
      <c r="C225" s="24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6" t="e">
        <f t="shared" si="5"/>
        <v>#DIV/0!</v>
      </c>
      <c r="AB225" s="25"/>
    </row>
    <row r="226" spans="2:28" ht="15.75" x14ac:dyDescent="0.3">
      <c r="B226" s="24"/>
      <c r="C226" s="24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6" t="e">
        <f t="shared" si="5"/>
        <v>#DIV/0!</v>
      </c>
      <c r="AB226" s="25"/>
    </row>
    <row r="227" spans="2:28" ht="15.75" x14ac:dyDescent="0.3">
      <c r="B227" s="24"/>
      <c r="C227" s="24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6" t="e">
        <f t="shared" si="5"/>
        <v>#DIV/0!</v>
      </c>
      <c r="AB227" s="25"/>
    </row>
    <row r="228" spans="2:28" ht="15.75" x14ac:dyDescent="0.3">
      <c r="B228" s="24"/>
      <c r="C228" s="24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6" t="e">
        <f t="shared" si="5"/>
        <v>#DIV/0!</v>
      </c>
      <c r="AB228" s="25"/>
    </row>
    <row r="229" spans="2:28" ht="15.75" x14ac:dyDescent="0.3">
      <c r="B229" s="24"/>
      <c r="C229" s="24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6" t="e">
        <f t="shared" si="5"/>
        <v>#DIV/0!</v>
      </c>
      <c r="AB229" s="25"/>
    </row>
    <row r="230" spans="2:28" ht="15.75" x14ac:dyDescent="0.3">
      <c r="B230" s="24"/>
      <c r="C230" s="24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6" t="e">
        <f t="shared" si="5"/>
        <v>#DIV/0!</v>
      </c>
      <c r="AB230" s="25"/>
    </row>
    <row r="231" spans="2:28" ht="15.75" x14ac:dyDescent="0.3">
      <c r="B231" s="24"/>
      <c r="C231" s="24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6" t="e">
        <f t="shared" si="5"/>
        <v>#DIV/0!</v>
      </c>
      <c r="AB231" s="25"/>
    </row>
    <row r="232" spans="2:28" ht="15.75" x14ac:dyDescent="0.3">
      <c r="B232" s="24"/>
      <c r="C232" s="24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6" t="e">
        <f t="shared" si="5"/>
        <v>#DIV/0!</v>
      </c>
      <c r="AB232" s="25"/>
    </row>
    <row r="233" spans="2:28" ht="15.75" x14ac:dyDescent="0.3">
      <c r="B233" s="24"/>
      <c r="C233" s="24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6" t="e">
        <f t="shared" si="5"/>
        <v>#DIV/0!</v>
      </c>
      <c r="AB233" s="25"/>
    </row>
    <row r="234" spans="2:28" ht="15.75" x14ac:dyDescent="0.3">
      <c r="B234" s="24"/>
      <c r="C234" s="24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6" t="e">
        <f t="shared" si="5"/>
        <v>#DIV/0!</v>
      </c>
      <c r="AB234" s="25"/>
    </row>
    <row r="235" spans="2:28" ht="15.75" x14ac:dyDescent="0.3">
      <c r="B235" s="24"/>
      <c r="C235" s="24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6" t="e">
        <f t="shared" si="5"/>
        <v>#DIV/0!</v>
      </c>
      <c r="AB235" s="25"/>
    </row>
    <row r="236" spans="2:28" ht="15.75" x14ac:dyDescent="0.3">
      <c r="B236" s="24"/>
      <c r="C236" s="24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6" t="e">
        <f t="shared" si="5"/>
        <v>#DIV/0!</v>
      </c>
      <c r="AB236" s="25"/>
    </row>
    <row r="237" spans="2:28" ht="15.75" x14ac:dyDescent="0.3">
      <c r="B237" s="24"/>
      <c r="C237" s="24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6" t="e">
        <f t="shared" si="5"/>
        <v>#DIV/0!</v>
      </c>
      <c r="AB237" s="25"/>
    </row>
    <row r="238" spans="2:28" ht="15.75" x14ac:dyDescent="0.3">
      <c r="B238" s="24"/>
      <c r="C238" s="24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6" t="e">
        <f t="shared" si="5"/>
        <v>#DIV/0!</v>
      </c>
      <c r="AB238" s="25"/>
    </row>
    <row r="239" spans="2:28" ht="15.75" x14ac:dyDescent="0.3">
      <c r="B239" s="24"/>
      <c r="C239" s="24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6" t="e">
        <f t="shared" si="5"/>
        <v>#DIV/0!</v>
      </c>
      <c r="AB239" s="25"/>
    </row>
    <row r="240" spans="2:28" ht="15.75" x14ac:dyDescent="0.3">
      <c r="B240" s="24"/>
      <c r="C240" s="24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6" t="e">
        <f t="shared" si="5"/>
        <v>#DIV/0!</v>
      </c>
      <c r="AB240" s="25"/>
    </row>
    <row r="241" spans="2:28" ht="15.75" x14ac:dyDescent="0.3">
      <c r="B241" s="24"/>
      <c r="C241" s="24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6" t="e">
        <f t="shared" si="5"/>
        <v>#DIV/0!</v>
      </c>
      <c r="AB241" s="25"/>
    </row>
    <row r="242" spans="2:28" ht="15.75" x14ac:dyDescent="0.3">
      <c r="B242" s="24"/>
      <c r="C242" s="24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6" t="e">
        <f t="shared" si="5"/>
        <v>#DIV/0!</v>
      </c>
      <c r="AB242" s="25"/>
    </row>
    <row r="243" spans="2:28" ht="15.75" x14ac:dyDescent="0.3">
      <c r="B243" s="24"/>
      <c r="C243" s="24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6" t="e">
        <f t="shared" si="5"/>
        <v>#DIV/0!</v>
      </c>
      <c r="AB243" s="25"/>
    </row>
    <row r="244" spans="2:28" ht="15.75" x14ac:dyDescent="0.3">
      <c r="B244" s="24"/>
      <c r="C244" s="24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6" t="e">
        <f t="shared" si="5"/>
        <v>#DIV/0!</v>
      </c>
      <c r="AB244" s="25"/>
    </row>
    <row r="245" spans="2:28" ht="15.75" x14ac:dyDescent="0.3">
      <c r="B245" s="24"/>
      <c r="C245" s="24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6" t="e">
        <f t="shared" si="5"/>
        <v>#DIV/0!</v>
      </c>
      <c r="AB245" s="25"/>
    </row>
    <row r="246" spans="2:28" ht="15.75" x14ac:dyDescent="0.3">
      <c r="B246" s="24"/>
      <c r="C246" s="24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6" t="e">
        <f t="shared" si="5"/>
        <v>#DIV/0!</v>
      </c>
      <c r="AB246" s="25"/>
    </row>
    <row r="247" spans="2:28" ht="15.75" x14ac:dyDescent="0.3">
      <c r="B247" s="24"/>
      <c r="C247" s="24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6" t="e">
        <f t="shared" si="5"/>
        <v>#DIV/0!</v>
      </c>
      <c r="AB247" s="25"/>
    </row>
    <row r="248" spans="2:28" ht="15.75" x14ac:dyDescent="0.3">
      <c r="B248" s="24"/>
      <c r="C248" s="24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6" t="e">
        <f t="shared" si="5"/>
        <v>#DIV/0!</v>
      </c>
      <c r="AB248" s="25"/>
    </row>
    <row r="249" spans="2:28" ht="15.75" x14ac:dyDescent="0.3">
      <c r="B249" s="24"/>
      <c r="C249" s="24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6" t="e">
        <f t="shared" si="5"/>
        <v>#DIV/0!</v>
      </c>
      <c r="AB249" s="25"/>
    </row>
    <row r="250" spans="2:28" ht="15.75" x14ac:dyDescent="0.3">
      <c r="B250" s="24"/>
      <c r="C250" s="24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6" t="e">
        <f t="shared" si="5"/>
        <v>#DIV/0!</v>
      </c>
      <c r="AB250" s="25"/>
    </row>
    <row r="251" spans="2:28" ht="15.75" x14ac:dyDescent="0.3">
      <c r="B251" s="24"/>
      <c r="C251" s="24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6" t="e">
        <f t="shared" si="5"/>
        <v>#DIV/0!</v>
      </c>
      <c r="AB251" s="25"/>
    </row>
    <row r="252" spans="2:28" ht="15.75" x14ac:dyDescent="0.3">
      <c r="B252" s="24"/>
      <c r="C252" s="24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6" t="e">
        <f t="shared" si="5"/>
        <v>#DIV/0!</v>
      </c>
      <c r="AB252" s="25"/>
    </row>
    <row r="253" spans="2:28" ht="15.75" x14ac:dyDescent="0.3">
      <c r="B253" s="24"/>
      <c r="C253" s="24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6" t="e">
        <f t="shared" si="5"/>
        <v>#DIV/0!</v>
      </c>
      <c r="AB253" s="25"/>
    </row>
    <row r="254" spans="2:28" ht="15.75" x14ac:dyDescent="0.3">
      <c r="B254" s="24"/>
      <c r="C254" s="24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6" t="e">
        <f t="shared" si="5"/>
        <v>#DIV/0!</v>
      </c>
      <c r="AB254" s="25"/>
    </row>
    <row r="255" spans="2:28" ht="15.75" x14ac:dyDescent="0.3">
      <c r="B255" s="24"/>
      <c r="C255" s="24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6" t="e">
        <f t="shared" si="5"/>
        <v>#DIV/0!</v>
      </c>
      <c r="AB255" s="25"/>
    </row>
    <row r="256" spans="2:28" ht="15.75" x14ac:dyDescent="0.3">
      <c r="B256" s="24"/>
      <c r="C256" s="24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6" t="e">
        <f t="shared" si="5"/>
        <v>#DIV/0!</v>
      </c>
      <c r="AB256" s="25"/>
    </row>
    <row r="257" spans="2:28" ht="15.75" x14ac:dyDescent="0.3">
      <c r="B257" s="24"/>
      <c r="C257" s="24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6" t="e">
        <f t="shared" si="5"/>
        <v>#DIV/0!</v>
      </c>
      <c r="AB257" s="25"/>
    </row>
    <row r="258" spans="2:28" ht="15.75" x14ac:dyDescent="0.3">
      <c r="B258" s="24"/>
      <c r="C258" s="24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6" t="e">
        <f t="shared" si="5"/>
        <v>#DIV/0!</v>
      </c>
      <c r="AB258" s="25"/>
    </row>
    <row r="259" spans="2:28" ht="15.75" x14ac:dyDescent="0.3">
      <c r="B259" s="24"/>
      <c r="C259" s="24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6" t="e">
        <f t="shared" si="5"/>
        <v>#DIV/0!</v>
      </c>
      <c r="AB259" s="25"/>
    </row>
    <row r="260" spans="2:28" ht="15.75" x14ac:dyDescent="0.3"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6" t="e">
        <f t="shared" si="5"/>
        <v>#DIV/0!</v>
      </c>
      <c r="AB260" s="25"/>
    </row>
    <row r="261" spans="2:28" ht="15.75" x14ac:dyDescent="0.3">
      <c r="B261" s="24"/>
      <c r="C261" s="24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6" t="e">
        <f t="shared" si="5"/>
        <v>#DIV/0!</v>
      </c>
      <c r="AB261" s="25"/>
    </row>
    <row r="262" spans="2:28" ht="15.75" x14ac:dyDescent="0.3">
      <c r="B262" s="24"/>
      <c r="C262" s="24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6" t="e">
        <f t="shared" si="5"/>
        <v>#DIV/0!</v>
      </c>
      <c r="AB262" s="25"/>
    </row>
    <row r="263" spans="2:28" ht="15.75" x14ac:dyDescent="0.3">
      <c r="B263" s="24"/>
      <c r="C263" s="24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6" t="e">
        <f t="shared" si="5"/>
        <v>#DIV/0!</v>
      </c>
      <c r="AB263" s="25"/>
    </row>
    <row r="264" spans="2:28" ht="15.75" x14ac:dyDescent="0.3">
      <c r="B264" s="24"/>
      <c r="C264" s="24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6" t="e">
        <f t="shared" si="5"/>
        <v>#DIV/0!</v>
      </c>
      <c r="AB264" s="25"/>
    </row>
    <row r="265" spans="2:28" ht="15.75" x14ac:dyDescent="0.3">
      <c r="B265" s="24"/>
      <c r="C265" s="24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6" t="e">
        <f t="shared" si="5"/>
        <v>#DIV/0!</v>
      </c>
      <c r="AB265" s="25"/>
    </row>
    <row r="266" spans="2:28" ht="15.75" x14ac:dyDescent="0.3">
      <c r="B266" s="24"/>
      <c r="C266" s="24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6" t="e">
        <f t="shared" si="5"/>
        <v>#DIV/0!</v>
      </c>
      <c r="AB266" s="25"/>
    </row>
    <row r="267" spans="2:28" ht="15.75" x14ac:dyDescent="0.3">
      <c r="B267" s="24"/>
      <c r="C267" s="24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6" t="e">
        <f t="shared" si="5"/>
        <v>#DIV/0!</v>
      </c>
      <c r="AB267" s="25"/>
    </row>
    <row r="268" spans="2:28" ht="15.75" x14ac:dyDescent="0.3">
      <c r="B268" s="24"/>
      <c r="C268" s="24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6" t="e">
        <f t="shared" si="5"/>
        <v>#DIV/0!</v>
      </c>
      <c r="AB268" s="25"/>
    </row>
    <row r="269" spans="2:28" ht="15.75" x14ac:dyDescent="0.3">
      <c r="B269" s="24"/>
      <c r="C269" s="24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6" t="e">
        <f t="shared" si="5"/>
        <v>#DIV/0!</v>
      </c>
      <c r="AB269" s="25"/>
    </row>
    <row r="270" spans="2:28" ht="15.75" x14ac:dyDescent="0.3">
      <c r="B270" s="24"/>
      <c r="C270" s="24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6" t="e">
        <f t="shared" si="5"/>
        <v>#DIV/0!</v>
      </c>
      <c r="AB270" s="25"/>
    </row>
    <row r="271" spans="2:28" ht="15.75" x14ac:dyDescent="0.3">
      <c r="B271" s="24"/>
      <c r="C271" s="24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6" t="e">
        <f t="shared" si="5"/>
        <v>#DIV/0!</v>
      </c>
      <c r="AB271" s="25"/>
    </row>
    <row r="272" spans="2:28" ht="15.75" x14ac:dyDescent="0.3">
      <c r="B272" s="24"/>
      <c r="C272" s="24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6" t="e">
        <f t="shared" si="5"/>
        <v>#DIV/0!</v>
      </c>
      <c r="AB272" s="25"/>
    </row>
    <row r="273" spans="2:28" ht="15.75" x14ac:dyDescent="0.3">
      <c r="B273" s="24"/>
      <c r="C273" s="24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6" t="e">
        <f t="shared" si="5"/>
        <v>#DIV/0!</v>
      </c>
      <c r="AB273" s="25"/>
    </row>
    <row r="274" spans="2:28" ht="15.75" x14ac:dyDescent="0.3">
      <c r="B274" s="24"/>
      <c r="C274" s="24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6" t="e">
        <f t="shared" si="5"/>
        <v>#DIV/0!</v>
      </c>
      <c r="AB274" s="25"/>
    </row>
    <row r="275" spans="2:28" ht="15.75" x14ac:dyDescent="0.3">
      <c r="B275" s="24"/>
      <c r="C275" s="24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6" t="e">
        <f t="shared" si="5"/>
        <v>#DIV/0!</v>
      </c>
      <c r="AB275" s="25"/>
    </row>
    <row r="276" spans="2:28" ht="15.75" x14ac:dyDescent="0.3">
      <c r="B276" s="24"/>
      <c r="C276" s="24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6" t="e">
        <f t="shared" si="5"/>
        <v>#DIV/0!</v>
      </c>
      <c r="AB276" s="25"/>
    </row>
    <row r="277" spans="2:28" ht="15.75" x14ac:dyDescent="0.3">
      <c r="B277" s="24"/>
      <c r="C277" s="24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6" t="e">
        <f t="shared" si="5"/>
        <v>#DIV/0!</v>
      </c>
      <c r="AB277" s="25"/>
    </row>
    <row r="278" spans="2:28" ht="15.75" x14ac:dyDescent="0.3">
      <c r="B278" s="24"/>
      <c r="C278" s="24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6" t="e">
        <f t="shared" si="5"/>
        <v>#DIV/0!</v>
      </c>
      <c r="AB278" s="25"/>
    </row>
    <row r="279" spans="2:28" ht="15.75" x14ac:dyDescent="0.3">
      <c r="B279" s="24"/>
      <c r="C279" s="24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6" t="e">
        <f t="shared" si="5"/>
        <v>#DIV/0!</v>
      </c>
      <c r="AB279" s="25"/>
    </row>
    <row r="280" spans="2:28" ht="15.75" x14ac:dyDescent="0.3">
      <c r="B280" s="24"/>
      <c r="C280" s="24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6" t="e">
        <f t="shared" si="5"/>
        <v>#DIV/0!</v>
      </c>
      <c r="AB280" s="25"/>
    </row>
    <row r="281" spans="2:28" ht="15.75" x14ac:dyDescent="0.3">
      <c r="B281" s="24"/>
      <c r="C281" s="24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6" t="e">
        <f t="shared" si="5"/>
        <v>#DIV/0!</v>
      </c>
      <c r="AB281" s="25"/>
    </row>
    <row r="282" spans="2:28" ht="15.75" x14ac:dyDescent="0.3">
      <c r="B282" s="24"/>
      <c r="C282" s="24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6" t="e">
        <f t="shared" si="5"/>
        <v>#DIV/0!</v>
      </c>
      <c r="AB282" s="25"/>
    </row>
    <row r="283" spans="2:28" ht="15.75" x14ac:dyDescent="0.3">
      <c r="B283" s="24"/>
      <c r="C283" s="24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6" t="e">
        <f t="shared" si="5"/>
        <v>#DIV/0!</v>
      </c>
      <c r="AB283" s="25"/>
    </row>
    <row r="284" spans="2:28" ht="15.75" x14ac:dyDescent="0.3">
      <c r="B284" s="24"/>
      <c r="C284" s="24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6" t="e">
        <f t="shared" si="5"/>
        <v>#DIV/0!</v>
      </c>
      <c r="AB284" s="25"/>
    </row>
    <row r="285" spans="2:28" ht="15.75" x14ac:dyDescent="0.3"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6" t="e">
        <f t="shared" si="5"/>
        <v>#DIV/0!</v>
      </c>
      <c r="AB285" s="25"/>
    </row>
    <row r="286" spans="2:28" ht="15.75" x14ac:dyDescent="0.3">
      <c r="B286" s="24"/>
      <c r="C286" s="24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6" t="e">
        <f t="shared" si="5"/>
        <v>#DIV/0!</v>
      </c>
      <c r="AB286" s="25"/>
    </row>
    <row r="287" spans="2:28" ht="15.75" x14ac:dyDescent="0.3">
      <c r="B287" s="24"/>
      <c r="C287" s="24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6" t="e">
        <f t="shared" ref="AA287:AA325" si="6">AVERAGE(D287:Z287)</f>
        <v>#DIV/0!</v>
      </c>
      <c r="AB287" s="25"/>
    </row>
    <row r="288" spans="2:28" ht="15.75" x14ac:dyDescent="0.3">
      <c r="B288" s="24"/>
      <c r="C288" s="24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6" t="e">
        <f t="shared" si="6"/>
        <v>#DIV/0!</v>
      </c>
      <c r="AB288" s="25"/>
    </row>
    <row r="289" spans="2:28" ht="15.75" x14ac:dyDescent="0.3">
      <c r="B289" s="24"/>
      <c r="C289" s="24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6" t="e">
        <f t="shared" si="6"/>
        <v>#DIV/0!</v>
      </c>
      <c r="AB289" s="25"/>
    </row>
    <row r="290" spans="2:28" ht="15.75" x14ac:dyDescent="0.3">
      <c r="B290" s="24"/>
      <c r="C290" s="24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6" t="e">
        <f t="shared" si="6"/>
        <v>#DIV/0!</v>
      </c>
      <c r="AB290" s="25"/>
    </row>
    <row r="291" spans="2:28" ht="15.75" x14ac:dyDescent="0.3">
      <c r="B291" s="24"/>
      <c r="C291" s="24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6" t="e">
        <f t="shared" si="6"/>
        <v>#DIV/0!</v>
      </c>
      <c r="AB291" s="25"/>
    </row>
    <row r="292" spans="2:28" ht="15.75" x14ac:dyDescent="0.3">
      <c r="B292" s="24"/>
      <c r="C292" s="24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6" t="e">
        <f t="shared" si="6"/>
        <v>#DIV/0!</v>
      </c>
      <c r="AB292" s="25"/>
    </row>
    <row r="293" spans="2:28" ht="15.75" x14ac:dyDescent="0.3">
      <c r="B293" s="24"/>
      <c r="C293" s="24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6" t="e">
        <f t="shared" si="6"/>
        <v>#DIV/0!</v>
      </c>
      <c r="AB293" s="25"/>
    </row>
    <row r="294" spans="2:28" ht="15.75" x14ac:dyDescent="0.3">
      <c r="B294" s="24"/>
      <c r="C294" s="24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6" t="e">
        <f t="shared" si="6"/>
        <v>#DIV/0!</v>
      </c>
      <c r="AB294" s="25"/>
    </row>
    <row r="295" spans="2:28" ht="15.75" x14ac:dyDescent="0.3">
      <c r="B295" s="24"/>
      <c r="C295" s="24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6" t="e">
        <f t="shared" si="6"/>
        <v>#DIV/0!</v>
      </c>
      <c r="AB295" s="25"/>
    </row>
    <row r="296" spans="2:28" ht="15.75" x14ac:dyDescent="0.3">
      <c r="B296" s="24"/>
      <c r="C296" s="24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6" t="e">
        <f t="shared" si="6"/>
        <v>#DIV/0!</v>
      </c>
      <c r="AB296" s="25"/>
    </row>
    <row r="297" spans="2:28" ht="15.75" x14ac:dyDescent="0.3">
      <c r="B297" s="24"/>
      <c r="C297" s="24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6" t="e">
        <f t="shared" si="6"/>
        <v>#DIV/0!</v>
      </c>
      <c r="AB297" s="25"/>
    </row>
    <row r="298" spans="2:28" ht="15.75" x14ac:dyDescent="0.3">
      <c r="B298" s="24"/>
      <c r="C298" s="24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6" t="e">
        <f t="shared" si="6"/>
        <v>#DIV/0!</v>
      </c>
      <c r="AB298" s="25"/>
    </row>
    <row r="299" spans="2:28" ht="15.75" x14ac:dyDescent="0.3">
      <c r="B299" s="24"/>
      <c r="C299" s="24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6" t="e">
        <f t="shared" si="6"/>
        <v>#DIV/0!</v>
      </c>
      <c r="AB299" s="25"/>
    </row>
    <row r="300" spans="2:28" ht="15.75" x14ac:dyDescent="0.3">
      <c r="B300" s="24"/>
      <c r="C300" s="24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6" t="e">
        <f t="shared" si="6"/>
        <v>#DIV/0!</v>
      </c>
      <c r="AB300" s="25"/>
    </row>
    <row r="301" spans="2:28" ht="15.75" x14ac:dyDescent="0.3">
      <c r="B301" s="24"/>
      <c r="C301" s="24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6" t="e">
        <f t="shared" si="6"/>
        <v>#DIV/0!</v>
      </c>
      <c r="AB301" s="25"/>
    </row>
    <row r="302" spans="2:28" ht="15.75" x14ac:dyDescent="0.3">
      <c r="B302" s="24"/>
      <c r="C302" s="24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6" t="e">
        <f t="shared" si="6"/>
        <v>#DIV/0!</v>
      </c>
      <c r="AB302" s="25"/>
    </row>
    <row r="303" spans="2:28" ht="15.75" x14ac:dyDescent="0.3">
      <c r="B303" s="24"/>
      <c r="C303" s="24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6" t="e">
        <f t="shared" si="6"/>
        <v>#DIV/0!</v>
      </c>
      <c r="AB303" s="25"/>
    </row>
    <row r="304" spans="2:28" ht="15.75" x14ac:dyDescent="0.3">
      <c r="B304" s="24"/>
      <c r="C304" s="24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6" t="e">
        <f t="shared" si="6"/>
        <v>#DIV/0!</v>
      </c>
      <c r="AB304" s="25"/>
    </row>
    <row r="305" spans="2:28" ht="15.75" x14ac:dyDescent="0.3">
      <c r="B305" s="24"/>
      <c r="C305" s="24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6" t="e">
        <f t="shared" si="6"/>
        <v>#DIV/0!</v>
      </c>
      <c r="AB305" s="25"/>
    </row>
    <row r="306" spans="2:28" ht="15.75" x14ac:dyDescent="0.3">
      <c r="B306" s="24"/>
      <c r="C306" s="24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6" t="e">
        <f t="shared" si="6"/>
        <v>#DIV/0!</v>
      </c>
      <c r="AB306" s="25"/>
    </row>
    <row r="307" spans="2:28" ht="15.75" x14ac:dyDescent="0.3">
      <c r="B307" s="24"/>
      <c r="C307" s="24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6" t="e">
        <f t="shared" si="6"/>
        <v>#DIV/0!</v>
      </c>
      <c r="AB307" s="25"/>
    </row>
    <row r="308" spans="2:28" ht="15.75" x14ac:dyDescent="0.3">
      <c r="B308" s="24"/>
      <c r="C308" s="24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6" t="e">
        <f t="shared" si="6"/>
        <v>#DIV/0!</v>
      </c>
      <c r="AB308" s="25"/>
    </row>
    <row r="309" spans="2:28" ht="15.75" x14ac:dyDescent="0.3">
      <c r="B309" s="24"/>
      <c r="C309" s="24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6" t="e">
        <f t="shared" si="6"/>
        <v>#DIV/0!</v>
      </c>
      <c r="AB309" s="25"/>
    </row>
    <row r="310" spans="2:28" ht="15.75" x14ac:dyDescent="0.3">
      <c r="B310" s="24"/>
      <c r="C310" s="24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6" t="e">
        <f t="shared" si="6"/>
        <v>#DIV/0!</v>
      </c>
      <c r="AB310" s="25"/>
    </row>
    <row r="311" spans="2:28" ht="15.75" x14ac:dyDescent="0.3">
      <c r="B311" s="24"/>
      <c r="C311" s="24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6" t="e">
        <f t="shared" si="6"/>
        <v>#DIV/0!</v>
      </c>
      <c r="AB311" s="25"/>
    </row>
    <row r="312" spans="2:28" ht="15.75" x14ac:dyDescent="0.3">
      <c r="B312" s="24"/>
      <c r="C312" s="24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6" t="e">
        <f t="shared" si="6"/>
        <v>#DIV/0!</v>
      </c>
      <c r="AB312" s="25"/>
    </row>
    <row r="313" spans="2:28" ht="15.75" x14ac:dyDescent="0.3">
      <c r="B313" s="24"/>
      <c r="C313" s="24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6" t="e">
        <f t="shared" si="6"/>
        <v>#DIV/0!</v>
      </c>
      <c r="AB313" s="25"/>
    </row>
    <row r="314" spans="2:28" ht="15.75" x14ac:dyDescent="0.3">
      <c r="B314" s="24"/>
      <c r="C314" s="24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6" t="e">
        <f t="shared" si="6"/>
        <v>#DIV/0!</v>
      </c>
      <c r="AB314" s="25"/>
    </row>
    <row r="315" spans="2:28" ht="15.75" x14ac:dyDescent="0.3">
      <c r="B315" s="24"/>
      <c r="C315" s="24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6" t="e">
        <f t="shared" si="6"/>
        <v>#DIV/0!</v>
      </c>
      <c r="AB315" s="25"/>
    </row>
    <row r="316" spans="2:28" ht="15.75" x14ac:dyDescent="0.3">
      <c r="B316" s="24"/>
      <c r="C316" s="24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6" t="e">
        <f t="shared" si="6"/>
        <v>#DIV/0!</v>
      </c>
      <c r="AB316" s="25"/>
    </row>
    <row r="317" spans="2:28" ht="15.75" x14ac:dyDescent="0.3">
      <c r="B317" s="24"/>
      <c r="C317" s="24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6" t="e">
        <f t="shared" si="6"/>
        <v>#DIV/0!</v>
      </c>
      <c r="AB317" s="25"/>
    </row>
    <row r="318" spans="2:28" ht="15.75" x14ac:dyDescent="0.3">
      <c r="B318" s="24"/>
      <c r="C318" s="24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6" t="e">
        <f t="shared" si="6"/>
        <v>#DIV/0!</v>
      </c>
      <c r="AB318" s="25"/>
    </row>
    <row r="319" spans="2:28" ht="15.75" x14ac:dyDescent="0.3">
      <c r="B319" s="24"/>
      <c r="C319" s="24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6" t="e">
        <f t="shared" si="6"/>
        <v>#DIV/0!</v>
      </c>
      <c r="AB319" s="25"/>
    </row>
    <row r="320" spans="2:28" ht="15.75" x14ac:dyDescent="0.3">
      <c r="B320" s="24"/>
      <c r="C320" s="24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6" t="e">
        <f t="shared" si="6"/>
        <v>#DIV/0!</v>
      </c>
      <c r="AB320" s="25"/>
    </row>
    <row r="321" spans="2:28" ht="15.75" x14ac:dyDescent="0.3">
      <c r="B321" s="24"/>
      <c r="C321" s="24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6" t="e">
        <f t="shared" si="6"/>
        <v>#DIV/0!</v>
      </c>
      <c r="AB321" s="25"/>
    </row>
    <row r="322" spans="2:28" ht="15.75" x14ac:dyDescent="0.3">
      <c r="B322" s="24"/>
      <c r="C322" s="24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6" t="e">
        <f t="shared" si="6"/>
        <v>#DIV/0!</v>
      </c>
      <c r="AB322" s="25"/>
    </row>
    <row r="323" spans="2:28" ht="15.75" x14ac:dyDescent="0.3">
      <c r="B323" s="24"/>
      <c r="C323" s="24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6" t="e">
        <f t="shared" si="6"/>
        <v>#DIV/0!</v>
      </c>
      <c r="AB323" s="25"/>
    </row>
    <row r="324" spans="2:28" ht="15.75" x14ac:dyDescent="0.3">
      <c r="B324" s="24"/>
      <c r="C324" s="24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6" t="e">
        <f t="shared" si="6"/>
        <v>#DIV/0!</v>
      </c>
      <c r="AB324" s="25"/>
    </row>
    <row r="325" spans="2:28" ht="15.75" x14ac:dyDescent="0.3">
      <c r="B325" s="24"/>
      <c r="C325" s="24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6" t="e">
        <f t="shared" si="6"/>
        <v>#DIV/0!</v>
      </c>
      <c r="AB325" s="25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191"/>
  <sheetViews>
    <sheetView showGridLines="0" topLeftCell="G5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33" width="4.85546875" customWidth="1"/>
    <col min="34" max="34" width="75.570312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29" t="s">
        <v>47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/>
    </row>
    <row r="4" spans="2:35" ht="15.75" x14ac:dyDescent="0.25">
      <c r="K4" s="9">
        <f>AVERAGEIFS(K6:K191,$J$6:$J$191,"EVALUACION")</f>
        <v>2.68</v>
      </c>
      <c r="L4" s="9">
        <f>AVERAGEIFS(L6:L191,$J$6:$J$191,"EVALUACION")</f>
        <v>2.14</v>
      </c>
      <c r="M4" s="9">
        <f>AVERAGEIFS(M6:M191,$J$6:$J$191,"EVALUACION")</f>
        <v>2.8</v>
      </c>
      <c r="N4" s="9">
        <f>AVERAGEIFS(N6:N191,$J$6:$J$191,"EVALUACION")</f>
        <v>2.48</v>
      </c>
      <c r="O4" s="9">
        <f>AVERAGEIFS(O6:O191,$J$6:$J$191,"EVALUACION")</f>
        <v>2.72</v>
      </c>
      <c r="P4" s="9">
        <f>AVERAGEIFS(P6:P191,$J$6:$J$191,"EVALUACION")</f>
        <v>2.62</v>
      </c>
      <c r="Q4" s="9">
        <f>AVERAGEIFS(Q6:Q191,$J$6:$J$191,"EVALUACION")</f>
        <v>1.78</v>
      </c>
      <c r="R4" s="9">
        <f>AVERAGEIFS(R6:R191,$J$6:$J$191,"EVALUACION")</f>
        <v>2.62</v>
      </c>
      <c r="S4" s="9">
        <f>AVERAGEIFS(S6:S191,$J$6:$J$191,"EVALUACION")</f>
        <v>2.3199999999999998</v>
      </c>
      <c r="T4" s="9">
        <f>AVERAGEIFS(T6:T191,$J$6:$J$191,"EVALUACION")</f>
        <v>2.12</v>
      </c>
      <c r="U4" s="9">
        <f>AVERAGEIFS(U6:U191,$J$6:$J$191,"EVALUACION")</f>
        <v>2.38</v>
      </c>
      <c r="V4" s="9">
        <f>AVERAGEIFS(V6:V191,$J$6:$J$191,"EVALUACION")</f>
        <v>1.34</v>
      </c>
      <c r="W4" s="9" t="e">
        <f>AVERAGEIFS(W6:W191,$J$6:$J$191,"EVALUACION")</f>
        <v>#DIV/0!</v>
      </c>
      <c r="X4" s="9" t="e">
        <f>AVERAGEIFS(X6:X191,$J$6:$J$191,"EVALUACION")</f>
        <v>#DIV/0!</v>
      </c>
      <c r="Y4" s="9" t="e">
        <f>AVERAGEIFS(Y6:Y191,$J$6:$J$191,"EVALUACION")</f>
        <v>#DIV/0!</v>
      </c>
      <c r="Z4" s="9" t="e">
        <f>AVERAGEIFS(Z6:Z191,$J$6:$J$191,"EVALUACION")</f>
        <v>#DIV/0!</v>
      </c>
      <c r="AA4" s="9" t="e">
        <f>AVERAGEIFS(AA6:AA191,$J$6:$J$191,"EVALUACION")</f>
        <v>#DIV/0!</v>
      </c>
      <c r="AB4" s="9" t="e">
        <f>AVERAGEIFS(AB6:AB191,$J$6:$J$191,"EVALUACION")</f>
        <v>#DIV/0!</v>
      </c>
      <c r="AC4" s="9" t="e">
        <f>AVERAGEIFS(AC6:AC191,$J$6:$J$191,"EVALUACION")</f>
        <v>#DIV/0!</v>
      </c>
      <c r="AD4" s="9" t="e">
        <f>AVERAGEIFS(AD6:AD191,$J$6:$J$191,"EVALUACION")</f>
        <v>#DIV/0!</v>
      </c>
      <c r="AE4" s="9" t="e">
        <f>AVERAGEIFS(AE6:AE191,$J$6:$J$191,"EVALUACION")</f>
        <v>#DIV/0!</v>
      </c>
      <c r="AF4" s="9" t="e">
        <f>AVERAGEIFS(AF6:AF191,$J$6:$J$191,"EVALUACION")</f>
        <v>#DIV/0!</v>
      </c>
      <c r="AG4" s="9" t="e">
        <f>AVERAGEIFS(AG6:AG191,$J$6:$J$191,"EVALUACION")</f>
        <v>#DIV/0!</v>
      </c>
      <c r="AH4"/>
    </row>
    <row r="5" spans="2:35" ht="196.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49</v>
      </c>
      <c r="J5" s="10" t="s">
        <v>176</v>
      </c>
      <c r="K5" s="18" t="s">
        <v>406</v>
      </c>
      <c r="L5" s="18" t="s">
        <v>414</v>
      </c>
      <c r="M5" s="18" t="s">
        <v>422</v>
      </c>
      <c r="N5" s="18" t="s">
        <v>423</v>
      </c>
      <c r="O5" s="18" t="s">
        <v>408</v>
      </c>
      <c r="P5" s="18" t="s">
        <v>409</v>
      </c>
      <c r="Q5" s="18" t="s">
        <v>418</v>
      </c>
      <c r="R5" s="18" t="s">
        <v>417</v>
      </c>
      <c r="S5" s="18" t="s">
        <v>410</v>
      </c>
      <c r="T5" s="18" t="s">
        <v>416</v>
      </c>
      <c r="U5" s="18" t="s">
        <v>421</v>
      </c>
      <c r="V5" s="18" t="s">
        <v>412</v>
      </c>
      <c r="W5" s="17" t="s">
        <v>430</v>
      </c>
      <c r="X5" s="17" t="s">
        <v>429</v>
      </c>
      <c r="Y5" s="17" t="s">
        <v>431</v>
      </c>
      <c r="Z5" s="17" t="s">
        <v>434</v>
      </c>
      <c r="AA5" s="17" t="s">
        <v>437</v>
      </c>
      <c r="AB5" s="17" t="s">
        <v>433</v>
      </c>
      <c r="AC5" s="17" t="s">
        <v>426</v>
      </c>
      <c r="AD5" s="17" t="s">
        <v>436</v>
      </c>
      <c r="AE5" s="17" t="s">
        <v>432</v>
      </c>
      <c r="AF5" s="17" t="s">
        <v>424</v>
      </c>
      <c r="AG5" s="17" t="s">
        <v>435</v>
      </c>
      <c r="AH5" s="20" t="s">
        <v>196</v>
      </c>
      <c r="AI5" s="11" t="s">
        <v>48</v>
      </c>
    </row>
    <row r="6" spans="2:35" ht="15.75" x14ac:dyDescent="0.3">
      <c r="B6" s="12" t="str">
        <f>BASE!$D$2</f>
        <v>ANALISTA DE SEGURIDAD DE INFRAESTRUCTURA</v>
      </c>
      <c r="C6" s="12" t="s">
        <v>198</v>
      </c>
      <c r="D6" s="12" t="s">
        <v>199</v>
      </c>
      <c r="E6" s="12" t="s">
        <v>200</v>
      </c>
      <c r="F6" s="12" t="s">
        <v>202</v>
      </c>
      <c r="G6" s="12" t="s">
        <v>203</v>
      </c>
      <c r="H6" s="15" t="s">
        <v>251</v>
      </c>
      <c r="I6" s="12" t="s">
        <v>444</v>
      </c>
      <c r="J6" s="12" t="s">
        <v>441</v>
      </c>
      <c r="K6" s="16">
        <v>3</v>
      </c>
      <c r="L6" s="16">
        <v>1</v>
      </c>
      <c r="M6" s="16">
        <v>3</v>
      </c>
      <c r="N6" s="16">
        <v>3</v>
      </c>
      <c r="O6" s="16">
        <v>3</v>
      </c>
      <c r="P6" s="16">
        <v>3</v>
      </c>
      <c r="Q6" s="16">
        <v>1</v>
      </c>
      <c r="R6" s="16">
        <v>2</v>
      </c>
      <c r="S6" s="16">
        <v>1</v>
      </c>
      <c r="T6" s="16">
        <v>1</v>
      </c>
      <c r="U6" s="16">
        <v>2</v>
      </c>
      <c r="V6" s="16">
        <v>1</v>
      </c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21"/>
      <c r="AI6" s="12"/>
    </row>
    <row r="7" spans="2:35" ht="15.75" x14ac:dyDescent="0.3">
      <c r="B7" s="12" t="str">
        <f>BASE!$D$2</f>
        <v>ANALISTA DE SEGURIDAD DE INFRAESTRUCTURA</v>
      </c>
      <c r="C7" s="12" t="s">
        <v>198</v>
      </c>
      <c r="D7" s="12" t="s">
        <v>199</v>
      </c>
      <c r="E7" s="12" t="s">
        <v>200</v>
      </c>
      <c r="F7" s="12" t="s">
        <v>205</v>
      </c>
      <c r="G7" s="12" t="s">
        <v>206</v>
      </c>
      <c r="H7" s="12" t="s">
        <v>251</v>
      </c>
      <c r="I7" s="12" t="s">
        <v>444</v>
      </c>
      <c r="J7" s="12" t="s">
        <v>441</v>
      </c>
      <c r="K7" s="16">
        <v>3</v>
      </c>
      <c r="L7" s="16">
        <v>1</v>
      </c>
      <c r="M7" s="16">
        <v>2</v>
      </c>
      <c r="N7" s="16">
        <v>2</v>
      </c>
      <c r="O7" s="16">
        <v>2</v>
      </c>
      <c r="P7" s="16">
        <v>2</v>
      </c>
      <c r="Q7" s="16">
        <v>1</v>
      </c>
      <c r="R7" s="16">
        <v>2</v>
      </c>
      <c r="S7" s="16">
        <v>1</v>
      </c>
      <c r="T7" s="16">
        <v>1</v>
      </c>
      <c r="U7" s="16">
        <v>1</v>
      </c>
      <c r="V7" s="16">
        <v>0</v>
      </c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21"/>
      <c r="AI7" s="12"/>
    </row>
    <row r="8" spans="2:35" ht="15.75" x14ac:dyDescent="0.3">
      <c r="B8" s="12" t="str">
        <f>BASE!$D$2</f>
        <v>ANALISTA DE SEGURIDAD DE INFRAESTRUCTURA</v>
      </c>
      <c r="C8" s="12" t="s">
        <v>323</v>
      </c>
      <c r="D8" s="12" t="s">
        <v>324</v>
      </c>
      <c r="E8" s="12" t="s">
        <v>208</v>
      </c>
      <c r="F8" s="12" t="s">
        <v>209</v>
      </c>
      <c r="G8" s="12" t="s">
        <v>210</v>
      </c>
      <c r="H8" s="15" t="s">
        <v>250</v>
      </c>
      <c r="I8" s="12" t="s">
        <v>444</v>
      </c>
      <c r="J8" s="12" t="s">
        <v>442</v>
      </c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>
        <v>1</v>
      </c>
      <c r="X8" s="16">
        <v>2</v>
      </c>
      <c r="Y8" s="16">
        <v>2</v>
      </c>
      <c r="Z8" s="16">
        <v>2</v>
      </c>
      <c r="AA8" s="16">
        <v>0</v>
      </c>
      <c r="AB8" s="16">
        <v>3</v>
      </c>
      <c r="AC8" s="16">
        <v>1</v>
      </c>
      <c r="AD8" s="16">
        <v>1</v>
      </c>
      <c r="AE8" s="16">
        <v>1</v>
      </c>
      <c r="AF8" s="16">
        <v>1</v>
      </c>
      <c r="AG8" s="16">
        <v>1</v>
      </c>
      <c r="AH8" s="21"/>
      <c r="AI8" s="12"/>
    </row>
    <row r="9" spans="2:35" ht="15.75" x14ac:dyDescent="0.3">
      <c r="B9" s="12" t="str">
        <f>BASE!$D$2</f>
        <v>ANALISTA DE SEGURIDAD DE INFRAESTRUCTURA</v>
      </c>
      <c r="C9" s="12" t="s">
        <v>198</v>
      </c>
      <c r="D9" s="12" t="s">
        <v>199</v>
      </c>
      <c r="E9" s="12" t="s">
        <v>200</v>
      </c>
      <c r="F9" s="12" t="s">
        <v>212</v>
      </c>
      <c r="G9" s="12" t="s">
        <v>213</v>
      </c>
      <c r="H9" s="15" t="s">
        <v>251</v>
      </c>
      <c r="I9" s="12" t="s">
        <v>444</v>
      </c>
      <c r="J9" s="12" t="s">
        <v>441</v>
      </c>
      <c r="K9" s="16">
        <v>3</v>
      </c>
      <c r="L9" s="16">
        <v>1</v>
      </c>
      <c r="M9" s="16">
        <v>1</v>
      </c>
      <c r="N9" s="16">
        <v>2</v>
      </c>
      <c r="O9" s="16">
        <v>2</v>
      </c>
      <c r="P9" s="16">
        <v>2</v>
      </c>
      <c r="Q9" s="16">
        <v>1</v>
      </c>
      <c r="R9" s="16">
        <v>3</v>
      </c>
      <c r="S9" s="16">
        <v>2</v>
      </c>
      <c r="T9" s="16">
        <v>1</v>
      </c>
      <c r="U9" s="16">
        <v>1</v>
      </c>
      <c r="V9" s="16">
        <v>1</v>
      </c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21"/>
      <c r="AI9" s="12"/>
    </row>
    <row r="10" spans="2:35" ht="15.75" x14ac:dyDescent="0.3">
      <c r="B10" s="12" t="str">
        <f>BASE!$D$2</f>
        <v>ANALISTA DE SEGURIDAD DE INFRAESTRUCTURA</v>
      </c>
      <c r="C10" s="12" t="s">
        <v>198</v>
      </c>
      <c r="D10" s="12" t="s">
        <v>199</v>
      </c>
      <c r="E10" s="12" t="s">
        <v>208</v>
      </c>
      <c r="F10" s="12" t="s">
        <v>215</v>
      </c>
      <c r="G10" s="12" t="s">
        <v>216</v>
      </c>
      <c r="H10" s="15" t="s">
        <v>250</v>
      </c>
      <c r="I10" s="12" t="s">
        <v>444</v>
      </c>
      <c r="J10" s="12" t="s">
        <v>442</v>
      </c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>
        <v>1</v>
      </c>
      <c r="X10" s="16">
        <v>2</v>
      </c>
      <c r="Y10" s="16">
        <v>2</v>
      </c>
      <c r="Z10" s="16">
        <v>2</v>
      </c>
      <c r="AA10" s="16">
        <v>0</v>
      </c>
      <c r="AB10" s="16">
        <v>2</v>
      </c>
      <c r="AC10" s="16">
        <v>1</v>
      </c>
      <c r="AD10" s="16">
        <v>1</v>
      </c>
      <c r="AE10" s="16">
        <v>1</v>
      </c>
      <c r="AF10" s="16">
        <v>2</v>
      </c>
      <c r="AG10" s="16">
        <v>2</v>
      </c>
      <c r="AH10" s="21"/>
      <c r="AI10" s="12"/>
    </row>
    <row r="11" spans="2:35" ht="15.75" x14ac:dyDescent="0.3">
      <c r="B11" s="12" t="str">
        <f>BASE!$D$2</f>
        <v>ANALISTA DE SEGURIDAD DE INFRAESTRUCTURA</v>
      </c>
      <c r="C11" s="12" t="s">
        <v>198</v>
      </c>
      <c r="D11" s="12" t="s">
        <v>199</v>
      </c>
      <c r="E11" s="12" t="s">
        <v>200</v>
      </c>
      <c r="F11" s="12" t="s">
        <v>215</v>
      </c>
      <c r="G11" s="12" t="s">
        <v>216</v>
      </c>
      <c r="H11" s="15" t="s">
        <v>251</v>
      </c>
      <c r="I11" s="12" t="s">
        <v>444</v>
      </c>
      <c r="J11" s="12" t="s">
        <v>441</v>
      </c>
      <c r="K11" s="16">
        <v>2</v>
      </c>
      <c r="L11" s="16">
        <v>1</v>
      </c>
      <c r="M11" s="16">
        <v>2</v>
      </c>
      <c r="N11" s="16">
        <v>2</v>
      </c>
      <c r="O11" s="16">
        <v>3</v>
      </c>
      <c r="P11" s="16">
        <v>2</v>
      </c>
      <c r="Q11" s="16">
        <v>1</v>
      </c>
      <c r="R11" s="16">
        <v>1</v>
      </c>
      <c r="S11" s="16">
        <v>1</v>
      </c>
      <c r="T11" s="16">
        <v>1</v>
      </c>
      <c r="U11" s="16">
        <v>1</v>
      </c>
      <c r="V11" s="16">
        <v>0</v>
      </c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21"/>
      <c r="AI11" s="12"/>
    </row>
    <row r="12" spans="2:35" ht="15.75" x14ac:dyDescent="0.3">
      <c r="B12" s="12" t="str">
        <f>BASE!$D$2</f>
        <v>ANALISTA DE SEGURIDAD DE INFRAESTRUCTURA</v>
      </c>
      <c r="C12" s="12" t="s">
        <v>198</v>
      </c>
      <c r="D12" s="12" t="s">
        <v>199</v>
      </c>
      <c r="E12" s="12" t="s">
        <v>200</v>
      </c>
      <c r="F12" s="12" t="s">
        <v>218</v>
      </c>
      <c r="G12" s="12" t="s">
        <v>219</v>
      </c>
      <c r="H12" s="15" t="s">
        <v>251</v>
      </c>
      <c r="I12" s="12" t="s">
        <v>444</v>
      </c>
      <c r="J12" s="12" t="s">
        <v>441</v>
      </c>
      <c r="K12" s="16">
        <v>2</v>
      </c>
      <c r="L12" s="16">
        <v>1</v>
      </c>
      <c r="M12" s="16">
        <v>3</v>
      </c>
      <c r="N12" s="16">
        <v>2</v>
      </c>
      <c r="O12" s="16">
        <v>2</v>
      </c>
      <c r="P12" s="16">
        <v>2</v>
      </c>
      <c r="Q12" s="16">
        <v>1</v>
      </c>
      <c r="R12" s="16">
        <v>2</v>
      </c>
      <c r="S12" s="16">
        <v>1</v>
      </c>
      <c r="T12" s="16">
        <v>1</v>
      </c>
      <c r="U12" s="16">
        <v>2</v>
      </c>
      <c r="V12" s="16">
        <v>0</v>
      </c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21"/>
      <c r="AI12" s="12"/>
    </row>
    <row r="13" spans="2:35" ht="15.75" x14ac:dyDescent="0.3">
      <c r="B13" s="12" t="str">
        <f>BASE!$D$2</f>
        <v>ANALISTA DE SEGURIDAD DE INFRAESTRUCTURA</v>
      </c>
      <c r="C13" s="12" t="s">
        <v>198</v>
      </c>
      <c r="D13" s="12" t="s">
        <v>199</v>
      </c>
      <c r="E13" s="12" t="s">
        <v>200</v>
      </c>
      <c r="F13" s="12" t="s">
        <v>221</v>
      </c>
      <c r="G13" s="12" t="s">
        <v>222</v>
      </c>
      <c r="H13" s="15" t="s">
        <v>251</v>
      </c>
      <c r="I13" s="12" t="s">
        <v>444</v>
      </c>
      <c r="J13" s="12" t="s">
        <v>441</v>
      </c>
      <c r="K13" s="16">
        <v>2</v>
      </c>
      <c r="L13" s="16">
        <v>1</v>
      </c>
      <c r="M13" s="16">
        <v>2</v>
      </c>
      <c r="N13" s="16">
        <v>1</v>
      </c>
      <c r="O13" s="16">
        <v>2</v>
      </c>
      <c r="P13" s="16">
        <v>2</v>
      </c>
      <c r="Q13" s="16">
        <v>1</v>
      </c>
      <c r="R13" s="16">
        <v>1</v>
      </c>
      <c r="S13" s="16">
        <v>1</v>
      </c>
      <c r="T13" s="16">
        <v>0</v>
      </c>
      <c r="U13" s="16">
        <v>1</v>
      </c>
      <c r="V13" s="16">
        <v>0</v>
      </c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21"/>
      <c r="AI13" s="12"/>
    </row>
    <row r="14" spans="2:35" ht="15.75" x14ac:dyDescent="0.3">
      <c r="B14" s="12" t="str">
        <f>BASE!$D$2</f>
        <v>ANALISTA DE SEGURIDAD DE INFRAESTRUCTURA</v>
      </c>
      <c r="C14" s="12"/>
      <c r="D14" s="12"/>
      <c r="E14" s="12" t="s">
        <v>208</v>
      </c>
      <c r="F14" s="12" t="s">
        <v>224</v>
      </c>
      <c r="G14" s="12" t="s">
        <v>225</v>
      </c>
      <c r="H14" s="15" t="s">
        <v>250</v>
      </c>
      <c r="I14" s="12"/>
      <c r="J14" s="12" t="s">
        <v>442</v>
      </c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>
        <v>0</v>
      </c>
      <c r="X14" s="16">
        <v>0</v>
      </c>
      <c r="Y14" s="16">
        <v>1</v>
      </c>
      <c r="Z14" s="16">
        <v>1</v>
      </c>
      <c r="AA14" s="16">
        <v>0</v>
      </c>
      <c r="AB14" s="16">
        <v>2</v>
      </c>
      <c r="AC14" s="16">
        <v>0</v>
      </c>
      <c r="AD14" s="16">
        <v>0</v>
      </c>
      <c r="AE14" s="16">
        <v>1</v>
      </c>
      <c r="AF14" s="16">
        <v>3</v>
      </c>
      <c r="AG14" s="16">
        <v>0</v>
      </c>
      <c r="AH14" s="21"/>
      <c r="AI14" s="12"/>
    </row>
    <row r="15" spans="2:35" ht="15.75" x14ac:dyDescent="0.3">
      <c r="B15" s="12" t="str">
        <f>BASE!$D$2</f>
        <v>ANALISTA DE SEGURIDAD DE INFRAESTRUCTURA</v>
      </c>
      <c r="C15" s="12"/>
      <c r="D15" s="12"/>
      <c r="E15" s="12" t="s">
        <v>208</v>
      </c>
      <c r="F15" s="12" t="s">
        <v>226</v>
      </c>
      <c r="G15" s="12" t="s">
        <v>227</v>
      </c>
      <c r="H15" s="15" t="s">
        <v>250</v>
      </c>
      <c r="I15" s="12"/>
      <c r="J15" s="12" t="s">
        <v>442</v>
      </c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>
        <v>1</v>
      </c>
      <c r="X15" s="16">
        <v>1</v>
      </c>
      <c r="Y15" s="16">
        <v>2</v>
      </c>
      <c r="Z15" s="16">
        <v>2</v>
      </c>
      <c r="AA15" s="16">
        <v>0</v>
      </c>
      <c r="AB15" s="16">
        <v>3</v>
      </c>
      <c r="AC15" s="16">
        <v>1</v>
      </c>
      <c r="AD15" s="16">
        <v>1</v>
      </c>
      <c r="AE15" s="16">
        <v>2</v>
      </c>
      <c r="AF15" s="16">
        <v>2</v>
      </c>
      <c r="AG15" s="16">
        <v>3</v>
      </c>
      <c r="AH15" s="21"/>
      <c r="AI15" s="12"/>
    </row>
    <row r="16" spans="2:35" ht="15.75" x14ac:dyDescent="0.3">
      <c r="B16" s="12" t="str">
        <f>BASE!$D$2</f>
        <v>ANALISTA DE SEGURIDAD DE INFRAESTRUCTURA</v>
      </c>
      <c r="C16" s="12" t="s">
        <v>323</v>
      </c>
      <c r="D16" s="12" t="s">
        <v>324</v>
      </c>
      <c r="E16" s="12" t="s">
        <v>208</v>
      </c>
      <c r="F16" s="12" t="s">
        <v>228</v>
      </c>
      <c r="G16" s="12" t="s">
        <v>229</v>
      </c>
      <c r="H16" s="15" t="s">
        <v>250</v>
      </c>
      <c r="I16" s="12" t="s">
        <v>444</v>
      </c>
      <c r="J16" s="12" t="s">
        <v>442</v>
      </c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>
        <v>1</v>
      </c>
      <c r="X16" s="16">
        <v>2</v>
      </c>
      <c r="Y16" s="16">
        <v>3</v>
      </c>
      <c r="Z16" s="16">
        <v>2</v>
      </c>
      <c r="AA16" s="16">
        <v>0</v>
      </c>
      <c r="AB16" s="16">
        <v>3</v>
      </c>
      <c r="AC16" s="16">
        <v>1</v>
      </c>
      <c r="AD16" s="16">
        <v>1</v>
      </c>
      <c r="AE16" s="16">
        <v>1</v>
      </c>
      <c r="AF16" s="16">
        <v>3</v>
      </c>
      <c r="AG16" s="16">
        <v>3</v>
      </c>
      <c r="AH16" s="21"/>
      <c r="AI16" s="12"/>
    </row>
    <row r="17" spans="2:35" ht="15.75" x14ac:dyDescent="0.3">
      <c r="B17" s="12" t="str">
        <f>BASE!$D$2</f>
        <v>ANALISTA DE SEGURIDAD DE INFRAESTRUCTURA</v>
      </c>
      <c r="C17" s="12" t="s">
        <v>198</v>
      </c>
      <c r="D17" s="12" t="s">
        <v>199</v>
      </c>
      <c r="E17" s="12" t="s">
        <v>208</v>
      </c>
      <c r="F17" s="12" t="s">
        <v>231</v>
      </c>
      <c r="G17" s="12" t="s">
        <v>232</v>
      </c>
      <c r="H17" s="15" t="s">
        <v>250</v>
      </c>
      <c r="I17" s="12" t="s">
        <v>444</v>
      </c>
      <c r="J17" s="12" t="s">
        <v>442</v>
      </c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>
        <v>1</v>
      </c>
      <c r="X17" s="16">
        <v>2</v>
      </c>
      <c r="Y17" s="16">
        <v>3</v>
      </c>
      <c r="Z17" s="16">
        <v>2</v>
      </c>
      <c r="AA17" s="16">
        <v>1</v>
      </c>
      <c r="AB17" s="16">
        <v>3</v>
      </c>
      <c r="AC17" s="16">
        <v>1</v>
      </c>
      <c r="AD17" s="16">
        <v>1</v>
      </c>
      <c r="AE17" s="16">
        <v>1</v>
      </c>
      <c r="AF17" s="16">
        <v>2</v>
      </c>
      <c r="AG17" s="16">
        <v>2</v>
      </c>
      <c r="AH17" s="21"/>
      <c r="AI17" s="12"/>
    </row>
    <row r="18" spans="2:35" ht="15.75" x14ac:dyDescent="0.3">
      <c r="B18" s="12" t="str">
        <f>BASE!$D$2</f>
        <v>ANALISTA DE SEGURIDAD DE INFRAESTRUCTURA</v>
      </c>
      <c r="C18" s="12" t="s">
        <v>198</v>
      </c>
      <c r="D18" s="12" t="s">
        <v>199</v>
      </c>
      <c r="E18" s="12" t="s">
        <v>200</v>
      </c>
      <c r="F18" s="12" t="s">
        <v>231</v>
      </c>
      <c r="G18" s="12" t="s">
        <v>232</v>
      </c>
      <c r="H18" s="15" t="s">
        <v>251</v>
      </c>
      <c r="I18" s="12" t="s">
        <v>444</v>
      </c>
      <c r="J18" s="12" t="s">
        <v>441</v>
      </c>
      <c r="K18" s="16">
        <v>3</v>
      </c>
      <c r="L18" s="16">
        <v>2</v>
      </c>
      <c r="M18" s="16">
        <v>3</v>
      </c>
      <c r="N18" s="16">
        <v>3</v>
      </c>
      <c r="O18" s="16">
        <v>3</v>
      </c>
      <c r="P18" s="16">
        <v>3</v>
      </c>
      <c r="Q18" s="16">
        <v>2</v>
      </c>
      <c r="R18" s="16">
        <v>3</v>
      </c>
      <c r="S18" s="16">
        <v>2</v>
      </c>
      <c r="T18" s="16">
        <v>2</v>
      </c>
      <c r="U18" s="16">
        <v>2</v>
      </c>
      <c r="V18" s="16">
        <v>1</v>
      </c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21"/>
      <c r="AI18" s="12"/>
    </row>
    <row r="19" spans="2:35" ht="15.75" x14ac:dyDescent="0.3">
      <c r="B19" s="12" t="str">
        <f>BASE!$D$2</f>
        <v>ANALISTA DE SEGURIDAD DE INFRAESTRUCTURA</v>
      </c>
      <c r="C19" s="12" t="s">
        <v>198</v>
      </c>
      <c r="D19" s="12" t="s">
        <v>199</v>
      </c>
      <c r="E19" s="12" t="s">
        <v>208</v>
      </c>
      <c r="F19" s="12" t="s">
        <v>234</v>
      </c>
      <c r="G19" s="12" t="s">
        <v>235</v>
      </c>
      <c r="H19" s="15" t="s">
        <v>250</v>
      </c>
      <c r="I19" s="12" t="s">
        <v>444</v>
      </c>
      <c r="J19" s="12" t="s">
        <v>442</v>
      </c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>
        <v>1</v>
      </c>
      <c r="X19" s="16">
        <v>3</v>
      </c>
      <c r="Y19" s="16">
        <v>3</v>
      </c>
      <c r="Z19" s="16">
        <v>2</v>
      </c>
      <c r="AA19" s="16">
        <v>1</v>
      </c>
      <c r="AB19" s="16">
        <v>3</v>
      </c>
      <c r="AC19" s="16">
        <v>0</v>
      </c>
      <c r="AD19" s="16">
        <v>1</v>
      </c>
      <c r="AE19" s="16">
        <v>1</v>
      </c>
      <c r="AF19" s="16">
        <v>3</v>
      </c>
      <c r="AG19" s="16">
        <v>2</v>
      </c>
      <c r="AH19" s="21"/>
      <c r="AI19" s="12"/>
    </row>
    <row r="20" spans="2:35" ht="15.75" x14ac:dyDescent="0.3">
      <c r="B20" s="12" t="str">
        <f>BASE!$D$2</f>
        <v>ANALISTA DE SEGURIDAD DE INFRAESTRUCTURA</v>
      </c>
      <c r="C20" s="12" t="s">
        <v>198</v>
      </c>
      <c r="D20" s="12" t="s">
        <v>199</v>
      </c>
      <c r="E20" s="12" t="s">
        <v>200</v>
      </c>
      <c r="F20" s="12" t="s">
        <v>234</v>
      </c>
      <c r="G20" s="12" t="s">
        <v>235</v>
      </c>
      <c r="H20" s="15" t="s">
        <v>251</v>
      </c>
      <c r="I20" s="12" t="s">
        <v>444</v>
      </c>
      <c r="J20" s="12" t="s">
        <v>441</v>
      </c>
      <c r="K20" s="16">
        <v>2</v>
      </c>
      <c r="L20" s="16">
        <v>1</v>
      </c>
      <c r="M20" s="16">
        <v>3</v>
      </c>
      <c r="N20" s="16">
        <v>2</v>
      </c>
      <c r="O20" s="16">
        <v>2</v>
      </c>
      <c r="P20" s="16">
        <v>2</v>
      </c>
      <c r="Q20" s="16">
        <v>2</v>
      </c>
      <c r="R20" s="16">
        <v>2</v>
      </c>
      <c r="S20" s="16">
        <v>1</v>
      </c>
      <c r="T20" s="16">
        <v>1</v>
      </c>
      <c r="U20" s="16">
        <v>3</v>
      </c>
      <c r="V20" s="16">
        <v>0</v>
      </c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21"/>
      <c r="AI20" s="12"/>
    </row>
    <row r="21" spans="2:35" ht="15.75" x14ac:dyDescent="0.3">
      <c r="B21" s="12" t="str">
        <f>BASE!$D$2</f>
        <v>ANALISTA DE SEGURIDAD DE INFRAESTRUCTURA</v>
      </c>
      <c r="C21" s="12" t="s">
        <v>198</v>
      </c>
      <c r="D21" s="12" t="s">
        <v>199</v>
      </c>
      <c r="E21" s="12" t="s">
        <v>208</v>
      </c>
      <c r="F21" s="12" t="s">
        <v>237</v>
      </c>
      <c r="G21" s="12" t="s">
        <v>238</v>
      </c>
      <c r="H21" s="15" t="s">
        <v>250</v>
      </c>
      <c r="I21" s="12" t="s">
        <v>444</v>
      </c>
      <c r="J21" s="12" t="s">
        <v>442</v>
      </c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>
        <v>1</v>
      </c>
      <c r="X21" s="16">
        <v>2</v>
      </c>
      <c r="Y21" s="16">
        <v>2</v>
      </c>
      <c r="Z21" s="16">
        <v>3</v>
      </c>
      <c r="AA21" s="16">
        <v>0</v>
      </c>
      <c r="AB21" s="16">
        <v>3</v>
      </c>
      <c r="AC21" s="16">
        <v>1</v>
      </c>
      <c r="AD21" s="16">
        <v>1</v>
      </c>
      <c r="AE21" s="16">
        <v>2</v>
      </c>
      <c r="AF21" s="16">
        <v>3</v>
      </c>
      <c r="AG21" s="16">
        <v>3</v>
      </c>
      <c r="AH21" s="21"/>
      <c r="AI21" s="12"/>
    </row>
    <row r="22" spans="2:35" ht="15.75" x14ac:dyDescent="0.3">
      <c r="B22" s="12" t="str">
        <f>BASE!$D$2</f>
        <v>ANALISTA DE SEGURIDAD DE INFRAESTRUCTURA</v>
      </c>
      <c r="C22" s="12" t="s">
        <v>198</v>
      </c>
      <c r="D22" s="12" t="s">
        <v>199</v>
      </c>
      <c r="E22" s="12" t="s">
        <v>200</v>
      </c>
      <c r="F22" s="12" t="s">
        <v>237</v>
      </c>
      <c r="G22" s="12" t="s">
        <v>238</v>
      </c>
      <c r="H22" s="15" t="s">
        <v>251</v>
      </c>
      <c r="I22" s="12" t="s">
        <v>444</v>
      </c>
      <c r="J22" s="12" t="s">
        <v>441</v>
      </c>
      <c r="K22" s="16">
        <v>2</v>
      </c>
      <c r="L22" s="16">
        <v>1</v>
      </c>
      <c r="M22" s="16">
        <v>3</v>
      </c>
      <c r="N22" s="16">
        <v>2</v>
      </c>
      <c r="O22" s="16">
        <v>3</v>
      </c>
      <c r="P22" s="16">
        <v>3</v>
      </c>
      <c r="Q22" s="16">
        <v>2</v>
      </c>
      <c r="R22" s="16">
        <v>1</v>
      </c>
      <c r="S22" s="16">
        <v>1</v>
      </c>
      <c r="T22" s="16">
        <v>1</v>
      </c>
      <c r="U22" s="16">
        <v>2</v>
      </c>
      <c r="V22" s="16">
        <v>1</v>
      </c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21"/>
      <c r="AI22" s="12"/>
    </row>
    <row r="23" spans="2:35" ht="15.75" x14ac:dyDescent="0.3">
      <c r="B23" s="12" t="str">
        <f>BASE!$D$2</f>
        <v>ANALISTA DE SEGURIDAD DE INFRAESTRUCTURA</v>
      </c>
      <c r="C23" s="12" t="s">
        <v>320</v>
      </c>
      <c r="D23" s="12" t="s">
        <v>321</v>
      </c>
      <c r="E23" s="12" t="s">
        <v>208</v>
      </c>
      <c r="F23" s="12" t="s">
        <v>198</v>
      </c>
      <c r="G23" s="12" t="s">
        <v>199</v>
      </c>
      <c r="H23" s="15" t="s">
        <v>208</v>
      </c>
      <c r="I23" s="12" t="s">
        <v>445</v>
      </c>
      <c r="J23" s="12" t="s">
        <v>442</v>
      </c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>
        <v>3</v>
      </c>
      <c r="X23" s="16">
        <v>3</v>
      </c>
      <c r="Y23" s="16">
        <v>4</v>
      </c>
      <c r="Z23" s="16">
        <v>4</v>
      </c>
      <c r="AA23" s="16">
        <v>1</v>
      </c>
      <c r="AB23" s="16">
        <v>3</v>
      </c>
      <c r="AC23" s="16">
        <v>2</v>
      </c>
      <c r="AD23" s="16">
        <v>4</v>
      </c>
      <c r="AE23" s="16">
        <v>4</v>
      </c>
      <c r="AF23" s="16">
        <v>4</v>
      </c>
      <c r="AG23" s="16">
        <v>4</v>
      </c>
      <c r="AH23" s="21"/>
      <c r="AI23" s="12"/>
    </row>
    <row r="24" spans="2:35" ht="15.75" x14ac:dyDescent="0.3">
      <c r="B24" s="12" t="str">
        <f>BASE!$D$2</f>
        <v>ANALISTA DE SEGURIDAD DE INFRAESTRUCTURA</v>
      </c>
      <c r="C24" s="12" t="s">
        <v>320</v>
      </c>
      <c r="D24" s="12" t="s">
        <v>321</v>
      </c>
      <c r="E24" s="12" t="s">
        <v>200</v>
      </c>
      <c r="F24" s="12" t="s">
        <v>198</v>
      </c>
      <c r="G24" s="12" t="s">
        <v>199</v>
      </c>
      <c r="H24" s="15" t="s">
        <v>200</v>
      </c>
      <c r="I24" s="12" t="s">
        <v>445</v>
      </c>
      <c r="J24" s="12" t="s">
        <v>443</v>
      </c>
      <c r="K24" s="16">
        <v>4</v>
      </c>
      <c r="L24" s="16">
        <v>2</v>
      </c>
      <c r="M24" s="16">
        <v>4</v>
      </c>
      <c r="N24" s="16">
        <v>4</v>
      </c>
      <c r="O24" s="16">
        <v>4</v>
      </c>
      <c r="P24" s="16">
        <v>4</v>
      </c>
      <c r="Q24" s="16">
        <v>4</v>
      </c>
      <c r="R24" s="16">
        <v>4</v>
      </c>
      <c r="S24" s="16">
        <v>3</v>
      </c>
      <c r="T24" s="16">
        <v>2</v>
      </c>
      <c r="U24" s="16">
        <v>4</v>
      </c>
      <c r="V24" s="16">
        <v>1</v>
      </c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21"/>
      <c r="AI24" s="12"/>
    </row>
    <row r="25" spans="2:35" ht="15.75" x14ac:dyDescent="0.3">
      <c r="B25" s="12" t="str">
        <f>BASE!$D$2</f>
        <v>ANALISTA DE SEGURIDAD DE INFRAESTRUCTURA</v>
      </c>
      <c r="C25" s="12" t="s">
        <v>198</v>
      </c>
      <c r="D25" s="12" t="s">
        <v>199</v>
      </c>
      <c r="E25" s="12" t="s">
        <v>200</v>
      </c>
      <c r="F25" s="12" t="s">
        <v>241</v>
      </c>
      <c r="G25" s="12" t="s">
        <v>242</v>
      </c>
      <c r="H25" s="15" t="s">
        <v>251</v>
      </c>
      <c r="I25" s="12" t="s">
        <v>444</v>
      </c>
      <c r="J25" s="12" t="s">
        <v>441</v>
      </c>
      <c r="K25" s="16">
        <v>3</v>
      </c>
      <c r="L25" s="16">
        <v>1</v>
      </c>
      <c r="M25" s="16">
        <v>3</v>
      </c>
      <c r="N25" s="16">
        <v>2</v>
      </c>
      <c r="O25" s="16">
        <v>2</v>
      </c>
      <c r="P25" s="16">
        <v>2</v>
      </c>
      <c r="Q25" s="16">
        <v>1</v>
      </c>
      <c r="R25" s="16">
        <v>2</v>
      </c>
      <c r="S25" s="16">
        <v>1</v>
      </c>
      <c r="T25" s="16">
        <v>1</v>
      </c>
      <c r="U25" s="16">
        <v>2</v>
      </c>
      <c r="V25" s="16">
        <v>0</v>
      </c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21"/>
      <c r="AI25" s="12"/>
    </row>
    <row r="26" spans="2:35" ht="15.75" x14ac:dyDescent="0.3">
      <c r="B26" s="12" t="str">
        <f>BASE!$D$2</f>
        <v>ANALISTA DE SEGURIDAD DE INFRAESTRUCTURA</v>
      </c>
      <c r="C26" s="12" t="s">
        <v>198</v>
      </c>
      <c r="D26" s="12" t="s">
        <v>199</v>
      </c>
      <c r="E26" s="12" t="s">
        <v>200</v>
      </c>
      <c r="F26" s="12" t="s">
        <v>244</v>
      </c>
      <c r="G26" s="12" t="s">
        <v>245</v>
      </c>
      <c r="H26" s="15" t="s">
        <v>251</v>
      </c>
      <c r="I26" s="12" t="s">
        <v>444</v>
      </c>
      <c r="J26" s="12" t="s">
        <v>441</v>
      </c>
      <c r="K26" s="16">
        <v>3</v>
      </c>
      <c r="L26" s="16">
        <v>1</v>
      </c>
      <c r="M26" s="16">
        <v>3</v>
      </c>
      <c r="N26" s="16">
        <v>2</v>
      </c>
      <c r="O26" s="16">
        <v>3</v>
      </c>
      <c r="P26" s="16">
        <v>3</v>
      </c>
      <c r="Q26" s="16">
        <v>1</v>
      </c>
      <c r="R26" s="16">
        <v>2</v>
      </c>
      <c r="S26" s="16">
        <v>1</v>
      </c>
      <c r="T26" s="16">
        <v>1</v>
      </c>
      <c r="U26" s="16">
        <v>2</v>
      </c>
      <c r="V26" s="16">
        <v>0</v>
      </c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21"/>
      <c r="AI26" s="12"/>
    </row>
    <row r="27" spans="2:35" ht="15.75" x14ac:dyDescent="0.3">
      <c r="B27" s="12" t="str">
        <f>BASE!$D$2</f>
        <v>ANALISTA DE SEGURIDAD DE INFRAESTRUCTURA</v>
      </c>
      <c r="C27" s="12" t="s">
        <v>198</v>
      </c>
      <c r="D27" s="12" t="s">
        <v>199</v>
      </c>
      <c r="E27" s="12" t="s">
        <v>208</v>
      </c>
      <c r="F27" s="12" t="s">
        <v>244</v>
      </c>
      <c r="G27" s="12" t="s">
        <v>245</v>
      </c>
      <c r="H27" s="15" t="s">
        <v>250</v>
      </c>
      <c r="I27" s="12" t="s">
        <v>444</v>
      </c>
      <c r="J27" s="12" t="s">
        <v>442</v>
      </c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>
        <v>1</v>
      </c>
      <c r="X27" s="16">
        <v>2</v>
      </c>
      <c r="Y27" s="16">
        <v>3</v>
      </c>
      <c r="Z27" s="16">
        <v>2</v>
      </c>
      <c r="AA27" s="16">
        <v>0</v>
      </c>
      <c r="AB27" s="16">
        <v>3</v>
      </c>
      <c r="AC27" s="16">
        <v>1</v>
      </c>
      <c r="AD27" s="16">
        <v>1</v>
      </c>
      <c r="AE27" s="16">
        <v>1</v>
      </c>
      <c r="AF27" s="16">
        <v>3</v>
      </c>
      <c r="AG27" s="16">
        <v>2</v>
      </c>
      <c r="AH27" s="21"/>
      <c r="AI27" s="12"/>
    </row>
    <row r="28" spans="2:35" ht="15.75" x14ac:dyDescent="0.3">
      <c r="B28" s="12" t="str">
        <f>BASE!$D$2</f>
        <v>ANALISTA DE SEGURIDAD DE INFRAESTRUCTURA</v>
      </c>
      <c r="C28" s="12" t="s">
        <v>198</v>
      </c>
      <c r="D28" s="12" t="s">
        <v>199</v>
      </c>
      <c r="E28" s="12" t="s">
        <v>208</v>
      </c>
      <c r="F28" s="12" t="s">
        <v>247</v>
      </c>
      <c r="G28" s="12" t="s">
        <v>248</v>
      </c>
      <c r="H28" s="15" t="s">
        <v>250</v>
      </c>
      <c r="I28" s="12" t="s">
        <v>444</v>
      </c>
      <c r="J28" s="12" t="s">
        <v>442</v>
      </c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>
        <v>1</v>
      </c>
      <c r="X28" s="16">
        <v>2</v>
      </c>
      <c r="Y28" s="16">
        <v>2</v>
      </c>
      <c r="Z28" s="16">
        <v>3</v>
      </c>
      <c r="AA28" s="16">
        <v>0</v>
      </c>
      <c r="AB28" s="16">
        <v>2</v>
      </c>
      <c r="AC28" s="16">
        <v>1</v>
      </c>
      <c r="AD28" s="16">
        <v>1</v>
      </c>
      <c r="AE28" s="16">
        <v>1</v>
      </c>
      <c r="AF28" s="16">
        <v>3</v>
      </c>
      <c r="AG28" s="16">
        <v>3</v>
      </c>
      <c r="AH28" s="21"/>
      <c r="AI28" s="12"/>
    </row>
    <row r="29" spans="2:35" ht="15.75" x14ac:dyDescent="0.3">
      <c r="B29" s="12" t="str">
        <f>BASE!$D$2</f>
        <v>ANALISTA DE SEGURIDAD DE INFRAESTRUCTURA</v>
      </c>
      <c r="C29" s="12" t="s">
        <v>198</v>
      </c>
      <c r="D29" s="12" t="s">
        <v>199</v>
      </c>
      <c r="E29" s="12" t="s">
        <v>200</v>
      </c>
      <c r="F29" s="12" t="s">
        <v>247</v>
      </c>
      <c r="G29" s="12" t="s">
        <v>248</v>
      </c>
      <c r="H29" s="15" t="s">
        <v>251</v>
      </c>
      <c r="I29" s="12" t="s">
        <v>444</v>
      </c>
      <c r="J29" s="12" t="s">
        <v>441</v>
      </c>
      <c r="K29" s="16">
        <v>2</v>
      </c>
      <c r="L29" s="16">
        <v>1</v>
      </c>
      <c r="M29" s="16">
        <v>2</v>
      </c>
      <c r="N29" s="16">
        <v>2</v>
      </c>
      <c r="O29" s="16">
        <v>3</v>
      </c>
      <c r="P29" s="16">
        <v>2</v>
      </c>
      <c r="Q29" s="16">
        <v>1</v>
      </c>
      <c r="R29" s="16">
        <v>2</v>
      </c>
      <c r="S29" s="16">
        <v>1</v>
      </c>
      <c r="T29" s="16">
        <v>1</v>
      </c>
      <c r="U29" s="16">
        <v>2</v>
      </c>
      <c r="V29" s="16">
        <v>0</v>
      </c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21"/>
      <c r="AI29" s="12"/>
    </row>
    <row r="30" spans="2:35" ht="15.75" x14ac:dyDescent="0.3">
      <c r="B30" s="12" t="str">
        <f>BASE!$D$2</f>
        <v>ANALISTA DE SEGURIDAD DE INFRAESTRUCTURA</v>
      </c>
      <c r="C30" s="12" t="s">
        <v>198</v>
      </c>
      <c r="D30" s="12" t="s">
        <v>199</v>
      </c>
      <c r="E30" s="12" t="s">
        <v>250</v>
      </c>
      <c r="F30" s="12" t="s">
        <v>234</v>
      </c>
      <c r="G30" s="12" t="s">
        <v>235</v>
      </c>
      <c r="H30" s="15" t="s">
        <v>250</v>
      </c>
      <c r="I30" s="12" t="s">
        <v>444</v>
      </c>
      <c r="J30" s="12" t="s">
        <v>442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>
        <v>1</v>
      </c>
      <c r="X30" s="16">
        <v>3</v>
      </c>
      <c r="Y30" s="16">
        <v>3</v>
      </c>
      <c r="Z30" s="16">
        <v>2</v>
      </c>
      <c r="AA30" s="16">
        <v>1</v>
      </c>
      <c r="AB30" s="16">
        <v>3</v>
      </c>
      <c r="AC30" s="16">
        <v>0</v>
      </c>
      <c r="AD30" s="16">
        <v>1</v>
      </c>
      <c r="AE30" s="16">
        <v>1</v>
      </c>
      <c r="AF30" s="16">
        <v>3</v>
      </c>
      <c r="AG30" s="16">
        <v>2</v>
      </c>
      <c r="AH30" s="21"/>
      <c r="AI30" s="12"/>
    </row>
    <row r="31" spans="2:35" ht="15.75" x14ac:dyDescent="0.3">
      <c r="B31" s="12" t="str">
        <f>BASE!$D$2</f>
        <v>ANALISTA DE SEGURIDAD DE INFRAESTRUCTURA</v>
      </c>
      <c r="C31" s="12" t="s">
        <v>198</v>
      </c>
      <c r="D31" s="12" t="s">
        <v>199</v>
      </c>
      <c r="E31" s="12" t="s">
        <v>251</v>
      </c>
      <c r="F31" s="12" t="s">
        <v>234</v>
      </c>
      <c r="G31" s="12" t="s">
        <v>235</v>
      </c>
      <c r="H31" s="15" t="s">
        <v>251</v>
      </c>
      <c r="I31" s="12" t="s">
        <v>444</v>
      </c>
      <c r="J31" s="12" t="s">
        <v>443</v>
      </c>
      <c r="K31" s="16">
        <v>3</v>
      </c>
      <c r="L31" s="16">
        <v>2</v>
      </c>
      <c r="M31" s="16">
        <v>4</v>
      </c>
      <c r="N31" s="16">
        <v>3</v>
      </c>
      <c r="O31" s="16">
        <v>4</v>
      </c>
      <c r="P31" s="16">
        <v>3</v>
      </c>
      <c r="Q31" s="16">
        <v>2</v>
      </c>
      <c r="R31" s="16">
        <v>3</v>
      </c>
      <c r="S31" s="16">
        <v>4</v>
      </c>
      <c r="T31" s="16">
        <v>3</v>
      </c>
      <c r="U31" s="16">
        <v>3</v>
      </c>
      <c r="V31" s="16">
        <v>1</v>
      </c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21"/>
      <c r="AI31" s="12"/>
    </row>
    <row r="32" spans="2:35" ht="15.75" x14ac:dyDescent="0.3">
      <c r="B32" s="12" t="str">
        <f>BASE!$D$2</f>
        <v>ANALISTA DE SEGURIDAD DE INFRAESTRUCTURA</v>
      </c>
      <c r="C32" s="12" t="s">
        <v>323</v>
      </c>
      <c r="D32" s="12" t="s">
        <v>324</v>
      </c>
      <c r="E32" s="12" t="s">
        <v>251</v>
      </c>
      <c r="F32" s="12" t="s">
        <v>252</v>
      </c>
      <c r="G32" s="12" t="s">
        <v>253</v>
      </c>
      <c r="H32" s="15" t="s">
        <v>251</v>
      </c>
      <c r="I32" s="12" t="s">
        <v>444</v>
      </c>
      <c r="J32" s="12" t="s">
        <v>443</v>
      </c>
      <c r="K32" s="16">
        <v>3</v>
      </c>
      <c r="L32" s="16">
        <v>3</v>
      </c>
      <c r="M32" s="16">
        <v>4</v>
      </c>
      <c r="N32" s="16">
        <v>3</v>
      </c>
      <c r="O32" s="16">
        <v>4</v>
      </c>
      <c r="P32" s="16">
        <v>5</v>
      </c>
      <c r="Q32" s="16">
        <v>3</v>
      </c>
      <c r="R32" s="16">
        <v>5</v>
      </c>
      <c r="S32" s="16">
        <v>3</v>
      </c>
      <c r="T32" s="16">
        <v>4</v>
      </c>
      <c r="U32" s="16">
        <v>4</v>
      </c>
      <c r="V32" s="16">
        <v>1</v>
      </c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21"/>
      <c r="AI32" s="12"/>
    </row>
    <row r="33" spans="2:35" ht="15.75" x14ac:dyDescent="0.3">
      <c r="B33" s="12" t="str">
        <f>BASE!$D$2</f>
        <v>ANALISTA DE SEGURIDAD DE INFRAESTRUCTURA</v>
      </c>
      <c r="C33" s="12" t="s">
        <v>255</v>
      </c>
      <c r="D33" s="12" t="s">
        <v>256</v>
      </c>
      <c r="E33" s="12" t="s">
        <v>200</v>
      </c>
      <c r="F33" s="12" t="s">
        <v>257</v>
      </c>
      <c r="G33" s="12" t="s">
        <v>258</v>
      </c>
      <c r="H33" s="15" t="s">
        <v>362</v>
      </c>
      <c r="I33" s="12" t="s">
        <v>444</v>
      </c>
      <c r="J33" s="12" t="s">
        <v>441</v>
      </c>
      <c r="K33" s="16">
        <v>2</v>
      </c>
      <c r="L33" s="16">
        <v>3</v>
      </c>
      <c r="M33" s="16">
        <v>3</v>
      </c>
      <c r="N33" s="16">
        <v>3</v>
      </c>
      <c r="O33" s="16">
        <v>3</v>
      </c>
      <c r="P33" s="16">
        <v>3</v>
      </c>
      <c r="Q33" s="16">
        <v>3</v>
      </c>
      <c r="R33" s="16">
        <v>3</v>
      </c>
      <c r="S33" s="16">
        <v>3</v>
      </c>
      <c r="T33" s="16">
        <v>3</v>
      </c>
      <c r="U33" s="16">
        <v>3</v>
      </c>
      <c r="V33" s="16">
        <v>2</v>
      </c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1"/>
      <c r="AI33" s="12"/>
    </row>
    <row r="34" spans="2:35" ht="15.75" x14ac:dyDescent="0.3">
      <c r="B34" s="12" t="str">
        <f>BASE!$D$2</f>
        <v>ANALISTA DE SEGURIDAD DE INFRAESTRUCTURA</v>
      </c>
      <c r="C34" s="12" t="s">
        <v>323</v>
      </c>
      <c r="D34" s="12" t="s">
        <v>324</v>
      </c>
      <c r="E34" s="12" t="s">
        <v>208</v>
      </c>
      <c r="F34" s="12" t="s">
        <v>260</v>
      </c>
      <c r="G34" s="12" t="s">
        <v>261</v>
      </c>
      <c r="H34" s="15" t="s">
        <v>250</v>
      </c>
      <c r="I34" s="12" t="s">
        <v>444</v>
      </c>
      <c r="J34" s="12" t="s">
        <v>442</v>
      </c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>
        <v>3</v>
      </c>
      <c r="X34" s="16">
        <v>3</v>
      </c>
      <c r="Y34" s="16">
        <v>3</v>
      </c>
      <c r="Z34" s="16">
        <v>3</v>
      </c>
      <c r="AA34" s="16">
        <v>3</v>
      </c>
      <c r="AB34" s="16">
        <v>3</v>
      </c>
      <c r="AC34" s="16">
        <v>3</v>
      </c>
      <c r="AD34" s="16">
        <v>3</v>
      </c>
      <c r="AE34" s="16">
        <v>3</v>
      </c>
      <c r="AF34" s="16">
        <v>3</v>
      </c>
      <c r="AG34" s="16">
        <v>3</v>
      </c>
      <c r="AH34" s="21"/>
      <c r="AI34" s="12"/>
    </row>
    <row r="35" spans="2:35" ht="15.75" x14ac:dyDescent="0.3">
      <c r="B35" s="12" t="str">
        <f>BASE!$D$2</f>
        <v>ANALISTA DE SEGURIDAD DE INFRAESTRUCTURA</v>
      </c>
      <c r="C35" s="12"/>
      <c r="D35" s="12"/>
      <c r="E35" s="12" t="s">
        <v>208</v>
      </c>
      <c r="F35" s="12" t="s">
        <v>263</v>
      </c>
      <c r="G35" s="12" t="s">
        <v>264</v>
      </c>
      <c r="H35" s="15" t="s">
        <v>370</v>
      </c>
      <c r="I35" s="12" t="s">
        <v>444</v>
      </c>
      <c r="J35" s="12" t="s">
        <v>442</v>
      </c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>
        <v>1</v>
      </c>
      <c r="X35" s="16">
        <v>1</v>
      </c>
      <c r="Y35" s="16">
        <v>1</v>
      </c>
      <c r="Z35" s="16">
        <v>2</v>
      </c>
      <c r="AA35" s="16">
        <v>1</v>
      </c>
      <c r="AB35" s="16">
        <v>3</v>
      </c>
      <c r="AC35" s="16">
        <v>2</v>
      </c>
      <c r="AD35" s="16">
        <v>1</v>
      </c>
      <c r="AE35" s="16">
        <v>1</v>
      </c>
      <c r="AF35" s="16">
        <v>2</v>
      </c>
      <c r="AG35" s="16">
        <v>2</v>
      </c>
      <c r="AH35" s="21"/>
      <c r="AI35" s="12"/>
    </row>
    <row r="36" spans="2:35" ht="15.75" x14ac:dyDescent="0.3">
      <c r="B36" s="12" t="str">
        <f>BASE!$D$2</f>
        <v>ANALISTA DE SEGURIDAD DE INFRAESTRUCTURA</v>
      </c>
      <c r="C36" s="12" t="s">
        <v>255</v>
      </c>
      <c r="D36" s="12" t="s">
        <v>256</v>
      </c>
      <c r="E36" s="12" t="s">
        <v>200</v>
      </c>
      <c r="F36" s="12" t="s">
        <v>266</v>
      </c>
      <c r="G36" s="12" t="s">
        <v>267</v>
      </c>
      <c r="H36" s="15" t="s">
        <v>251</v>
      </c>
      <c r="I36" s="12" t="s">
        <v>444</v>
      </c>
      <c r="J36" s="12" t="s">
        <v>441</v>
      </c>
      <c r="K36" s="16">
        <v>3</v>
      </c>
      <c r="L36" s="16">
        <v>2</v>
      </c>
      <c r="M36" s="16">
        <v>3</v>
      </c>
      <c r="N36" s="16">
        <v>2</v>
      </c>
      <c r="O36" s="16">
        <v>3</v>
      </c>
      <c r="P36" s="16">
        <v>2</v>
      </c>
      <c r="Q36" s="16">
        <v>2</v>
      </c>
      <c r="R36" s="16">
        <v>2</v>
      </c>
      <c r="S36" s="16">
        <v>3</v>
      </c>
      <c r="T36" s="16">
        <v>3</v>
      </c>
      <c r="U36" s="16">
        <v>2</v>
      </c>
      <c r="V36" s="16">
        <v>1</v>
      </c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21"/>
      <c r="AI36" s="12"/>
    </row>
    <row r="37" spans="2:35" ht="15.75" x14ac:dyDescent="0.3">
      <c r="B37" s="12" t="str">
        <f>BASE!$D$2</f>
        <v>ANALISTA DE SEGURIDAD DE INFRAESTRUCTURA</v>
      </c>
      <c r="C37" s="12" t="s">
        <v>255</v>
      </c>
      <c r="D37" s="12" t="s">
        <v>256</v>
      </c>
      <c r="E37" s="12" t="s">
        <v>208</v>
      </c>
      <c r="F37" s="12" t="s">
        <v>269</v>
      </c>
      <c r="G37" s="12" t="s">
        <v>270</v>
      </c>
      <c r="H37" s="15" t="s">
        <v>363</v>
      </c>
      <c r="I37" s="12" t="s">
        <v>444</v>
      </c>
      <c r="J37" s="12" t="s">
        <v>442</v>
      </c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>
        <v>4</v>
      </c>
      <c r="X37" s="16">
        <v>4</v>
      </c>
      <c r="Y37" s="16">
        <v>4</v>
      </c>
      <c r="Z37" s="16">
        <v>4</v>
      </c>
      <c r="AA37" s="16">
        <v>4</v>
      </c>
      <c r="AB37" s="16">
        <v>4</v>
      </c>
      <c r="AC37" s="16">
        <v>4</v>
      </c>
      <c r="AD37" s="16">
        <v>4</v>
      </c>
      <c r="AE37" s="16">
        <v>4</v>
      </c>
      <c r="AF37" s="16">
        <v>4</v>
      </c>
      <c r="AG37" s="16">
        <v>4</v>
      </c>
      <c r="AH37" s="21"/>
      <c r="AI37" s="12"/>
    </row>
    <row r="38" spans="2:35" ht="15.75" x14ac:dyDescent="0.3">
      <c r="B38" s="12" t="str">
        <f>BASE!$D$2</f>
        <v>ANALISTA DE SEGURIDAD DE INFRAESTRUCTURA</v>
      </c>
      <c r="C38" s="12" t="s">
        <v>255</v>
      </c>
      <c r="D38" s="12" t="s">
        <v>256</v>
      </c>
      <c r="E38" s="12" t="s">
        <v>200</v>
      </c>
      <c r="F38" s="12" t="s">
        <v>269</v>
      </c>
      <c r="G38" s="12" t="s">
        <v>270</v>
      </c>
      <c r="H38" s="15" t="s">
        <v>362</v>
      </c>
      <c r="I38" s="12" t="s">
        <v>444</v>
      </c>
      <c r="J38" s="12" t="s">
        <v>441</v>
      </c>
      <c r="K38" s="16">
        <v>4</v>
      </c>
      <c r="L38" s="16">
        <v>4</v>
      </c>
      <c r="M38" s="16">
        <v>4</v>
      </c>
      <c r="N38" s="16">
        <v>3</v>
      </c>
      <c r="O38" s="16">
        <v>4</v>
      </c>
      <c r="P38" s="16">
        <v>3</v>
      </c>
      <c r="Q38" s="16">
        <v>4</v>
      </c>
      <c r="R38" s="16">
        <v>4</v>
      </c>
      <c r="S38" s="16">
        <v>4</v>
      </c>
      <c r="T38" s="16">
        <v>4</v>
      </c>
      <c r="U38" s="16">
        <v>4</v>
      </c>
      <c r="V38" s="16">
        <v>4</v>
      </c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21"/>
      <c r="AI38" s="12"/>
    </row>
    <row r="39" spans="2:35" ht="15.75" x14ac:dyDescent="0.3">
      <c r="B39" s="12" t="str">
        <f>BASE!$D$2</f>
        <v>ANALISTA DE SEGURIDAD DE INFRAESTRUCTURA</v>
      </c>
      <c r="C39" s="12" t="s">
        <v>255</v>
      </c>
      <c r="D39" s="12" t="s">
        <v>256</v>
      </c>
      <c r="E39" s="12" t="s">
        <v>200</v>
      </c>
      <c r="F39" s="12" t="s">
        <v>272</v>
      </c>
      <c r="G39" s="12" t="s">
        <v>273</v>
      </c>
      <c r="H39" s="15" t="s">
        <v>369</v>
      </c>
      <c r="I39" s="12" t="s">
        <v>444</v>
      </c>
      <c r="J39" s="12" t="s">
        <v>441</v>
      </c>
      <c r="K39" s="16">
        <v>3</v>
      </c>
      <c r="L39" s="16">
        <v>4</v>
      </c>
      <c r="M39" s="16">
        <v>3</v>
      </c>
      <c r="N39" s="16">
        <v>3</v>
      </c>
      <c r="O39" s="16">
        <v>3</v>
      </c>
      <c r="P39" s="16">
        <v>3</v>
      </c>
      <c r="Q39" s="16">
        <v>2</v>
      </c>
      <c r="R39" s="16">
        <v>2</v>
      </c>
      <c r="S39" s="16">
        <v>3</v>
      </c>
      <c r="T39" s="16">
        <v>1</v>
      </c>
      <c r="U39" s="16">
        <v>4</v>
      </c>
      <c r="V39" s="16">
        <v>3</v>
      </c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21"/>
      <c r="AI39" s="12"/>
    </row>
    <row r="40" spans="2:35" ht="15.75" x14ac:dyDescent="0.3">
      <c r="B40" s="12" t="str">
        <f>BASE!$D$2</f>
        <v>ANALISTA DE SEGURIDAD DE INFRAESTRUCTURA</v>
      </c>
      <c r="C40" s="12" t="s">
        <v>255</v>
      </c>
      <c r="D40" s="12" t="s">
        <v>256</v>
      </c>
      <c r="E40" s="12" t="s">
        <v>208</v>
      </c>
      <c r="F40" s="12" t="s">
        <v>275</v>
      </c>
      <c r="G40" s="12" t="s">
        <v>276</v>
      </c>
      <c r="H40" s="15" t="s">
        <v>250</v>
      </c>
      <c r="I40" s="12" t="s">
        <v>444</v>
      </c>
      <c r="J40" s="12" t="s">
        <v>442</v>
      </c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>
        <v>3</v>
      </c>
      <c r="X40" s="16">
        <v>4</v>
      </c>
      <c r="Y40" s="16">
        <v>3</v>
      </c>
      <c r="Z40" s="16">
        <v>3</v>
      </c>
      <c r="AA40" s="16">
        <v>3</v>
      </c>
      <c r="AB40" s="16">
        <v>4</v>
      </c>
      <c r="AC40" s="16">
        <v>3</v>
      </c>
      <c r="AD40" s="16">
        <v>3</v>
      </c>
      <c r="AE40" s="16">
        <v>3</v>
      </c>
      <c r="AF40" s="16">
        <v>3</v>
      </c>
      <c r="AG40" s="16">
        <v>3</v>
      </c>
      <c r="AH40" s="21"/>
      <c r="AI40" s="12"/>
    </row>
    <row r="41" spans="2:35" ht="15.75" x14ac:dyDescent="0.3">
      <c r="B41" s="12" t="str">
        <f>BASE!$D$2</f>
        <v>ANALISTA DE SEGURIDAD DE INFRAESTRUCTURA</v>
      </c>
      <c r="C41" s="12"/>
      <c r="D41" s="12"/>
      <c r="E41" s="12" t="s">
        <v>208</v>
      </c>
      <c r="F41" s="12" t="s">
        <v>278</v>
      </c>
      <c r="G41" s="12" t="s">
        <v>279</v>
      </c>
      <c r="H41" s="15" t="s">
        <v>370</v>
      </c>
      <c r="I41" s="12"/>
      <c r="J41" s="12" t="s">
        <v>442</v>
      </c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>
        <v>3</v>
      </c>
      <c r="X41" s="16">
        <v>3</v>
      </c>
      <c r="Y41" s="16">
        <v>3</v>
      </c>
      <c r="Z41" s="16">
        <v>3</v>
      </c>
      <c r="AA41" s="16">
        <v>3</v>
      </c>
      <c r="AB41" s="16">
        <v>3</v>
      </c>
      <c r="AC41" s="16">
        <v>4</v>
      </c>
      <c r="AD41" s="16">
        <v>3</v>
      </c>
      <c r="AE41" s="16">
        <v>3</v>
      </c>
      <c r="AF41" s="16">
        <v>3</v>
      </c>
      <c r="AG41" s="16">
        <v>3</v>
      </c>
      <c r="AH41" s="21"/>
      <c r="AI41" s="12"/>
    </row>
    <row r="42" spans="2:35" ht="15.75" x14ac:dyDescent="0.3">
      <c r="B42" s="12" t="str">
        <f>BASE!$D$2</f>
        <v>ANALISTA DE SEGURIDAD DE INFRAESTRUCTURA</v>
      </c>
      <c r="C42" s="12" t="s">
        <v>255</v>
      </c>
      <c r="D42" s="12" t="s">
        <v>256</v>
      </c>
      <c r="E42" s="12" t="s">
        <v>200</v>
      </c>
      <c r="F42" s="12" t="s">
        <v>275</v>
      </c>
      <c r="G42" s="12" t="s">
        <v>276</v>
      </c>
      <c r="H42" s="15" t="s">
        <v>364</v>
      </c>
      <c r="I42" s="12" t="s">
        <v>444</v>
      </c>
      <c r="J42" s="12" t="s">
        <v>441</v>
      </c>
      <c r="K42" s="16">
        <v>3</v>
      </c>
      <c r="L42" s="16">
        <v>3</v>
      </c>
      <c r="M42" s="16">
        <v>4</v>
      </c>
      <c r="N42" s="16">
        <v>3</v>
      </c>
      <c r="O42" s="16">
        <v>4</v>
      </c>
      <c r="P42" s="16">
        <v>3</v>
      </c>
      <c r="Q42" s="16">
        <v>3</v>
      </c>
      <c r="R42" s="16">
        <v>4</v>
      </c>
      <c r="S42" s="16">
        <v>4</v>
      </c>
      <c r="T42" s="16">
        <v>4</v>
      </c>
      <c r="U42" s="16">
        <v>3</v>
      </c>
      <c r="V42" s="16">
        <v>3</v>
      </c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21"/>
      <c r="AI42" s="12"/>
    </row>
    <row r="43" spans="2:35" ht="15.75" x14ac:dyDescent="0.3">
      <c r="B43" s="12" t="str">
        <f>BASE!$D$2</f>
        <v>ANALISTA DE SEGURIDAD DE INFRAESTRUCTURA</v>
      </c>
      <c r="C43" s="12"/>
      <c r="D43" s="12"/>
      <c r="E43" s="12" t="s">
        <v>208</v>
      </c>
      <c r="F43" s="12" t="s">
        <v>280</v>
      </c>
      <c r="G43" s="12" t="s">
        <v>281</v>
      </c>
      <c r="H43" s="15" t="s">
        <v>370</v>
      </c>
      <c r="I43" s="12" t="s">
        <v>445</v>
      </c>
      <c r="J43" s="12" t="s">
        <v>442</v>
      </c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>
        <v>4</v>
      </c>
      <c r="X43" s="16">
        <v>4</v>
      </c>
      <c r="Y43" s="16">
        <v>4</v>
      </c>
      <c r="Z43" s="16">
        <v>4</v>
      </c>
      <c r="AA43" s="16">
        <v>4</v>
      </c>
      <c r="AB43" s="16">
        <v>4</v>
      </c>
      <c r="AC43" s="16">
        <v>5</v>
      </c>
      <c r="AD43" s="16">
        <v>4</v>
      </c>
      <c r="AE43" s="16">
        <v>4</v>
      </c>
      <c r="AF43" s="16">
        <v>4</v>
      </c>
      <c r="AG43" s="16">
        <v>4</v>
      </c>
      <c r="AH43" s="21"/>
      <c r="AI43" s="12"/>
    </row>
    <row r="44" spans="2:35" ht="15.75" x14ac:dyDescent="0.3">
      <c r="B44" s="12" t="str">
        <f>BASE!$D$2</f>
        <v>ANALISTA DE SEGURIDAD DE INFRAESTRUCTURA</v>
      </c>
      <c r="C44" s="12"/>
      <c r="D44" s="12"/>
      <c r="E44" s="12" t="s">
        <v>208</v>
      </c>
      <c r="F44" s="12" t="s">
        <v>283</v>
      </c>
      <c r="G44" s="12" t="s">
        <v>284</v>
      </c>
      <c r="H44" s="15" t="s">
        <v>250</v>
      </c>
      <c r="I44" s="12" t="s">
        <v>446</v>
      </c>
      <c r="J44" s="12" t="s">
        <v>442</v>
      </c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>
        <v>2</v>
      </c>
      <c r="X44" s="16">
        <v>3</v>
      </c>
      <c r="Y44" s="16">
        <v>3</v>
      </c>
      <c r="Z44" s="16">
        <v>2</v>
      </c>
      <c r="AA44" s="16">
        <v>2</v>
      </c>
      <c r="AB44" s="16">
        <v>2</v>
      </c>
      <c r="AC44" s="16">
        <v>2</v>
      </c>
      <c r="AD44" s="16">
        <v>3</v>
      </c>
      <c r="AE44" s="16">
        <v>2</v>
      </c>
      <c r="AF44" s="16">
        <v>3</v>
      </c>
      <c r="AG44" s="16">
        <v>2</v>
      </c>
      <c r="AH44" s="21"/>
      <c r="AI44" s="12"/>
    </row>
    <row r="45" spans="2:35" ht="15.75" x14ac:dyDescent="0.3">
      <c r="B45" s="12" t="str">
        <f>BASE!$D$2</f>
        <v>ANALISTA DE SEGURIDAD DE INFRAESTRUCTURA</v>
      </c>
      <c r="C45" s="12" t="s">
        <v>255</v>
      </c>
      <c r="D45" s="12" t="s">
        <v>256</v>
      </c>
      <c r="E45" s="12" t="s">
        <v>200</v>
      </c>
      <c r="F45" s="12" t="s">
        <v>286</v>
      </c>
      <c r="G45" s="12" t="s">
        <v>287</v>
      </c>
      <c r="H45" s="15" t="s">
        <v>251</v>
      </c>
      <c r="I45" s="12" t="s">
        <v>444</v>
      </c>
      <c r="J45" s="12" t="s">
        <v>441</v>
      </c>
      <c r="K45" s="16">
        <v>3</v>
      </c>
      <c r="L45" s="16">
        <v>3</v>
      </c>
      <c r="M45" s="16">
        <v>4</v>
      </c>
      <c r="N45" s="16">
        <v>3</v>
      </c>
      <c r="O45" s="16">
        <v>3</v>
      </c>
      <c r="P45" s="16">
        <v>3</v>
      </c>
      <c r="Q45" s="16">
        <v>2</v>
      </c>
      <c r="R45" s="16">
        <v>3</v>
      </c>
      <c r="S45" s="16">
        <v>3</v>
      </c>
      <c r="T45" s="16">
        <v>3</v>
      </c>
      <c r="U45" s="16">
        <v>3</v>
      </c>
      <c r="V45" s="16">
        <v>3</v>
      </c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21"/>
      <c r="AI45" s="12"/>
    </row>
    <row r="46" spans="2:35" ht="15.75" x14ac:dyDescent="0.3">
      <c r="B46" s="12" t="str">
        <f>BASE!$D$2</f>
        <v>ANALISTA DE SEGURIDAD DE INFRAESTRUCTURA</v>
      </c>
      <c r="C46" s="12" t="s">
        <v>255</v>
      </c>
      <c r="D46" s="12" t="s">
        <v>256</v>
      </c>
      <c r="E46" s="12" t="s">
        <v>208</v>
      </c>
      <c r="F46" s="12" t="s">
        <v>286</v>
      </c>
      <c r="G46" s="12" t="s">
        <v>287</v>
      </c>
      <c r="H46" s="15" t="s">
        <v>250</v>
      </c>
      <c r="I46" s="12" t="s">
        <v>444</v>
      </c>
      <c r="J46" s="12" t="s">
        <v>442</v>
      </c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>
        <v>3</v>
      </c>
      <c r="X46" s="16">
        <v>3</v>
      </c>
      <c r="Y46" s="16">
        <v>3</v>
      </c>
      <c r="Z46" s="16">
        <v>3</v>
      </c>
      <c r="AA46" s="16">
        <v>2</v>
      </c>
      <c r="AB46" s="16">
        <v>3</v>
      </c>
      <c r="AC46" s="16">
        <v>3</v>
      </c>
      <c r="AD46" s="16">
        <v>3</v>
      </c>
      <c r="AE46" s="16">
        <v>3</v>
      </c>
      <c r="AF46" s="16">
        <v>3</v>
      </c>
      <c r="AG46" s="16">
        <v>3</v>
      </c>
      <c r="AH46" s="21"/>
      <c r="AI46" s="12"/>
    </row>
    <row r="47" spans="2:35" ht="15.75" x14ac:dyDescent="0.3">
      <c r="B47" s="12" t="str">
        <f>BASE!$D$2</f>
        <v>ANALISTA DE SEGURIDAD DE INFRAESTRUCTURA</v>
      </c>
      <c r="C47" s="12" t="s">
        <v>293</v>
      </c>
      <c r="D47" s="12" t="s">
        <v>294</v>
      </c>
      <c r="E47" s="12" t="s">
        <v>208</v>
      </c>
      <c r="F47" s="12" t="s">
        <v>289</v>
      </c>
      <c r="G47" s="12" t="s">
        <v>290</v>
      </c>
      <c r="H47" s="15" t="s">
        <v>250</v>
      </c>
      <c r="I47" s="12" t="s">
        <v>444</v>
      </c>
      <c r="J47" s="12" t="s">
        <v>442</v>
      </c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>
        <v>2</v>
      </c>
      <c r="X47" s="16">
        <v>1</v>
      </c>
      <c r="Y47" s="16">
        <v>2</v>
      </c>
      <c r="Z47" s="16">
        <v>1</v>
      </c>
      <c r="AA47" s="16">
        <v>1</v>
      </c>
      <c r="AB47" s="16">
        <v>3</v>
      </c>
      <c r="AC47" s="16">
        <v>2</v>
      </c>
      <c r="AD47" s="16">
        <v>2</v>
      </c>
      <c r="AE47" s="16">
        <v>2</v>
      </c>
      <c r="AF47" s="16">
        <v>2</v>
      </c>
      <c r="AG47" s="16">
        <v>3</v>
      </c>
      <c r="AH47" s="21"/>
      <c r="AI47" s="12"/>
    </row>
    <row r="48" spans="2:35" ht="15.75" x14ac:dyDescent="0.3">
      <c r="B48" s="12" t="str">
        <f>BASE!$D$2</f>
        <v>ANALISTA DE SEGURIDAD DE INFRAESTRUCTURA</v>
      </c>
      <c r="C48" s="12" t="s">
        <v>320</v>
      </c>
      <c r="D48" s="12" t="s">
        <v>321</v>
      </c>
      <c r="E48" s="12" t="s">
        <v>200</v>
      </c>
      <c r="F48" s="12" t="s">
        <v>255</v>
      </c>
      <c r="G48" s="12" t="s">
        <v>256</v>
      </c>
      <c r="H48" s="15" t="s">
        <v>200</v>
      </c>
      <c r="I48" s="12" t="s">
        <v>445</v>
      </c>
      <c r="J48" s="12" t="s">
        <v>443</v>
      </c>
      <c r="K48" s="16">
        <v>4</v>
      </c>
      <c r="L48" s="16">
        <v>4</v>
      </c>
      <c r="M48" s="16">
        <v>4</v>
      </c>
      <c r="N48" s="16">
        <v>4</v>
      </c>
      <c r="O48" s="16">
        <v>3</v>
      </c>
      <c r="P48" s="16">
        <v>1</v>
      </c>
      <c r="Q48" s="16">
        <v>1</v>
      </c>
      <c r="R48" s="16">
        <v>4</v>
      </c>
      <c r="S48" s="16">
        <v>4</v>
      </c>
      <c r="T48" s="16">
        <v>5</v>
      </c>
      <c r="U48" s="16">
        <v>4</v>
      </c>
      <c r="V48" s="16">
        <v>1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21"/>
      <c r="AI48" s="12"/>
    </row>
    <row r="49" spans="2:35" ht="15.75" x14ac:dyDescent="0.3">
      <c r="B49" s="12" t="str">
        <f>BASE!$D$2</f>
        <v>ANALISTA DE SEGURIDAD DE INFRAESTRUCTURA</v>
      </c>
      <c r="C49" s="12" t="s">
        <v>320</v>
      </c>
      <c r="D49" s="12" t="s">
        <v>321</v>
      </c>
      <c r="E49" s="12" t="s">
        <v>208</v>
      </c>
      <c r="F49" s="12" t="s">
        <v>255</v>
      </c>
      <c r="G49" s="12" t="s">
        <v>256</v>
      </c>
      <c r="H49" s="15" t="s">
        <v>208</v>
      </c>
      <c r="I49" s="12" t="s">
        <v>445</v>
      </c>
      <c r="J49" s="12" t="s">
        <v>442</v>
      </c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>
        <v>3</v>
      </c>
      <c r="X49" s="16">
        <v>4</v>
      </c>
      <c r="Y49" s="16">
        <v>3</v>
      </c>
      <c r="Z49" s="16">
        <v>4</v>
      </c>
      <c r="AA49" s="16">
        <v>3</v>
      </c>
      <c r="AB49" s="16">
        <v>4</v>
      </c>
      <c r="AC49" s="16">
        <v>4</v>
      </c>
      <c r="AD49" s="16">
        <v>3</v>
      </c>
      <c r="AE49" s="16">
        <v>4</v>
      </c>
      <c r="AF49" s="16">
        <v>4</v>
      </c>
      <c r="AG49" s="16">
        <v>3</v>
      </c>
      <c r="AH49" s="21"/>
      <c r="AI49" s="12"/>
    </row>
    <row r="50" spans="2:35" ht="15.75" x14ac:dyDescent="0.3">
      <c r="B50" s="12" t="str">
        <f>BASE!$D$2</f>
        <v>ANALISTA DE SEGURIDAD DE INFRAESTRUCTURA</v>
      </c>
      <c r="C50" s="12" t="s">
        <v>320</v>
      </c>
      <c r="D50" s="12" t="s">
        <v>321</v>
      </c>
      <c r="E50" s="12" t="s">
        <v>208</v>
      </c>
      <c r="F50" s="12" t="s">
        <v>293</v>
      </c>
      <c r="G50" s="12" t="s">
        <v>294</v>
      </c>
      <c r="H50" s="15" t="s">
        <v>363</v>
      </c>
      <c r="I50" s="12" t="s">
        <v>444</v>
      </c>
      <c r="J50" s="12" t="s">
        <v>442</v>
      </c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>
        <v>3</v>
      </c>
      <c r="X50" s="16">
        <v>4</v>
      </c>
      <c r="Y50" s="16">
        <v>4</v>
      </c>
      <c r="Z50" s="16">
        <v>4</v>
      </c>
      <c r="AA50" s="16">
        <v>3</v>
      </c>
      <c r="AB50" s="16">
        <v>3</v>
      </c>
      <c r="AC50" s="16">
        <v>3</v>
      </c>
      <c r="AD50" s="16">
        <v>4</v>
      </c>
      <c r="AE50" s="16">
        <v>4</v>
      </c>
      <c r="AF50" s="16">
        <v>4</v>
      </c>
      <c r="AG50" s="16">
        <v>3</v>
      </c>
      <c r="AH50" s="21"/>
      <c r="AI50" s="12"/>
    </row>
    <row r="51" spans="2:35" ht="15.75" x14ac:dyDescent="0.3">
      <c r="B51" s="12" t="str">
        <f>BASE!$D$2</f>
        <v>ANALISTA DE SEGURIDAD DE INFRAESTRUCTURA</v>
      </c>
      <c r="C51" s="12" t="s">
        <v>255</v>
      </c>
      <c r="D51" s="12" t="s">
        <v>256</v>
      </c>
      <c r="E51" s="12" t="s">
        <v>208</v>
      </c>
      <c r="F51" s="12" t="s">
        <v>296</v>
      </c>
      <c r="G51" s="12" t="s">
        <v>297</v>
      </c>
      <c r="H51" s="15" t="s">
        <v>363</v>
      </c>
      <c r="I51" s="12" t="s">
        <v>444</v>
      </c>
      <c r="J51" s="12" t="s">
        <v>442</v>
      </c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>
        <v>3</v>
      </c>
      <c r="X51" s="16">
        <v>3</v>
      </c>
      <c r="Y51" s="16">
        <v>3</v>
      </c>
      <c r="Z51" s="16">
        <v>3</v>
      </c>
      <c r="AA51" s="16">
        <v>3</v>
      </c>
      <c r="AB51" s="16">
        <v>3</v>
      </c>
      <c r="AC51" s="16">
        <v>3</v>
      </c>
      <c r="AD51" s="16">
        <v>3</v>
      </c>
      <c r="AE51" s="16">
        <v>3</v>
      </c>
      <c r="AF51" s="16">
        <v>3</v>
      </c>
      <c r="AG51" s="16">
        <v>3</v>
      </c>
      <c r="AH51" s="21"/>
      <c r="AI51" s="12"/>
    </row>
    <row r="52" spans="2:35" ht="15.75" x14ac:dyDescent="0.3">
      <c r="B52" s="12" t="str">
        <f>BASE!$D$2</f>
        <v>ANALISTA DE SEGURIDAD DE INFRAESTRUCTURA</v>
      </c>
      <c r="C52" s="12" t="s">
        <v>255</v>
      </c>
      <c r="D52" s="12" t="s">
        <v>256</v>
      </c>
      <c r="E52" s="12" t="s">
        <v>200</v>
      </c>
      <c r="F52" s="12" t="s">
        <v>296</v>
      </c>
      <c r="G52" s="12" t="s">
        <v>297</v>
      </c>
      <c r="H52" s="15" t="s">
        <v>362</v>
      </c>
      <c r="I52" s="12" t="s">
        <v>444</v>
      </c>
      <c r="J52" s="12" t="s">
        <v>441</v>
      </c>
      <c r="K52" s="16">
        <v>4</v>
      </c>
      <c r="L52" s="16">
        <v>4</v>
      </c>
      <c r="M52" s="16">
        <v>4</v>
      </c>
      <c r="N52" s="16">
        <v>3</v>
      </c>
      <c r="O52" s="16">
        <v>3</v>
      </c>
      <c r="P52" s="16">
        <v>3</v>
      </c>
      <c r="Q52" s="16">
        <v>3</v>
      </c>
      <c r="R52" s="16">
        <v>4</v>
      </c>
      <c r="S52" s="16">
        <v>4</v>
      </c>
      <c r="T52" s="16">
        <v>4</v>
      </c>
      <c r="U52" s="16">
        <v>4</v>
      </c>
      <c r="V52" s="16">
        <v>4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21"/>
      <c r="AI52" s="12"/>
    </row>
    <row r="53" spans="2:35" ht="15.75" x14ac:dyDescent="0.3">
      <c r="B53" s="12" t="str">
        <f>BASE!$D$2</f>
        <v>ANALISTA DE SEGURIDAD DE INFRAESTRUCTURA</v>
      </c>
      <c r="C53" s="12" t="s">
        <v>293</v>
      </c>
      <c r="D53" s="12" t="s">
        <v>294</v>
      </c>
      <c r="E53" s="12" t="s">
        <v>208</v>
      </c>
      <c r="F53" s="12" t="s">
        <v>299</v>
      </c>
      <c r="G53" s="12" t="s">
        <v>300</v>
      </c>
      <c r="H53" s="15" t="s">
        <v>250</v>
      </c>
      <c r="I53" s="12" t="s">
        <v>444</v>
      </c>
      <c r="J53" s="12" t="s">
        <v>442</v>
      </c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>
        <v>3</v>
      </c>
      <c r="X53" s="16">
        <v>3</v>
      </c>
      <c r="Y53" s="16">
        <v>4</v>
      </c>
      <c r="Z53" s="16">
        <v>3</v>
      </c>
      <c r="AA53" s="16">
        <v>3</v>
      </c>
      <c r="AB53" s="16">
        <v>3</v>
      </c>
      <c r="AC53" s="16">
        <v>3</v>
      </c>
      <c r="AD53" s="16">
        <v>3</v>
      </c>
      <c r="AE53" s="16">
        <v>3</v>
      </c>
      <c r="AF53" s="16">
        <v>3</v>
      </c>
      <c r="AG53" s="16">
        <v>3</v>
      </c>
      <c r="AH53" s="21"/>
      <c r="AI53" s="12"/>
    </row>
    <row r="54" spans="2:35" ht="15.75" x14ac:dyDescent="0.3">
      <c r="B54" s="12" t="str">
        <f>BASE!$D$2</f>
        <v>ANALISTA DE SEGURIDAD DE INFRAESTRUCTURA</v>
      </c>
      <c r="C54" s="12" t="s">
        <v>255</v>
      </c>
      <c r="D54" s="12" t="s">
        <v>256</v>
      </c>
      <c r="E54" s="12" t="s">
        <v>200</v>
      </c>
      <c r="F54" s="12" t="s">
        <v>302</v>
      </c>
      <c r="G54" s="12" t="s">
        <v>303</v>
      </c>
      <c r="H54" s="15" t="s">
        <v>251</v>
      </c>
      <c r="I54" s="12" t="s">
        <v>444</v>
      </c>
      <c r="J54" s="12" t="s">
        <v>441</v>
      </c>
      <c r="K54" s="16">
        <v>3</v>
      </c>
      <c r="L54" s="16">
        <v>3</v>
      </c>
      <c r="M54" s="16">
        <v>3</v>
      </c>
      <c r="N54" s="16">
        <v>2</v>
      </c>
      <c r="O54" s="16">
        <v>3</v>
      </c>
      <c r="P54" s="16">
        <v>2</v>
      </c>
      <c r="Q54" s="16">
        <v>2</v>
      </c>
      <c r="R54" s="16">
        <v>2</v>
      </c>
      <c r="S54" s="16">
        <v>3</v>
      </c>
      <c r="T54" s="16">
        <v>3</v>
      </c>
      <c r="U54" s="16">
        <v>2</v>
      </c>
      <c r="V54" s="16">
        <v>2</v>
      </c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21"/>
      <c r="AI54" s="12"/>
    </row>
    <row r="55" spans="2:35" ht="15.75" x14ac:dyDescent="0.3">
      <c r="B55" s="12" t="str">
        <f>BASE!$D$2</f>
        <v>ANALISTA DE SEGURIDAD DE INFRAESTRUCTURA</v>
      </c>
      <c r="C55" s="12" t="s">
        <v>255</v>
      </c>
      <c r="D55" s="12" t="s">
        <v>256</v>
      </c>
      <c r="E55" s="12" t="s">
        <v>208</v>
      </c>
      <c r="F55" s="12" t="s">
        <v>302</v>
      </c>
      <c r="G55" s="12" t="s">
        <v>303</v>
      </c>
      <c r="H55" s="15" t="s">
        <v>250</v>
      </c>
      <c r="I55" s="12" t="s">
        <v>444</v>
      </c>
      <c r="J55" s="12" t="s">
        <v>442</v>
      </c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>
        <v>3</v>
      </c>
      <c r="X55" s="16">
        <v>2</v>
      </c>
      <c r="Y55" s="16">
        <v>3</v>
      </c>
      <c r="Z55" s="16">
        <v>2</v>
      </c>
      <c r="AA55" s="16">
        <v>3</v>
      </c>
      <c r="AB55" s="16">
        <v>3</v>
      </c>
      <c r="AC55" s="16">
        <v>2</v>
      </c>
      <c r="AD55" s="16">
        <v>3</v>
      </c>
      <c r="AE55" s="16">
        <v>2</v>
      </c>
      <c r="AF55" s="16">
        <v>3</v>
      </c>
      <c r="AG55" s="16">
        <v>1</v>
      </c>
      <c r="AH55" s="21"/>
      <c r="AI55" s="12"/>
    </row>
    <row r="56" spans="2:35" ht="15.75" x14ac:dyDescent="0.3">
      <c r="B56" s="12" t="str">
        <f>BASE!$D$2</f>
        <v>ANALISTA DE SEGURIDAD DE INFRAESTRUCTURA</v>
      </c>
      <c r="C56" s="12" t="s">
        <v>293</v>
      </c>
      <c r="D56" s="12" t="s">
        <v>294</v>
      </c>
      <c r="E56" s="12" t="s">
        <v>208</v>
      </c>
      <c r="F56" s="12" t="s">
        <v>305</v>
      </c>
      <c r="G56" s="12" t="s">
        <v>306</v>
      </c>
      <c r="H56" s="15" t="s">
        <v>250</v>
      </c>
      <c r="I56" s="12" t="s">
        <v>444</v>
      </c>
      <c r="J56" s="12" t="s">
        <v>442</v>
      </c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>
        <v>3</v>
      </c>
      <c r="X56" s="16">
        <v>3</v>
      </c>
      <c r="Y56" s="16">
        <v>3</v>
      </c>
      <c r="Z56" s="16">
        <v>3</v>
      </c>
      <c r="AA56" s="16">
        <v>3</v>
      </c>
      <c r="AB56" s="16">
        <v>3</v>
      </c>
      <c r="AC56" s="16">
        <v>3</v>
      </c>
      <c r="AD56" s="16">
        <v>3</v>
      </c>
      <c r="AE56" s="16">
        <v>3</v>
      </c>
      <c r="AF56" s="16">
        <v>3</v>
      </c>
      <c r="AG56" s="16">
        <v>3</v>
      </c>
      <c r="AH56" s="21"/>
      <c r="AI56" s="12"/>
    </row>
    <row r="57" spans="2:35" ht="15.75" x14ac:dyDescent="0.3">
      <c r="B57" s="12" t="str">
        <f>BASE!$D$2</f>
        <v>ANALISTA DE SEGURIDAD DE INFRAESTRUCTURA</v>
      </c>
      <c r="C57" s="12" t="s">
        <v>255</v>
      </c>
      <c r="D57" s="12" t="s">
        <v>256</v>
      </c>
      <c r="E57" s="12" t="s">
        <v>200</v>
      </c>
      <c r="F57" s="12" t="s">
        <v>308</v>
      </c>
      <c r="G57" s="12" t="s">
        <v>309</v>
      </c>
      <c r="H57" s="15" t="s">
        <v>364</v>
      </c>
      <c r="I57" s="12" t="s">
        <v>446</v>
      </c>
      <c r="J57" s="12" t="s">
        <v>441</v>
      </c>
      <c r="K57" s="16">
        <v>2</v>
      </c>
      <c r="L57" s="16">
        <v>1</v>
      </c>
      <c r="M57" s="16">
        <v>3</v>
      </c>
      <c r="N57" s="16">
        <v>2</v>
      </c>
      <c r="O57" s="16">
        <v>2</v>
      </c>
      <c r="P57" s="16">
        <v>2</v>
      </c>
      <c r="Q57" s="16">
        <v>1</v>
      </c>
      <c r="R57" s="16">
        <v>3</v>
      </c>
      <c r="S57" s="16">
        <v>2</v>
      </c>
      <c r="T57" s="16">
        <v>3</v>
      </c>
      <c r="U57" s="16">
        <v>2</v>
      </c>
      <c r="V57" s="16">
        <v>2</v>
      </c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21"/>
      <c r="AI57" s="12"/>
    </row>
    <row r="58" spans="2:35" ht="15.75" x14ac:dyDescent="0.3">
      <c r="B58" s="12" t="str">
        <f>BASE!$D$2</f>
        <v>ANALISTA DE SEGURIDAD DE INFRAESTRUCTURA</v>
      </c>
      <c r="C58" s="12" t="s">
        <v>255</v>
      </c>
      <c r="D58" s="12" t="s">
        <v>256</v>
      </c>
      <c r="E58" s="12" t="s">
        <v>200</v>
      </c>
      <c r="F58" s="12" t="s">
        <v>311</v>
      </c>
      <c r="G58" s="12" t="s">
        <v>312</v>
      </c>
      <c r="H58" s="15" t="s">
        <v>364</v>
      </c>
      <c r="I58" s="12" t="s">
        <v>444</v>
      </c>
      <c r="J58" s="12" t="s">
        <v>441</v>
      </c>
      <c r="K58" s="16">
        <v>3</v>
      </c>
      <c r="L58" s="16">
        <v>3</v>
      </c>
      <c r="M58" s="16">
        <v>4</v>
      </c>
      <c r="N58" s="16">
        <v>3</v>
      </c>
      <c r="O58" s="16">
        <v>3</v>
      </c>
      <c r="P58" s="16">
        <v>3</v>
      </c>
      <c r="Q58" s="16">
        <v>3</v>
      </c>
      <c r="R58" s="16">
        <v>4</v>
      </c>
      <c r="S58" s="16">
        <v>4</v>
      </c>
      <c r="T58" s="16">
        <v>4</v>
      </c>
      <c r="U58" s="16">
        <v>3</v>
      </c>
      <c r="V58" s="16">
        <v>3</v>
      </c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21"/>
      <c r="AI58" s="12"/>
    </row>
    <row r="59" spans="2:35" ht="15.75" x14ac:dyDescent="0.3">
      <c r="B59" s="12" t="str">
        <f>BASE!$D$2</f>
        <v>ANALISTA DE SEGURIDAD DE INFRAESTRUCTURA</v>
      </c>
      <c r="C59" s="12"/>
      <c r="D59" s="12"/>
      <c r="E59" s="12" t="s">
        <v>208</v>
      </c>
      <c r="F59" s="12" t="s">
        <v>314</v>
      </c>
      <c r="G59" s="12" t="s">
        <v>315</v>
      </c>
      <c r="H59" s="15" t="s">
        <v>250</v>
      </c>
      <c r="I59" s="12" t="s">
        <v>444</v>
      </c>
      <c r="J59" s="12" t="s">
        <v>442</v>
      </c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>
        <v>2</v>
      </c>
      <c r="X59" s="16">
        <v>2</v>
      </c>
      <c r="Y59" s="16">
        <v>4</v>
      </c>
      <c r="Z59" s="16">
        <v>3</v>
      </c>
      <c r="AA59" s="16">
        <v>2</v>
      </c>
      <c r="AB59" s="16">
        <v>3</v>
      </c>
      <c r="AC59" s="16">
        <v>3</v>
      </c>
      <c r="AD59" s="16">
        <v>2</v>
      </c>
      <c r="AE59" s="16">
        <v>2</v>
      </c>
      <c r="AF59" s="16">
        <v>4</v>
      </c>
      <c r="AG59" s="16">
        <v>3</v>
      </c>
      <c r="AH59" s="21"/>
      <c r="AI59" s="12"/>
    </row>
    <row r="60" spans="2:35" ht="15.75" x14ac:dyDescent="0.3">
      <c r="B60" s="12" t="str">
        <f>BASE!$D$2</f>
        <v>ANALISTA DE SEGURIDAD DE INFRAESTRUCTURA</v>
      </c>
      <c r="C60" s="12" t="s">
        <v>255</v>
      </c>
      <c r="D60" s="12" t="s">
        <v>256</v>
      </c>
      <c r="E60" s="12" t="s">
        <v>200</v>
      </c>
      <c r="F60" s="12" t="s">
        <v>317</v>
      </c>
      <c r="G60" s="12" t="s">
        <v>318</v>
      </c>
      <c r="H60" s="15" t="s">
        <v>369</v>
      </c>
      <c r="I60" s="12" t="s">
        <v>447</v>
      </c>
      <c r="J60" s="12" t="s">
        <v>441</v>
      </c>
      <c r="K60" s="16">
        <v>3</v>
      </c>
      <c r="L60" s="16">
        <v>3</v>
      </c>
      <c r="M60" s="16">
        <v>4</v>
      </c>
      <c r="N60" s="16">
        <v>3</v>
      </c>
      <c r="O60" s="16">
        <v>4</v>
      </c>
      <c r="P60" s="16">
        <v>3</v>
      </c>
      <c r="Q60" s="16">
        <v>1</v>
      </c>
      <c r="R60" s="16">
        <v>3</v>
      </c>
      <c r="S60" s="16">
        <v>3</v>
      </c>
      <c r="T60" s="16">
        <v>1</v>
      </c>
      <c r="U60" s="16">
        <v>4</v>
      </c>
      <c r="V60" s="16">
        <v>1</v>
      </c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21"/>
      <c r="AI60" s="12"/>
    </row>
    <row r="61" spans="2:35" ht="15.75" x14ac:dyDescent="0.3">
      <c r="B61" s="12" t="str">
        <f>BASE!$D$2</f>
        <v>ANALISTA DE SEGURIDAD DE INFRAESTRUCTURA</v>
      </c>
      <c r="C61" s="12" t="s">
        <v>255</v>
      </c>
      <c r="D61" s="12" t="s">
        <v>256</v>
      </c>
      <c r="E61" s="12" t="s">
        <v>208</v>
      </c>
      <c r="F61" s="12" t="s">
        <v>311</v>
      </c>
      <c r="G61" s="12" t="s">
        <v>312</v>
      </c>
      <c r="H61" s="15" t="s">
        <v>370</v>
      </c>
      <c r="I61" s="12" t="s">
        <v>444</v>
      </c>
      <c r="J61" s="12" t="s">
        <v>442</v>
      </c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>
        <v>3</v>
      </c>
      <c r="X61" s="16">
        <v>3</v>
      </c>
      <c r="Y61" s="16">
        <v>3</v>
      </c>
      <c r="Z61" s="16">
        <v>3</v>
      </c>
      <c r="AA61" s="16">
        <v>2</v>
      </c>
      <c r="AB61" s="16">
        <v>3</v>
      </c>
      <c r="AC61" s="16">
        <v>3</v>
      </c>
      <c r="AD61" s="16">
        <v>2</v>
      </c>
      <c r="AE61" s="16">
        <v>3</v>
      </c>
      <c r="AF61" s="16">
        <v>3</v>
      </c>
      <c r="AG61" s="16">
        <v>3</v>
      </c>
      <c r="AH61" s="21"/>
      <c r="AI61" s="12"/>
    </row>
    <row r="62" spans="2:35" ht="15.75" x14ac:dyDescent="0.3">
      <c r="B62" s="12" t="str">
        <f>BASE!$D$2</f>
        <v>ANALISTA DE SEGURIDAD DE INFRAESTRUCTURA</v>
      </c>
      <c r="C62" s="12" t="s">
        <v>320</v>
      </c>
      <c r="D62" s="12" t="s">
        <v>321</v>
      </c>
      <c r="E62" s="12" t="s">
        <v>322</v>
      </c>
      <c r="F62" s="12" t="s">
        <v>323</v>
      </c>
      <c r="G62" s="12" t="s">
        <v>324</v>
      </c>
      <c r="H62" s="15" t="s">
        <v>200</v>
      </c>
      <c r="I62" s="12" t="s">
        <v>445</v>
      </c>
      <c r="J62" s="12" t="s">
        <v>441</v>
      </c>
      <c r="K62" s="16">
        <v>3</v>
      </c>
      <c r="L62" s="16">
        <v>2</v>
      </c>
      <c r="M62" s="16">
        <v>2</v>
      </c>
      <c r="N62" s="16">
        <v>3</v>
      </c>
      <c r="O62" s="16">
        <v>2</v>
      </c>
      <c r="P62" s="16">
        <v>1</v>
      </c>
      <c r="Q62" s="16">
        <v>2</v>
      </c>
      <c r="R62" s="16">
        <v>3</v>
      </c>
      <c r="S62" s="16">
        <v>2</v>
      </c>
      <c r="T62" s="16">
        <v>2</v>
      </c>
      <c r="U62" s="16">
        <v>3</v>
      </c>
      <c r="V62" s="16">
        <v>1</v>
      </c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21"/>
      <c r="AI62" s="12"/>
    </row>
    <row r="63" spans="2:35" ht="15.75" x14ac:dyDescent="0.3">
      <c r="B63" s="12" t="str">
        <f>BASE!$D$2</f>
        <v>ANALISTA DE SEGURIDAD DE INFRAESTRUCTURA</v>
      </c>
      <c r="C63" s="12" t="s">
        <v>320</v>
      </c>
      <c r="D63" s="12" t="s">
        <v>321</v>
      </c>
      <c r="E63" s="12" t="s">
        <v>322</v>
      </c>
      <c r="F63" s="12" t="s">
        <v>198</v>
      </c>
      <c r="G63" s="12" t="s">
        <v>199</v>
      </c>
      <c r="H63" s="15" t="s">
        <v>200</v>
      </c>
      <c r="I63" s="12" t="s">
        <v>445</v>
      </c>
      <c r="J63" s="12" t="s">
        <v>441</v>
      </c>
      <c r="K63" s="16">
        <v>3</v>
      </c>
      <c r="L63" s="16">
        <v>2</v>
      </c>
      <c r="M63" s="16">
        <v>3</v>
      </c>
      <c r="N63" s="16">
        <v>3</v>
      </c>
      <c r="O63" s="16">
        <v>3</v>
      </c>
      <c r="P63" s="16">
        <v>1</v>
      </c>
      <c r="Q63" s="16">
        <v>2</v>
      </c>
      <c r="R63" s="16">
        <v>3</v>
      </c>
      <c r="S63" s="16">
        <v>2</v>
      </c>
      <c r="T63" s="16">
        <v>2</v>
      </c>
      <c r="U63" s="16">
        <v>3</v>
      </c>
      <c r="V63" s="16">
        <v>1</v>
      </c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21"/>
      <c r="AI63" s="12"/>
    </row>
    <row r="64" spans="2:35" ht="15.75" x14ac:dyDescent="0.3">
      <c r="B64" s="12" t="str">
        <f>BASE!$D$2</f>
        <v>ANALISTA DE SEGURIDAD DE INFRAESTRUCTURA</v>
      </c>
      <c r="C64" s="12" t="s">
        <v>320</v>
      </c>
      <c r="D64" s="12" t="s">
        <v>321</v>
      </c>
      <c r="E64" s="12" t="s">
        <v>322</v>
      </c>
      <c r="F64" s="12" t="s">
        <v>293</v>
      </c>
      <c r="G64" s="12" t="s">
        <v>294</v>
      </c>
      <c r="H64" s="15" t="s">
        <v>200</v>
      </c>
      <c r="I64" s="12" t="s">
        <v>444</v>
      </c>
      <c r="J64" s="12" t="s">
        <v>441</v>
      </c>
      <c r="K64" s="16">
        <v>3</v>
      </c>
      <c r="L64" s="16">
        <v>4</v>
      </c>
      <c r="M64" s="16">
        <v>3</v>
      </c>
      <c r="N64" s="16">
        <v>3</v>
      </c>
      <c r="O64" s="16">
        <v>3</v>
      </c>
      <c r="P64" s="16">
        <v>1</v>
      </c>
      <c r="Q64" s="16">
        <v>1</v>
      </c>
      <c r="R64" s="16">
        <v>3</v>
      </c>
      <c r="S64" s="16">
        <v>3</v>
      </c>
      <c r="T64" s="16">
        <v>3</v>
      </c>
      <c r="U64" s="16">
        <v>3</v>
      </c>
      <c r="V64" s="16">
        <v>1</v>
      </c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21"/>
      <c r="AI64" s="12"/>
    </row>
    <row r="65" spans="2:35" ht="15.75" x14ac:dyDescent="0.3">
      <c r="B65" s="12" t="str">
        <f>BASE!$D$2</f>
        <v>ANALISTA DE SEGURIDAD DE INFRAESTRUCTURA</v>
      </c>
      <c r="C65" s="12" t="s">
        <v>320</v>
      </c>
      <c r="D65" s="12" t="s">
        <v>321</v>
      </c>
      <c r="E65" s="12" t="s">
        <v>322</v>
      </c>
      <c r="F65" s="12" t="s">
        <v>255</v>
      </c>
      <c r="G65" s="12" t="s">
        <v>256</v>
      </c>
      <c r="H65" s="15" t="s">
        <v>200</v>
      </c>
      <c r="I65" s="12" t="s">
        <v>445</v>
      </c>
      <c r="J65" s="12" t="s">
        <v>441</v>
      </c>
      <c r="K65" s="16">
        <v>3</v>
      </c>
      <c r="L65" s="16">
        <v>4</v>
      </c>
      <c r="M65" s="16">
        <v>3</v>
      </c>
      <c r="N65" s="16">
        <v>3</v>
      </c>
      <c r="O65" s="16">
        <v>3</v>
      </c>
      <c r="P65" s="16">
        <v>1</v>
      </c>
      <c r="Q65" s="16">
        <v>1</v>
      </c>
      <c r="R65" s="16">
        <v>3</v>
      </c>
      <c r="S65" s="16">
        <v>3</v>
      </c>
      <c r="T65" s="16">
        <v>4</v>
      </c>
      <c r="U65" s="16">
        <v>3</v>
      </c>
      <c r="V65" s="16">
        <v>1</v>
      </c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21"/>
      <c r="AI65" s="12"/>
    </row>
    <row r="66" spans="2:35" ht="15.75" x14ac:dyDescent="0.3">
      <c r="B66" s="12" t="str">
        <f>BASE!$D$2</f>
        <v>ANALISTA DE SEGURIDAD DE INFRAESTRUCTURA</v>
      </c>
      <c r="C66" s="12" t="s">
        <v>323</v>
      </c>
      <c r="D66" s="12" t="s">
        <v>324</v>
      </c>
      <c r="E66" s="12" t="s">
        <v>208</v>
      </c>
      <c r="F66" s="12" t="s">
        <v>326</v>
      </c>
      <c r="G66" s="12" t="s">
        <v>327</v>
      </c>
      <c r="H66" s="15" t="s">
        <v>367</v>
      </c>
      <c r="I66" s="12" t="s">
        <v>448</v>
      </c>
      <c r="J66" s="12" t="s">
        <v>442</v>
      </c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>
        <v>1</v>
      </c>
      <c r="X66" s="16">
        <v>1</v>
      </c>
      <c r="Y66" s="16">
        <v>1</v>
      </c>
      <c r="Z66" s="16">
        <v>1</v>
      </c>
      <c r="AA66" s="16">
        <v>1</v>
      </c>
      <c r="AB66" s="16">
        <v>2</v>
      </c>
      <c r="AC66" s="16">
        <v>2</v>
      </c>
      <c r="AD66" s="16">
        <v>1</v>
      </c>
      <c r="AE66" s="16">
        <v>1</v>
      </c>
      <c r="AF66" s="16">
        <v>1</v>
      </c>
      <c r="AG66" s="16">
        <v>2</v>
      </c>
      <c r="AH66" s="21"/>
      <c r="AI66" s="12"/>
    </row>
    <row r="67" spans="2:35" ht="15.75" x14ac:dyDescent="0.3">
      <c r="B67" s="12" t="str">
        <f>BASE!$D$2</f>
        <v>ANALISTA DE SEGURIDAD DE INFRAESTRUCTURA</v>
      </c>
      <c r="C67" s="12" t="s">
        <v>323</v>
      </c>
      <c r="D67" s="12" t="s">
        <v>324</v>
      </c>
      <c r="E67" s="12" t="s">
        <v>200</v>
      </c>
      <c r="F67" s="12" t="s">
        <v>329</v>
      </c>
      <c r="G67" s="12" t="s">
        <v>330</v>
      </c>
      <c r="H67" s="15" t="s">
        <v>251</v>
      </c>
      <c r="I67" s="12" t="s">
        <v>444</v>
      </c>
      <c r="J67" s="12" t="s">
        <v>441</v>
      </c>
      <c r="K67" s="16">
        <v>3</v>
      </c>
      <c r="L67" s="16">
        <v>3</v>
      </c>
      <c r="M67" s="16">
        <v>3</v>
      </c>
      <c r="N67" s="16">
        <v>3</v>
      </c>
      <c r="O67" s="16">
        <v>4</v>
      </c>
      <c r="P67" s="16">
        <v>3</v>
      </c>
      <c r="Q67" s="16">
        <v>2</v>
      </c>
      <c r="R67" s="16">
        <v>3</v>
      </c>
      <c r="S67" s="16">
        <v>2</v>
      </c>
      <c r="T67" s="16">
        <v>3</v>
      </c>
      <c r="U67" s="16">
        <v>1</v>
      </c>
      <c r="V67" s="16">
        <v>1</v>
      </c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21"/>
      <c r="AI67" s="12"/>
    </row>
    <row r="68" spans="2:35" ht="15.75" x14ac:dyDescent="0.3">
      <c r="B68" s="12" t="str">
        <f>BASE!$D$2</f>
        <v>ANALISTA DE SEGURIDAD DE INFRAESTRUCTURA</v>
      </c>
      <c r="C68" s="12" t="s">
        <v>323</v>
      </c>
      <c r="D68" s="12" t="s">
        <v>324</v>
      </c>
      <c r="E68" s="12" t="s">
        <v>200</v>
      </c>
      <c r="F68" s="12" t="s">
        <v>326</v>
      </c>
      <c r="G68" s="12" t="s">
        <v>327</v>
      </c>
      <c r="H68" s="15" t="s">
        <v>251</v>
      </c>
      <c r="I68" s="12" t="s">
        <v>448</v>
      </c>
      <c r="J68" s="12" t="s">
        <v>441</v>
      </c>
      <c r="K68" s="16">
        <v>2</v>
      </c>
      <c r="L68" s="16">
        <v>2</v>
      </c>
      <c r="M68" s="16">
        <v>2</v>
      </c>
      <c r="N68" s="16">
        <v>2</v>
      </c>
      <c r="O68" s="16">
        <v>3</v>
      </c>
      <c r="P68" s="16">
        <v>3</v>
      </c>
      <c r="Q68" s="16">
        <v>1</v>
      </c>
      <c r="R68" s="16">
        <v>3</v>
      </c>
      <c r="S68" s="16">
        <v>2</v>
      </c>
      <c r="T68" s="16">
        <v>2</v>
      </c>
      <c r="U68" s="16">
        <v>1</v>
      </c>
      <c r="V68" s="16">
        <v>2</v>
      </c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21"/>
      <c r="AI68" s="12"/>
    </row>
    <row r="69" spans="2:35" ht="15.75" x14ac:dyDescent="0.3">
      <c r="B69" s="12" t="str">
        <f>BASE!$D$2</f>
        <v>ANALISTA DE SEGURIDAD DE INFRAESTRUCTURA</v>
      </c>
      <c r="C69" s="12" t="s">
        <v>320</v>
      </c>
      <c r="D69" s="12" t="s">
        <v>321</v>
      </c>
      <c r="E69" s="12" t="s">
        <v>200</v>
      </c>
      <c r="F69" s="12" t="s">
        <v>323</v>
      </c>
      <c r="G69" s="12" t="s">
        <v>324</v>
      </c>
      <c r="H69" s="15" t="s">
        <v>200</v>
      </c>
      <c r="I69" s="12" t="s">
        <v>445</v>
      </c>
      <c r="J69" s="12" t="s">
        <v>443</v>
      </c>
      <c r="K69" s="16">
        <v>3</v>
      </c>
      <c r="L69" s="16">
        <v>3</v>
      </c>
      <c r="M69" s="16">
        <v>3</v>
      </c>
      <c r="N69" s="16">
        <v>3</v>
      </c>
      <c r="O69" s="16">
        <v>3</v>
      </c>
      <c r="P69" s="16">
        <v>4</v>
      </c>
      <c r="Q69" s="16">
        <v>3</v>
      </c>
      <c r="R69" s="16">
        <v>3</v>
      </c>
      <c r="S69" s="16">
        <v>4</v>
      </c>
      <c r="T69" s="16">
        <v>4</v>
      </c>
      <c r="U69" s="16">
        <v>4</v>
      </c>
      <c r="V69" s="16">
        <v>2</v>
      </c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21"/>
      <c r="AI69" s="12"/>
    </row>
    <row r="70" spans="2:35" ht="15.75" x14ac:dyDescent="0.3">
      <c r="B70" s="12" t="str">
        <f>BASE!$D$2</f>
        <v>ANALISTA DE SEGURIDAD DE INFRAESTRUCTURA</v>
      </c>
      <c r="C70" s="12" t="s">
        <v>320</v>
      </c>
      <c r="D70" s="12" t="s">
        <v>321</v>
      </c>
      <c r="E70" s="12" t="s">
        <v>208</v>
      </c>
      <c r="F70" s="12" t="s">
        <v>323</v>
      </c>
      <c r="G70" s="12" t="s">
        <v>324</v>
      </c>
      <c r="H70" s="15" t="s">
        <v>208</v>
      </c>
      <c r="I70" s="12" t="s">
        <v>445</v>
      </c>
      <c r="J70" s="12" t="s">
        <v>442</v>
      </c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>
        <v>4</v>
      </c>
      <c r="X70" s="16">
        <v>3</v>
      </c>
      <c r="Y70" s="16">
        <v>3</v>
      </c>
      <c r="Z70" s="16">
        <v>4</v>
      </c>
      <c r="AA70" s="16">
        <v>2</v>
      </c>
      <c r="AB70" s="16">
        <v>4</v>
      </c>
      <c r="AC70" s="16">
        <v>3</v>
      </c>
      <c r="AD70" s="16">
        <v>3</v>
      </c>
      <c r="AE70" s="16">
        <v>4</v>
      </c>
      <c r="AF70" s="16">
        <v>3</v>
      </c>
      <c r="AG70" s="16">
        <v>4</v>
      </c>
      <c r="AH70" s="21"/>
      <c r="AI70" s="12"/>
    </row>
    <row r="71" spans="2:35" ht="15.75" x14ac:dyDescent="0.3">
      <c r="B71" s="12" t="str">
        <f>BASE!$D$2</f>
        <v>ANALISTA DE SEGURIDAD DE INFRAESTRUCTURA</v>
      </c>
      <c r="C71" s="12" t="s">
        <v>323</v>
      </c>
      <c r="D71" s="12" t="s">
        <v>324</v>
      </c>
      <c r="E71" s="12" t="s">
        <v>200</v>
      </c>
      <c r="F71" s="12" t="s">
        <v>332</v>
      </c>
      <c r="G71" s="12" t="s">
        <v>333</v>
      </c>
      <c r="H71" s="15" t="s">
        <v>251</v>
      </c>
      <c r="I71" s="12" t="s">
        <v>446</v>
      </c>
      <c r="J71" s="12" t="s">
        <v>441</v>
      </c>
      <c r="K71" s="16">
        <v>1</v>
      </c>
      <c r="L71" s="16">
        <v>1</v>
      </c>
      <c r="M71" s="16">
        <v>1</v>
      </c>
      <c r="N71" s="16">
        <v>1</v>
      </c>
      <c r="O71" s="16">
        <v>1</v>
      </c>
      <c r="P71" s="16">
        <v>1</v>
      </c>
      <c r="Q71" s="16">
        <v>1</v>
      </c>
      <c r="R71" s="16">
        <v>2</v>
      </c>
      <c r="S71" s="16">
        <v>1</v>
      </c>
      <c r="T71" s="16">
        <v>1</v>
      </c>
      <c r="U71" s="16">
        <v>2</v>
      </c>
      <c r="V71" s="16">
        <v>1</v>
      </c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21"/>
      <c r="AI71" s="12"/>
    </row>
    <row r="72" spans="2:35" ht="15.75" x14ac:dyDescent="0.3">
      <c r="B72" s="12" t="str">
        <f>BASE!$D$2</f>
        <v>ANALISTA DE SEGURIDAD DE INFRAESTRUCTURA</v>
      </c>
      <c r="C72" s="12" t="s">
        <v>293</v>
      </c>
      <c r="D72" s="12" t="s">
        <v>294</v>
      </c>
      <c r="E72" s="12" t="s">
        <v>208</v>
      </c>
      <c r="F72" s="12" t="s">
        <v>335</v>
      </c>
      <c r="G72" s="12" t="s">
        <v>336</v>
      </c>
      <c r="H72" s="15" t="s">
        <v>250</v>
      </c>
      <c r="I72" s="12" t="s">
        <v>446</v>
      </c>
      <c r="J72" s="12" t="s">
        <v>442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>
        <v>3</v>
      </c>
      <c r="X72" s="16">
        <v>3</v>
      </c>
      <c r="Y72" s="16">
        <v>3</v>
      </c>
      <c r="Z72" s="16">
        <v>3</v>
      </c>
      <c r="AA72" s="16">
        <v>3</v>
      </c>
      <c r="AB72" s="16">
        <v>2</v>
      </c>
      <c r="AC72" s="16">
        <v>4</v>
      </c>
      <c r="AD72" s="16">
        <v>3</v>
      </c>
      <c r="AE72" s="16">
        <v>3</v>
      </c>
      <c r="AF72" s="16">
        <v>3</v>
      </c>
      <c r="AG72" s="16">
        <v>3</v>
      </c>
      <c r="AH72" s="21"/>
      <c r="AI72" s="12"/>
    </row>
    <row r="73" spans="2:35" ht="15.75" x14ac:dyDescent="0.3">
      <c r="B73" s="12" t="str">
        <f>BASE!$D$2</f>
        <v>ANALISTA DE SEGURIDAD DE INFRAESTRUCTURA</v>
      </c>
      <c r="C73" s="12" t="s">
        <v>323</v>
      </c>
      <c r="D73" s="12" t="s">
        <v>324</v>
      </c>
      <c r="E73" s="12" t="s">
        <v>200</v>
      </c>
      <c r="F73" s="12" t="s">
        <v>338</v>
      </c>
      <c r="G73" s="12" t="s">
        <v>339</v>
      </c>
      <c r="H73" s="15" t="s">
        <v>251</v>
      </c>
      <c r="I73" s="12" t="s">
        <v>447</v>
      </c>
      <c r="J73" s="12" t="s">
        <v>441</v>
      </c>
      <c r="K73" s="16">
        <v>2</v>
      </c>
      <c r="L73" s="16">
        <v>1</v>
      </c>
      <c r="M73" s="16">
        <v>4</v>
      </c>
      <c r="N73" s="16">
        <v>3</v>
      </c>
      <c r="O73" s="16">
        <v>2</v>
      </c>
      <c r="P73" s="16">
        <v>3</v>
      </c>
      <c r="Q73" s="16">
        <v>2</v>
      </c>
      <c r="R73" s="16">
        <v>1</v>
      </c>
      <c r="S73" s="16">
        <v>2</v>
      </c>
      <c r="T73" s="16">
        <v>3</v>
      </c>
      <c r="U73" s="16">
        <v>2</v>
      </c>
      <c r="V73" s="16">
        <v>1</v>
      </c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21"/>
      <c r="AI73" s="12"/>
    </row>
    <row r="74" spans="2:35" ht="15.75" x14ac:dyDescent="0.3">
      <c r="B74" s="12" t="str">
        <f>BASE!$D$2</f>
        <v>ANALISTA DE SEGURIDAD DE INFRAESTRUCTURA</v>
      </c>
      <c r="C74" s="12"/>
      <c r="D74" s="12"/>
      <c r="E74" s="12" t="s">
        <v>208</v>
      </c>
      <c r="F74" s="12" t="s">
        <v>341</v>
      </c>
      <c r="G74" s="12" t="s">
        <v>342</v>
      </c>
      <c r="H74" s="15" t="s">
        <v>250</v>
      </c>
      <c r="I74" s="12" t="s">
        <v>444</v>
      </c>
      <c r="J74" s="12" t="s">
        <v>442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>
        <v>3</v>
      </c>
      <c r="X74" s="16">
        <v>2</v>
      </c>
      <c r="Y74" s="16">
        <v>3</v>
      </c>
      <c r="Z74" s="16">
        <v>2</v>
      </c>
      <c r="AA74" s="16">
        <v>2</v>
      </c>
      <c r="AB74" s="16">
        <v>3</v>
      </c>
      <c r="AC74" s="16">
        <v>3</v>
      </c>
      <c r="AD74" s="16">
        <v>3</v>
      </c>
      <c r="AE74" s="16">
        <v>3</v>
      </c>
      <c r="AF74" s="16">
        <v>3</v>
      </c>
      <c r="AG74" s="16">
        <v>4</v>
      </c>
      <c r="AH74" s="21"/>
      <c r="AI74" s="12"/>
    </row>
    <row r="75" spans="2:35" ht="15.75" x14ac:dyDescent="0.3">
      <c r="B75" s="12" t="str">
        <f>BASE!$D$2</f>
        <v>ANALISTA DE SEGURIDAD DE INFRAESTRUCTURA</v>
      </c>
      <c r="C75" s="12" t="s">
        <v>323</v>
      </c>
      <c r="D75" s="12" t="s">
        <v>324</v>
      </c>
      <c r="E75" s="12" t="s">
        <v>200</v>
      </c>
      <c r="F75" s="12" t="s">
        <v>344</v>
      </c>
      <c r="G75" s="12" t="s">
        <v>345</v>
      </c>
      <c r="H75" s="15" t="s">
        <v>251</v>
      </c>
      <c r="I75" s="12" t="s">
        <v>448</v>
      </c>
      <c r="J75" s="12" t="s">
        <v>441</v>
      </c>
      <c r="K75" s="16">
        <v>2</v>
      </c>
      <c r="L75" s="16">
        <v>1</v>
      </c>
      <c r="M75" s="16">
        <v>2</v>
      </c>
      <c r="N75" s="16">
        <v>1</v>
      </c>
      <c r="O75" s="16">
        <v>1</v>
      </c>
      <c r="P75" s="16">
        <v>2</v>
      </c>
      <c r="Q75" s="16">
        <v>1</v>
      </c>
      <c r="R75" s="16">
        <v>1</v>
      </c>
      <c r="S75" s="16">
        <v>2</v>
      </c>
      <c r="T75" s="16">
        <v>2</v>
      </c>
      <c r="U75" s="16">
        <v>1</v>
      </c>
      <c r="V75" s="16">
        <v>1</v>
      </c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21"/>
      <c r="AI75" s="12"/>
    </row>
    <row r="76" spans="2:35" ht="15.75" x14ac:dyDescent="0.3">
      <c r="B76" s="12" t="str">
        <f>BASE!$D$2</f>
        <v>ANALISTA DE SEGURIDAD DE INFRAESTRUCTURA</v>
      </c>
      <c r="C76" s="12" t="s">
        <v>323</v>
      </c>
      <c r="D76" s="12" t="s">
        <v>324</v>
      </c>
      <c r="E76" s="12" t="s">
        <v>208</v>
      </c>
      <c r="F76" s="12" t="s">
        <v>344</v>
      </c>
      <c r="G76" s="12" t="s">
        <v>345</v>
      </c>
      <c r="H76" s="15" t="s">
        <v>367</v>
      </c>
      <c r="I76" s="12" t="s">
        <v>448</v>
      </c>
      <c r="J76" s="12" t="s">
        <v>442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>
        <v>1</v>
      </c>
      <c r="X76" s="16">
        <v>1</v>
      </c>
      <c r="Y76" s="16">
        <v>1</v>
      </c>
      <c r="Z76" s="16">
        <v>1</v>
      </c>
      <c r="AA76" s="16">
        <v>1</v>
      </c>
      <c r="AB76" s="16">
        <v>2</v>
      </c>
      <c r="AC76" s="16">
        <v>1</v>
      </c>
      <c r="AD76" s="16">
        <v>1</v>
      </c>
      <c r="AE76" s="16">
        <v>2</v>
      </c>
      <c r="AF76" s="16">
        <v>1</v>
      </c>
      <c r="AG76" s="16">
        <v>2</v>
      </c>
      <c r="AH76" s="21"/>
      <c r="AI76" s="12"/>
    </row>
    <row r="77" spans="2:35" ht="15.75" x14ac:dyDescent="0.3">
      <c r="B77" s="12" t="str">
        <f>BASE!$D$2</f>
        <v>ANALISTA DE SEGURIDAD DE INFRAESTRUCTURA</v>
      </c>
      <c r="C77" s="12" t="s">
        <v>323</v>
      </c>
      <c r="D77" s="12" t="s">
        <v>324</v>
      </c>
      <c r="E77" s="12" t="s">
        <v>200</v>
      </c>
      <c r="F77" s="12" t="s">
        <v>347</v>
      </c>
      <c r="G77" s="12" t="s">
        <v>348</v>
      </c>
      <c r="H77" s="15" t="s">
        <v>251</v>
      </c>
      <c r="I77" s="12" t="s">
        <v>444</v>
      </c>
      <c r="J77" s="12" t="s">
        <v>441</v>
      </c>
      <c r="K77" s="16">
        <v>3</v>
      </c>
      <c r="L77" s="16">
        <v>3</v>
      </c>
      <c r="M77" s="16">
        <v>4</v>
      </c>
      <c r="N77" s="16">
        <v>3</v>
      </c>
      <c r="O77" s="16">
        <v>3</v>
      </c>
      <c r="P77" s="16">
        <v>4</v>
      </c>
      <c r="Q77" s="16">
        <v>4</v>
      </c>
      <c r="R77" s="16">
        <v>2</v>
      </c>
      <c r="S77" s="16">
        <v>3</v>
      </c>
      <c r="T77" s="16">
        <v>2</v>
      </c>
      <c r="U77" s="16">
        <v>2</v>
      </c>
      <c r="V77" s="16">
        <v>1</v>
      </c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21"/>
      <c r="AI77" s="12"/>
    </row>
    <row r="78" spans="2:35" ht="15.75" x14ac:dyDescent="0.3">
      <c r="B78" s="12" t="str">
        <f>BASE!$D$2</f>
        <v>ANALISTA DE SEGURIDAD DE INFRAESTRUCTURA</v>
      </c>
      <c r="C78" s="12" t="s">
        <v>323</v>
      </c>
      <c r="D78" s="12" t="s">
        <v>324</v>
      </c>
      <c r="E78" s="12" t="s">
        <v>200</v>
      </c>
      <c r="F78" s="12" t="s">
        <v>228</v>
      </c>
      <c r="G78" s="12" t="s">
        <v>229</v>
      </c>
      <c r="H78" s="15" t="s">
        <v>251</v>
      </c>
      <c r="I78" s="12" t="s">
        <v>444</v>
      </c>
      <c r="J78" s="12" t="s">
        <v>441</v>
      </c>
      <c r="K78" s="16">
        <v>3</v>
      </c>
      <c r="L78" s="16">
        <v>1</v>
      </c>
      <c r="M78" s="16">
        <v>4</v>
      </c>
      <c r="N78" s="16">
        <v>3</v>
      </c>
      <c r="O78" s="16">
        <v>3</v>
      </c>
      <c r="P78" s="16">
        <v>3</v>
      </c>
      <c r="Q78" s="16">
        <v>1</v>
      </c>
      <c r="R78" s="16">
        <v>2</v>
      </c>
      <c r="S78" s="16">
        <v>2</v>
      </c>
      <c r="T78" s="16">
        <v>1</v>
      </c>
      <c r="U78" s="16">
        <v>3</v>
      </c>
      <c r="V78" s="16">
        <v>1</v>
      </c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21"/>
      <c r="AI78" s="12"/>
    </row>
    <row r="79" spans="2:35" ht="15.75" x14ac:dyDescent="0.3">
      <c r="B79" s="12" t="str">
        <f>BASE!$D$2</f>
        <v>ANALISTA DE SEGURIDAD DE INFRAESTRUCTURA</v>
      </c>
      <c r="C79" s="12"/>
      <c r="D79" s="12"/>
      <c r="E79" s="12" t="s">
        <v>208</v>
      </c>
      <c r="F79" s="12" t="s">
        <v>350</v>
      </c>
      <c r="G79" s="12" t="s">
        <v>351</v>
      </c>
      <c r="H79" s="15" t="s">
        <v>250</v>
      </c>
      <c r="I79" s="12" t="s">
        <v>444</v>
      </c>
      <c r="J79" s="12" t="s">
        <v>442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>
        <v>2</v>
      </c>
      <c r="X79" s="16">
        <v>2</v>
      </c>
      <c r="Y79" s="16">
        <v>2</v>
      </c>
      <c r="Z79" s="16">
        <v>2</v>
      </c>
      <c r="AA79" s="16">
        <v>1</v>
      </c>
      <c r="AB79" s="16">
        <v>3</v>
      </c>
      <c r="AC79" s="16">
        <v>3</v>
      </c>
      <c r="AD79" s="16">
        <v>2</v>
      </c>
      <c r="AE79" s="16">
        <v>2</v>
      </c>
      <c r="AF79" s="16">
        <v>3</v>
      </c>
      <c r="AG79" s="16">
        <v>2</v>
      </c>
      <c r="AH79" s="21"/>
      <c r="AI79" s="12"/>
    </row>
    <row r="80" spans="2:35" ht="15.75" x14ac:dyDescent="0.3">
      <c r="B80" s="12" t="str">
        <f>BASE!$D$2</f>
        <v>ANALISTA DE SEGURIDAD DE INFRAESTRUCTURA</v>
      </c>
      <c r="C80" s="12" t="s">
        <v>323</v>
      </c>
      <c r="D80" s="12" t="s">
        <v>324</v>
      </c>
      <c r="E80" s="12" t="s">
        <v>208</v>
      </c>
      <c r="F80" s="12" t="s">
        <v>329</v>
      </c>
      <c r="G80" s="12" t="s">
        <v>330</v>
      </c>
      <c r="H80" s="15" t="s">
        <v>250</v>
      </c>
      <c r="I80" s="12" t="s">
        <v>444</v>
      </c>
      <c r="J80" s="12" t="s">
        <v>442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>
        <v>2</v>
      </c>
      <c r="X80" s="16">
        <v>2</v>
      </c>
      <c r="Y80" s="16">
        <v>3</v>
      </c>
      <c r="Z80" s="16">
        <v>2</v>
      </c>
      <c r="AA80" s="16">
        <v>2</v>
      </c>
      <c r="AB80" s="16">
        <v>3</v>
      </c>
      <c r="AC80" s="16">
        <v>3</v>
      </c>
      <c r="AD80" s="16">
        <v>2</v>
      </c>
      <c r="AE80" s="16">
        <v>3</v>
      </c>
      <c r="AF80" s="16">
        <v>4</v>
      </c>
      <c r="AG80" s="16">
        <v>3</v>
      </c>
      <c r="AH80" s="21"/>
      <c r="AI80" s="12"/>
    </row>
    <row r="81" spans="2:35" ht="15.75" x14ac:dyDescent="0.3">
      <c r="B81" s="12" t="str">
        <f>BASE!$D$2</f>
        <v>ANALISTA DE SEGURIDAD DE INFRAESTRUCTURA</v>
      </c>
      <c r="C81" s="12" t="s">
        <v>323</v>
      </c>
      <c r="D81" s="12" t="s">
        <v>324</v>
      </c>
      <c r="E81" s="12" t="s">
        <v>200</v>
      </c>
      <c r="F81" s="12" t="s">
        <v>209</v>
      </c>
      <c r="G81" s="12" t="s">
        <v>210</v>
      </c>
      <c r="H81" s="15" t="s">
        <v>251</v>
      </c>
      <c r="I81" s="12" t="s">
        <v>444</v>
      </c>
      <c r="J81" s="12" t="s">
        <v>441</v>
      </c>
      <c r="K81" s="16">
        <v>2</v>
      </c>
      <c r="L81" s="16">
        <v>2</v>
      </c>
      <c r="M81" s="16">
        <v>1</v>
      </c>
      <c r="N81" s="16">
        <v>1</v>
      </c>
      <c r="O81" s="16">
        <v>1</v>
      </c>
      <c r="P81" s="16">
        <v>1</v>
      </c>
      <c r="Q81" s="16">
        <v>1</v>
      </c>
      <c r="R81" s="16">
        <v>2</v>
      </c>
      <c r="S81" s="16">
        <v>1</v>
      </c>
      <c r="T81" s="16">
        <v>2</v>
      </c>
      <c r="U81" s="16">
        <v>1</v>
      </c>
      <c r="V81" s="16">
        <v>1</v>
      </c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21"/>
      <c r="AI81" s="12"/>
    </row>
    <row r="82" spans="2:35" ht="15.75" x14ac:dyDescent="0.3">
      <c r="B82" s="12" t="str">
        <f>BASE!$D$2</f>
        <v>ANALISTA DE SEGURIDAD DE INFRAESTRUCTURA</v>
      </c>
      <c r="C82" s="12" t="s">
        <v>323</v>
      </c>
      <c r="D82" s="12" t="s">
        <v>324</v>
      </c>
      <c r="E82" s="12" t="s">
        <v>200</v>
      </c>
      <c r="F82" s="12" t="s">
        <v>353</v>
      </c>
      <c r="G82" s="12" t="s">
        <v>354</v>
      </c>
      <c r="H82" s="15" t="s">
        <v>251</v>
      </c>
      <c r="I82" s="12" t="s">
        <v>449</v>
      </c>
      <c r="J82" s="12" t="s">
        <v>441</v>
      </c>
      <c r="K82" s="16">
        <v>1</v>
      </c>
      <c r="L82" s="16">
        <v>1</v>
      </c>
      <c r="M82" s="16">
        <v>1</v>
      </c>
      <c r="N82" s="16">
        <v>1</v>
      </c>
      <c r="O82" s="16">
        <v>1</v>
      </c>
      <c r="P82" s="16">
        <v>2</v>
      </c>
      <c r="Q82" s="16">
        <v>1</v>
      </c>
      <c r="R82" s="16">
        <v>1</v>
      </c>
      <c r="S82" s="16">
        <v>1</v>
      </c>
      <c r="T82" s="16">
        <v>1</v>
      </c>
      <c r="U82" s="16">
        <v>1</v>
      </c>
      <c r="V82" s="16">
        <v>1</v>
      </c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21"/>
      <c r="AI82" s="12"/>
    </row>
    <row r="83" spans="2:35" ht="15.75" x14ac:dyDescent="0.3">
      <c r="B83" s="12" t="str">
        <f>BASE!$D$2</f>
        <v>ANALISTA DE SEGURIDAD DE INFRAESTRUCTURA</v>
      </c>
      <c r="C83" s="12" t="s">
        <v>323</v>
      </c>
      <c r="D83" s="12" t="s">
        <v>324</v>
      </c>
      <c r="E83" s="12" t="s">
        <v>208</v>
      </c>
      <c r="F83" s="12" t="s">
        <v>353</v>
      </c>
      <c r="G83" s="12" t="s">
        <v>354</v>
      </c>
      <c r="H83" s="15" t="s">
        <v>250</v>
      </c>
      <c r="I83" s="12" t="s">
        <v>449</v>
      </c>
      <c r="J83" s="12" t="s">
        <v>442</v>
      </c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>
        <v>1</v>
      </c>
      <c r="X83" s="16">
        <v>1</v>
      </c>
      <c r="Y83" s="16">
        <v>1</v>
      </c>
      <c r="Z83" s="16">
        <v>1</v>
      </c>
      <c r="AA83" s="16">
        <v>1</v>
      </c>
      <c r="AB83" s="16">
        <v>2</v>
      </c>
      <c r="AC83" s="16">
        <v>2</v>
      </c>
      <c r="AD83" s="16">
        <v>1</v>
      </c>
      <c r="AE83" s="16">
        <v>2</v>
      </c>
      <c r="AF83" s="16">
        <v>1</v>
      </c>
      <c r="AG83" s="16">
        <v>1</v>
      </c>
      <c r="AH83" s="21"/>
      <c r="AI83" s="12"/>
    </row>
    <row r="84" spans="2:35" ht="15.75" x14ac:dyDescent="0.3">
      <c r="B84" s="12" t="str">
        <f>BASE!$D$2</f>
        <v>ANALISTA DE SEGURIDAD DE INFRAESTRUCTURA</v>
      </c>
      <c r="C84" s="12"/>
      <c r="D84" s="12"/>
      <c r="E84" s="12" t="s">
        <v>208</v>
      </c>
      <c r="F84" s="12" t="s">
        <v>356</v>
      </c>
      <c r="G84" s="12" t="s">
        <v>357</v>
      </c>
      <c r="H84" s="15" t="s">
        <v>250</v>
      </c>
      <c r="I84" s="12" t="s">
        <v>444</v>
      </c>
      <c r="J84" s="12" t="s">
        <v>442</v>
      </c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>
        <v>2</v>
      </c>
      <c r="X84" s="16">
        <v>2</v>
      </c>
      <c r="Y84" s="16">
        <v>1</v>
      </c>
      <c r="Z84" s="16">
        <v>2</v>
      </c>
      <c r="AA84" s="16">
        <v>2</v>
      </c>
      <c r="AB84" s="16">
        <v>2</v>
      </c>
      <c r="AC84" s="16">
        <v>3</v>
      </c>
      <c r="AD84" s="16">
        <v>2</v>
      </c>
      <c r="AE84" s="16">
        <v>3</v>
      </c>
      <c r="AF84" s="16">
        <v>2</v>
      </c>
      <c r="AG84" s="16">
        <v>3</v>
      </c>
      <c r="AH84" s="21"/>
      <c r="AI84" s="12"/>
    </row>
    <row r="85" spans="2:35" ht="15.75" x14ac:dyDescent="0.3">
      <c r="B85" s="12" t="str">
        <f>BASE!$D$2</f>
        <v>ANALISTA DE SEGURIDAD DE INFRAESTRUCTURA</v>
      </c>
      <c r="C85" s="12" t="s">
        <v>323</v>
      </c>
      <c r="D85" s="12" t="s">
        <v>324</v>
      </c>
      <c r="E85" s="12" t="s">
        <v>200</v>
      </c>
      <c r="F85" s="12" t="s">
        <v>252</v>
      </c>
      <c r="G85" s="12" t="s">
        <v>253</v>
      </c>
      <c r="H85" s="15" t="s">
        <v>251</v>
      </c>
      <c r="I85" s="12" t="s">
        <v>444</v>
      </c>
      <c r="J85" s="12" t="s">
        <v>441</v>
      </c>
      <c r="K85" s="16">
        <v>3</v>
      </c>
      <c r="L85" s="16">
        <v>2</v>
      </c>
      <c r="M85" s="16">
        <v>3</v>
      </c>
      <c r="N85" s="16">
        <v>3</v>
      </c>
      <c r="O85" s="16">
        <v>3</v>
      </c>
      <c r="P85" s="16">
        <v>4</v>
      </c>
      <c r="Q85" s="16">
        <v>3</v>
      </c>
      <c r="R85" s="16">
        <v>4</v>
      </c>
      <c r="S85" s="16">
        <v>3</v>
      </c>
      <c r="T85" s="16">
        <v>3</v>
      </c>
      <c r="U85" s="16">
        <v>3</v>
      </c>
      <c r="V85" s="16">
        <v>1</v>
      </c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21"/>
      <c r="AI85" s="12"/>
    </row>
    <row r="86" spans="2:35" ht="15.75" x14ac:dyDescent="0.3">
      <c r="B86" s="12" t="str">
        <f>BASE!$D$2</f>
        <v>ANALISTA DE SEGURIDAD DE INFRAESTRUCTURA</v>
      </c>
      <c r="C86" s="12" t="s">
        <v>323</v>
      </c>
      <c r="D86" s="12" t="s">
        <v>324</v>
      </c>
      <c r="E86" s="12" t="s">
        <v>200</v>
      </c>
      <c r="F86" s="12" t="s">
        <v>260</v>
      </c>
      <c r="G86" s="12" t="s">
        <v>261</v>
      </c>
      <c r="H86" s="15" t="s">
        <v>251</v>
      </c>
      <c r="I86" s="12" t="s">
        <v>444</v>
      </c>
      <c r="J86" s="12" t="s">
        <v>441</v>
      </c>
      <c r="K86" s="16">
        <v>3</v>
      </c>
      <c r="L86" s="16">
        <v>2</v>
      </c>
      <c r="M86" s="16">
        <v>3</v>
      </c>
      <c r="N86" s="16">
        <v>3</v>
      </c>
      <c r="O86" s="16">
        <v>2</v>
      </c>
      <c r="P86" s="16">
        <v>3</v>
      </c>
      <c r="Q86" s="16">
        <v>1</v>
      </c>
      <c r="R86" s="16">
        <v>3</v>
      </c>
      <c r="S86" s="16">
        <v>3</v>
      </c>
      <c r="T86" s="16">
        <v>3</v>
      </c>
      <c r="U86" s="16">
        <v>2</v>
      </c>
      <c r="V86" s="16">
        <v>3</v>
      </c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21"/>
      <c r="AI86" s="12"/>
    </row>
    <row r="87" spans="2:35" ht="15.75" x14ac:dyDescent="0.3">
      <c r="B87" s="12" t="str">
        <f>BASE!$D$2</f>
        <v>ANALISTA DE SEGURIDAD DE INFRAESTRUCTURA</v>
      </c>
      <c r="C87" s="12" t="s">
        <v>323</v>
      </c>
      <c r="D87" s="12" t="s">
        <v>324</v>
      </c>
      <c r="E87" s="12" t="s">
        <v>200</v>
      </c>
      <c r="F87" s="12" t="s">
        <v>359</v>
      </c>
      <c r="G87" s="12" t="s">
        <v>360</v>
      </c>
      <c r="H87" s="15" t="s">
        <v>251</v>
      </c>
      <c r="I87" s="12" t="s">
        <v>448</v>
      </c>
      <c r="J87" s="12" t="s">
        <v>441</v>
      </c>
      <c r="K87" s="16">
        <v>1</v>
      </c>
      <c r="L87" s="16">
        <v>1</v>
      </c>
      <c r="M87" s="16">
        <v>1</v>
      </c>
      <c r="N87" s="16">
        <v>1</v>
      </c>
      <c r="O87" s="16">
        <v>1</v>
      </c>
      <c r="P87" s="16">
        <v>1</v>
      </c>
      <c r="Q87" s="16">
        <v>0</v>
      </c>
      <c r="R87" s="16">
        <v>1</v>
      </c>
      <c r="S87" s="16">
        <v>1</v>
      </c>
      <c r="T87" s="16">
        <v>1</v>
      </c>
      <c r="U87" s="16">
        <v>1</v>
      </c>
      <c r="V87" s="16">
        <v>1</v>
      </c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21"/>
      <c r="AI87" s="12"/>
    </row>
    <row r="88" spans="2:35" ht="15.75" x14ac:dyDescent="0.3">
      <c r="B88" s="12" t="str">
        <f>BASE!$D$2</f>
        <v>ANALISTA DE SEGURIDAD DE INFRAESTRUCTURA</v>
      </c>
      <c r="C88" s="12" t="s">
        <v>255</v>
      </c>
      <c r="D88" s="12" t="s">
        <v>256</v>
      </c>
      <c r="E88" s="12" t="s">
        <v>250</v>
      </c>
      <c r="F88" s="12" t="s">
        <v>286</v>
      </c>
      <c r="G88" s="12" t="s">
        <v>287</v>
      </c>
      <c r="H88" s="15" t="s">
        <v>250</v>
      </c>
      <c r="I88" s="12" t="s">
        <v>444</v>
      </c>
      <c r="J88" s="12" t="s">
        <v>442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>
        <v>3</v>
      </c>
      <c r="X88" s="16">
        <v>3</v>
      </c>
      <c r="Y88" s="16">
        <v>3</v>
      </c>
      <c r="Z88" s="16">
        <v>3</v>
      </c>
      <c r="AA88" s="16">
        <v>2</v>
      </c>
      <c r="AB88" s="16">
        <v>3</v>
      </c>
      <c r="AC88" s="16">
        <v>3</v>
      </c>
      <c r="AD88" s="16">
        <v>3</v>
      </c>
      <c r="AE88" s="16">
        <v>3</v>
      </c>
      <c r="AF88" s="16">
        <v>3</v>
      </c>
      <c r="AG88" s="16">
        <v>3</v>
      </c>
      <c r="AH88" s="21"/>
      <c r="AI88" s="12"/>
    </row>
    <row r="89" spans="2:35" ht="15.75" x14ac:dyDescent="0.3">
      <c r="B89" s="12" t="str">
        <f>BASE!$D$2</f>
        <v>ANALISTA DE SEGURIDAD DE INFRAESTRUCTURA</v>
      </c>
      <c r="C89" s="12" t="s">
        <v>255</v>
      </c>
      <c r="D89" s="12" t="s">
        <v>256</v>
      </c>
      <c r="E89" s="12" t="s">
        <v>251</v>
      </c>
      <c r="F89" s="12" t="s">
        <v>286</v>
      </c>
      <c r="G89" s="12" t="s">
        <v>287</v>
      </c>
      <c r="H89" s="15" t="s">
        <v>251</v>
      </c>
      <c r="I89" s="12" t="s">
        <v>444</v>
      </c>
      <c r="J89" s="12" t="s">
        <v>443</v>
      </c>
      <c r="K89" s="16">
        <v>3</v>
      </c>
      <c r="L89" s="16">
        <v>4</v>
      </c>
      <c r="M89" s="16">
        <v>4</v>
      </c>
      <c r="N89" s="16">
        <v>3</v>
      </c>
      <c r="O89" s="16">
        <v>3</v>
      </c>
      <c r="P89" s="16">
        <v>4</v>
      </c>
      <c r="Q89" s="16">
        <v>2</v>
      </c>
      <c r="R89" s="16">
        <v>3</v>
      </c>
      <c r="S89" s="16">
        <v>4</v>
      </c>
      <c r="T89" s="16">
        <v>3</v>
      </c>
      <c r="U89" s="16">
        <v>3</v>
      </c>
      <c r="V89" s="16">
        <v>3</v>
      </c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21"/>
      <c r="AI89" s="12"/>
    </row>
    <row r="90" spans="2:35" ht="15.75" x14ac:dyDescent="0.3">
      <c r="B90" s="12" t="str">
        <f>BASE!$D$2</f>
        <v>ANALISTA DE SEGURIDAD DE INFRAESTRUCTURA</v>
      </c>
      <c r="C90" s="12" t="s">
        <v>255</v>
      </c>
      <c r="D90" s="12" t="s">
        <v>256</v>
      </c>
      <c r="E90" s="12" t="s">
        <v>362</v>
      </c>
      <c r="F90" s="12" t="s">
        <v>296</v>
      </c>
      <c r="G90" s="12" t="s">
        <v>297</v>
      </c>
      <c r="H90" s="15" t="s">
        <v>362</v>
      </c>
      <c r="I90" s="12" t="s">
        <v>444</v>
      </c>
      <c r="J90" s="12" t="s">
        <v>443</v>
      </c>
      <c r="K90" s="16">
        <v>3</v>
      </c>
      <c r="L90" s="16">
        <v>4</v>
      </c>
      <c r="M90" s="16">
        <v>3</v>
      </c>
      <c r="N90" s="16">
        <v>3</v>
      </c>
      <c r="O90" s="16">
        <v>3</v>
      </c>
      <c r="P90" s="16">
        <v>3</v>
      </c>
      <c r="Q90" s="16">
        <v>3</v>
      </c>
      <c r="R90" s="16">
        <v>4</v>
      </c>
      <c r="S90" s="16">
        <v>4</v>
      </c>
      <c r="T90" s="16">
        <v>3</v>
      </c>
      <c r="U90" s="16">
        <v>3</v>
      </c>
      <c r="V90" s="16">
        <v>4</v>
      </c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21"/>
      <c r="AI90" s="12"/>
    </row>
    <row r="91" spans="2:35" ht="15.75" x14ac:dyDescent="0.3">
      <c r="B91" s="12" t="str">
        <f>BASE!$D$2</f>
        <v>ANALISTA DE SEGURIDAD DE INFRAESTRUCTURA</v>
      </c>
      <c r="C91" s="12" t="s">
        <v>255</v>
      </c>
      <c r="D91" s="12" t="s">
        <v>256</v>
      </c>
      <c r="E91" s="12" t="s">
        <v>363</v>
      </c>
      <c r="F91" s="12" t="s">
        <v>296</v>
      </c>
      <c r="G91" s="12" t="s">
        <v>297</v>
      </c>
      <c r="H91" s="15" t="s">
        <v>363</v>
      </c>
      <c r="I91" s="12" t="s">
        <v>444</v>
      </c>
      <c r="J91" s="12" t="s">
        <v>442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>
        <v>3</v>
      </c>
      <c r="X91" s="16">
        <v>3</v>
      </c>
      <c r="Y91" s="16">
        <v>3</v>
      </c>
      <c r="Z91" s="16">
        <v>3</v>
      </c>
      <c r="AA91" s="16">
        <v>3</v>
      </c>
      <c r="AB91" s="16">
        <v>3</v>
      </c>
      <c r="AC91" s="16">
        <v>3</v>
      </c>
      <c r="AD91" s="16">
        <v>3</v>
      </c>
      <c r="AE91" s="16">
        <v>3</v>
      </c>
      <c r="AF91" s="16">
        <v>3</v>
      </c>
      <c r="AG91" s="16">
        <v>3</v>
      </c>
      <c r="AH91" s="21"/>
      <c r="AI91" s="12"/>
    </row>
    <row r="92" spans="2:35" ht="15.75" x14ac:dyDescent="0.3">
      <c r="B92" s="12" t="str">
        <f>BASE!$D$2</f>
        <v>ANALISTA DE SEGURIDAD DE INFRAESTRUCTURA</v>
      </c>
      <c r="C92" s="12" t="s">
        <v>255</v>
      </c>
      <c r="D92" s="12" t="s">
        <v>256</v>
      </c>
      <c r="E92" s="12" t="s">
        <v>250</v>
      </c>
      <c r="F92" s="12" t="s">
        <v>275</v>
      </c>
      <c r="G92" s="12" t="s">
        <v>276</v>
      </c>
      <c r="H92" s="15" t="s">
        <v>250</v>
      </c>
      <c r="I92" s="12" t="s">
        <v>444</v>
      </c>
      <c r="J92" s="12" t="s">
        <v>442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>
        <v>3</v>
      </c>
      <c r="X92" s="16">
        <v>4</v>
      </c>
      <c r="Y92" s="16">
        <v>3</v>
      </c>
      <c r="Z92" s="16">
        <v>3</v>
      </c>
      <c r="AA92" s="16">
        <v>3</v>
      </c>
      <c r="AB92" s="16">
        <v>4</v>
      </c>
      <c r="AC92" s="16">
        <v>3</v>
      </c>
      <c r="AD92" s="16">
        <v>3</v>
      </c>
      <c r="AE92" s="16">
        <v>3</v>
      </c>
      <c r="AF92" s="16">
        <v>3</v>
      </c>
      <c r="AG92" s="16">
        <v>3</v>
      </c>
      <c r="AH92" s="21"/>
      <c r="AI92" s="12"/>
    </row>
    <row r="93" spans="2:35" ht="15.75" x14ac:dyDescent="0.3">
      <c r="B93" s="12" t="str">
        <f>BASE!$D$2</f>
        <v>ANALISTA DE SEGURIDAD DE INFRAESTRUCTURA</v>
      </c>
      <c r="C93" s="12" t="s">
        <v>255</v>
      </c>
      <c r="D93" s="12" t="s">
        <v>256</v>
      </c>
      <c r="E93" s="12" t="s">
        <v>364</v>
      </c>
      <c r="F93" s="12" t="s">
        <v>275</v>
      </c>
      <c r="G93" s="12" t="s">
        <v>276</v>
      </c>
      <c r="H93" s="15" t="s">
        <v>364</v>
      </c>
      <c r="I93" s="12" t="s">
        <v>444</v>
      </c>
      <c r="J93" s="12" t="s">
        <v>443</v>
      </c>
      <c r="K93" s="16">
        <v>4</v>
      </c>
      <c r="L93" s="16">
        <v>4</v>
      </c>
      <c r="M93" s="16">
        <v>4</v>
      </c>
      <c r="N93" s="16">
        <v>4</v>
      </c>
      <c r="O93" s="16">
        <v>4</v>
      </c>
      <c r="P93" s="16">
        <v>4</v>
      </c>
      <c r="Q93" s="16">
        <v>3</v>
      </c>
      <c r="R93" s="16">
        <v>4</v>
      </c>
      <c r="S93" s="16">
        <v>4</v>
      </c>
      <c r="T93" s="16">
        <v>4</v>
      </c>
      <c r="U93" s="16">
        <v>3</v>
      </c>
      <c r="V93" s="16">
        <v>4</v>
      </c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21"/>
      <c r="AI93" s="12"/>
    </row>
    <row r="94" spans="2:35" ht="15.75" x14ac:dyDescent="0.3">
      <c r="B94" s="12" t="str">
        <f>BASE!$D$2</f>
        <v>ANALISTA DE SEGURIDAD DE INFRAESTRUCTURA</v>
      </c>
      <c r="C94" s="12"/>
      <c r="D94" s="12"/>
      <c r="E94" s="12" t="s">
        <v>367</v>
      </c>
      <c r="F94" s="12" t="s">
        <v>365</v>
      </c>
      <c r="G94" s="12" t="s">
        <v>366</v>
      </c>
      <c r="H94" s="15" t="s">
        <v>367</v>
      </c>
      <c r="I94" s="12" t="s">
        <v>444</v>
      </c>
      <c r="J94" s="12" t="s">
        <v>442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>
        <v>1</v>
      </c>
      <c r="X94" s="16">
        <v>1</v>
      </c>
      <c r="Y94" s="16">
        <v>3</v>
      </c>
      <c r="Z94" s="16">
        <v>3</v>
      </c>
      <c r="AA94" s="16">
        <v>0</v>
      </c>
      <c r="AB94" s="16">
        <v>4</v>
      </c>
      <c r="AC94" s="16">
        <v>1</v>
      </c>
      <c r="AD94" s="16">
        <v>1</v>
      </c>
      <c r="AE94" s="16">
        <v>3</v>
      </c>
      <c r="AF94" s="16">
        <v>3</v>
      </c>
      <c r="AG94" s="16">
        <v>3</v>
      </c>
      <c r="AH94" s="21"/>
      <c r="AI94" s="12"/>
    </row>
    <row r="95" spans="2:35" ht="15.75" x14ac:dyDescent="0.3">
      <c r="B95" s="12" t="str">
        <f>BASE!$D$2</f>
        <v>ANALISTA DE SEGURIDAD DE INFRAESTRUCTURA</v>
      </c>
      <c r="C95" s="12" t="s">
        <v>198</v>
      </c>
      <c r="D95" s="12" t="s">
        <v>199</v>
      </c>
      <c r="E95" s="12" t="s">
        <v>251</v>
      </c>
      <c r="F95" s="12" t="s">
        <v>215</v>
      </c>
      <c r="G95" s="12" t="s">
        <v>216</v>
      </c>
      <c r="H95" s="15" t="s">
        <v>251</v>
      </c>
      <c r="I95" s="12" t="s">
        <v>444</v>
      </c>
      <c r="J95" s="12" t="s">
        <v>443</v>
      </c>
      <c r="K95" s="16">
        <v>2</v>
      </c>
      <c r="L95" s="16">
        <v>1</v>
      </c>
      <c r="M95" s="16">
        <v>0</v>
      </c>
      <c r="N95" s="16">
        <v>1</v>
      </c>
      <c r="O95" s="16">
        <v>3</v>
      </c>
      <c r="P95" s="16">
        <v>1</v>
      </c>
      <c r="Q95" s="16">
        <v>0</v>
      </c>
      <c r="R95" s="16">
        <v>1</v>
      </c>
      <c r="S95" s="16">
        <v>1</v>
      </c>
      <c r="T95" s="16">
        <v>1</v>
      </c>
      <c r="U95" s="16">
        <v>1</v>
      </c>
      <c r="V95" s="16">
        <v>0</v>
      </c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21"/>
      <c r="AI95" s="12"/>
    </row>
    <row r="96" spans="2:35" ht="15.75" x14ac:dyDescent="0.3">
      <c r="B96" s="12" t="str">
        <f>BASE!$D$2</f>
        <v>ANALISTA DE SEGURIDAD DE INFRAESTRUCTURA</v>
      </c>
      <c r="C96" s="12" t="s">
        <v>198</v>
      </c>
      <c r="D96" s="12" t="s">
        <v>199</v>
      </c>
      <c r="E96" s="12" t="s">
        <v>250</v>
      </c>
      <c r="F96" s="12" t="s">
        <v>215</v>
      </c>
      <c r="G96" s="12" t="s">
        <v>216</v>
      </c>
      <c r="H96" s="15" t="s">
        <v>250</v>
      </c>
      <c r="I96" s="12" t="s">
        <v>444</v>
      </c>
      <c r="J96" s="12" t="s">
        <v>442</v>
      </c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>
        <v>1</v>
      </c>
      <c r="X96" s="16">
        <v>2</v>
      </c>
      <c r="Y96" s="16">
        <v>2</v>
      </c>
      <c r="Z96" s="16">
        <v>2</v>
      </c>
      <c r="AA96" s="16">
        <v>0</v>
      </c>
      <c r="AB96" s="16">
        <v>2</v>
      </c>
      <c r="AC96" s="16">
        <v>1</v>
      </c>
      <c r="AD96" s="16">
        <v>1</v>
      </c>
      <c r="AE96" s="16">
        <v>1</v>
      </c>
      <c r="AF96" s="16">
        <v>2</v>
      </c>
      <c r="AG96" s="16">
        <v>2</v>
      </c>
      <c r="AH96" s="21"/>
      <c r="AI96" s="12"/>
    </row>
    <row r="97" spans="2:35" ht="15.75" x14ac:dyDescent="0.3">
      <c r="B97" s="12" t="str">
        <f>BASE!$D$2</f>
        <v>ANALISTA DE SEGURIDAD DE INFRAESTRUCTURA</v>
      </c>
      <c r="C97" s="12" t="s">
        <v>323</v>
      </c>
      <c r="D97" s="12" t="s">
        <v>324</v>
      </c>
      <c r="E97" s="12" t="s">
        <v>251</v>
      </c>
      <c r="F97" s="12" t="s">
        <v>347</v>
      </c>
      <c r="G97" s="12" t="s">
        <v>348</v>
      </c>
      <c r="H97" s="15" t="s">
        <v>251</v>
      </c>
      <c r="I97" s="12" t="s">
        <v>444</v>
      </c>
      <c r="J97" s="12" t="s">
        <v>443</v>
      </c>
      <c r="K97" s="16">
        <v>4</v>
      </c>
      <c r="L97" s="16">
        <v>4</v>
      </c>
      <c r="M97" s="16">
        <v>4</v>
      </c>
      <c r="N97" s="16">
        <v>3</v>
      </c>
      <c r="O97" s="16">
        <v>4</v>
      </c>
      <c r="P97" s="16">
        <v>4</v>
      </c>
      <c r="Q97" s="16">
        <v>4</v>
      </c>
      <c r="R97" s="16">
        <v>2</v>
      </c>
      <c r="S97" s="16">
        <v>4</v>
      </c>
      <c r="T97" s="16">
        <v>3</v>
      </c>
      <c r="U97" s="16">
        <v>3</v>
      </c>
      <c r="V97" s="16">
        <v>1</v>
      </c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21"/>
      <c r="AI97" s="12"/>
    </row>
    <row r="98" spans="2:35" ht="15.75" x14ac:dyDescent="0.3">
      <c r="B98" s="12" t="str">
        <f>BASE!$D$2</f>
        <v>ANALISTA DE SEGURIDAD DE INFRAESTRUCTURA</v>
      </c>
      <c r="C98" s="12" t="s">
        <v>293</v>
      </c>
      <c r="D98" s="12" t="s">
        <v>294</v>
      </c>
      <c r="E98" s="12" t="s">
        <v>250</v>
      </c>
      <c r="F98" s="12" t="s">
        <v>289</v>
      </c>
      <c r="G98" s="12" t="s">
        <v>290</v>
      </c>
      <c r="H98" s="15" t="s">
        <v>250</v>
      </c>
      <c r="I98" s="12" t="s">
        <v>444</v>
      </c>
      <c r="J98" s="12" t="s">
        <v>442</v>
      </c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>
        <v>2</v>
      </c>
      <c r="X98" s="16">
        <v>1</v>
      </c>
      <c r="Y98" s="16">
        <v>2</v>
      </c>
      <c r="Z98" s="16">
        <v>1</v>
      </c>
      <c r="AA98" s="16">
        <v>1</v>
      </c>
      <c r="AB98" s="16">
        <v>3</v>
      </c>
      <c r="AC98" s="16">
        <v>2</v>
      </c>
      <c r="AD98" s="16">
        <v>2</v>
      </c>
      <c r="AE98" s="16">
        <v>2</v>
      </c>
      <c r="AF98" s="16">
        <v>2</v>
      </c>
      <c r="AG98" s="16">
        <v>3</v>
      </c>
      <c r="AH98" s="21"/>
      <c r="AI98" s="12"/>
    </row>
    <row r="99" spans="2:35" ht="15.75" x14ac:dyDescent="0.3">
      <c r="B99" s="12" t="str">
        <f>BASE!$D$2</f>
        <v>ANALISTA DE SEGURIDAD DE INFRAESTRUCTURA</v>
      </c>
      <c r="C99" s="12" t="s">
        <v>293</v>
      </c>
      <c r="D99" s="12" t="s">
        <v>294</v>
      </c>
      <c r="E99" s="12" t="s">
        <v>251</v>
      </c>
      <c r="F99" s="12" t="s">
        <v>289</v>
      </c>
      <c r="G99" s="12" t="s">
        <v>290</v>
      </c>
      <c r="H99" s="15" t="s">
        <v>251</v>
      </c>
      <c r="I99" s="12" t="s">
        <v>444</v>
      </c>
      <c r="J99" s="12" t="s">
        <v>443</v>
      </c>
      <c r="K99" s="16">
        <v>3</v>
      </c>
      <c r="L99" s="16">
        <v>2</v>
      </c>
      <c r="M99" s="16">
        <v>3</v>
      </c>
      <c r="N99" s="16">
        <v>4</v>
      </c>
      <c r="O99" s="16">
        <v>3</v>
      </c>
      <c r="P99" s="16">
        <v>4</v>
      </c>
      <c r="Q99" s="16">
        <v>2</v>
      </c>
      <c r="R99" s="16">
        <v>4</v>
      </c>
      <c r="S99" s="16">
        <v>2</v>
      </c>
      <c r="T99" s="16">
        <v>3</v>
      </c>
      <c r="U99" s="16">
        <v>3</v>
      </c>
      <c r="V99" s="16">
        <v>1</v>
      </c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21"/>
      <c r="AI99" s="12"/>
    </row>
    <row r="100" spans="2:35" ht="15.75" x14ac:dyDescent="0.3">
      <c r="B100" s="12" t="str">
        <f>BASE!$D$2</f>
        <v>ANALISTA DE SEGURIDAD DE INFRAESTRUCTURA</v>
      </c>
      <c r="C100" s="12" t="s">
        <v>255</v>
      </c>
      <c r="D100" s="12" t="s">
        <v>256</v>
      </c>
      <c r="E100" s="12" t="s">
        <v>369</v>
      </c>
      <c r="F100" s="12" t="s">
        <v>317</v>
      </c>
      <c r="G100" s="12" t="s">
        <v>318</v>
      </c>
      <c r="H100" s="15" t="s">
        <v>369</v>
      </c>
      <c r="I100" s="12" t="s">
        <v>447</v>
      </c>
      <c r="J100" s="12" t="s">
        <v>443</v>
      </c>
      <c r="K100" s="16">
        <v>3</v>
      </c>
      <c r="L100" s="16">
        <v>3</v>
      </c>
      <c r="M100" s="16">
        <v>4</v>
      </c>
      <c r="N100" s="16">
        <v>4</v>
      </c>
      <c r="O100" s="16">
        <v>4</v>
      </c>
      <c r="P100" s="16">
        <v>4</v>
      </c>
      <c r="Q100" s="16">
        <v>0</v>
      </c>
      <c r="R100" s="16">
        <v>4</v>
      </c>
      <c r="S100" s="16">
        <v>3</v>
      </c>
      <c r="T100" s="16">
        <v>0</v>
      </c>
      <c r="U100" s="16">
        <v>4</v>
      </c>
      <c r="V100" s="16">
        <v>0</v>
      </c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21"/>
      <c r="AI100" s="12"/>
    </row>
    <row r="101" spans="2:35" ht="15.75" x14ac:dyDescent="0.3">
      <c r="B101" s="12" t="str">
        <f>BASE!$D$2</f>
        <v>ANALISTA DE SEGURIDAD DE INFRAESTRUCTURA</v>
      </c>
      <c r="C101" s="12" t="s">
        <v>255</v>
      </c>
      <c r="D101" s="12" t="s">
        <v>256</v>
      </c>
      <c r="E101" s="12" t="s">
        <v>362</v>
      </c>
      <c r="F101" s="12" t="s">
        <v>269</v>
      </c>
      <c r="G101" s="12" t="s">
        <v>270</v>
      </c>
      <c r="H101" s="15" t="s">
        <v>362</v>
      </c>
      <c r="I101" s="12" t="s">
        <v>444</v>
      </c>
      <c r="J101" s="12" t="s">
        <v>443</v>
      </c>
      <c r="K101" s="16">
        <v>4</v>
      </c>
      <c r="L101" s="16">
        <v>4</v>
      </c>
      <c r="M101" s="16">
        <v>4</v>
      </c>
      <c r="N101" s="16">
        <v>4</v>
      </c>
      <c r="O101" s="16">
        <v>4</v>
      </c>
      <c r="P101" s="16">
        <v>4</v>
      </c>
      <c r="Q101" s="16">
        <v>4</v>
      </c>
      <c r="R101" s="16">
        <v>4</v>
      </c>
      <c r="S101" s="16">
        <v>4</v>
      </c>
      <c r="T101" s="16">
        <v>4</v>
      </c>
      <c r="U101" s="16">
        <v>4</v>
      </c>
      <c r="V101" s="16">
        <v>4</v>
      </c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21"/>
      <c r="AI101" s="12"/>
    </row>
    <row r="102" spans="2:35" ht="15.75" x14ac:dyDescent="0.3">
      <c r="B102" s="12" t="str">
        <f>BASE!$D$2</f>
        <v>ANALISTA DE SEGURIDAD DE INFRAESTRUCTURA</v>
      </c>
      <c r="C102" s="12" t="s">
        <v>255</v>
      </c>
      <c r="D102" s="12" t="s">
        <v>256</v>
      </c>
      <c r="E102" s="12" t="s">
        <v>363</v>
      </c>
      <c r="F102" s="12" t="s">
        <v>269</v>
      </c>
      <c r="G102" s="12" t="s">
        <v>270</v>
      </c>
      <c r="H102" s="15" t="s">
        <v>363</v>
      </c>
      <c r="I102" s="12" t="s">
        <v>444</v>
      </c>
      <c r="J102" s="12" t="s">
        <v>442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>
        <v>4</v>
      </c>
      <c r="X102" s="16">
        <v>4</v>
      </c>
      <c r="Y102" s="16">
        <v>4</v>
      </c>
      <c r="Z102" s="16">
        <v>4</v>
      </c>
      <c r="AA102" s="16">
        <v>4</v>
      </c>
      <c r="AB102" s="16">
        <v>4</v>
      </c>
      <c r="AC102" s="16">
        <v>4</v>
      </c>
      <c r="AD102" s="16">
        <v>4</v>
      </c>
      <c r="AE102" s="16">
        <v>4</v>
      </c>
      <c r="AF102" s="16">
        <v>4</v>
      </c>
      <c r="AG102" s="16">
        <v>4</v>
      </c>
      <c r="AH102" s="21"/>
      <c r="AI102" s="12"/>
    </row>
    <row r="103" spans="2:35" ht="15.75" x14ac:dyDescent="0.3">
      <c r="B103" s="12" t="str">
        <f>BASE!$D$2</f>
        <v>ANALISTA DE SEGURIDAD DE INFRAESTRUCTURA</v>
      </c>
      <c r="C103" s="12"/>
      <c r="D103" s="12"/>
      <c r="E103" s="12" t="s">
        <v>370</v>
      </c>
      <c r="F103" s="12" t="s">
        <v>280</v>
      </c>
      <c r="G103" s="12" t="s">
        <v>281</v>
      </c>
      <c r="H103" s="15" t="s">
        <v>370</v>
      </c>
      <c r="I103" s="12" t="s">
        <v>445</v>
      </c>
      <c r="J103" s="12" t="s">
        <v>442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>
        <v>4</v>
      </c>
      <c r="X103" s="16">
        <v>4</v>
      </c>
      <c r="Y103" s="16">
        <v>4</v>
      </c>
      <c r="Z103" s="16">
        <v>4</v>
      </c>
      <c r="AA103" s="16">
        <v>4</v>
      </c>
      <c r="AB103" s="16">
        <v>4</v>
      </c>
      <c r="AC103" s="16">
        <v>5</v>
      </c>
      <c r="AD103" s="16">
        <v>4</v>
      </c>
      <c r="AE103" s="16">
        <v>4</v>
      </c>
      <c r="AF103" s="16">
        <v>4</v>
      </c>
      <c r="AG103" s="16">
        <v>4</v>
      </c>
      <c r="AH103" s="21"/>
      <c r="AI103" s="12"/>
    </row>
    <row r="104" spans="2:35" ht="15.75" x14ac:dyDescent="0.3">
      <c r="B104" s="12" t="str">
        <f>BASE!$D$2</f>
        <v>ANALISTA DE SEGURIDAD DE INFRAESTRUCTURA</v>
      </c>
      <c r="C104" s="12" t="s">
        <v>293</v>
      </c>
      <c r="D104" s="12" t="s">
        <v>294</v>
      </c>
      <c r="E104" s="12" t="s">
        <v>251</v>
      </c>
      <c r="F104" s="12" t="s">
        <v>371</v>
      </c>
      <c r="G104" s="12" t="s">
        <v>372</v>
      </c>
      <c r="H104" s="15" t="s">
        <v>251</v>
      </c>
      <c r="I104" s="12" t="s">
        <v>444</v>
      </c>
      <c r="J104" s="12" t="s">
        <v>443</v>
      </c>
      <c r="K104" s="16">
        <v>2</v>
      </c>
      <c r="L104" s="16">
        <v>3</v>
      </c>
      <c r="M104" s="16">
        <v>3</v>
      </c>
      <c r="N104" s="16">
        <v>2</v>
      </c>
      <c r="O104" s="16">
        <v>3</v>
      </c>
      <c r="P104" s="16">
        <v>3</v>
      </c>
      <c r="Q104" s="16">
        <v>2</v>
      </c>
      <c r="R104" s="16">
        <v>2</v>
      </c>
      <c r="S104" s="16">
        <v>2</v>
      </c>
      <c r="T104" s="16">
        <v>1</v>
      </c>
      <c r="U104" s="16">
        <v>2</v>
      </c>
      <c r="V104" s="16">
        <v>1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21"/>
      <c r="AI104" s="12"/>
    </row>
    <row r="105" spans="2:35" ht="15.75" x14ac:dyDescent="0.3">
      <c r="B105" s="12" t="str">
        <f>BASE!$D$2</f>
        <v>ANALISTA DE SEGURIDAD DE INFRAESTRUCTURA</v>
      </c>
      <c r="C105" s="12" t="s">
        <v>323</v>
      </c>
      <c r="D105" s="12" t="s">
        <v>324</v>
      </c>
      <c r="E105" s="12" t="s">
        <v>251</v>
      </c>
      <c r="F105" s="12" t="s">
        <v>326</v>
      </c>
      <c r="G105" s="12" t="s">
        <v>327</v>
      </c>
      <c r="H105" s="15" t="s">
        <v>251</v>
      </c>
      <c r="I105" s="12" t="s">
        <v>448</v>
      </c>
      <c r="J105" s="12" t="s">
        <v>443</v>
      </c>
      <c r="K105" s="16">
        <v>3</v>
      </c>
      <c r="L105" s="16">
        <v>3</v>
      </c>
      <c r="M105" s="16">
        <v>4</v>
      </c>
      <c r="N105" s="16">
        <v>4</v>
      </c>
      <c r="O105" s="16">
        <v>3</v>
      </c>
      <c r="P105" s="16">
        <v>3</v>
      </c>
      <c r="Q105" s="16">
        <v>3</v>
      </c>
      <c r="R105" s="16">
        <v>3</v>
      </c>
      <c r="S105" s="16">
        <v>2</v>
      </c>
      <c r="T105" s="16">
        <v>3</v>
      </c>
      <c r="U105" s="16">
        <v>3</v>
      </c>
      <c r="V105" s="16">
        <v>2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21"/>
      <c r="AI105" s="12"/>
    </row>
    <row r="106" spans="2:35" ht="15.75" x14ac:dyDescent="0.3">
      <c r="B106" s="12" t="str">
        <f>BASE!$D$2</f>
        <v>ANALISTA DE SEGURIDAD DE INFRAESTRUCTURA</v>
      </c>
      <c r="C106" s="12" t="s">
        <v>323</v>
      </c>
      <c r="D106" s="12" t="s">
        <v>324</v>
      </c>
      <c r="E106" s="12" t="s">
        <v>367</v>
      </c>
      <c r="F106" s="12" t="s">
        <v>326</v>
      </c>
      <c r="G106" s="12" t="s">
        <v>327</v>
      </c>
      <c r="H106" s="15" t="s">
        <v>367</v>
      </c>
      <c r="I106" s="12" t="s">
        <v>448</v>
      </c>
      <c r="J106" s="12" t="s">
        <v>442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>
        <v>1</v>
      </c>
      <c r="X106" s="16">
        <v>1</v>
      </c>
      <c r="Y106" s="16">
        <v>1</v>
      </c>
      <c r="Z106" s="16">
        <v>1</v>
      </c>
      <c r="AA106" s="16">
        <v>1</v>
      </c>
      <c r="AB106" s="16">
        <v>2</v>
      </c>
      <c r="AC106" s="16">
        <v>2</v>
      </c>
      <c r="AD106" s="16">
        <v>1</v>
      </c>
      <c r="AE106" s="16">
        <v>1</v>
      </c>
      <c r="AF106" s="16">
        <v>1</v>
      </c>
      <c r="AG106" s="16">
        <v>2</v>
      </c>
      <c r="AH106" s="21"/>
      <c r="AI106" s="12"/>
    </row>
    <row r="107" spans="2:35" ht="15.75" x14ac:dyDescent="0.3">
      <c r="B107" s="12" t="str">
        <f>BASE!$D$2</f>
        <v>ANALISTA DE SEGURIDAD DE INFRAESTRUCTURA</v>
      </c>
      <c r="C107" s="12"/>
      <c r="D107" s="12"/>
      <c r="E107" s="12" t="s">
        <v>367</v>
      </c>
      <c r="F107" s="12" t="s">
        <v>374</v>
      </c>
      <c r="G107" s="12" t="s">
        <v>375</v>
      </c>
      <c r="H107" s="15" t="s">
        <v>367</v>
      </c>
      <c r="I107" s="12" t="s">
        <v>446</v>
      </c>
      <c r="J107" s="12" t="s">
        <v>442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>
        <v>3</v>
      </c>
      <c r="X107" s="16">
        <v>3</v>
      </c>
      <c r="Y107" s="16">
        <v>3</v>
      </c>
      <c r="Z107" s="16">
        <v>3</v>
      </c>
      <c r="AA107" s="16">
        <v>2</v>
      </c>
      <c r="AB107" s="16">
        <v>4</v>
      </c>
      <c r="AC107" s="16">
        <v>3</v>
      </c>
      <c r="AD107" s="16">
        <v>3</v>
      </c>
      <c r="AE107" s="16">
        <v>2</v>
      </c>
      <c r="AF107" s="16">
        <v>3</v>
      </c>
      <c r="AG107" s="16">
        <v>3</v>
      </c>
      <c r="AH107" s="21"/>
      <c r="AI107" s="12"/>
    </row>
    <row r="108" spans="2:35" ht="15.75" x14ac:dyDescent="0.3">
      <c r="B108" s="12" t="str">
        <f>BASE!$D$2</f>
        <v>ANALISTA DE SEGURIDAD DE INFRAESTRUCTURA</v>
      </c>
      <c r="C108" s="12" t="s">
        <v>323</v>
      </c>
      <c r="D108" s="12" t="s">
        <v>324</v>
      </c>
      <c r="E108" s="12" t="s">
        <v>251</v>
      </c>
      <c r="F108" s="12" t="s">
        <v>359</v>
      </c>
      <c r="G108" s="12" t="s">
        <v>360</v>
      </c>
      <c r="H108" s="15" t="s">
        <v>251</v>
      </c>
      <c r="I108" s="12" t="s">
        <v>448</v>
      </c>
      <c r="J108" s="12" t="s">
        <v>443</v>
      </c>
      <c r="K108" s="16">
        <v>0</v>
      </c>
      <c r="L108" s="16">
        <v>1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21"/>
      <c r="AI108" s="12"/>
    </row>
    <row r="109" spans="2:35" ht="15.75" x14ac:dyDescent="0.3">
      <c r="B109" s="12" t="str">
        <f>BASE!$D$2</f>
        <v>ANALISTA DE SEGURIDAD DE INFRAESTRUCTURA</v>
      </c>
      <c r="C109" s="12"/>
      <c r="D109" s="12"/>
      <c r="E109" s="12" t="s">
        <v>250</v>
      </c>
      <c r="F109" s="12" t="s">
        <v>314</v>
      </c>
      <c r="G109" s="12" t="s">
        <v>315</v>
      </c>
      <c r="H109" s="15" t="s">
        <v>250</v>
      </c>
      <c r="I109" s="12" t="s">
        <v>444</v>
      </c>
      <c r="J109" s="12" t="s">
        <v>442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>
        <v>2</v>
      </c>
      <c r="X109" s="16">
        <v>2</v>
      </c>
      <c r="Y109" s="16">
        <v>4</v>
      </c>
      <c r="Z109" s="16">
        <v>3</v>
      </c>
      <c r="AA109" s="16">
        <v>2</v>
      </c>
      <c r="AB109" s="16">
        <v>3</v>
      </c>
      <c r="AC109" s="16">
        <v>3</v>
      </c>
      <c r="AD109" s="16">
        <v>2</v>
      </c>
      <c r="AE109" s="16">
        <v>2</v>
      </c>
      <c r="AF109" s="16">
        <v>4</v>
      </c>
      <c r="AG109" s="16">
        <v>3</v>
      </c>
      <c r="AH109" s="21"/>
      <c r="AI109" s="12"/>
    </row>
    <row r="110" spans="2:35" ht="15.75" x14ac:dyDescent="0.3">
      <c r="B110" s="12" t="str">
        <f>BASE!$D$2</f>
        <v>ANALISTA DE SEGURIDAD DE INFRAESTRUCTURA</v>
      </c>
      <c r="C110" s="12" t="s">
        <v>293</v>
      </c>
      <c r="D110" s="12" t="s">
        <v>294</v>
      </c>
      <c r="E110" s="12" t="s">
        <v>200</v>
      </c>
      <c r="F110" s="12" t="s">
        <v>377</v>
      </c>
      <c r="G110" s="12" t="s">
        <v>378</v>
      </c>
      <c r="H110" s="15" t="s">
        <v>251</v>
      </c>
      <c r="I110" s="12" t="s">
        <v>444</v>
      </c>
      <c r="J110" s="12" t="s">
        <v>441</v>
      </c>
      <c r="K110" s="16">
        <v>3</v>
      </c>
      <c r="L110" s="16">
        <v>2</v>
      </c>
      <c r="M110" s="16">
        <v>3</v>
      </c>
      <c r="N110" s="16">
        <v>3</v>
      </c>
      <c r="O110" s="16">
        <v>4</v>
      </c>
      <c r="P110" s="16">
        <v>4</v>
      </c>
      <c r="Q110" s="16">
        <v>4</v>
      </c>
      <c r="R110" s="16">
        <v>4</v>
      </c>
      <c r="S110" s="16">
        <v>3</v>
      </c>
      <c r="T110" s="16">
        <v>2</v>
      </c>
      <c r="U110" s="16">
        <v>3</v>
      </c>
      <c r="V110" s="16">
        <v>1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21"/>
      <c r="AI110" s="12"/>
    </row>
    <row r="111" spans="2:35" ht="15.75" x14ac:dyDescent="0.3">
      <c r="B111" s="12" t="str">
        <f>BASE!$D$2</f>
        <v>ANALISTA DE SEGURIDAD DE INFRAESTRUCTURA</v>
      </c>
      <c r="C111" s="12" t="s">
        <v>293</v>
      </c>
      <c r="D111" s="12" t="s">
        <v>294</v>
      </c>
      <c r="E111" s="12" t="s">
        <v>200</v>
      </c>
      <c r="F111" s="12" t="s">
        <v>335</v>
      </c>
      <c r="G111" s="12" t="s">
        <v>336</v>
      </c>
      <c r="H111" s="15" t="s">
        <v>251</v>
      </c>
      <c r="I111" s="12" t="s">
        <v>446</v>
      </c>
      <c r="J111" s="12" t="s">
        <v>441</v>
      </c>
      <c r="K111" s="16">
        <v>3</v>
      </c>
      <c r="L111" s="16">
        <v>3</v>
      </c>
      <c r="M111" s="16">
        <v>3</v>
      </c>
      <c r="N111" s="16">
        <v>3</v>
      </c>
      <c r="O111" s="16">
        <v>3</v>
      </c>
      <c r="P111" s="16">
        <v>4</v>
      </c>
      <c r="Q111" s="16">
        <v>2</v>
      </c>
      <c r="R111" s="16">
        <v>4</v>
      </c>
      <c r="S111" s="16">
        <v>4</v>
      </c>
      <c r="T111" s="16">
        <v>3</v>
      </c>
      <c r="U111" s="16">
        <v>3</v>
      </c>
      <c r="V111" s="16">
        <v>2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21"/>
      <c r="AI111" s="12"/>
    </row>
    <row r="112" spans="2:35" ht="15.75" x14ac:dyDescent="0.3">
      <c r="B112" s="12" t="str">
        <f>BASE!$D$2</f>
        <v>ANALISTA DE SEGURIDAD DE INFRAESTRUCTURA</v>
      </c>
      <c r="C112" s="12" t="s">
        <v>293</v>
      </c>
      <c r="D112" s="12" t="s">
        <v>294</v>
      </c>
      <c r="E112" s="12" t="s">
        <v>200</v>
      </c>
      <c r="F112" s="12" t="s">
        <v>380</v>
      </c>
      <c r="G112" s="12" t="s">
        <v>381</v>
      </c>
      <c r="H112" s="15" t="s">
        <v>251</v>
      </c>
      <c r="I112" s="12" t="s">
        <v>444</v>
      </c>
      <c r="J112" s="12" t="s">
        <v>441</v>
      </c>
      <c r="K112" s="16">
        <v>3</v>
      </c>
      <c r="L112" s="16">
        <v>3</v>
      </c>
      <c r="M112" s="16">
        <v>3</v>
      </c>
      <c r="N112" s="16">
        <v>3</v>
      </c>
      <c r="O112" s="16">
        <v>3</v>
      </c>
      <c r="P112" s="16">
        <v>4</v>
      </c>
      <c r="Q112" s="16">
        <v>3</v>
      </c>
      <c r="R112" s="16">
        <v>3</v>
      </c>
      <c r="S112" s="16">
        <v>3</v>
      </c>
      <c r="T112" s="16">
        <v>2</v>
      </c>
      <c r="U112" s="16">
        <v>3</v>
      </c>
      <c r="V112" s="16">
        <v>1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21"/>
      <c r="AI112" s="12"/>
    </row>
    <row r="113" spans="2:35" ht="15.75" x14ac:dyDescent="0.3">
      <c r="B113" s="12" t="str">
        <f>BASE!$D$2</f>
        <v>ANALISTA DE SEGURIDAD DE INFRAESTRUCTURA</v>
      </c>
      <c r="C113" s="12" t="s">
        <v>293</v>
      </c>
      <c r="D113" s="12" t="s">
        <v>294</v>
      </c>
      <c r="E113" s="12" t="s">
        <v>200</v>
      </c>
      <c r="F113" s="12" t="s">
        <v>383</v>
      </c>
      <c r="G113" s="12" t="s">
        <v>384</v>
      </c>
      <c r="H113" s="15" t="s">
        <v>251</v>
      </c>
      <c r="I113" s="12" t="s">
        <v>447</v>
      </c>
      <c r="J113" s="12" t="s">
        <v>441</v>
      </c>
      <c r="K113" s="16">
        <v>3</v>
      </c>
      <c r="L113" s="16">
        <v>3</v>
      </c>
      <c r="M113" s="16">
        <v>3</v>
      </c>
      <c r="N113" s="16">
        <v>3</v>
      </c>
      <c r="O113" s="16">
        <v>4</v>
      </c>
      <c r="P113" s="16">
        <v>4</v>
      </c>
      <c r="Q113" s="16">
        <v>2</v>
      </c>
      <c r="R113" s="16">
        <v>3</v>
      </c>
      <c r="S113" s="16">
        <v>4</v>
      </c>
      <c r="T113" s="16">
        <v>1</v>
      </c>
      <c r="U113" s="16">
        <v>4</v>
      </c>
      <c r="V113" s="16">
        <v>2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21"/>
      <c r="AI113" s="12"/>
    </row>
    <row r="114" spans="2:35" ht="15.75" x14ac:dyDescent="0.3">
      <c r="B114" s="12" t="str">
        <f>BASE!$D$2</f>
        <v>ANALISTA DE SEGURIDAD DE INFRAESTRUCTURA</v>
      </c>
      <c r="C114" s="12" t="s">
        <v>293</v>
      </c>
      <c r="D114" s="12" t="s">
        <v>294</v>
      </c>
      <c r="E114" s="12" t="s">
        <v>200</v>
      </c>
      <c r="F114" s="12" t="s">
        <v>386</v>
      </c>
      <c r="G114" s="12" t="s">
        <v>387</v>
      </c>
      <c r="H114" s="15" t="s">
        <v>251</v>
      </c>
      <c r="I114" s="12" t="s">
        <v>444</v>
      </c>
      <c r="J114" s="12" t="s">
        <v>441</v>
      </c>
      <c r="K114" s="16">
        <v>3</v>
      </c>
      <c r="L114" s="16">
        <v>3</v>
      </c>
      <c r="M114" s="16">
        <v>3</v>
      </c>
      <c r="N114" s="16">
        <v>3</v>
      </c>
      <c r="O114" s="16">
        <v>4</v>
      </c>
      <c r="P114" s="16">
        <v>4</v>
      </c>
      <c r="Q114" s="16">
        <v>2</v>
      </c>
      <c r="R114" s="16">
        <v>4</v>
      </c>
      <c r="S114" s="16">
        <v>3</v>
      </c>
      <c r="T114" s="16">
        <v>3</v>
      </c>
      <c r="U114" s="16">
        <v>4</v>
      </c>
      <c r="V114" s="16">
        <v>2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21"/>
      <c r="AI114" s="12"/>
    </row>
    <row r="115" spans="2:35" ht="15.75" x14ac:dyDescent="0.3">
      <c r="B115" s="12" t="str">
        <f>BASE!$D$2</f>
        <v>ANALISTA DE SEGURIDAD DE INFRAESTRUCTURA</v>
      </c>
      <c r="C115" s="12" t="s">
        <v>293</v>
      </c>
      <c r="D115" s="12" t="s">
        <v>294</v>
      </c>
      <c r="E115" s="12" t="s">
        <v>200</v>
      </c>
      <c r="F115" s="12" t="s">
        <v>299</v>
      </c>
      <c r="G115" s="12" t="s">
        <v>300</v>
      </c>
      <c r="H115" s="15" t="s">
        <v>364</v>
      </c>
      <c r="I115" s="12" t="s">
        <v>444</v>
      </c>
      <c r="J115" s="12" t="s">
        <v>441</v>
      </c>
      <c r="K115" s="16">
        <v>4</v>
      </c>
      <c r="L115" s="16">
        <v>3</v>
      </c>
      <c r="M115" s="16">
        <v>3</v>
      </c>
      <c r="N115" s="16">
        <v>3</v>
      </c>
      <c r="O115" s="16">
        <v>3</v>
      </c>
      <c r="P115" s="16">
        <v>4</v>
      </c>
      <c r="Q115" s="16">
        <v>2</v>
      </c>
      <c r="R115" s="16">
        <v>4</v>
      </c>
      <c r="S115" s="16">
        <v>4</v>
      </c>
      <c r="T115" s="16">
        <v>4</v>
      </c>
      <c r="U115" s="16">
        <v>3</v>
      </c>
      <c r="V115" s="16">
        <v>3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21"/>
      <c r="AI115" s="12"/>
    </row>
    <row r="116" spans="2:35" ht="15.75" x14ac:dyDescent="0.3">
      <c r="B116" s="12" t="str">
        <f>BASE!$D$2</f>
        <v>ANALISTA DE SEGURIDAD DE INFRAESTRUCTURA</v>
      </c>
      <c r="C116" s="12" t="s">
        <v>293</v>
      </c>
      <c r="D116" s="12" t="s">
        <v>294</v>
      </c>
      <c r="E116" s="12" t="s">
        <v>200</v>
      </c>
      <c r="F116" s="12" t="s">
        <v>389</v>
      </c>
      <c r="G116" s="12" t="s">
        <v>390</v>
      </c>
      <c r="H116" s="15" t="s">
        <v>251</v>
      </c>
      <c r="I116" s="12" t="s">
        <v>444</v>
      </c>
      <c r="J116" s="12" t="s">
        <v>441</v>
      </c>
      <c r="K116" s="16">
        <v>3</v>
      </c>
      <c r="L116" s="16">
        <v>2</v>
      </c>
      <c r="M116" s="16">
        <v>1</v>
      </c>
      <c r="N116" s="16">
        <v>1</v>
      </c>
      <c r="O116" s="16">
        <v>2</v>
      </c>
      <c r="P116" s="16">
        <v>2</v>
      </c>
      <c r="Q116" s="16">
        <v>0</v>
      </c>
      <c r="R116" s="16">
        <v>3</v>
      </c>
      <c r="S116" s="16">
        <v>1</v>
      </c>
      <c r="T116" s="16">
        <v>2</v>
      </c>
      <c r="U116" s="16">
        <v>1</v>
      </c>
      <c r="V116" s="16">
        <v>0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21"/>
      <c r="AI116" s="12"/>
    </row>
    <row r="117" spans="2:35" ht="15.75" x14ac:dyDescent="0.3">
      <c r="B117" s="12" t="str">
        <f>BASE!$D$2</f>
        <v>ANALISTA DE SEGURIDAD DE INFRAESTRUCTURA</v>
      </c>
      <c r="C117" s="12" t="s">
        <v>320</v>
      </c>
      <c r="D117" s="12" t="s">
        <v>321</v>
      </c>
      <c r="E117" s="12" t="s">
        <v>200</v>
      </c>
      <c r="F117" s="12" t="s">
        <v>293</v>
      </c>
      <c r="G117" s="12" t="s">
        <v>294</v>
      </c>
      <c r="H117" s="15" t="s">
        <v>200</v>
      </c>
      <c r="I117" s="12" t="s">
        <v>444</v>
      </c>
      <c r="J117" s="12" t="s">
        <v>443</v>
      </c>
      <c r="K117" s="16">
        <v>4</v>
      </c>
      <c r="L117" s="16">
        <v>4</v>
      </c>
      <c r="M117" s="16">
        <v>5</v>
      </c>
      <c r="N117" s="16">
        <v>4</v>
      </c>
      <c r="O117" s="16">
        <v>4</v>
      </c>
      <c r="P117" s="16">
        <v>4</v>
      </c>
      <c r="Q117" s="16">
        <v>2</v>
      </c>
      <c r="R117" s="16">
        <v>4</v>
      </c>
      <c r="S117" s="16">
        <v>5</v>
      </c>
      <c r="T117" s="16">
        <v>3</v>
      </c>
      <c r="U117" s="16">
        <v>4</v>
      </c>
      <c r="V117" s="16">
        <v>1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21"/>
      <c r="AI117" s="12"/>
    </row>
    <row r="118" spans="2:35" ht="15.75" x14ac:dyDescent="0.3">
      <c r="B118" s="12" t="str">
        <f>BASE!$D$2</f>
        <v>ANALISTA DE SEGURIDAD DE INFRAESTRUCTURA</v>
      </c>
      <c r="C118" s="12" t="s">
        <v>293</v>
      </c>
      <c r="D118" s="12" t="s">
        <v>294</v>
      </c>
      <c r="E118" s="12" t="s">
        <v>200</v>
      </c>
      <c r="F118" s="12" t="s">
        <v>371</v>
      </c>
      <c r="G118" s="12" t="s">
        <v>372</v>
      </c>
      <c r="H118" s="15" t="s">
        <v>251</v>
      </c>
      <c r="I118" s="12" t="s">
        <v>444</v>
      </c>
      <c r="J118" s="12" t="s">
        <v>441</v>
      </c>
      <c r="K118" s="16">
        <v>2</v>
      </c>
      <c r="L118" s="16">
        <v>3</v>
      </c>
      <c r="M118" s="16">
        <v>3</v>
      </c>
      <c r="N118" s="16">
        <v>3</v>
      </c>
      <c r="O118" s="16">
        <v>3</v>
      </c>
      <c r="P118" s="16">
        <v>3</v>
      </c>
      <c r="Q118" s="16">
        <v>2</v>
      </c>
      <c r="R118" s="16">
        <v>2</v>
      </c>
      <c r="S118" s="16">
        <v>2</v>
      </c>
      <c r="T118" s="16">
        <v>1</v>
      </c>
      <c r="U118" s="16">
        <v>2</v>
      </c>
      <c r="V118" s="16">
        <v>1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21"/>
      <c r="AI118" s="12"/>
    </row>
    <row r="119" spans="2:35" ht="15.75" x14ac:dyDescent="0.3">
      <c r="B119" s="12" t="str">
        <f>BASE!$D$2</f>
        <v>ANALISTA DE SEGURIDAD DE INFRAESTRUCTURA</v>
      </c>
      <c r="C119" s="12" t="s">
        <v>293</v>
      </c>
      <c r="D119" s="12" t="s">
        <v>294</v>
      </c>
      <c r="E119" s="12" t="s">
        <v>200</v>
      </c>
      <c r="F119" s="12" t="s">
        <v>392</v>
      </c>
      <c r="G119" s="12" t="s">
        <v>393</v>
      </c>
      <c r="H119" s="15" t="s">
        <v>251</v>
      </c>
      <c r="I119" s="12" t="s">
        <v>444</v>
      </c>
      <c r="J119" s="12" t="s">
        <v>441</v>
      </c>
      <c r="K119" s="16">
        <v>3</v>
      </c>
      <c r="L119" s="16">
        <v>2</v>
      </c>
      <c r="M119" s="16">
        <v>3</v>
      </c>
      <c r="N119" s="16">
        <v>3</v>
      </c>
      <c r="O119" s="16">
        <v>3</v>
      </c>
      <c r="P119" s="16">
        <v>3</v>
      </c>
      <c r="Q119" s="16">
        <v>3</v>
      </c>
      <c r="R119" s="16">
        <v>3</v>
      </c>
      <c r="S119" s="16">
        <v>2</v>
      </c>
      <c r="T119" s="16">
        <v>2</v>
      </c>
      <c r="U119" s="16">
        <v>3</v>
      </c>
      <c r="V119" s="16">
        <v>1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21"/>
      <c r="AI119" s="12"/>
    </row>
    <row r="120" spans="2:35" ht="15.75" x14ac:dyDescent="0.3">
      <c r="B120" s="12" t="str">
        <f>BASE!$D$2</f>
        <v>ANALISTA DE SEGURIDAD DE INFRAESTRUCTURA</v>
      </c>
      <c r="C120" s="12" t="s">
        <v>293</v>
      </c>
      <c r="D120" s="12" t="s">
        <v>294</v>
      </c>
      <c r="E120" s="12" t="s">
        <v>200</v>
      </c>
      <c r="F120" s="12" t="s">
        <v>289</v>
      </c>
      <c r="G120" s="12" t="s">
        <v>290</v>
      </c>
      <c r="H120" s="15" t="s">
        <v>251</v>
      </c>
      <c r="I120" s="12" t="s">
        <v>444</v>
      </c>
      <c r="J120" s="12" t="s">
        <v>441</v>
      </c>
      <c r="K120" s="16">
        <v>3</v>
      </c>
      <c r="L120" s="16">
        <v>2</v>
      </c>
      <c r="M120" s="16">
        <v>3</v>
      </c>
      <c r="N120" s="16">
        <v>4</v>
      </c>
      <c r="O120" s="16">
        <v>3</v>
      </c>
      <c r="P120" s="16">
        <v>4</v>
      </c>
      <c r="Q120" s="16">
        <v>2</v>
      </c>
      <c r="R120" s="16">
        <v>4</v>
      </c>
      <c r="S120" s="16">
        <v>3</v>
      </c>
      <c r="T120" s="16">
        <v>3</v>
      </c>
      <c r="U120" s="16">
        <v>3</v>
      </c>
      <c r="V120" s="16">
        <v>1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21"/>
      <c r="AI120" s="12"/>
    </row>
    <row r="121" spans="2:35" ht="15.75" x14ac:dyDescent="0.3">
      <c r="B121" s="12" t="str">
        <f>BASE!$D$2</f>
        <v>ANALISTA DE SEGURIDAD DE INFRAESTRUCTURA</v>
      </c>
      <c r="C121" s="12" t="s">
        <v>293</v>
      </c>
      <c r="D121" s="12" t="s">
        <v>294</v>
      </c>
      <c r="E121" s="12" t="s">
        <v>200</v>
      </c>
      <c r="F121" s="12" t="s">
        <v>305</v>
      </c>
      <c r="G121" s="12" t="s">
        <v>306</v>
      </c>
      <c r="H121" s="15" t="s">
        <v>251</v>
      </c>
      <c r="I121" s="12" t="s">
        <v>444</v>
      </c>
      <c r="J121" s="12" t="s">
        <v>441</v>
      </c>
      <c r="K121" s="16">
        <v>3</v>
      </c>
      <c r="L121" s="16">
        <v>3</v>
      </c>
      <c r="M121" s="16">
        <v>3</v>
      </c>
      <c r="N121" s="16">
        <v>3</v>
      </c>
      <c r="O121" s="16">
        <v>3</v>
      </c>
      <c r="P121" s="16">
        <v>3</v>
      </c>
      <c r="Q121" s="16">
        <v>2</v>
      </c>
      <c r="R121" s="16">
        <v>3</v>
      </c>
      <c r="S121" s="16">
        <v>4</v>
      </c>
      <c r="T121" s="16">
        <v>3</v>
      </c>
      <c r="U121" s="16">
        <v>3</v>
      </c>
      <c r="V121" s="16">
        <v>2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21"/>
      <c r="AI121" s="12"/>
    </row>
    <row r="122" spans="2:35" ht="15.75" x14ac:dyDescent="0.3">
      <c r="B122" s="12" t="str">
        <f>BASE!$D$2</f>
        <v>ANALISTA DE SEGURIDAD DE INFRAESTRUCTURA</v>
      </c>
      <c r="C122" s="12" t="s">
        <v>323</v>
      </c>
      <c r="D122" s="12" t="s">
        <v>324</v>
      </c>
      <c r="E122" s="12" t="s">
        <v>251</v>
      </c>
      <c r="F122" s="12" t="s">
        <v>338</v>
      </c>
      <c r="G122" s="12" t="s">
        <v>339</v>
      </c>
      <c r="H122" s="15" t="s">
        <v>251</v>
      </c>
      <c r="I122" s="12" t="s">
        <v>447</v>
      </c>
      <c r="J122" s="12" t="s">
        <v>443</v>
      </c>
      <c r="K122" s="16">
        <v>2</v>
      </c>
      <c r="L122" s="16">
        <v>1</v>
      </c>
      <c r="M122" s="16">
        <v>4</v>
      </c>
      <c r="N122" s="16">
        <v>3</v>
      </c>
      <c r="O122" s="16">
        <v>2</v>
      </c>
      <c r="P122" s="16">
        <v>3</v>
      </c>
      <c r="Q122" s="16">
        <v>2</v>
      </c>
      <c r="R122" s="16">
        <v>1</v>
      </c>
      <c r="S122" s="16">
        <v>2</v>
      </c>
      <c r="T122" s="16">
        <v>1</v>
      </c>
      <c r="U122" s="16">
        <v>1</v>
      </c>
      <c r="V122" s="16">
        <v>1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21"/>
      <c r="AI122" s="12"/>
    </row>
    <row r="123" spans="2:35" ht="15.75" x14ac:dyDescent="0.3">
      <c r="B123" s="12" t="str">
        <f>BASE!$D$2</f>
        <v>ANALISTA DE SEGURIDAD DE INFRAESTRUCTURA</v>
      </c>
      <c r="C123" s="12" t="s">
        <v>323</v>
      </c>
      <c r="D123" s="12" t="s">
        <v>324</v>
      </c>
      <c r="E123" s="12" t="s">
        <v>367</v>
      </c>
      <c r="F123" s="12" t="s">
        <v>344</v>
      </c>
      <c r="G123" s="12" t="s">
        <v>345</v>
      </c>
      <c r="H123" s="15" t="s">
        <v>367</v>
      </c>
      <c r="I123" s="12" t="s">
        <v>448</v>
      </c>
      <c r="J123" s="12" t="s">
        <v>442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>
        <v>1</v>
      </c>
      <c r="X123" s="16">
        <v>1</v>
      </c>
      <c r="Y123" s="16">
        <v>1</v>
      </c>
      <c r="Z123" s="16">
        <v>1</v>
      </c>
      <c r="AA123" s="16">
        <v>1</v>
      </c>
      <c r="AB123" s="16">
        <v>2</v>
      </c>
      <c r="AC123" s="16">
        <v>1</v>
      </c>
      <c r="AD123" s="16">
        <v>1</v>
      </c>
      <c r="AE123" s="16">
        <v>2</v>
      </c>
      <c r="AF123" s="16">
        <v>1</v>
      </c>
      <c r="AG123" s="16">
        <v>2</v>
      </c>
      <c r="AH123" s="21"/>
      <c r="AI123" s="12"/>
    </row>
    <row r="124" spans="2:35" ht="15.75" x14ac:dyDescent="0.3">
      <c r="B124" s="12" t="str">
        <f>BASE!$D$2</f>
        <v>ANALISTA DE SEGURIDAD DE INFRAESTRUCTURA</v>
      </c>
      <c r="C124" s="12" t="s">
        <v>323</v>
      </c>
      <c r="D124" s="12" t="s">
        <v>324</v>
      </c>
      <c r="E124" s="12" t="s">
        <v>251</v>
      </c>
      <c r="F124" s="12" t="s">
        <v>344</v>
      </c>
      <c r="G124" s="12" t="s">
        <v>345</v>
      </c>
      <c r="H124" s="15" t="s">
        <v>251</v>
      </c>
      <c r="I124" s="12" t="s">
        <v>448</v>
      </c>
      <c r="J124" s="12" t="s">
        <v>443</v>
      </c>
      <c r="K124" s="16">
        <v>0</v>
      </c>
      <c r="L124" s="16">
        <v>0</v>
      </c>
      <c r="M124" s="16">
        <v>0</v>
      </c>
      <c r="N124" s="16">
        <v>0</v>
      </c>
      <c r="O124" s="16">
        <v>1</v>
      </c>
      <c r="P124" s="16">
        <v>2</v>
      </c>
      <c r="Q124" s="16">
        <v>0</v>
      </c>
      <c r="R124" s="16">
        <v>0</v>
      </c>
      <c r="S124" s="16">
        <v>2</v>
      </c>
      <c r="T124" s="16">
        <v>1</v>
      </c>
      <c r="U124" s="16">
        <v>0</v>
      </c>
      <c r="V124" s="16">
        <v>0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21"/>
      <c r="AI124" s="12"/>
    </row>
    <row r="125" spans="2:35" ht="15.75" x14ac:dyDescent="0.3">
      <c r="B125" s="12" t="str">
        <f>BASE!$D$2</f>
        <v>ANALISTA DE SEGURIDAD DE INFRAESTRUCTURA</v>
      </c>
      <c r="C125" s="12"/>
      <c r="D125" s="12"/>
      <c r="E125" s="12" t="s">
        <v>250</v>
      </c>
      <c r="F125" s="12" t="s">
        <v>395</v>
      </c>
      <c r="G125" s="12" t="s">
        <v>396</v>
      </c>
      <c r="H125" s="15" t="s">
        <v>250</v>
      </c>
      <c r="I125" s="12" t="s">
        <v>444</v>
      </c>
      <c r="J125" s="12" t="s">
        <v>442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>
        <v>3</v>
      </c>
      <c r="X125" s="16">
        <v>2</v>
      </c>
      <c r="Y125" s="16">
        <v>4</v>
      </c>
      <c r="Z125" s="16">
        <v>2</v>
      </c>
      <c r="AA125" s="16">
        <v>2</v>
      </c>
      <c r="AB125" s="16">
        <v>3</v>
      </c>
      <c r="AC125" s="16">
        <v>2</v>
      </c>
      <c r="AD125" s="16">
        <v>2</v>
      </c>
      <c r="AE125" s="16">
        <v>1</v>
      </c>
      <c r="AF125" s="16">
        <v>3</v>
      </c>
      <c r="AG125" s="16">
        <v>1</v>
      </c>
      <c r="AH125" s="21"/>
      <c r="AI125" s="12"/>
    </row>
    <row r="126" spans="2:35" ht="15.75" x14ac:dyDescent="0.3">
      <c r="B126" s="12" t="str">
        <f>BASE!$D$2</f>
        <v>ANALISTA DE SEGURIDAD DE INFRAESTRUCTURA</v>
      </c>
      <c r="C126" s="12" t="s">
        <v>323</v>
      </c>
      <c r="D126" s="12" t="s">
        <v>324</v>
      </c>
      <c r="E126" s="12" t="s">
        <v>251</v>
      </c>
      <c r="F126" s="12" t="s">
        <v>260</v>
      </c>
      <c r="G126" s="12" t="s">
        <v>261</v>
      </c>
      <c r="H126" s="15" t="s">
        <v>251</v>
      </c>
      <c r="I126" s="12" t="s">
        <v>444</v>
      </c>
      <c r="J126" s="12" t="s">
        <v>443</v>
      </c>
      <c r="K126" s="16">
        <v>3</v>
      </c>
      <c r="L126" s="16">
        <v>2</v>
      </c>
      <c r="M126" s="16">
        <v>3</v>
      </c>
      <c r="N126" s="16">
        <v>3</v>
      </c>
      <c r="O126" s="16">
        <v>3</v>
      </c>
      <c r="P126" s="16">
        <v>3</v>
      </c>
      <c r="Q126" s="16">
        <v>2</v>
      </c>
      <c r="R126" s="16">
        <v>3</v>
      </c>
      <c r="S126" s="16">
        <v>3</v>
      </c>
      <c r="T126" s="16">
        <v>3</v>
      </c>
      <c r="U126" s="16">
        <v>3</v>
      </c>
      <c r="V126" s="16">
        <v>3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21"/>
      <c r="AI126" s="12"/>
    </row>
    <row r="127" spans="2:35" ht="15.75" x14ac:dyDescent="0.3">
      <c r="B127" s="12" t="str">
        <f>BASE!$D$2</f>
        <v>ANALISTA DE SEGURIDAD DE INFRAESTRUCTURA</v>
      </c>
      <c r="C127" s="12" t="s">
        <v>323</v>
      </c>
      <c r="D127" s="12" t="s">
        <v>324</v>
      </c>
      <c r="E127" s="12" t="s">
        <v>250</v>
      </c>
      <c r="F127" s="12" t="s">
        <v>260</v>
      </c>
      <c r="G127" s="12" t="s">
        <v>261</v>
      </c>
      <c r="H127" s="15" t="s">
        <v>250</v>
      </c>
      <c r="I127" s="12" t="s">
        <v>444</v>
      </c>
      <c r="J127" s="12" t="s">
        <v>442</v>
      </c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>
        <v>3</v>
      </c>
      <c r="X127" s="16">
        <v>3</v>
      </c>
      <c r="Y127" s="16">
        <v>3</v>
      </c>
      <c r="Z127" s="16">
        <v>3</v>
      </c>
      <c r="AA127" s="16">
        <v>3</v>
      </c>
      <c r="AB127" s="16">
        <v>3</v>
      </c>
      <c r="AC127" s="16">
        <v>3</v>
      </c>
      <c r="AD127" s="16">
        <v>3</v>
      </c>
      <c r="AE127" s="16">
        <v>3</v>
      </c>
      <c r="AF127" s="16">
        <v>3</v>
      </c>
      <c r="AG127" s="16">
        <v>3</v>
      </c>
      <c r="AH127" s="21"/>
      <c r="AI127" s="12"/>
    </row>
    <row r="128" spans="2:35" ht="15.75" x14ac:dyDescent="0.3">
      <c r="B128" s="12" t="str">
        <f>BASE!$D$2</f>
        <v>ANALISTA DE SEGURIDAD DE INFRAESTRUCTURA</v>
      </c>
      <c r="C128" s="12" t="s">
        <v>198</v>
      </c>
      <c r="D128" s="12" t="s">
        <v>199</v>
      </c>
      <c r="E128" s="12" t="s">
        <v>251</v>
      </c>
      <c r="F128" s="12" t="s">
        <v>205</v>
      </c>
      <c r="G128" s="12" t="s">
        <v>206</v>
      </c>
      <c r="H128" s="15" t="s">
        <v>251</v>
      </c>
      <c r="I128" s="12" t="s">
        <v>444</v>
      </c>
      <c r="J128" s="12" t="s">
        <v>443</v>
      </c>
      <c r="K128" s="16">
        <v>4</v>
      </c>
      <c r="L128" s="16">
        <v>1</v>
      </c>
      <c r="M128" s="16">
        <v>2</v>
      </c>
      <c r="N128" s="16">
        <v>3</v>
      </c>
      <c r="O128" s="16">
        <v>4</v>
      </c>
      <c r="P128" s="16">
        <v>4</v>
      </c>
      <c r="Q128" s="16">
        <v>1</v>
      </c>
      <c r="R128" s="16">
        <v>4</v>
      </c>
      <c r="S128" s="16">
        <v>4</v>
      </c>
      <c r="T128" s="16">
        <v>1</v>
      </c>
      <c r="U128" s="16">
        <v>1</v>
      </c>
      <c r="V128" s="16">
        <v>1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21"/>
      <c r="AI128" s="12"/>
    </row>
    <row r="129" spans="2:35" ht="15.75" x14ac:dyDescent="0.3">
      <c r="B129" s="12" t="str">
        <f>BASE!$D$2</f>
        <v>ANALISTA DE SEGURIDAD DE INFRAESTRUCTURA</v>
      </c>
      <c r="C129" s="12" t="s">
        <v>293</v>
      </c>
      <c r="D129" s="12" t="s">
        <v>294</v>
      </c>
      <c r="E129" s="12" t="s">
        <v>251</v>
      </c>
      <c r="F129" s="12" t="s">
        <v>380</v>
      </c>
      <c r="G129" s="12" t="s">
        <v>381</v>
      </c>
      <c r="H129" s="15" t="s">
        <v>251</v>
      </c>
      <c r="I129" s="12" t="s">
        <v>444</v>
      </c>
      <c r="J129" s="12" t="s">
        <v>443</v>
      </c>
      <c r="K129" s="16">
        <v>2</v>
      </c>
      <c r="L129" s="16">
        <v>3</v>
      </c>
      <c r="M129" s="16">
        <v>3</v>
      </c>
      <c r="N129" s="16">
        <v>3</v>
      </c>
      <c r="O129" s="16">
        <v>3</v>
      </c>
      <c r="P129" s="16">
        <v>3</v>
      </c>
      <c r="Q129" s="16">
        <v>3</v>
      </c>
      <c r="R129" s="16">
        <v>2</v>
      </c>
      <c r="S129" s="16">
        <v>3</v>
      </c>
      <c r="T129" s="16">
        <v>2</v>
      </c>
      <c r="U129" s="16">
        <v>2</v>
      </c>
      <c r="V129" s="16">
        <v>1</v>
      </c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21"/>
      <c r="AI129" s="12"/>
    </row>
    <row r="130" spans="2:35" ht="15.75" x14ac:dyDescent="0.3">
      <c r="B130" s="12" t="str">
        <f>BASE!$D$2</f>
        <v>ANALISTA DE SEGURIDAD DE INFRAESTRUCTURA</v>
      </c>
      <c r="C130" s="12" t="s">
        <v>293</v>
      </c>
      <c r="D130" s="12" t="s">
        <v>294</v>
      </c>
      <c r="E130" s="12" t="s">
        <v>367</v>
      </c>
      <c r="F130" s="12" t="s">
        <v>380</v>
      </c>
      <c r="G130" s="12" t="s">
        <v>381</v>
      </c>
      <c r="H130" s="15" t="s">
        <v>367</v>
      </c>
      <c r="I130" s="12" t="s">
        <v>444</v>
      </c>
      <c r="J130" s="12" t="s">
        <v>442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>
        <v>3</v>
      </c>
      <c r="X130" s="16">
        <v>4</v>
      </c>
      <c r="Y130" s="16">
        <v>3</v>
      </c>
      <c r="Z130" s="16">
        <v>3</v>
      </c>
      <c r="AA130" s="16">
        <v>3</v>
      </c>
      <c r="AB130" s="16">
        <v>3</v>
      </c>
      <c r="AC130" s="16">
        <v>3</v>
      </c>
      <c r="AD130" s="16">
        <v>3</v>
      </c>
      <c r="AE130" s="16">
        <v>3</v>
      </c>
      <c r="AF130" s="16">
        <v>3</v>
      </c>
      <c r="AG130" s="16">
        <v>4</v>
      </c>
      <c r="AH130" s="21"/>
      <c r="AI130" s="12"/>
    </row>
    <row r="131" spans="2:35" ht="15.75" x14ac:dyDescent="0.3">
      <c r="B131" s="12" t="str">
        <f>BASE!$D$2</f>
        <v>ANALISTA DE SEGURIDAD DE INFRAESTRUCTURA</v>
      </c>
      <c r="C131" s="12" t="s">
        <v>293</v>
      </c>
      <c r="D131" s="12" t="s">
        <v>294</v>
      </c>
      <c r="E131" s="12" t="s">
        <v>251</v>
      </c>
      <c r="F131" s="12" t="s">
        <v>335</v>
      </c>
      <c r="G131" s="12" t="s">
        <v>336</v>
      </c>
      <c r="H131" s="15" t="s">
        <v>251</v>
      </c>
      <c r="I131" s="12" t="s">
        <v>446</v>
      </c>
      <c r="J131" s="12" t="s">
        <v>443</v>
      </c>
      <c r="K131" s="16">
        <v>4</v>
      </c>
      <c r="L131" s="16">
        <v>4</v>
      </c>
      <c r="M131" s="16">
        <v>3</v>
      </c>
      <c r="N131" s="16">
        <v>4</v>
      </c>
      <c r="O131" s="16">
        <v>3</v>
      </c>
      <c r="P131" s="16">
        <v>4</v>
      </c>
      <c r="Q131" s="16">
        <v>3</v>
      </c>
      <c r="R131" s="16">
        <v>4</v>
      </c>
      <c r="S131" s="16">
        <v>4</v>
      </c>
      <c r="T131" s="16">
        <v>3</v>
      </c>
      <c r="U131" s="16">
        <v>4</v>
      </c>
      <c r="V131" s="16">
        <v>3</v>
      </c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21"/>
      <c r="AI131" s="12"/>
    </row>
    <row r="132" spans="2:35" ht="15.75" x14ac:dyDescent="0.3">
      <c r="B132" s="12" t="str">
        <f>BASE!$D$2</f>
        <v>ANALISTA DE SEGURIDAD DE INFRAESTRUCTURA</v>
      </c>
      <c r="C132" s="12" t="s">
        <v>293</v>
      </c>
      <c r="D132" s="12" t="s">
        <v>294</v>
      </c>
      <c r="E132" s="12" t="s">
        <v>250</v>
      </c>
      <c r="F132" s="12" t="s">
        <v>335</v>
      </c>
      <c r="G132" s="12" t="s">
        <v>336</v>
      </c>
      <c r="H132" s="15" t="s">
        <v>250</v>
      </c>
      <c r="I132" s="12" t="s">
        <v>446</v>
      </c>
      <c r="J132" s="12" t="s">
        <v>442</v>
      </c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>
        <v>3</v>
      </c>
      <c r="X132" s="16">
        <v>3</v>
      </c>
      <c r="Y132" s="16">
        <v>3</v>
      </c>
      <c r="Z132" s="16">
        <v>3</v>
      </c>
      <c r="AA132" s="16">
        <v>3</v>
      </c>
      <c r="AB132" s="16">
        <v>2</v>
      </c>
      <c r="AC132" s="16">
        <v>4</v>
      </c>
      <c r="AD132" s="16">
        <v>3</v>
      </c>
      <c r="AE132" s="16">
        <v>3</v>
      </c>
      <c r="AF132" s="16">
        <v>3</v>
      </c>
      <c r="AG132" s="16">
        <v>3</v>
      </c>
      <c r="AH132" s="21"/>
      <c r="AI132" s="12"/>
    </row>
    <row r="133" spans="2:35" ht="15.75" x14ac:dyDescent="0.3">
      <c r="B133" s="12" t="str">
        <f>BASE!$D$2</f>
        <v>ANALISTA DE SEGURIDAD DE INFRAESTRUCTURA</v>
      </c>
      <c r="C133" s="12" t="s">
        <v>293</v>
      </c>
      <c r="D133" s="12" t="s">
        <v>294</v>
      </c>
      <c r="E133" s="12" t="s">
        <v>208</v>
      </c>
      <c r="F133" s="12" t="s">
        <v>380</v>
      </c>
      <c r="G133" s="12" t="s">
        <v>381</v>
      </c>
      <c r="H133" s="15" t="s">
        <v>367</v>
      </c>
      <c r="I133" s="12" t="s">
        <v>444</v>
      </c>
      <c r="J133" s="12" t="s">
        <v>442</v>
      </c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>
        <v>3</v>
      </c>
      <c r="X133" s="16">
        <v>4</v>
      </c>
      <c r="Y133" s="16">
        <v>3</v>
      </c>
      <c r="Z133" s="16">
        <v>3</v>
      </c>
      <c r="AA133" s="16">
        <v>3</v>
      </c>
      <c r="AB133" s="16">
        <v>3</v>
      </c>
      <c r="AC133" s="16">
        <v>3</v>
      </c>
      <c r="AD133" s="16">
        <v>3</v>
      </c>
      <c r="AE133" s="16">
        <v>3</v>
      </c>
      <c r="AF133" s="16">
        <v>3</v>
      </c>
      <c r="AG133" s="16">
        <v>4</v>
      </c>
      <c r="AH133" s="21"/>
      <c r="AI133" s="12"/>
    </row>
    <row r="134" spans="2:35" ht="15.75" x14ac:dyDescent="0.3">
      <c r="B134" s="12" t="str">
        <f>BASE!$D$2</f>
        <v>ANALISTA DE SEGURIDAD DE INFRAESTRUCTURA</v>
      </c>
      <c r="C134" s="12"/>
      <c r="D134" s="12"/>
      <c r="E134" s="12" t="s">
        <v>208</v>
      </c>
      <c r="F134" s="12" t="s">
        <v>398</v>
      </c>
      <c r="G134" s="12" t="s">
        <v>399</v>
      </c>
      <c r="H134" s="15" t="s">
        <v>208</v>
      </c>
      <c r="I134" s="12" t="s">
        <v>447</v>
      </c>
      <c r="J134" s="12" t="s">
        <v>442</v>
      </c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>
        <v>4</v>
      </c>
      <c r="X134" s="16">
        <v>4</v>
      </c>
      <c r="Y134" s="16">
        <v>4</v>
      </c>
      <c r="Z134" s="16">
        <v>3</v>
      </c>
      <c r="AA134" s="16">
        <v>0</v>
      </c>
      <c r="AB134" s="16">
        <v>4</v>
      </c>
      <c r="AC134" s="16">
        <v>1</v>
      </c>
      <c r="AD134" s="16">
        <v>2</v>
      </c>
      <c r="AE134" s="16">
        <v>3</v>
      </c>
      <c r="AF134" s="16">
        <v>4</v>
      </c>
      <c r="AG134" s="16">
        <v>3</v>
      </c>
      <c r="AH134" s="21"/>
      <c r="AI134" s="12"/>
    </row>
    <row r="135" spans="2:35" ht="15.75" x14ac:dyDescent="0.3">
      <c r="B135" s="12" t="str">
        <f>BASE!$D$2</f>
        <v>ANALISTA DE SEGURIDAD DE INFRAESTRUCTURA</v>
      </c>
      <c r="C135" s="12" t="s">
        <v>198</v>
      </c>
      <c r="D135" s="12" t="s">
        <v>199</v>
      </c>
      <c r="E135" s="12" t="s">
        <v>208</v>
      </c>
      <c r="F135" s="12" t="s">
        <v>241</v>
      </c>
      <c r="G135" s="12" t="s">
        <v>242</v>
      </c>
      <c r="H135" s="15" t="s">
        <v>250</v>
      </c>
      <c r="I135" s="12" t="s">
        <v>444</v>
      </c>
      <c r="J135" s="12" t="s">
        <v>442</v>
      </c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>
        <v>3</v>
      </c>
      <c r="X135" s="16">
        <v>2</v>
      </c>
      <c r="Y135" s="16">
        <v>3</v>
      </c>
      <c r="Z135" s="16">
        <v>4</v>
      </c>
      <c r="AA135" s="16">
        <v>0</v>
      </c>
      <c r="AB135" s="16">
        <v>2</v>
      </c>
      <c r="AC135" s="16">
        <v>1</v>
      </c>
      <c r="AD135" s="16">
        <v>1</v>
      </c>
      <c r="AE135" s="16">
        <v>1</v>
      </c>
      <c r="AF135" s="16">
        <v>1</v>
      </c>
      <c r="AG135" s="16">
        <v>1</v>
      </c>
      <c r="AH135" s="21"/>
      <c r="AI135" s="12"/>
    </row>
    <row r="136" spans="2:35" ht="15.75" x14ac:dyDescent="0.3">
      <c r="B136" s="12" t="str">
        <f>BASE!$D$2</f>
        <v>ANALISTA DE SEGURIDAD DE INFRAESTRUCTURA</v>
      </c>
      <c r="C136" s="12"/>
      <c r="D136" s="12"/>
      <c r="E136" s="12" t="s">
        <v>208</v>
      </c>
      <c r="F136" s="12" t="s">
        <v>365</v>
      </c>
      <c r="G136" s="12" t="s">
        <v>366</v>
      </c>
      <c r="H136" s="15" t="s">
        <v>367</v>
      </c>
      <c r="I136" s="12" t="s">
        <v>444</v>
      </c>
      <c r="J136" s="12" t="s">
        <v>442</v>
      </c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>
        <v>1</v>
      </c>
      <c r="X136" s="16">
        <v>1</v>
      </c>
      <c r="Y136" s="16">
        <v>3</v>
      </c>
      <c r="Z136" s="16">
        <v>3</v>
      </c>
      <c r="AA136" s="16">
        <v>0</v>
      </c>
      <c r="AB136" s="16">
        <v>4</v>
      </c>
      <c r="AC136" s="16">
        <v>1</v>
      </c>
      <c r="AD136" s="16">
        <v>1</v>
      </c>
      <c r="AE136" s="16">
        <v>3</v>
      </c>
      <c r="AF136" s="16">
        <v>3</v>
      </c>
      <c r="AG136" s="16">
        <v>3</v>
      </c>
      <c r="AH136" s="21"/>
      <c r="AI136" s="12"/>
    </row>
    <row r="137" spans="2:35" ht="15.75" x14ac:dyDescent="0.3">
      <c r="B137" s="12" t="str">
        <f>BASE!$D$2</f>
        <v>ANALISTA DE SEGURIDAD DE INFRAESTRUCTURA</v>
      </c>
      <c r="C137" s="12"/>
      <c r="D137" s="12"/>
      <c r="E137" s="12" t="s">
        <v>208</v>
      </c>
      <c r="F137" s="12" t="s">
        <v>374</v>
      </c>
      <c r="G137" s="12" t="s">
        <v>375</v>
      </c>
      <c r="H137" s="15" t="s">
        <v>367</v>
      </c>
      <c r="I137" s="12" t="s">
        <v>446</v>
      </c>
      <c r="J137" s="12" t="s">
        <v>442</v>
      </c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>
        <v>3</v>
      </c>
      <c r="X137" s="16">
        <v>3</v>
      </c>
      <c r="Y137" s="16">
        <v>3</v>
      </c>
      <c r="Z137" s="16">
        <v>3</v>
      </c>
      <c r="AA137" s="16">
        <v>2</v>
      </c>
      <c r="AB137" s="16">
        <v>4</v>
      </c>
      <c r="AC137" s="16">
        <v>3</v>
      </c>
      <c r="AD137" s="16">
        <v>3</v>
      </c>
      <c r="AE137" s="16">
        <v>2</v>
      </c>
      <c r="AF137" s="16">
        <v>3</v>
      </c>
      <c r="AG137" s="16">
        <v>3</v>
      </c>
      <c r="AH137" s="21"/>
      <c r="AI137" s="12"/>
    </row>
    <row r="138" spans="2:35" ht="15.75" x14ac:dyDescent="0.3">
      <c r="B138" s="12" t="str">
        <f>BASE!$D$2</f>
        <v>ANALISTA DE SEGURIDAD DE INFRAESTRUCTURA</v>
      </c>
      <c r="C138" s="12" t="s">
        <v>293</v>
      </c>
      <c r="D138" s="12" t="s">
        <v>294</v>
      </c>
      <c r="E138" s="12" t="s">
        <v>208</v>
      </c>
      <c r="F138" s="12" t="s">
        <v>377</v>
      </c>
      <c r="G138" s="12" t="s">
        <v>378</v>
      </c>
      <c r="H138" s="15" t="s">
        <v>367</v>
      </c>
      <c r="I138" s="12" t="s">
        <v>444</v>
      </c>
      <c r="J138" s="12" t="s">
        <v>442</v>
      </c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>
        <v>4</v>
      </c>
      <c r="X138" s="16">
        <v>4</v>
      </c>
      <c r="Y138" s="16">
        <v>3</v>
      </c>
      <c r="Z138" s="16">
        <v>4</v>
      </c>
      <c r="AA138" s="16">
        <v>0</v>
      </c>
      <c r="AB138" s="16">
        <v>2</v>
      </c>
      <c r="AC138" s="16">
        <v>1</v>
      </c>
      <c r="AD138" s="16">
        <v>1</v>
      </c>
      <c r="AE138" s="16">
        <v>1</v>
      </c>
      <c r="AF138" s="16">
        <v>3</v>
      </c>
      <c r="AG138" s="16">
        <v>3</v>
      </c>
      <c r="AH138" s="21"/>
      <c r="AI138" s="12"/>
    </row>
    <row r="139" spans="2:35" ht="15.75" x14ac:dyDescent="0.3">
      <c r="B139" s="12" t="str">
        <f>BASE!$D$2</f>
        <v>ANALISTA DE SEGURIDAD DE INFRAESTRUCTURA</v>
      </c>
      <c r="C139" s="12" t="s">
        <v>198</v>
      </c>
      <c r="D139" s="12" t="s">
        <v>199</v>
      </c>
      <c r="E139" s="12" t="s">
        <v>208</v>
      </c>
      <c r="F139" s="12" t="s">
        <v>218</v>
      </c>
      <c r="G139" s="12" t="s">
        <v>219</v>
      </c>
      <c r="H139" s="15" t="s">
        <v>250</v>
      </c>
      <c r="I139" s="12" t="s">
        <v>444</v>
      </c>
      <c r="J139" s="12" t="s">
        <v>442</v>
      </c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>
        <v>2</v>
      </c>
      <c r="X139" s="16">
        <v>2</v>
      </c>
      <c r="Y139" s="16">
        <v>1</v>
      </c>
      <c r="Z139" s="16">
        <v>4</v>
      </c>
      <c r="AA139" s="16">
        <v>0</v>
      </c>
      <c r="AB139" s="16">
        <v>2</v>
      </c>
      <c r="AC139" s="16">
        <v>1</v>
      </c>
      <c r="AD139" s="16">
        <v>1</v>
      </c>
      <c r="AE139" s="16">
        <v>1</v>
      </c>
      <c r="AF139" s="16">
        <v>1</v>
      </c>
      <c r="AG139" s="16">
        <v>2</v>
      </c>
      <c r="AH139" s="21"/>
      <c r="AI139" s="12"/>
    </row>
    <row r="140" spans="2:35" ht="15.75" x14ac:dyDescent="0.3">
      <c r="B140" s="12" t="str">
        <f>BASE!$D$2</f>
        <v>ANALISTA DE SEGURIDAD DE INFRAESTRUCTURA</v>
      </c>
      <c r="C140" s="12"/>
      <c r="D140" s="12"/>
      <c r="E140" s="12" t="s">
        <v>208</v>
      </c>
      <c r="F140" s="12" t="s">
        <v>395</v>
      </c>
      <c r="G140" s="12" t="s">
        <v>396</v>
      </c>
      <c r="H140" s="15" t="s">
        <v>250</v>
      </c>
      <c r="I140" s="12" t="s">
        <v>444</v>
      </c>
      <c r="J140" s="12" t="s">
        <v>442</v>
      </c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>
        <v>3</v>
      </c>
      <c r="X140" s="16">
        <v>2</v>
      </c>
      <c r="Y140" s="16">
        <v>4</v>
      </c>
      <c r="Z140" s="16">
        <v>2</v>
      </c>
      <c r="AA140" s="16">
        <v>2</v>
      </c>
      <c r="AB140" s="16">
        <v>3</v>
      </c>
      <c r="AC140" s="16">
        <v>2</v>
      </c>
      <c r="AD140" s="16">
        <v>2</v>
      </c>
      <c r="AE140" s="16">
        <v>1</v>
      </c>
      <c r="AF140" s="16">
        <v>3</v>
      </c>
      <c r="AG140" s="16">
        <v>1</v>
      </c>
      <c r="AH140" s="21"/>
      <c r="AI140" s="12"/>
    </row>
    <row r="141" spans="2:35" ht="15.75" x14ac:dyDescent="0.3">
      <c r="B141" s="12" t="str">
        <f>BASE!$D$2</f>
        <v>ANALISTA DE SEGURIDAD DE INFRAESTRUCTURA</v>
      </c>
      <c r="C141" s="12" t="s">
        <v>198</v>
      </c>
      <c r="D141" s="12" t="s">
        <v>199</v>
      </c>
      <c r="E141" s="12" t="s">
        <v>208</v>
      </c>
      <c r="F141" s="12" t="s">
        <v>212</v>
      </c>
      <c r="G141" s="12" t="s">
        <v>213</v>
      </c>
      <c r="H141" s="15" t="s">
        <v>367</v>
      </c>
      <c r="I141" s="12" t="s">
        <v>444</v>
      </c>
      <c r="J141" s="12" t="s">
        <v>442</v>
      </c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>
        <v>2</v>
      </c>
      <c r="X141" s="16">
        <v>3</v>
      </c>
      <c r="Y141" s="16">
        <v>3</v>
      </c>
      <c r="Z141" s="16">
        <v>3</v>
      </c>
      <c r="AA141" s="16">
        <v>0</v>
      </c>
      <c r="AB141" s="16">
        <v>2</v>
      </c>
      <c r="AC141" s="16">
        <v>1</v>
      </c>
      <c r="AD141" s="16">
        <v>0</v>
      </c>
      <c r="AE141" s="16">
        <v>1</v>
      </c>
      <c r="AF141" s="16">
        <v>3</v>
      </c>
      <c r="AG141" s="16">
        <v>2</v>
      </c>
      <c r="AH141" s="21"/>
      <c r="AI141" s="12"/>
    </row>
    <row r="142" spans="2:35" ht="15.75" x14ac:dyDescent="0.3">
      <c r="B142" s="12" t="str">
        <f>BASE!$D$2</f>
        <v>ANALISTA DE SEGURIDAD DE INFRAESTRUCTURA</v>
      </c>
      <c r="C142" s="12" t="s">
        <v>293</v>
      </c>
      <c r="D142" s="12" t="s">
        <v>294</v>
      </c>
      <c r="E142" s="12" t="s">
        <v>250</v>
      </c>
      <c r="F142" s="12" t="s">
        <v>299</v>
      </c>
      <c r="G142" s="12" t="s">
        <v>300</v>
      </c>
      <c r="H142" s="15" t="s">
        <v>250</v>
      </c>
      <c r="I142" s="12" t="s">
        <v>444</v>
      </c>
      <c r="J142" s="12" t="s">
        <v>442</v>
      </c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>
        <v>3</v>
      </c>
      <c r="X142" s="16">
        <v>3</v>
      </c>
      <c r="Y142" s="16">
        <v>4</v>
      </c>
      <c r="Z142" s="16">
        <v>3</v>
      </c>
      <c r="AA142" s="16">
        <v>3</v>
      </c>
      <c r="AB142" s="16">
        <v>3</v>
      </c>
      <c r="AC142" s="16">
        <v>3</v>
      </c>
      <c r="AD142" s="16">
        <v>3</v>
      </c>
      <c r="AE142" s="16">
        <v>3</v>
      </c>
      <c r="AF142" s="16">
        <v>3</v>
      </c>
      <c r="AG142" s="16">
        <v>3</v>
      </c>
      <c r="AH142" s="21"/>
      <c r="AI142" s="12"/>
    </row>
    <row r="143" spans="2:35" ht="15.75" x14ac:dyDescent="0.3">
      <c r="B143" s="12" t="str">
        <f>BASE!$D$2</f>
        <v>ANALISTA DE SEGURIDAD DE INFRAESTRUCTURA</v>
      </c>
      <c r="C143" s="12" t="s">
        <v>293</v>
      </c>
      <c r="D143" s="12" t="s">
        <v>294</v>
      </c>
      <c r="E143" s="12" t="s">
        <v>364</v>
      </c>
      <c r="F143" s="12" t="s">
        <v>299</v>
      </c>
      <c r="G143" s="12" t="s">
        <v>300</v>
      </c>
      <c r="H143" s="15" t="s">
        <v>364</v>
      </c>
      <c r="I143" s="12" t="s">
        <v>444</v>
      </c>
      <c r="J143" s="12" t="s">
        <v>443</v>
      </c>
      <c r="K143" s="16">
        <v>4</v>
      </c>
      <c r="L143" s="16">
        <v>3</v>
      </c>
      <c r="M143" s="16">
        <v>4</v>
      </c>
      <c r="N143" s="16">
        <v>3</v>
      </c>
      <c r="O143" s="16">
        <v>3</v>
      </c>
      <c r="P143" s="16">
        <v>4</v>
      </c>
      <c r="Q143" s="16">
        <v>3</v>
      </c>
      <c r="R143" s="16">
        <v>4</v>
      </c>
      <c r="S143" s="16">
        <v>4</v>
      </c>
      <c r="T143" s="16">
        <v>3</v>
      </c>
      <c r="U143" s="16">
        <v>3</v>
      </c>
      <c r="V143" s="16">
        <v>3</v>
      </c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21"/>
      <c r="AI143" s="12"/>
    </row>
    <row r="144" spans="2:35" ht="15.75" x14ac:dyDescent="0.3">
      <c r="B144" s="12" t="str">
        <f>BASE!$D$2</f>
        <v>ANALISTA DE SEGURIDAD DE INFRAESTRUCTURA</v>
      </c>
      <c r="C144" s="12"/>
      <c r="D144" s="12"/>
      <c r="E144" s="12" t="s">
        <v>370</v>
      </c>
      <c r="F144" s="12" t="s">
        <v>278</v>
      </c>
      <c r="G144" s="12" t="s">
        <v>279</v>
      </c>
      <c r="H144" s="15" t="s">
        <v>370</v>
      </c>
      <c r="I144" s="12"/>
      <c r="J144" s="12" t="s">
        <v>442</v>
      </c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>
        <v>3</v>
      </c>
      <c r="X144" s="16">
        <v>3</v>
      </c>
      <c r="Y144" s="16">
        <v>3</v>
      </c>
      <c r="Z144" s="16">
        <v>3</v>
      </c>
      <c r="AA144" s="16">
        <v>3</v>
      </c>
      <c r="AB144" s="16">
        <v>3</v>
      </c>
      <c r="AC144" s="16">
        <v>4</v>
      </c>
      <c r="AD144" s="16">
        <v>3</v>
      </c>
      <c r="AE144" s="16">
        <v>3</v>
      </c>
      <c r="AF144" s="16">
        <v>3</v>
      </c>
      <c r="AG144" s="16">
        <v>3</v>
      </c>
      <c r="AH144" s="21"/>
      <c r="AI144" s="12"/>
    </row>
    <row r="145" spans="2:35" ht="15.75" x14ac:dyDescent="0.3">
      <c r="B145" s="12" t="str">
        <f>BASE!$D$2</f>
        <v>ANALISTA DE SEGURIDAD DE INFRAESTRUCTURA</v>
      </c>
      <c r="C145" s="12" t="s">
        <v>293</v>
      </c>
      <c r="D145" s="12" t="s">
        <v>294</v>
      </c>
      <c r="E145" s="12" t="s">
        <v>251</v>
      </c>
      <c r="F145" s="12" t="s">
        <v>383</v>
      </c>
      <c r="G145" s="12" t="s">
        <v>384</v>
      </c>
      <c r="H145" s="15" t="s">
        <v>251</v>
      </c>
      <c r="I145" s="12" t="s">
        <v>447</v>
      </c>
      <c r="J145" s="12" t="s">
        <v>443</v>
      </c>
      <c r="K145" s="16">
        <v>3</v>
      </c>
      <c r="L145" s="16">
        <v>3</v>
      </c>
      <c r="M145" s="16">
        <v>3</v>
      </c>
      <c r="N145" s="16">
        <v>3</v>
      </c>
      <c r="O145" s="16">
        <v>4</v>
      </c>
      <c r="P145" s="16">
        <v>3</v>
      </c>
      <c r="Q145" s="16">
        <v>3</v>
      </c>
      <c r="R145" s="16">
        <v>3</v>
      </c>
      <c r="S145" s="16">
        <v>4</v>
      </c>
      <c r="T145" s="16">
        <v>1</v>
      </c>
      <c r="U145" s="16">
        <v>4</v>
      </c>
      <c r="V145" s="16">
        <v>3</v>
      </c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21"/>
      <c r="AI145" s="12"/>
    </row>
    <row r="146" spans="2:35" ht="15.75" x14ac:dyDescent="0.3">
      <c r="B146" s="12" t="str">
        <f>BASE!$D$2</f>
        <v>ANALISTA DE SEGURIDAD DE INFRAESTRUCTURA</v>
      </c>
      <c r="C146" s="12" t="s">
        <v>323</v>
      </c>
      <c r="D146" s="12" t="s">
        <v>324</v>
      </c>
      <c r="E146" s="12" t="s">
        <v>251</v>
      </c>
      <c r="F146" s="12" t="s">
        <v>228</v>
      </c>
      <c r="G146" s="12" t="s">
        <v>229</v>
      </c>
      <c r="H146" s="15" t="s">
        <v>251</v>
      </c>
      <c r="I146" s="12" t="s">
        <v>444</v>
      </c>
      <c r="J146" s="12" t="s">
        <v>443</v>
      </c>
      <c r="K146" s="16">
        <v>3</v>
      </c>
      <c r="L146" s="16">
        <v>1</v>
      </c>
      <c r="M146" s="16">
        <v>3</v>
      </c>
      <c r="N146" s="16">
        <v>2</v>
      </c>
      <c r="O146" s="16">
        <v>3</v>
      </c>
      <c r="P146" s="16">
        <v>3</v>
      </c>
      <c r="Q146" s="16">
        <v>1</v>
      </c>
      <c r="R146" s="16">
        <v>2</v>
      </c>
      <c r="S146" s="16">
        <v>2</v>
      </c>
      <c r="T146" s="16">
        <v>1</v>
      </c>
      <c r="U146" s="16">
        <v>1</v>
      </c>
      <c r="V146" s="16">
        <v>1</v>
      </c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21"/>
      <c r="AI146" s="12"/>
    </row>
    <row r="147" spans="2:35" ht="15.75" x14ac:dyDescent="0.3">
      <c r="B147" s="12" t="str">
        <f>BASE!$D$2</f>
        <v>ANALISTA DE SEGURIDAD DE INFRAESTRUCTURA</v>
      </c>
      <c r="C147" s="12" t="s">
        <v>323</v>
      </c>
      <c r="D147" s="12" t="s">
        <v>324</v>
      </c>
      <c r="E147" s="12" t="s">
        <v>250</v>
      </c>
      <c r="F147" s="12" t="s">
        <v>228</v>
      </c>
      <c r="G147" s="12" t="s">
        <v>229</v>
      </c>
      <c r="H147" s="15" t="s">
        <v>250</v>
      </c>
      <c r="I147" s="12" t="s">
        <v>444</v>
      </c>
      <c r="J147" s="12" t="s">
        <v>442</v>
      </c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>
        <v>1</v>
      </c>
      <c r="X147" s="16">
        <v>2</v>
      </c>
      <c r="Y147" s="16">
        <v>3</v>
      </c>
      <c r="Z147" s="16">
        <v>2</v>
      </c>
      <c r="AA147" s="16">
        <v>0</v>
      </c>
      <c r="AB147" s="16">
        <v>3</v>
      </c>
      <c r="AC147" s="16">
        <v>1</v>
      </c>
      <c r="AD147" s="16">
        <v>1</v>
      </c>
      <c r="AE147" s="16">
        <v>1</v>
      </c>
      <c r="AF147" s="16">
        <v>3</v>
      </c>
      <c r="AG147" s="16">
        <v>3</v>
      </c>
      <c r="AH147" s="21"/>
      <c r="AI147" s="12"/>
    </row>
    <row r="148" spans="2:35" ht="15.75" x14ac:dyDescent="0.3">
      <c r="B148" s="12" t="str">
        <f>BASE!$D$2</f>
        <v>ANALISTA DE SEGURIDAD DE INFRAESTRUCTURA</v>
      </c>
      <c r="C148" s="12" t="s">
        <v>198</v>
      </c>
      <c r="D148" s="12" t="s">
        <v>199</v>
      </c>
      <c r="E148" s="12" t="s">
        <v>250</v>
      </c>
      <c r="F148" s="12" t="s">
        <v>244</v>
      </c>
      <c r="G148" s="12" t="s">
        <v>245</v>
      </c>
      <c r="H148" s="15" t="s">
        <v>250</v>
      </c>
      <c r="I148" s="12" t="s">
        <v>444</v>
      </c>
      <c r="J148" s="12" t="s">
        <v>442</v>
      </c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>
        <v>1</v>
      </c>
      <c r="X148" s="16">
        <v>2</v>
      </c>
      <c r="Y148" s="16">
        <v>3</v>
      </c>
      <c r="Z148" s="16">
        <v>2</v>
      </c>
      <c r="AA148" s="16">
        <v>0</v>
      </c>
      <c r="AB148" s="16">
        <v>3</v>
      </c>
      <c r="AC148" s="16">
        <v>1</v>
      </c>
      <c r="AD148" s="16">
        <v>1</v>
      </c>
      <c r="AE148" s="16">
        <v>1</v>
      </c>
      <c r="AF148" s="16">
        <v>3</v>
      </c>
      <c r="AG148" s="16">
        <v>2</v>
      </c>
      <c r="AH148" s="21"/>
      <c r="AI148" s="12"/>
    </row>
    <row r="149" spans="2:35" ht="15.75" x14ac:dyDescent="0.3">
      <c r="B149" s="12" t="str">
        <f>BASE!$D$2</f>
        <v>ANALISTA DE SEGURIDAD DE INFRAESTRUCTURA</v>
      </c>
      <c r="C149" s="12" t="s">
        <v>198</v>
      </c>
      <c r="D149" s="12" t="s">
        <v>199</v>
      </c>
      <c r="E149" s="12" t="s">
        <v>251</v>
      </c>
      <c r="F149" s="12" t="s">
        <v>237</v>
      </c>
      <c r="G149" s="12" t="s">
        <v>238</v>
      </c>
      <c r="H149" s="15" t="s">
        <v>251</v>
      </c>
      <c r="I149" s="12" t="s">
        <v>444</v>
      </c>
      <c r="J149" s="12" t="s">
        <v>443</v>
      </c>
      <c r="K149" s="16">
        <v>3</v>
      </c>
      <c r="L149" s="16">
        <v>1</v>
      </c>
      <c r="M149" s="16">
        <v>3</v>
      </c>
      <c r="N149" s="16">
        <v>1</v>
      </c>
      <c r="O149" s="16">
        <v>2</v>
      </c>
      <c r="P149" s="16">
        <v>3</v>
      </c>
      <c r="Q149" s="16">
        <v>1</v>
      </c>
      <c r="R149" s="16">
        <v>1</v>
      </c>
      <c r="S149" s="16">
        <v>1</v>
      </c>
      <c r="T149" s="16">
        <v>1</v>
      </c>
      <c r="U149" s="16">
        <v>1</v>
      </c>
      <c r="V149" s="16">
        <v>1</v>
      </c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21"/>
      <c r="AI149" s="12"/>
    </row>
    <row r="150" spans="2:35" ht="15.75" x14ac:dyDescent="0.3">
      <c r="B150" s="12" t="str">
        <f>BASE!$D$2</f>
        <v>ANALISTA DE SEGURIDAD DE INFRAESTRUCTURA</v>
      </c>
      <c r="C150" s="12" t="s">
        <v>198</v>
      </c>
      <c r="D150" s="12" t="s">
        <v>199</v>
      </c>
      <c r="E150" s="12" t="s">
        <v>250</v>
      </c>
      <c r="F150" s="12" t="s">
        <v>237</v>
      </c>
      <c r="G150" s="12" t="s">
        <v>238</v>
      </c>
      <c r="H150" s="15" t="s">
        <v>250</v>
      </c>
      <c r="I150" s="12" t="s">
        <v>444</v>
      </c>
      <c r="J150" s="12" t="s">
        <v>442</v>
      </c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>
        <v>1</v>
      </c>
      <c r="X150" s="16">
        <v>2</v>
      </c>
      <c r="Y150" s="16">
        <v>2</v>
      </c>
      <c r="Z150" s="16">
        <v>3</v>
      </c>
      <c r="AA150" s="16">
        <v>0</v>
      </c>
      <c r="AB150" s="16">
        <v>3</v>
      </c>
      <c r="AC150" s="16">
        <v>1</v>
      </c>
      <c r="AD150" s="16">
        <v>1</v>
      </c>
      <c r="AE150" s="16">
        <v>2</v>
      </c>
      <c r="AF150" s="16">
        <v>3</v>
      </c>
      <c r="AG150" s="16">
        <v>3</v>
      </c>
      <c r="AH150" s="21"/>
      <c r="AI150" s="12"/>
    </row>
    <row r="151" spans="2:35" ht="15.75" x14ac:dyDescent="0.3">
      <c r="B151" s="12" t="str">
        <f>BASE!$D$2</f>
        <v>ANALISTA DE SEGURIDAD DE INFRAESTRUCTURA</v>
      </c>
      <c r="C151" s="12"/>
      <c r="D151" s="12"/>
      <c r="E151" s="12" t="s">
        <v>250</v>
      </c>
      <c r="F151" s="12" t="s">
        <v>356</v>
      </c>
      <c r="G151" s="12" t="s">
        <v>357</v>
      </c>
      <c r="H151" s="15" t="s">
        <v>250</v>
      </c>
      <c r="I151" s="12" t="s">
        <v>444</v>
      </c>
      <c r="J151" s="12" t="s">
        <v>442</v>
      </c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>
        <v>2</v>
      </c>
      <c r="X151" s="16">
        <v>2</v>
      </c>
      <c r="Y151" s="16">
        <v>1</v>
      </c>
      <c r="Z151" s="16">
        <v>2</v>
      </c>
      <c r="AA151" s="16">
        <v>2</v>
      </c>
      <c r="AB151" s="16">
        <v>2</v>
      </c>
      <c r="AC151" s="16">
        <v>3</v>
      </c>
      <c r="AD151" s="16">
        <v>2</v>
      </c>
      <c r="AE151" s="16">
        <v>3</v>
      </c>
      <c r="AF151" s="16">
        <v>2</v>
      </c>
      <c r="AG151" s="16">
        <v>3</v>
      </c>
      <c r="AH151" s="21"/>
      <c r="AI151" s="12"/>
    </row>
    <row r="152" spans="2:35" ht="15.75" x14ac:dyDescent="0.3">
      <c r="B152" s="12" t="str">
        <f>BASE!$D$2</f>
        <v>ANALISTA DE SEGURIDAD DE INFRAESTRUCTURA</v>
      </c>
      <c r="C152" s="12" t="s">
        <v>198</v>
      </c>
      <c r="D152" s="12" t="s">
        <v>199</v>
      </c>
      <c r="E152" s="12" t="s">
        <v>251</v>
      </c>
      <c r="F152" s="12" t="s">
        <v>241</v>
      </c>
      <c r="G152" s="12" t="s">
        <v>242</v>
      </c>
      <c r="H152" s="15" t="s">
        <v>251</v>
      </c>
      <c r="I152" s="12" t="s">
        <v>444</v>
      </c>
      <c r="J152" s="12" t="s">
        <v>443</v>
      </c>
      <c r="K152" s="16">
        <v>3</v>
      </c>
      <c r="L152" s="16">
        <v>2</v>
      </c>
      <c r="M152" s="16">
        <v>5</v>
      </c>
      <c r="N152" s="16">
        <v>2</v>
      </c>
      <c r="O152" s="16">
        <v>3</v>
      </c>
      <c r="P152" s="16">
        <v>3</v>
      </c>
      <c r="Q152" s="16">
        <v>1</v>
      </c>
      <c r="R152" s="16">
        <v>3</v>
      </c>
      <c r="S152" s="16">
        <v>2</v>
      </c>
      <c r="T152" s="16">
        <v>2</v>
      </c>
      <c r="U152" s="16">
        <v>4</v>
      </c>
      <c r="V152" s="16">
        <v>1</v>
      </c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21"/>
      <c r="AI152" s="12"/>
    </row>
    <row r="153" spans="2:35" ht="15.75" x14ac:dyDescent="0.3">
      <c r="B153" s="12" t="str">
        <f>BASE!$D$2</f>
        <v>ANALISTA DE SEGURIDAD DE INFRAESTRUCTURA</v>
      </c>
      <c r="C153" s="12" t="s">
        <v>198</v>
      </c>
      <c r="D153" s="12" t="s">
        <v>199</v>
      </c>
      <c r="E153" s="12" t="s">
        <v>250</v>
      </c>
      <c r="F153" s="12" t="s">
        <v>241</v>
      </c>
      <c r="G153" s="12" t="s">
        <v>242</v>
      </c>
      <c r="H153" s="15" t="s">
        <v>250</v>
      </c>
      <c r="I153" s="12" t="s">
        <v>444</v>
      </c>
      <c r="J153" s="12" t="s">
        <v>442</v>
      </c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>
        <v>3</v>
      </c>
      <c r="X153" s="16">
        <v>2</v>
      </c>
      <c r="Y153" s="16">
        <v>3</v>
      </c>
      <c r="Z153" s="16">
        <v>4</v>
      </c>
      <c r="AA153" s="16">
        <v>0</v>
      </c>
      <c r="AB153" s="16">
        <v>2</v>
      </c>
      <c r="AC153" s="16">
        <v>1</v>
      </c>
      <c r="AD153" s="16">
        <v>1</v>
      </c>
      <c r="AE153" s="16">
        <v>1</v>
      </c>
      <c r="AF153" s="16">
        <v>1</v>
      </c>
      <c r="AG153" s="16">
        <v>1</v>
      </c>
      <c r="AH153" s="21"/>
      <c r="AI153" s="12"/>
    </row>
    <row r="154" spans="2:35" ht="15.75" x14ac:dyDescent="0.3">
      <c r="B154" s="12" t="str">
        <f>BASE!$D$2</f>
        <v>ANALISTA DE SEGURIDAD DE INFRAESTRUCTURA</v>
      </c>
      <c r="C154" s="12" t="s">
        <v>293</v>
      </c>
      <c r="D154" s="12" t="s">
        <v>294</v>
      </c>
      <c r="E154" s="12" t="s">
        <v>251</v>
      </c>
      <c r="F154" s="12" t="s">
        <v>377</v>
      </c>
      <c r="G154" s="12" t="s">
        <v>378</v>
      </c>
      <c r="H154" s="15" t="s">
        <v>251</v>
      </c>
      <c r="I154" s="12" t="s">
        <v>444</v>
      </c>
      <c r="J154" s="12" t="s">
        <v>443</v>
      </c>
      <c r="K154" s="16">
        <v>3</v>
      </c>
      <c r="L154" s="16">
        <v>1</v>
      </c>
      <c r="M154" s="16">
        <v>3</v>
      </c>
      <c r="N154" s="16">
        <v>3</v>
      </c>
      <c r="O154" s="16">
        <v>4</v>
      </c>
      <c r="P154" s="16">
        <v>4</v>
      </c>
      <c r="Q154" s="16">
        <v>4</v>
      </c>
      <c r="R154" s="16">
        <v>4</v>
      </c>
      <c r="S154" s="16">
        <v>3</v>
      </c>
      <c r="T154" s="16">
        <v>2</v>
      </c>
      <c r="U154" s="16">
        <v>3</v>
      </c>
      <c r="V154" s="16">
        <v>2</v>
      </c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21"/>
      <c r="AI154" s="12"/>
    </row>
    <row r="155" spans="2:35" ht="15.75" x14ac:dyDescent="0.3">
      <c r="B155" s="12" t="str">
        <f>BASE!$D$2</f>
        <v>ANALISTA DE SEGURIDAD DE INFRAESTRUCTURA</v>
      </c>
      <c r="C155" s="12" t="s">
        <v>293</v>
      </c>
      <c r="D155" s="12" t="s">
        <v>294</v>
      </c>
      <c r="E155" s="12" t="s">
        <v>367</v>
      </c>
      <c r="F155" s="12" t="s">
        <v>377</v>
      </c>
      <c r="G155" s="12" t="s">
        <v>378</v>
      </c>
      <c r="H155" s="15" t="s">
        <v>367</v>
      </c>
      <c r="I155" s="12" t="s">
        <v>444</v>
      </c>
      <c r="J155" s="12" t="s">
        <v>442</v>
      </c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>
        <v>4</v>
      </c>
      <c r="X155" s="16">
        <v>4</v>
      </c>
      <c r="Y155" s="16">
        <v>3</v>
      </c>
      <c r="Z155" s="16">
        <v>4</v>
      </c>
      <c r="AA155" s="16">
        <v>0</v>
      </c>
      <c r="AB155" s="16">
        <v>2</v>
      </c>
      <c r="AC155" s="16">
        <v>1</v>
      </c>
      <c r="AD155" s="16">
        <v>1</v>
      </c>
      <c r="AE155" s="16">
        <v>1</v>
      </c>
      <c r="AF155" s="16">
        <v>3</v>
      </c>
      <c r="AG155" s="16">
        <v>3</v>
      </c>
      <c r="AH155" s="21"/>
      <c r="AI155" s="12"/>
    </row>
    <row r="156" spans="2:35" ht="15.75" x14ac:dyDescent="0.3">
      <c r="B156" s="12" t="str">
        <f>BASE!$D$2</f>
        <v>ANALISTA DE SEGURIDAD DE INFRAESTRUCTURA</v>
      </c>
      <c r="C156" s="12" t="s">
        <v>323</v>
      </c>
      <c r="D156" s="12" t="s">
        <v>324</v>
      </c>
      <c r="E156" s="12" t="s">
        <v>251</v>
      </c>
      <c r="F156" s="12" t="s">
        <v>332</v>
      </c>
      <c r="G156" s="12" t="s">
        <v>333</v>
      </c>
      <c r="H156" s="15" t="s">
        <v>251</v>
      </c>
      <c r="I156" s="12" t="s">
        <v>446</v>
      </c>
      <c r="J156" s="12" t="s">
        <v>443</v>
      </c>
      <c r="K156" s="16">
        <v>1</v>
      </c>
      <c r="L156" s="16">
        <v>0</v>
      </c>
      <c r="M156" s="16">
        <v>1</v>
      </c>
      <c r="N156" s="16">
        <v>1</v>
      </c>
      <c r="O156" s="16">
        <v>1</v>
      </c>
      <c r="P156" s="16">
        <v>1</v>
      </c>
      <c r="Q156" s="16">
        <v>0</v>
      </c>
      <c r="R156" s="16">
        <v>0</v>
      </c>
      <c r="S156" s="16">
        <v>0</v>
      </c>
      <c r="T156" s="16">
        <v>1</v>
      </c>
      <c r="U156" s="16">
        <v>1</v>
      </c>
      <c r="V156" s="16">
        <v>0</v>
      </c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21"/>
      <c r="AI156" s="12"/>
    </row>
    <row r="157" spans="2:35" ht="15.75" x14ac:dyDescent="0.3">
      <c r="B157" s="12" t="str">
        <f>BASE!$D$2</f>
        <v>ANALISTA DE SEGURIDAD DE INFRAESTRUCTURA</v>
      </c>
      <c r="C157" s="12" t="s">
        <v>293</v>
      </c>
      <c r="D157" s="12" t="s">
        <v>294</v>
      </c>
      <c r="E157" s="12" t="s">
        <v>251</v>
      </c>
      <c r="F157" s="12" t="s">
        <v>386</v>
      </c>
      <c r="G157" s="12" t="s">
        <v>387</v>
      </c>
      <c r="H157" s="15" t="s">
        <v>251</v>
      </c>
      <c r="I157" s="12" t="s">
        <v>444</v>
      </c>
      <c r="J157" s="12" t="s">
        <v>443</v>
      </c>
      <c r="K157" s="16">
        <v>4</v>
      </c>
      <c r="L157" s="16">
        <v>4</v>
      </c>
      <c r="M157" s="16">
        <v>2</v>
      </c>
      <c r="N157" s="16">
        <v>4</v>
      </c>
      <c r="O157" s="16">
        <v>4</v>
      </c>
      <c r="P157" s="16">
        <v>4</v>
      </c>
      <c r="Q157" s="16">
        <v>3</v>
      </c>
      <c r="R157" s="16">
        <v>4</v>
      </c>
      <c r="S157" s="16">
        <v>3</v>
      </c>
      <c r="T157" s="16">
        <v>3</v>
      </c>
      <c r="U157" s="16">
        <v>3</v>
      </c>
      <c r="V157" s="16">
        <v>3</v>
      </c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21"/>
      <c r="AI157" s="12"/>
    </row>
    <row r="158" spans="2:35" ht="15.75" x14ac:dyDescent="0.3">
      <c r="B158" s="12" t="str">
        <f>BASE!$D$2</f>
        <v>ANALISTA DE SEGURIDAD DE INFRAESTRUCTURA</v>
      </c>
      <c r="C158" s="12" t="s">
        <v>255</v>
      </c>
      <c r="D158" s="12" t="s">
        <v>256</v>
      </c>
      <c r="E158" s="12" t="s">
        <v>370</v>
      </c>
      <c r="F158" s="12" t="s">
        <v>311</v>
      </c>
      <c r="G158" s="12" t="s">
        <v>312</v>
      </c>
      <c r="H158" s="15" t="s">
        <v>370</v>
      </c>
      <c r="I158" s="12" t="s">
        <v>444</v>
      </c>
      <c r="J158" s="12" t="s">
        <v>442</v>
      </c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>
        <v>3</v>
      </c>
      <c r="X158" s="16">
        <v>3</v>
      </c>
      <c r="Y158" s="16">
        <v>3</v>
      </c>
      <c r="Z158" s="16">
        <v>3</v>
      </c>
      <c r="AA158" s="16">
        <v>2</v>
      </c>
      <c r="AB158" s="16">
        <v>3</v>
      </c>
      <c r="AC158" s="16">
        <v>3</v>
      </c>
      <c r="AD158" s="16">
        <v>2</v>
      </c>
      <c r="AE158" s="16">
        <v>3</v>
      </c>
      <c r="AF158" s="16">
        <v>3</v>
      </c>
      <c r="AG158" s="16">
        <v>3</v>
      </c>
      <c r="AH158" s="21"/>
      <c r="AI158" s="12"/>
    </row>
    <row r="159" spans="2:35" ht="15.75" x14ac:dyDescent="0.3">
      <c r="B159" s="12" t="str">
        <f>BASE!$D$2</f>
        <v>ANALISTA DE SEGURIDAD DE INFRAESTRUCTURA</v>
      </c>
      <c r="C159" s="12" t="s">
        <v>255</v>
      </c>
      <c r="D159" s="12" t="s">
        <v>256</v>
      </c>
      <c r="E159" s="12" t="s">
        <v>364</v>
      </c>
      <c r="F159" s="12" t="s">
        <v>311</v>
      </c>
      <c r="G159" s="12" t="s">
        <v>312</v>
      </c>
      <c r="H159" s="15" t="s">
        <v>364</v>
      </c>
      <c r="I159" s="12" t="s">
        <v>444</v>
      </c>
      <c r="J159" s="12" t="s">
        <v>443</v>
      </c>
      <c r="K159" s="16">
        <v>4</v>
      </c>
      <c r="L159" s="16">
        <v>3</v>
      </c>
      <c r="M159" s="16">
        <v>4</v>
      </c>
      <c r="N159" s="16">
        <v>4</v>
      </c>
      <c r="O159" s="16">
        <v>4</v>
      </c>
      <c r="P159" s="16">
        <v>4</v>
      </c>
      <c r="Q159" s="16">
        <v>3</v>
      </c>
      <c r="R159" s="16">
        <v>5</v>
      </c>
      <c r="S159" s="16">
        <v>4</v>
      </c>
      <c r="T159" s="16">
        <v>5</v>
      </c>
      <c r="U159" s="16">
        <v>3</v>
      </c>
      <c r="V159" s="16">
        <v>3</v>
      </c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21"/>
      <c r="AI159" s="12"/>
    </row>
    <row r="160" spans="2:35" ht="15.75" x14ac:dyDescent="0.3">
      <c r="B160" s="12" t="str">
        <f>BASE!$D$2</f>
        <v>ANALISTA DE SEGURIDAD DE INFRAESTRUCTURA</v>
      </c>
      <c r="C160" s="12"/>
      <c r="D160" s="12"/>
      <c r="E160" s="12" t="s">
        <v>367</v>
      </c>
      <c r="F160" s="12" t="s">
        <v>401</v>
      </c>
      <c r="G160" s="12" t="s">
        <v>402</v>
      </c>
      <c r="H160" s="15" t="s">
        <v>367</v>
      </c>
      <c r="I160" s="12" t="s">
        <v>444</v>
      </c>
      <c r="J160" s="12" t="s">
        <v>442</v>
      </c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>
        <v>3</v>
      </c>
      <c r="X160" s="16">
        <v>3</v>
      </c>
      <c r="Y160" s="16">
        <v>3</v>
      </c>
      <c r="Z160" s="16">
        <v>4</v>
      </c>
      <c r="AA160" s="16">
        <v>3</v>
      </c>
      <c r="AB160" s="16">
        <v>3</v>
      </c>
      <c r="AC160" s="16">
        <v>4</v>
      </c>
      <c r="AD160" s="16">
        <v>3</v>
      </c>
      <c r="AE160" s="16">
        <v>3</v>
      </c>
      <c r="AF160" s="16">
        <v>3</v>
      </c>
      <c r="AG160" s="16">
        <v>3</v>
      </c>
      <c r="AH160" s="21"/>
      <c r="AI160" s="12"/>
    </row>
    <row r="161" spans="2:35" ht="15.75" x14ac:dyDescent="0.3">
      <c r="B161" s="12" t="str">
        <f>BASE!$D$2</f>
        <v>ANALISTA DE SEGURIDAD DE INFRAESTRUCTURA</v>
      </c>
      <c r="C161" s="12" t="s">
        <v>198</v>
      </c>
      <c r="D161" s="12" t="s">
        <v>199</v>
      </c>
      <c r="E161" s="12" t="s">
        <v>250</v>
      </c>
      <c r="F161" s="12" t="s">
        <v>218</v>
      </c>
      <c r="G161" s="12" t="s">
        <v>219</v>
      </c>
      <c r="H161" s="15" t="s">
        <v>250</v>
      </c>
      <c r="I161" s="12" t="s">
        <v>444</v>
      </c>
      <c r="J161" s="12" t="s">
        <v>442</v>
      </c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>
        <v>2</v>
      </c>
      <c r="X161" s="16">
        <v>2</v>
      </c>
      <c r="Y161" s="16">
        <v>1</v>
      </c>
      <c r="Z161" s="16">
        <v>4</v>
      </c>
      <c r="AA161" s="16">
        <v>0</v>
      </c>
      <c r="AB161" s="16">
        <v>2</v>
      </c>
      <c r="AC161" s="16">
        <v>1</v>
      </c>
      <c r="AD161" s="16">
        <v>1</v>
      </c>
      <c r="AE161" s="16">
        <v>1</v>
      </c>
      <c r="AF161" s="16">
        <v>1</v>
      </c>
      <c r="AG161" s="16">
        <v>2</v>
      </c>
      <c r="AH161" s="21"/>
      <c r="AI161" s="12"/>
    </row>
    <row r="162" spans="2:35" ht="15.75" x14ac:dyDescent="0.3">
      <c r="B162" s="12" t="str">
        <f>BASE!$D$2</f>
        <v>ANALISTA DE SEGURIDAD DE INFRAESTRUCTURA</v>
      </c>
      <c r="C162" s="12"/>
      <c r="D162" s="12"/>
      <c r="E162" s="12" t="s">
        <v>250</v>
      </c>
      <c r="F162" s="12" t="s">
        <v>226</v>
      </c>
      <c r="G162" s="12" t="s">
        <v>227</v>
      </c>
      <c r="H162" s="15" t="s">
        <v>250</v>
      </c>
      <c r="I162" s="12"/>
      <c r="J162" s="12" t="s">
        <v>442</v>
      </c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>
        <v>1</v>
      </c>
      <c r="X162" s="16">
        <v>1</v>
      </c>
      <c r="Y162" s="16">
        <v>2</v>
      </c>
      <c r="Z162" s="16">
        <v>2</v>
      </c>
      <c r="AA162" s="16">
        <v>0</v>
      </c>
      <c r="AB162" s="16">
        <v>3</v>
      </c>
      <c r="AC162" s="16">
        <v>1</v>
      </c>
      <c r="AD162" s="16">
        <v>1</v>
      </c>
      <c r="AE162" s="16">
        <v>2</v>
      </c>
      <c r="AF162" s="16">
        <v>2</v>
      </c>
      <c r="AG162" s="16">
        <v>3</v>
      </c>
      <c r="AH162" s="21"/>
      <c r="AI162" s="12"/>
    </row>
    <row r="163" spans="2:35" ht="15.75" x14ac:dyDescent="0.3">
      <c r="B163" s="12" t="str">
        <f>BASE!$D$2</f>
        <v>ANALISTA DE SEGURIDAD DE INFRAESTRUCTURA</v>
      </c>
      <c r="C163" s="12" t="s">
        <v>198</v>
      </c>
      <c r="D163" s="12" t="s">
        <v>199</v>
      </c>
      <c r="E163" s="12" t="s">
        <v>251</v>
      </c>
      <c r="F163" s="12" t="s">
        <v>231</v>
      </c>
      <c r="G163" s="12" t="s">
        <v>232</v>
      </c>
      <c r="H163" s="15" t="s">
        <v>251</v>
      </c>
      <c r="I163" s="12" t="s">
        <v>444</v>
      </c>
      <c r="J163" s="12" t="s">
        <v>443</v>
      </c>
      <c r="K163" s="16">
        <v>3</v>
      </c>
      <c r="L163" s="16">
        <v>3</v>
      </c>
      <c r="M163" s="16">
        <v>3</v>
      </c>
      <c r="N163" s="16">
        <v>3</v>
      </c>
      <c r="O163" s="16">
        <v>3</v>
      </c>
      <c r="P163" s="16">
        <v>3</v>
      </c>
      <c r="Q163" s="16">
        <v>2</v>
      </c>
      <c r="R163" s="16">
        <v>3</v>
      </c>
      <c r="S163" s="16">
        <v>3</v>
      </c>
      <c r="T163" s="16">
        <v>3</v>
      </c>
      <c r="U163" s="16">
        <v>2</v>
      </c>
      <c r="V163" s="16">
        <v>1</v>
      </c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21"/>
      <c r="AI163" s="12"/>
    </row>
    <row r="164" spans="2:35" ht="15.75" x14ac:dyDescent="0.3">
      <c r="B164" s="12" t="str">
        <f>BASE!$D$2</f>
        <v>ANALISTA DE SEGURIDAD DE INFRAESTRUCTURA</v>
      </c>
      <c r="C164" s="12" t="s">
        <v>198</v>
      </c>
      <c r="D164" s="12" t="s">
        <v>199</v>
      </c>
      <c r="E164" s="12" t="s">
        <v>250</v>
      </c>
      <c r="F164" s="12" t="s">
        <v>231</v>
      </c>
      <c r="G164" s="12" t="s">
        <v>232</v>
      </c>
      <c r="H164" s="15" t="s">
        <v>250</v>
      </c>
      <c r="I164" s="12" t="s">
        <v>444</v>
      </c>
      <c r="J164" s="12" t="s">
        <v>442</v>
      </c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>
        <v>1</v>
      </c>
      <c r="X164" s="16">
        <v>2</v>
      </c>
      <c r="Y164" s="16">
        <v>3</v>
      </c>
      <c r="Z164" s="16">
        <v>2</v>
      </c>
      <c r="AA164" s="16">
        <v>1</v>
      </c>
      <c r="AB164" s="16">
        <v>3</v>
      </c>
      <c r="AC164" s="16">
        <v>1</v>
      </c>
      <c r="AD164" s="16">
        <v>1</v>
      </c>
      <c r="AE164" s="16">
        <v>1</v>
      </c>
      <c r="AF164" s="16">
        <v>2</v>
      </c>
      <c r="AG164" s="16">
        <v>2</v>
      </c>
      <c r="AH164" s="21"/>
      <c r="AI164" s="12"/>
    </row>
    <row r="165" spans="2:35" ht="15.75" x14ac:dyDescent="0.3">
      <c r="B165" s="12" t="str">
        <f>BASE!$D$2</f>
        <v>ANALISTA DE SEGURIDAD DE INFRAESTRUCTURA</v>
      </c>
      <c r="C165" s="12" t="s">
        <v>323</v>
      </c>
      <c r="D165" s="12" t="s">
        <v>324</v>
      </c>
      <c r="E165" s="12" t="s">
        <v>250</v>
      </c>
      <c r="F165" s="12" t="s">
        <v>329</v>
      </c>
      <c r="G165" s="12" t="s">
        <v>330</v>
      </c>
      <c r="H165" s="15" t="s">
        <v>250</v>
      </c>
      <c r="I165" s="12" t="s">
        <v>444</v>
      </c>
      <c r="J165" s="12" t="s">
        <v>442</v>
      </c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>
        <v>2</v>
      </c>
      <c r="X165" s="16">
        <v>2</v>
      </c>
      <c r="Y165" s="16">
        <v>3</v>
      </c>
      <c r="Z165" s="16">
        <v>2</v>
      </c>
      <c r="AA165" s="16">
        <v>2</v>
      </c>
      <c r="AB165" s="16">
        <v>3</v>
      </c>
      <c r="AC165" s="16">
        <v>3</v>
      </c>
      <c r="AD165" s="16">
        <v>2</v>
      </c>
      <c r="AE165" s="16">
        <v>3</v>
      </c>
      <c r="AF165" s="16">
        <v>4</v>
      </c>
      <c r="AG165" s="16">
        <v>3</v>
      </c>
      <c r="AH165" s="21"/>
      <c r="AI165" s="12"/>
    </row>
    <row r="166" spans="2:35" ht="15.75" x14ac:dyDescent="0.3">
      <c r="B166" s="12" t="str">
        <f>BASE!$D$2</f>
        <v>ANALISTA DE SEGURIDAD DE INFRAESTRUCTURA</v>
      </c>
      <c r="C166" s="12" t="s">
        <v>323</v>
      </c>
      <c r="D166" s="12" t="s">
        <v>324</v>
      </c>
      <c r="E166" s="12" t="s">
        <v>251</v>
      </c>
      <c r="F166" s="12" t="s">
        <v>329</v>
      </c>
      <c r="G166" s="12" t="s">
        <v>330</v>
      </c>
      <c r="H166" s="15" t="s">
        <v>251</v>
      </c>
      <c r="I166" s="12" t="s">
        <v>444</v>
      </c>
      <c r="J166" s="12" t="s">
        <v>443</v>
      </c>
      <c r="K166" s="16">
        <v>3</v>
      </c>
      <c r="L166" s="16">
        <v>3</v>
      </c>
      <c r="M166" s="16">
        <v>3</v>
      </c>
      <c r="N166" s="16">
        <v>3</v>
      </c>
      <c r="O166" s="16">
        <v>4</v>
      </c>
      <c r="P166" s="16">
        <v>4</v>
      </c>
      <c r="Q166" s="16">
        <v>2</v>
      </c>
      <c r="R166" s="16">
        <v>3</v>
      </c>
      <c r="S166" s="16">
        <v>2</v>
      </c>
      <c r="T166" s="16">
        <v>3</v>
      </c>
      <c r="U166" s="16">
        <v>2</v>
      </c>
      <c r="V166" s="16">
        <v>1</v>
      </c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21"/>
      <c r="AI166" s="12"/>
    </row>
    <row r="167" spans="2:35" ht="15.75" x14ac:dyDescent="0.3">
      <c r="B167" s="12" t="str">
        <f>BASE!$D$2</f>
        <v>ANALISTA DE SEGURIDAD DE INFRAESTRUCTURA</v>
      </c>
      <c r="C167" s="12"/>
      <c r="D167" s="12"/>
      <c r="E167" s="12" t="s">
        <v>250</v>
      </c>
      <c r="F167" s="12" t="s">
        <v>341</v>
      </c>
      <c r="G167" s="12" t="s">
        <v>342</v>
      </c>
      <c r="H167" s="15" t="s">
        <v>250</v>
      </c>
      <c r="I167" s="12" t="s">
        <v>444</v>
      </c>
      <c r="J167" s="12" t="s">
        <v>442</v>
      </c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>
        <v>3</v>
      </c>
      <c r="X167" s="16">
        <v>2</v>
      </c>
      <c r="Y167" s="16">
        <v>3</v>
      </c>
      <c r="Z167" s="16">
        <v>2</v>
      </c>
      <c r="AA167" s="16">
        <v>2</v>
      </c>
      <c r="AB167" s="16">
        <v>3</v>
      </c>
      <c r="AC167" s="16">
        <v>3</v>
      </c>
      <c r="AD167" s="16">
        <v>3</v>
      </c>
      <c r="AE167" s="16">
        <v>3</v>
      </c>
      <c r="AF167" s="16">
        <v>3</v>
      </c>
      <c r="AG167" s="16">
        <v>4</v>
      </c>
      <c r="AH167" s="21"/>
      <c r="AI167" s="12"/>
    </row>
    <row r="168" spans="2:35" ht="15.75" x14ac:dyDescent="0.3">
      <c r="B168" s="12" t="str">
        <f>BASE!$D$2</f>
        <v>ANALISTA DE SEGURIDAD DE INFRAESTRUCTURA</v>
      </c>
      <c r="C168" s="12" t="s">
        <v>198</v>
      </c>
      <c r="D168" s="12" t="s">
        <v>199</v>
      </c>
      <c r="E168" s="12" t="s">
        <v>251</v>
      </c>
      <c r="F168" s="12" t="s">
        <v>247</v>
      </c>
      <c r="G168" s="12" t="s">
        <v>248</v>
      </c>
      <c r="H168" s="15" t="s">
        <v>251</v>
      </c>
      <c r="I168" s="12" t="s">
        <v>444</v>
      </c>
      <c r="J168" s="12" t="s">
        <v>443</v>
      </c>
      <c r="K168" s="16">
        <v>3</v>
      </c>
      <c r="L168" s="16">
        <v>3</v>
      </c>
      <c r="M168" s="16">
        <v>3</v>
      </c>
      <c r="N168" s="16">
        <v>3</v>
      </c>
      <c r="O168" s="16">
        <v>3</v>
      </c>
      <c r="P168" s="16">
        <v>3</v>
      </c>
      <c r="Q168" s="16">
        <v>3</v>
      </c>
      <c r="R168" s="16">
        <v>3</v>
      </c>
      <c r="S168" s="16">
        <v>3</v>
      </c>
      <c r="T168" s="16">
        <v>3</v>
      </c>
      <c r="U168" s="16">
        <v>3</v>
      </c>
      <c r="V168" s="16">
        <v>2</v>
      </c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21"/>
      <c r="AI168" s="12"/>
    </row>
    <row r="169" spans="2:35" ht="15.75" x14ac:dyDescent="0.3">
      <c r="B169" s="12" t="str">
        <f>BASE!$D$2</f>
        <v>ANALISTA DE SEGURIDAD DE INFRAESTRUCTURA</v>
      </c>
      <c r="C169" s="12" t="s">
        <v>198</v>
      </c>
      <c r="D169" s="12" t="s">
        <v>199</v>
      </c>
      <c r="E169" s="12" t="s">
        <v>250</v>
      </c>
      <c r="F169" s="12" t="s">
        <v>247</v>
      </c>
      <c r="G169" s="12" t="s">
        <v>248</v>
      </c>
      <c r="H169" s="15" t="s">
        <v>250</v>
      </c>
      <c r="I169" s="12" t="s">
        <v>444</v>
      </c>
      <c r="J169" s="12" t="s">
        <v>442</v>
      </c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>
        <v>1</v>
      </c>
      <c r="X169" s="16">
        <v>2</v>
      </c>
      <c r="Y169" s="16">
        <v>2</v>
      </c>
      <c r="Z169" s="16">
        <v>3</v>
      </c>
      <c r="AA169" s="16">
        <v>0</v>
      </c>
      <c r="AB169" s="16">
        <v>2</v>
      </c>
      <c r="AC169" s="16">
        <v>1</v>
      </c>
      <c r="AD169" s="16">
        <v>1</v>
      </c>
      <c r="AE169" s="16">
        <v>1</v>
      </c>
      <c r="AF169" s="16">
        <v>3</v>
      </c>
      <c r="AG169" s="16">
        <v>3</v>
      </c>
      <c r="AH169" s="21"/>
      <c r="AI169" s="12"/>
    </row>
    <row r="170" spans="2:35" ht="15.75" x14ac:dyDescent="0.3">
      <c r="B170" s="12" t="str">
        <f>BASE!$D$2</f>
        <v>ANALISTA DE SEGURIDAD DE INFRAESTRUCTURA</v>
      </c>
      <c r="C170" s="12" t="s">
        <v>255</v>
      </c>
      <c r="D170" s="12" t="s">
        <v>256</v>
      </c>
      <c r="E170" s="12" t="s">
        <v>362</v>
      </c>
      <c r="F170" s="12" t="s">
        <v>257</v>
      </c>
      <c r="G170" s="12" t="s">
        <v>258</v>
      </c>
      <c r="H170" s="15" t="s">
        <v>362</v>
      </c>
      <c r="I170" s="12" t="s">
        <v>444</v>
      </c>
      <c r="J170" s="12" t="s">
        <v>443</v>
      </c>
      <c r="K170" s="16">
        <v>4</v>
      </c>
      <c r="L170" s="16">
        <v>5</v>
      </c>
      <c r="M170" s="16">
        <v>4</v>
      </c>
      <c r="N170" s="16">
        <v>3</v>
      </c>
      <c r="O170" s="16">
        <v>3</v>
      </c>
      <c r="P170" s="16">
        <v>5</v>
      </c>
      <c r="Q170" s="16">
        <v>4</v>
      </c>
      <c r="R170" s="16">
        <v>4</v>
      </c>
      <c r="S170" s="16">
        <v>5</v>
      </c>
      <c r="T170" s="16">
        <v>4</v>
      </c>
      <c r="U170" s="16">
        <v>4</v>
      </c>
      <c r="V170" s="16">
        <v>3</v>
      </c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21"/>
      <c r="AI170" s="12"/>
    </row>
    <row r="171" spans="2:35" ht="15.75" x14ac:dyDescent="0.3">
      <c r="B171" s="12" t="str">
        <f>BASE!$D$2</f>
        <v>ANALISTA DE SEGURIDAD DE INFRAESTRUCTURA</v>
      </c>
      <c r="C171" s="12" t="s">
        <v>323</v>
      </c>
      <c r="D171" s="12" t="s">
        <v>324</v>
      </c>
      <c r="E171" s="12" t="s">
        <v>251</v>
      </c>
      <c r="F171" s="12" t="s">
        <v>353</v>
      </c>
      <c r="G171" s="12" t="s">
        <v>354</v>
      </c>
      <c r="H171" s="15" t="s">
        <v>251</v>
      </c>
      <c r="I171" s="12" t="s">
        <v>449</v>
      </c>
      <c r="J171" s="12" t="s">
        <v>443</v>
      </c>
      <c r="K171" s="16">
        <v>2</v>
      </c>
      <c r="L171" s="16">
        <v>1</v>
      </c>
      <c r="M171" s="16">
        <v>2</v>
      </c>
      <c r="N171" s="16">
        <v>2</v>
      </c>
      <c r="O171" s="16">
        <v>1</v>
      </c>
      <c r="P171" s="16">
        <v>2</v>
      </c>
      <c r="Q171" s="16">
        <v>1</v>
      </c>
      <c r="R171" s="16">
        <v>1</v>
      </c>
      <c r="S171" s="16">
        <v>2</v>
      </c>
      <c r="T171" s="16">
        <v>2</v>
      </c>
      <c r="U171" s="16">
        <v>1</v>
      </c>
      <c r="V171" s="16">
        <v>1</v>
      </c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21"/>
      <c r="AI171" s="12"/>
    </row>
    <row r="172" spans="2:35" ht="15.75" x14ac:dyDescent="0.3">
      <c r="B172" s="12" t="str">
        <f>BASE!$D$2</f>
        <v>ANALISTA DE SEGURIDAD DE INFRAESTRUCTURA</v>
      </c>
      <c r="C172" s="12" t="s">
        <v>323</v>
      </c>
      <c r="D172" s="12" t="s">
        <v>324</v>
      </c>
      <c r="E172" s="12" t="s">
        <v>250</v>
      </c>
      <c r="F172" s="12" t="s">
        <v>353</v>
      </c>
      <c r="G172" s="12" t="s">
        <v>354</v>
      </c>
      <c r="H172" s="15" t="s">
        <v>250</v>
      </c>
      <c r="I172" s="12" t="s">
        <v>449</v>
      </c>
      <c r="J172" s="12" t="s">
        <v>442</v>
      </c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>
        <v>1</v>
      </c>
      <c r="X172" s="16">
        <v>1</v>
      </c>
      <c r="Y172" s="16">
        <v>1</v>
      </c>
      <c r="Z172" s="16">
        <v>1</v>
      </c>
      <c r="AA172" s="16">
        <v>1</v>
      </c>
      <c r="AB172" s="16">
        <v>2</v>
      </c>
      <c r="AC172" s="16">
        <v>2</v>
      </c>
      <c r="AD172" s="16">
        <v>1</v>
      </c>
      <c r="AE172" s="16">
        <v>2</v>
      </c>
      <c r="AF172" s="16">
        <v>1</v>
      </c>
      <c r="AG172" s="16">
        <v>1</v>
      </c>
      <c r="AH172" s="21"/>
      <c r="AI172" s="12"/>
    </row>
    <row r="173" spans="2:35" ht="15.75" x14ac:dyDescent="0.3">
      <c r="B173" s="12" t="str">
        <f>BASE!$D$2</f>
        <v>ANALISTA DE SEGURIDAD DE INFRAESTRUCTURA</v>
      </c>
      <c r="C173" s="12"/>
      <c r="D173" s="12"/>
      <c r="E173" s="12" t="s">
        <v>250</v>
      </c>
      <c r="F173" s="12" t="s">
        <v>224</v>
      </c>
      <c r="G173" s="12" t="s">
        <v>225</v>
      </c>
      <c r="H173" s="15" t="s">
        <v>250</v>
      </c>
      <c r="I173" s="12"/>
      <c r="J173" s="12" t="s">
        <v>442</v>
      </c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>
        <v>0</v>
      </c>
      <c r="X173" s="16">
        <v>0</v>
      </c>
      <c r="Y173" s="16">
        <v>1</v>
      </c>
      <c r="Z173" s="16">
        <v>1</v>
      </c>
      <c r="AA173" s="16">
        <v>0</v>
      </c>
      <c r="AB173" s="16">
        <v>2</v>
      </c>
      <c r="AC173" s="16">
        <v>0</v>
      </c>
      <c r="AD173" s="16">
        <v>0</v>
      </c>
      <c r="AE173" s="16">
        <v>1</v>
      </c>
      <c r="AF173" s="16">
        <v>3</v>
      </c>
      <c r="AG173" s="16">
        <v>0</v>
      </c>
      <c r="AH173" s="21"/>
      <c r="AI173" s="12"/>
    </row>
    <row r="174" spans="2:35" ht="15.75" x14ac:dyDescent="0.3">
      <c r="B174" s="12" t="str">
        <f>BASE!$D$2</f>
        <v>ANALISTA DE SEGURIDAD DE INFRAESTRUCTURA</v>
      </c>
      <c r="C174" s="12"/>
      <c r="D174" s="12"/>
      <c r="E174" s="12" t="s">
        <v>250</v>
      </c>
      <c r="F174" s="12" t="s">
        <v>283</v>
      </c>
      <c r="G174" s="12" t="s">
        <v>284</v>
      </c>
      <c r="H174" s="15" t="s">
        <v>250</v>
      </c>
      <c r="I174" s="12" t="s">
        <v>446</v>
      </c>
      <c r="J174" s="12" t="s">
        <v>442</v>
      </c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>
        <v>2</v>
      </c>
      <c r="X174" s="16">
        <v>3</v>
      </c>
      <c r="Y174" s="16">
        <v>3</v>
      </c>
      <c r="Z174" s="16">
        <v>2</v>
      </c>
      <c r="AA174" s="16">
        <v>2</v>
      </c>
      <c r="AB174" s="16">
        <v>2</v>
      </c>
      <c r="AC174" s="16">
        <v>2</v>
      </c>
      <c r="AD174" s="16">
        <v>3</v>
      </c>
      <c r="AE174" s="16">
        <v>2</v>
      </c>
      <c r="AF174" s="16">
        <v>3</v>
      </c>
      <c r="AG174" s="16">
        <v>2</v>
      </c>
      <c r="AH174" s="21"/>
      <c r="AI174" s="12"/>
    </row>
    <row r="175" spans="2:35" ht="15.75" x14ac:dyDescent="0.3">
      <c r="B175" s="12" t="str">
        <f>BASE!$D$2</f>
        <v>ANALISTA DE SEGURIDAD DE INFRAESTRUCTURA</v>
      </c>
      <c r="C175" s="12" t="s">
        <v>198</v>
      </c>
      <c r="D175" s="12" t="s">
        <v>199</v>
      </c>
      <c r="E175" s="12" t="s">
        <v>251</v>
      </c>
      <c r="F175" s="12" t="s">
        <v>212</v>
      </c>
      <c r="G175" s="12" t="s">
        <v>213</v>
      </c>
      <c r="H175" s="15" t="s">
        <v>251</v>
      </c>
      <c r="I175" s="12" t="s">
        <v>444</v>
      </c>
      <c r="J175" s="12" t="s">
        <v>443</v>
      </c>
      <c r="K175" s="16">
        <v>3</v>
      </c>
      <c r="L175" s="16">
        <v>2</v>
      </c>
      <c r="M175" s="16">
        <v>1</v>
      </c>
      <c r="N175" s="16">
        <v>2</v>
      </c>
      <c r="O175" s="16">
        <v>2</v>
      </c>
      <c r="P175" s="16">
        <v>2</v>
      </c>
      <c r="Q175" s="16">
        <v>1</v>
      </c>
      <c r="R175" s="16">
        <v>3</v>
      </c>
      <c r="S175" s="16">
        <v>2</v>
      </c>
      <c r="T175" s="16">
        <v>1</v>
      </c>
      <c r="U175" s="16">
        <v>1</v>
      </c>
      <c r="V175" s="16">
        <v>1</v>
      </c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21"/>
      <c r="AI175" s="12"/>
    </row>
    <row r="176" spans="2:35" ht="15.75" x14ac:dyDescent="0.3">
      <c r="B176" s="12" t="str">
        <f>BASE!$D$2</f>
        <v>ANALISTA DE SEGURIDAD DE INFRAESTRUCTURA</v>
      </c>
      <c r="C176" s="12" t="s">
        <v>198</v>
      </c>
      <c r="D176" s="12" t="s">
        <v>199</v>
      </c>
      <c r="E176" s="12" t="s">
        <v>367</v>
      </c>
      <c r="F176" s="12" t="s">
        <v>212</v>
      </c>
      <c r="G176" s="12" t="s">
        <v>213</v>
      </c>
      <c r="H176" s="15" t="s">
        <v>367</v>
      </c>
      <c r="I176" s="12" t="s">
        <v>444</v>
      </c>
      <c r="J176" s="12" t="s">
        <v>442</v>
      </c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>
        <v>2</v>
      </c>
      <c r="X176" s="16">
        <v>3</v>
      </c>
      <c r="Y176" s="16">
        <v>3</v>
      </c>
      <c r="Z176" s="16">
        <v>3</v>
      </c>
      <c r="AA176" s="16">
        <v>0</v>
      </c>
      <c r="AB176" s="16">
        <v>2</v>
      </c>
      <c r="AC176" s="16">
        <v>1</v>
      </c>
      <c r="AD176" s="16">
        <v>0</v>
      </c>
      <c r="AE176" s="16">
        <v>1</v>
      </c>
      <c r="AF176" s="16">
        <v>3</v>
      </c>
      <c r="AG176" s="16">
        <v>2</v>
      </c>
      <c r="AH176" s="21"/>
      <c r="AI176" s="12"/>
    </row>
    <row r="177" spans="2:35" ht="15.75" x14ac:dyDescent="0.3">
      <c r="B177" s="12" t="str">
        <f>BASE!$D$2</f>
        <v>ANALISTA DE SEGURIDAD DE INFRAESTRUCTURA</v>
      </c>
      <c r="C177" s="12" t="s">
        <v>293</v>
      </c>
      <c r="D177" s="12" t="s">
        <v>294</v>
      </c>
      <c r="E177" s="12" t="s">
        <v>250</v>
      </c>
      <c r="F177" s="12" t="s">
        <v>305</v>
      </c>
      <c r="G177" s="12" t="s">
        <v>306</v>
      </c>
      <c r="H177" s="15" t="s">
        <v>250</v>
      </c>
      <c r="I177" s="12" t="s">
        <v>444</v>
      </c>
      <c r="J177" s="12" t="s">
        <v>442</v>
      </c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>
        <v>3</v>
      </c>
      <c r="X177" s="16">
        <v>3</v>
      </c>
      <c r="Y177" s="16">
        <v>3</v>
      </c>
      <c r="Z177" s="16">
        <v>3</v>
      </c>
      <c r="AA177" s="16">
        <v>3</v>
      </c>
      <c r="AB177" s="16">
        <v>3</v>
      </c>
      <c r="AC177" s="16">
        <v>3</v>
      </c>
      <c r="AD177" s="16">
        <v>3</v>
      </c>
      <c r="AE177" s="16">
        <v>3</v>
      </c>
      <c r="AF177" s="16">
        <v>3</v>
      </c>
      <c r="AG177" s="16">
        <v>3</v>
      </c>
      <c r="AH177" s="21"/>
      <c r="AI177" s="12"/>
    </row>
    <row r="178" spans="2:35" ht="15.75" x14ac:dyDescent="0.3">
      <c r="B178" s="12" t="str">
        <f>BASE!$D$2</f>
        <v>ANALISTA DE SEGURIDAD DE INFRAESTRUCTURA</v>
      </c>
      <c r="C178" s="12" t="s">
        <v>293</v>
      </c>
      <c r="D178" s="12" t="s">
        <v>294</v>
      </c>
      <c r="E178" s="12" t="s">
        <v>251</v>
      </c>
      <c r="F178" s="12" t="s">
        <v>305</v>
      </c>
      <c r="G178" s="12" t="s">
        <v>306</v>
      </c>
      <c r="H178" s="15" t="s">
        <v>251</v>
      </c>
      <c r="I178" s="12" t="s">
        <v>444</v>
      </c>
      <c r="J178" s="12" t="s">
        <v>443</v>
      </c>
      <c r="K178" s="16">
        <v>4</v>
      </c>
      <c r="L178" s="16">
        <v>3</v>
      </c>
      <c r="M178" s="16">
        <v>3</v>
      </c>
      <c r="N178" s="16">
        <v>3</v>
      </c>
      <c r="O178" s="16">
        <v>3</v>
      </c>
      <c r="P178" s="16">
        <v>3</v>
      </c>
      <c r="Q178" s="16">
        <v>3</v>
      </c>
      <c r="R178" s="16">
        <v>3</v>
      </c>
      <c r="S178" s="16">
        <v>4</v>
      </c>
      <c r="T178" s="16">
        <v>3</v>
      </c>
      <c r="U178" s="16">
        <v>3</v>
      </c>
      <c r="V178" s="16">
        <v>3</v>
      </c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21"/>
      <c r="AI178" s="12"/>
    </row>
    <row r="179" spans="2:35" ht="15.75" x14ac:dyDescent="0.3">
      <c r="B179" s="12" t="str">
        <f>BASE!$D$2</f>
        <v>ANALISTA DE SEGURIDAD DE INFRAESTRUCTURA</v>
      </c>
      <c r="C179" s="12" t="s">
        <v>255</v>
      </c>
      <c r="D179" s="12" t="s">
        <v>256</v>
      </c>
      <c r="E179" s="12" t="s">
        <v>250</v>
      </c>
      <c r="F179" s="12" t="s">
        <v>302</v>
      </c>
      <c r="G179" s="12" t="s">
        <v>303</v>
      </c>
      <c r="H179" s="15" t="s">
        <v>250</v>
      </c>
      <c r="I179" s="12" t="s">
        <v>444</v>
      </c>
      <c r="J179" s="12" t="s">
        <v>442</v>
      </c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>
        <v>3</v>
      </c>
      <c r="X179" s="16">
        <v>2</v>
      </c>
      <c r="Y179" s="16">
        <v>3</v>
      </c>
      <c r="Z179" s="16">
        <v>2</v>
      </c>
      <c r="AA179" s="16">
        <v>3</v>
      </c>
      <c r="AB179" s="16">
        <v>3</v>
      </c>
      <c r="AC179" s="16">
        <v>2</v>
      </c>
      <c r="AD179" s="16">
        <v>3</v>
      </c>
      <c r="AE179" s="16">
        <v>2</v>
      </c>
      <c r="AF179" s="16">
        <v>3</v>
      </c>
      <c r="AG179" s="16">
        <v>1</v>
      </c>
      <c r="AH179" s="21"/>
      <c r="AI179" s="12"/>
    </row>
    <row r="180" spans="2:35" ht="15.75" x14ac:dyDescent="0.3">
      <c r="B180" s="12" t="str">
        <f>BASE!$D$2</f>
        <v>ANALISTA DE SEGURIDAD DE INFRAESTRUCTURA</v>
      </c>
      <c r="C180" s="12" t="s">
        <v>255</v>
      </c>
      <c r="D180" s="12" t="s">
        <v>256</v>
      </c>
      <c r="E180" s="12" t="s">
        <v>251</v>
      </c>
      <c r="F180" s="12" t="s">
        <v>302</v>
      </c>
      <c r="G180" s="12" t="s">
        <v>303</v>
      </c>
      <c r="H180" s="15" t="s">
        <v>251</v>
      </c>
      <c r="I180" s="12" t="s">
        <v>444</v>
      </c>
      <c r="J180" s="12" t="s">
        <v>443</v>
      </c>
      <c r="K180" s="16">
        <v>3</v>
      </c>
      <c r="L180" s="16">
        <v>3</v>
      </c>
      <c r="M180" s="16">
        <v>3</v>
      </c>
      <c r="N180" s="16">
        <v>2</v>
      </c>
      <c r="O180" s="16">
        <v>2</v>
      </c>
      <c r="P180" s="16">
        <v>1</v>
      </c>
      <c r="Q180" s="16">
        <v>1</v>
      </c>
      <c r="R180" s="16">
        <v>2</v>
      </c>
      <c r="S180" s="16">
        <v>3</v>
      </c>
      <c r="T180" s="16">
        <v>3</v>
      </c>
      <c r="U180" s="16">
        <v>1</v>
      </c>
      <c r="V180" s="16">
        <v>3</v>
      </c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21"/>
      <c r="AI180" s="12"/>
    </row>
    <row r="181" spans="2:35" ht="15.75" x14ac:dyDescent="0.3">
      <c r="B181" s="12" t="str">
        <f>BASE!$D$2</f>
        <v>ANALISTA DE SEGURIDAD DE INFRAESTRUCTURA</v>
      </c>
      <c r="C181" s="12"/>
      <c r="D181" s="12"/>
      <c r="E181" s="12" t="s">
        <v>250</v>
      </c>
      <c r="F181" s="12" t="s">
        <v>350</v>
      </c>
      <c r="G181" s="12" t="s">
        <v>351</v>
      </c>
      <c r="H181" s="15" t="s">
        <v>250</v>
      </c>
      <c r="I181" s="12" t="s">
        <v>444</v>
      </c>
      <c r="J181" s="12" t="s">
        <v>442</v>
      </c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>
        <v>2</v>
      </c>
      <c r="X181" s="16">
        <v>2</v>
      </c>
      <c r="Y181" s="16">
        <v>2</v>
      </c>
      <c r="Z181" s="16">
        <v>2</v>
      </c>
      <c r="AA181" s="16">
        <v>1</v>
      </c>
      <c r="AB181" s="16">
        <v>3</v>
      </c>
      <c r="AC181" s="16">
        <v>3</v>
      </c>
      <c r="AD181" s="16">
        <v>2</v>
      </c>
      <c r="AE181" s="16">
        <v>2</v>
      </c>
      <c r="AF181" s="16">
        <v>3</v>
      </c>
      <c r="AG181" s="16">
        <v>2</v>
      </c>
      <c r="AH181" s="21"/>
      <c r="AI181" s="12"/>
    </row>
    <row r="182" spans="2:35" ht="15.75" x14ac:dyDescent="0.3">
      <c r="B182" s="12" t="str">
        <f>BASE!$D$2</f>
        <v>ANALISTA DE SEGURIDAD DE INFRAESTRUCTURA</v>
      </c>
      <c r="C182" s="12" t="s">
        <v>255</v>
      </c>
      <c r="D182" s="12" t="s">
        <v>256</v>
      </c>
      <c r="E182" s="12" t="s">
        <v>251</v>
      </c>
      <c r="F182" s="12" t="s">
        <v>266</v>
      </c>
      <c r="G182" s="12" t="s">
        <v>267</v>
      </c>
      <c r="H182" s="15" t="s">
        <v>251</v>
      </c>
      <c r="I182" s="12" t="s">
        <v>444</v>
      </c>
      <c r="J182" s="12" t="s">
        <v>443</v>
      </c>
      <c r="K182" s="16">
        <v>3</v>
      </c>
      <c r="L182" s="16">
        <v>2</v>
      </c>
      <c r="M182" s="16">
        <v>4</v>
      </c>
      <c r="N182" s="16">
        <v>3</v>
      </c>
      <c r="O182" s="16">
        <v>3</v>
      </c>
      <c r="P182" s="16">
        <v>3</v>
      </c>
      <c r="Q182" s="16">
        <v>3</v>
      </c>
      <c r="R182" s="16">
        <v>3</v>
      </c>
      <c r="S182" s="16">
        <v>4</v>
      </c>
      <c r="T182" s="16">
        <v>3</v>
      </c>
      <c r="U182" s="16">
        <v>3</v>
      </c>
      <c r="V182" s="16">
        <v>1</v>
      </c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21"/>
      <c r="AI182" s="12"/>
    </row>
    <row r="183" spans="2:35" ht="15.75" x14ac:dyDescent="0.3">
      <c r="B183" s="12" t="str">
        <f>BASE!$D$2</f>
        <v>ANALISTA DE SEGURIDAD DE INFRAESTRUCTURA</v>
      </c>
      <c r="C183" s="12" t="s">
        <v>293</v>
      </c>
      <c r="D183" s="12" t="s">
        <v>294</v>
      </c>
      <c r="E183" s="12" t="s">
        <v>251</v>
      </c>
      <c r="F183" s="12" t="s">
        <v>389</v>
      </c>
      <c r="G183" s="12" t="s">
        <v>390</v>
      </c>
      <c r="H183" s="15" t="s">
        <v>251</v>
      </c>
      <c r="I183" s="12" t="s">
        <v>444</v>
      </c>
      <c r="J183" s="12" t="s">
        <v>443</v>
      </c>
      <c r="K183" s="16">
        <v>4</v>
      </c>
      <c r="L183" s="16">
        <v>2</v>
      </c>
      <c r="M183" s="16">
        <v>1</v>
      </c>
      <c r="N183" s="16">
        <v>1</v>
      </c>
      <c r="O183" s="16">
        <v>0</v>
      </c>
      <c r="P183" s="16">
        <v>1</v>
      </c>
      <c r="Q183" s="16">
        <v>0</v>
      </c>
      <c r="R183" s="16">
        <v>3</v>
      </c>
      <c r="S183" s="16">
        <v>1</v>
      </c>
      <c r="T183" s="16">
        <v>2</v>
      </c>
      <c r="U183" s="16">
        <v>1</v>
      </c>
      <c r="V183" s="16">
        <v>0</v>
      </c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21"/>
      <c r="AI183" s="12"/>
    </row>
    <row r="184" spans="2:35" ht="15.75" x14ac:dyDescent="0.3">
      <c r="B184" s="12" t="str">
        <f>BASE!$D$2</f>
        <v>ANALISTA DE SEGURIDAD DE INFRAESTRUCTURA</v>
      </c>
      <c r="C184" s="12" t="s">
        <v>198</v>
      </c>
      <c r="D184" s="12" t="s">
        <v>199</v>
      </c>
      <c r="E184" s="12" t="s">
        <v>251</v>
      </c>
      <c r="F184" s="12" t="s">
        <v>221</v>
      </c>
      <c r="G184" s="12" t="s">
        <v>222</v>
      </c>
      <c r="H184" s="15" t="s">
        <v>251</v>
      </c>
      <c r="I184" s="12" t="s">
        <v>444</v>
      </c>
      <c r="J184" s="12" t="s">
        <v>443</v>
      </c>
      <c r="K184" s="16">
        <v>2</v>
      </c>
      <c r="L184" s="16">
        <v>1</v>
      </c>
      <c r="M184" s="16">
        <v>3</v>
      </c>
      <c r="N184" s="16">
        <v>2</v>
      </c>
      <c r="O184" s="16">
        <v>3</v>
      </c>
      <c r="P184" s="16">
        <v>3</v>
      </c>
      <c r="Q184" s="16">
        <v>3</v>
      </c>
      <c r="R184" s="16">
        <v>1</v>
      </c>
      <c r="S184" s="16">
        <v>1</v>
      </c>
      <c r="T184" s="16">
        <v>0</v>
      </c>
      <c r="U184" s="16">
        <v>3</v>
      </c>
      <c r="V184" s="16">
        <v>1</v>
      </c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21"/>
      <c r="AI184" s="12"/>
    </row>
    <row r="185" spans="2:35" ht="15.75" x14ac:dyDescent="0.3">
      <c r="B185" s="12" t="str">
        <f>BASE!$D$2</f>
        <v>ANALISTA DE SEGURIDAD DE INFRAESTRUCTURA</v>
      </c>
      <c r="C185" s="12" t="s">
        <v>255</v>
      </c>
      <c r="D185" s="12" t="s">
        <v>256</v>
      </c>
      <c r="E185" s="12" t="s">
        <v>364</v>
      </c>
      <c r="F185" s="12" t="s">
        <v>308</v>
      </c>
      <c r="G185" s="12" t="s">
        <v>309</v>
      </c>
      <c r="H185" s="15" t="s">
        <v>364</v>
      </c>
      <c r="I185" s="12" t="s">
        <v>446</v>
      </c>
      <c r="J185" s="12" t="s">
        <v>443</v>
      </c>
      <c r="K185" s="16">
        <v>3</v>
      </c>
      <c r="L185" s="16">
        <v>2</v>
      </c>
      <c r="M185" s="16">
        <v>3</v>
      </c>
      <c r="N185" s="16">
        <v>3</v>
      </c>
      <c r="O185" s="16">
        <v>2</v>
      </c>
      <c r="P185" s="16">
        <v>3</v>
      </c>
      <c r="Q185" s="16">
        <v>1</v>
      </c>
      <c r="R185" s="16">
        <v>3</v>
      </c>
      <c r="S185" s="16">
        <v>3</v>
      </c>
      <c r="T185" s="16">
        <v>4</v>
      </c>
      <c r="U185" s="16">
        <v>3</v>
      </c>
      <c r="V185" s="16">
        <v>2</v>
      </c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21"/>
      <c r="AI185" s="12"/>
    </row>
    <row r="186" spans="2:35" ht="15.75" x14ac:dyDescent="0.3">
      <c r="B186" s="12" t="str">
        <f>BASE!$D$2</f>
        <v>ANALISTA DE SEGURIDAD DE INFRAESTRUCTURA</v>
      </c>
      <c r="C186" s="12" t="s">
        <v>255</v>
      </c>
      <c r="D186" s="12" t="s">
        <v>256</v>
      </c>
      <c r="E186" s="12" t="s">
        <v>369</v>
      </c>
      <c r="F186" s="12" t="s">
        <v>272</v>
      </c>
      <c r="G186" s="12" t="s">
        <v>273</v>
      </c>
      <c r="H186" s="15" t="s">
        <v>369</v>
      </c>
      <c r="I186" s="12" t="s">
        <v>444</v>
      </c>
      <c r="J186" s="12" t="s">
        <v>443</v>
      </c>
      <c r="K186" s="16">
        <v>2</v>
      </c>
      <c r="L186" s="16">
        <v>3</v>
      </c>
      <c r="M186" s="16">
        <v>3</v>
      </c>
      <c r="N186" s="16">
        <v>3</v>
      </c>
      <c r="O186" s="16">
        <v>2</v>
      </c>
      <c r="P186" s="16">
        <v>2</v>
      </c>
      <c r="Q186" s="16">
        <v>2</v>
      </c>
      <c r="R186" s="16">
        <v>1</v>
      </c>
      <c r="S186" s="16">
        <v>2</v>
      </c>
      <c r="T186" s="16">
        <v>1</v>
      </c>
      <c r="U186" s="16">
        <v>3</v>
      </c>
      <c r="V186" s="16">
        <v>2</v>
      </c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21"/>
      <c r="AI186" s="12"/>
    </row>
    <row r="187" spans="2:35" ht="15.75" x14ac:dyDescent="0.3">
      <c r="B187" s="12" t="str">
        <f>BASE!$D$2</f>
        <v>ANALISTA DE SEGURIDAD DE INFRAESTRUCTURA</v>
      </c>
      <c r="C187" s="12" t="s">
        <v>323</v>
      </c>
      <c r="D187" s="12" t="s">
        <v>324</v>
      </c>
      <c r="E187" s="12" t="s">
        <v>250</v>
      </c>
      <c r="F187" s="12" t="s">
        <v>209</v>
      </c>
      <c r="G187" s="12" t="s">
        <v>210</v>
      </c>
      <c r="H187" s="15" t="s">
        <v>250</v>
      </c>
      <c r="I187" s="12" t="s">
        <v>444</v>
      </c>
      <c r="J187" s="12" t="s">
        <v>442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>
        <v>1</v>
      </c>
      <c r="X187" s="16">
        <v>2</v>
      </c>
      <c r="Y187" s="16">
        <v>2</v>
      </c>
      <c r="Z187" s="16">
        <v>2</v>
      </c>
      <c r="AA187" s="16">
        <v>0</v>
      </c>
      <c r="AB187" s="16">
        <v>3</v>
      </c>
      <c r="AC187" s="16">
        <v>1</v>
      </c>
      <c r="AD187" s="16">
        <v>1</v>
      </c>
      <c r="AE187" s="16">
        <v>1</v>
      </c>
      <c r="AF187" s="16">
        <v>1</v>
      </c>
      <c r="AG187" s="16">
        <v>1</v>
      </c>
      <c r="AH187" s="21"/>
      <c r="AI187" s="12"/>
    </row>
    <row r="188" spans="2:35" ht="15.75" x14ac:dyDescent="0.3">
      <c r="B188" s="12" t="str">
        <f>BASE!$D$2</f>
        <v>ANALISTA DE SEGURIDAD DE INFRAESTRUCTURA</v>
      </c>
      <c r="C188" s="12"/>
      <c r="D188" s="12"/>
      <c r="E188" s="12" t="s">
        <v>322</v>
      </c>
      <c r="F188" s="12" t="s">
        <v>398</v>
      </c>
      <c r="G188" s="12" t="s">
        <v>399</v>
      </c>
      <c r="H188" s="15" t="s">
        <v>208</v>
      </c>
      <c r="I188" s="12" t="s">
        <v>447</v>
      </c>
      <c r="J188" s="12" t="s">
        <v>442</v>
      </c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>
        <v>4</v>
      </c>
      <c r="X188" s="16">
        <v>4</v>
      </c>
      <c r="Y188" s="16">
        <v>4</v>
      </c>
      <c r="Z188" s="16">
        <v>3</v>
      </c>
      <c r="AA188" s="16">
        <v>0</v>
      </c>
      <c r="AB188" s="16">
        <v>4</v>
      </c>
      <c r="AC188" s="16">
        <v>1</v>
      </c>
      <c r="AD188" s="16">
        <v>2</v>
      </c>
      <c r="AE188" s="16">
        <v>3</v>
      </c>
      <c r="AF188" s="16">
        <v>4</v>
      </c>
      <c r="AG188" s="16">
        <v>3</v>
      </c>
      <c r="AH188" s="21"/>
      <c r="AI188" s="12"/>
    </row>
    <row r="189" spans="2:35" ht="15.75" x14ac:dyDescent="0.3">
      <c r="B189" s="12" t="str">
        <f>BASE!$D$2</f>
        <v>ANALISTA DE SEGURIDAD DE INFRAESTRUCTURA</v>
      </c>
      <c r="C189" s="12" t="s">
        <v>320</v>
      </c>
      <c r="D189" s="12" t="s">
        <v>321</v>
      </c>
      <c r="E189" s="12" t="s">
        <v>322</v>
      </c>
      <c r="F189" s="12" t="s">
        <v>323</v>
      </c>
      <c r="G189" s="12" t="s">
        <v>324</v>
      </c>
      <c r="H189" s="15" t="s">
        <v>208</v>
      </c>
      <c r="I189" s="12" t="s">
        <v>445</v>
      </c>
      <c r="J189" s="12" t="s">
        <v>442</v>
      </c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>
        <v>4</v>
      </c>
      <c r="X189" s="16">
        <v>3</v>
      </c>
      <c r="Y189" s="16">
        <v>3</v>
      </c>
      <c r="Z189" s="16">
        <v>4</v>
      </c>
      <c r="AA189" s="16">
        <v>2</v>
      </c>
      <c r="AB189" s="16">
        <v>4</v>
      </c>
      <c r="AC189" s="16">
        <v>3</v>
      </c>
      <c r="AD189" s="16">
        <v>3</v>
      </c>
      <c r="AE189" s="16">
        <v>4</v>
      </c>
      <c r="AF189" s="16">
        <v>3</v>
      </c>
      <c r="AG189" s="16">
        <v>4</v>
      </c>
      <c r="AH189" s="21"/>
      <c r="AI189" s="12"/>
    </row>
    <row r="190" spans="2:35" ht="15.75" x14ac:dyDescent="0.3">
      <c r="B190" s="12" t="str">
        <f>BASE!$D$2</f>
        <v>ANALISTA DE SEGURIDAD DE INFRAESTRUCTURA</v>
      </c>
      <c r="C190" s="12" t="s">
        <v>320</v>
      </c>
      <c r="D190" s="12" t="s">
        <v>321</v>
      </c>
      <c r="E190" s="12" t="s">
        <v>322</v>
      </c>
      <c r="F190" s="12" t="s">
        <v>198</v>
      </c>
      <c r="G190" s="12" t="s">
        <v>199</v>
      </c>
      <c r="H190" s="15" t="s">
        <v>208</v>
      </c>
      <c r="I190" s="12" t="s">
        <v>445</v>
      </c>
      <c r="J190" s="12" t="s">
        <v>442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>
        <v>3</v>
      </c>
      <c r="X190" s="16">
        <v>3</v>
      </c>
      <c r="Y190" s="16">
        <v>4</v>
      </c>
      <c r="Z190" s="16">
        <v>4</v>
      </c>
      <c r="AA190" s="16">
        <v>1</v>
      </c>
      <c r="AB190" s="16">
        <v>3</v>
      </c>
      <c r="AC190" s="16">
        <v>2</v>
      </c>
      <c r="AD190" s="16">
        <v>4</v>
      </c>
      <c r="AE190" s="16">
        <v>4</v>
      </c>
      <c r="AF190" s="16">
        <v>4</v>
      </c>
      <c r="AG190" s="16">
        <v>4</v>
      </c>
      <c r="AH190" s="21"/>
      <c r="AI190" s="12"/>
    </row>
    <row r="191" spans="2:35" ht="15.75" x14ac:dyDescent="0.3">
      <c r="B191" s="12" t="str">
        <f>BASE!$D$2</f>
        <v>ANALISTA DE SEGURIDAD DE INFRAESTRUCTURA</v>
      </c>
      <c r="C191" s="12" t="s">
        <v>320</v>
      </c>
      <c r="D191" s="12" t="s">
        <v>321</v>
      </c>
      <c r="E191" s="12" t="s">
        <v>322</v>
      </c>
      <c r="F191" s="12" t="s">
        <v>255</v>
      </c>
      <c r="G191" s="12" t="s">
        <v>256</v>
      </c>
      <c r="H191" s="15" t="s">
        <v>208</v>
      </c>
      <c r="I191" s="12" t="s">
        <v>445</v>
      </c>
      <c r="J191" s="12" t="s">
        <v>442</v>
      </c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>
        <v>3</v>
      </c>
      <c r="X191" s="16">
        <v>4</v>
      </c>
      <c r="Y191" s="16">
        <v>3</v>
      </c>
      <c r="Z191" s="16">
        <v>4</v>
      </c>
      <c r="AA191" s="16">
        <v>3</v>
      </c>
      <c r="AB191" s="16">
        <v>4</v>
      </c>
      <c r="AC191" s="16">
        <v>4</v>
      </c>
      <c r="AD191" s="16">
        <v>3</v>
      </c>
      <c r="AE191" s="16">
        <v>4</v>
      </c>
      <c r="AF191" s="16">
        <v>4</v>
      </c>
      <c r="AG191" s="16">
        <v>3</v>
      </c>
      <c r="AH191" s="21"/>
      <c r="AI191" s="12"/>
    </row>
  </sheetData>
  <mergeCells count="1">
    <mergeCell ref="K3:AG3"/>
  </mergeCells>
  <phoneticPr fontId="7" type="noConversion"/>
  <conditionalFormatting sqref="K6:AG191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6:AH191">
    <cfRule type="colorScale" priority="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51</v>
      </c>
      <c r="D5" s="7" t="s">
        <v>50</v>
      </c>
      <c r="E5" s="7" t="s">
        <v>181</v>
      </c>
      <c r="F5" s="7" t="s">
        <v>179</v>
      </c>
      <c r="G5" s="7" t="s">
        <v>180</v>
      </c>
      <c r="H5" s="7" t="s">
        <v>160</v>
      </c>
      <c r="I5" s="7" t="s">
        <v>162</v>
      </c>
      <c r="J5" s="7" t="s">
        <v>186</v>
      </c>
      <c r="K5" s="7" t="s">
        <v>188</v>
      </c>
      <c r="L5" s="7" t="s">
        <v>185</v>
      </c>
      <c r="M5" s="7" t="s">
        <v>187</v>
      </c>
      <c r="N5" s="7" t="s">
        <v>189</v>
      </c>
    </row>
    <row r="6" spans="1:14" x14ac:dyDescent="0.25">
      <c r="A6" t="s">
        <v>4</v>
      </c>
      <c r="B6" t="s">
        <v>184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51</v>
      </c>
      <c r="C5" s="7" t="s">
        <v>50</v>
      </c>
      <c r="D5" s="7" t="s">
        <v>163</v>
      </c>
      <c r="E5" s="7" t="s">
        <v>164</v>
      </c>
      <c r="F5" s="7" t="s">
        <v>160</v>
      </c>
      <c r="G5" s="7" t="s">
        <v>162</v>
      </c>
      <c r="H5" s="7" t="s">
        <v>165</v>
      </c>
      <c r="I5" s="7" t="s">
        <v>166</v>
      </c>
      <c r="J5" s="7" t="s">
        <v>161</v>
      </c>
      <c r="K5" s="7" t="s">
        <v>167</v>
      </c>
      <c r="L5" s="7" t="s">
        <v>168</v>
      </c>
      <c r="M5" s="7" t="s">
        <v>153</v>
      </c>
      <c r="N5" s="7" t="s">
        <v>154</v>
      </c>
      <c r="O5" s="7" t="s">
        <v>155</v>
      </c>
      <c r="P5" s="7" t="s">
        <v>156</v>
      </c>
      <c r="Q5" s="7" t="s">
        <v>157</v>
      </c>
      <c r="R5" s="7" t="s">
        <v>158</v>
      </c>
      <c r="S5" s="7" t="s">
        <v>159</v>
      </c>
      <c r="T5" s="7" t="s">
        <v>152</v>
      </c>
    </row>
    <row r="6" spans="1:20" x14ac:dyDescent="0.25">
      <c r="A6" s="5" t="s">
        <v>71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125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84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94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72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85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86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89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59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145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93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117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128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143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70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99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54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96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98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107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132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124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97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150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146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55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108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109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148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120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64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77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129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65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76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114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113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62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119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133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63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82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147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111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83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60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116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126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139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127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80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66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131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61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105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67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88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87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115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56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100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130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52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59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64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67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56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68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57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53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149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78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68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110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118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121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69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57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58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90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137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135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75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81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53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172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171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175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173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170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174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103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104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144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136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142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141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73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106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140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74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101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102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151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91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134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95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92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112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169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71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54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108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62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82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60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103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73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101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91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122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78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79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122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123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138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71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125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84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94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72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85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86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89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59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145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93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117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128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143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70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99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54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96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98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107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132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124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97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150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146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55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108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109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148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120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64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77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129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65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76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114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113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62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119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133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63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82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147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111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83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60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116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126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139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127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80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66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131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61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105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67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88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87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115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56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100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130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52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59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64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67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56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68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57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53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149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78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68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110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118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121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69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57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58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90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137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135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75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81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53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172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171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175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173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170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174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103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104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144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136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142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141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73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106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140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74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101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102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151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91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134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95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92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112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169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71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54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108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62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82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60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103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73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101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91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122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78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79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122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123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138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2023-12-05T17:03:00Z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2023-12-05T14:56:55Z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18ebdc2e-03db-4194-82d7-d7b7aa812e8a</vt:lpwstr>
  </property>
  <property fmtid="{D5CDD505-2E9C-101B-9397-08002B2CF9AE}" pid="8" name="MSIP_Label_c15ead3b-a842-409e-8059-3e3468c48585_ContentBits">
    <vt:lpwstr>2</vt:lpwstr>
  </property>
</Properties>
</file>